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2\2022 RIDERSHIP SUMMARY\09 SEPTEMBER\"/>
    </mc:Choice>
  </mc:AlternateContent>
  <xr:revisionPtr revIDLastSave="0" documentId="13_ncr:1_{D4704326-9736-45C7-ABCE-7361931E3D8C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B803" i="1"/>
  <c r="AB802" i="1"/>
  <c r="AB801" i="1"/>
  <c r="AB800" i="1"/>
  <c r="AB799" i="1"/>
  <c r="AB798" i="1"/>
  <c r="AB795" i="1"/>
  <c r="AB794" i="1"/>
  <c r="AB793" i="1"/>
  <c r="AB792" i="1"/>
  <c r="AB791" i="1"/>
  <c r="AB790" i="1"/>
  <c r="AB789" i="1"/>
  <c r="AB788" i="1"/>
  <c r="AB804" i="1"/>
  <c r="AB797" i="1"/>
  <c r="AB796" i="1"/>
  <c r="AB787" i="1"/>
  <c r="AB786" i="1"/>
  <c r="AB785" i="1"/>
  <c r="AB807" i="1"/>
  <c r="AB806" i="1"/>
  <c r="AB784" i="1"/>
  <c r="AB590" i="1"/>
  <c r="AB589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661" i="1" l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94" i="1" l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C64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247" i="1" l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C869" i="1"/>
  <c r="AB869" i="1"/>
  <c r="AB289" i="1" l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C401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834" i="1" l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463" i="1" l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D7" i="5"/>
  <c r="D7" i="10" s="1"/>
  <c r="E7" i="5"/>
  <c r="E7" i="10" s="1"/>
  <c r="F7" i="5"/>
  <c r="F7" i="10" s="1"/>
  <c r="G7" i="5"/>
  <c r="H7" i="5"/>
  <c r="I7" i="5"/>
  <c r="I7" i="10" s="1"/>
  <c r="J7" i="5"/>
  <c r="J7" i="10" s="1"/>
  <c r="K7" i="5"/>
  <c r="L7" i="5"/>
  <c r="L7" i="10" s="1"/>
  <c r="M7" i="5"/>
  <c r="N7" i="5"/>
  <c r="O7" i="5"/>
  <c r="O7" i="10" s="1"/>
  <c r="P7" i="5"/>
  <c r="P7" i="10" s="1"/>
  <c r="Q7" i="5"/>
  <c r="R7" i="5"/>
  <c r="R7" i="10" s="1"/>
  <c r="S7" i="5"/>
  <c r="T7" i="5"/>
  <c r="T7" i="10" s="1"/>
  <c r="U7" i="5"/>
  <c r="U7" i="10" s="1"/>
  <c r="V7" i="5"/>
  <c r="V7" i="10" s="1"/>
  <c r="W7" i="5"/>
  <c r="X7" i="5"/>
  <c r="X7" i="10" s="1"/>
  <c r="Y7" i="5"/>
  <c r="Z7" i="5"/>
  <c r="AA7" i="5"/>
  <c r="AA7" i="10" s="1"/>
  <c r="C8" i="5"/>
  <c r="D8" i="5"/>
  <c r="E8" i="5"/>
  <c r="F8" i="5"/>
  <c r="G8" i="5"/>
  <c r="H8" i="5"/>
  <c r="H8" i="10" s="1"/>
  <c r="I8" i="5"/>
  <c r="J8" i="5"/>
  <c r="K8" i="5"/>
  <c r="L8" i="5"/>
  <c r="M8" i="5"/>
  <c r="N8" i="5"/>
  <c r="N8" i="10" s="1"/>
  <c r="O8" i="5"/>
  <c r="P8" i="5"/>
  <c r="Q8" i="5"/>
  <c r="R8" i="5"/>
  <c r="S8" i="5"/>
  <c r="T8" i="5"/>
  <c r="T8" i="10" s="1"/>
  <c r="U8" i="5"/>
  <c r="V8" i="5"/>
  <c r="W8" i="5"/>
  <c r="X8" i="5"/>
  <c r="Y8" i="5"/>
  <c r="Z8" i="5"/>
  <c r="Z8" i="10" s="1"/>
  <c r="AA8" i="5"/>
  <c r="C9" i="5"/>
  <c r="D9" i="5"/>
  <c r="E9" i="5"/>
  <c r="F9" i="5"/>
  <c r="G9" i="5"/>
  <c r="G9" i="10" s="1"/>
  <c r="H9" i="5"/>
  <c r="I9" i="5"/>
  <c r="J9" i="5"/>
  <c r="K9" i="5"/>
  <c r="L9" i="5"/>
  <c r="M9" i="5"/>
  <c r="M9" i="10" s="1"/>
  <c r="N9" i="5"/>
  <c r="O9" i="5"/>
  <c r="P9" i="5"/>
  <c r="Q9" i="5"/>
  <c r="R9" i="5"/>
  <c r="S9" i="5"/>
  <c r="S9" i="10" s="1"/>
  <c r="T9" i="5"/>
  <c r="U9" i="5"/>
  <c r="V9" i="5"/>
  <c r="W9" i="5"/>
  <c r="X9" i="5"/>
  <c r="Y9" i="5"/>
  <c r="Y9" i="10" s="1"/>
  <c r="Z9" i="5"/>
  <c r="AA9" i="5"/>
  <c r="C10" i="5"/>
  <c r="D10" i="5"/>
  <c r="E10" i="5"/>
  <c r="F10" i="5"/>
  <c r="F10" i="10" s="1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G27" i="10" s="1"/>
  <c r="H27" i="5"/>
  <c r="I27" i="5"/>
  <c r="J27" i="5"/>
  <c r="K27" i="5"/>
  <c r="L27" i="5"/>
  <c r="M27" i="5"/>
  <c r="M27" i="10" s="1"/>
  <c r="N27" i="5"/>
  <c r="O27" i="5"/>
  <c r="P27" i="5"/>
  <c r="Q27" i="5"/>
  <c r="R27" i="5"/>
  <c r="S27" i="5"/>
  <c r="S27" i="10" s="1"/>
  <c r="T27" i="5"/>
  <c r="U27" i="5"/>
  <c r="V27" i="5"/>
  <c r="W27" i="5"/>
  <c r="X27" i="5"/>
  <c r="Y27" i="5"/>
  <c r="Y27" i="10" s="1"/>
  <c r="Z27" i="5"/>
  <c r="AA27" i="5"/>
  <c r="C28" i="5"/>
  <c r="C28" i="10" s="1"/>
  <c r="D28" i="5"/>
  <c r="D28" i="10" s="1"/>
  <c r="E28" i="5"/>
  <c r="E28" i="10" s="1"/>
  <c r="F28" i="5"/>
  <c r="F28" i="10" s="1"/>
  <c r="G28" i="5"/>
  <c r="G28" i="10" s="1"/>
  <c r="H28" i="5"/>
  <c r="H28" i="10" s="1"/>
  <c r="I28" i="5"/>
  <c r="I28" i="10" s="1"/>
  <c r="J28" i="5"/>
  <c r="J28" i="10" s="1"/>
  <c r="K28" i="5"/>
  <c r="K28" i="10" s="1"/>
  <c r="L28" i="5"/>
  <c r="L28" i="10" s="1"/>
  <c r="M28" i="5"/>
  <c r="M28" i="10" s="1"/>
  <c r="N28" i="5"/>
  <c r="N28" i="10" s="1"/>
  <c r="O28" i="5"/>
  <c r="O28" i="10" s="1"/>
  <c r="P28" i="5"/>
  <c r="P28" i="10" s="1"/>
  <c r="Q28" i="5"/>
  <c r="Q28" i="10" s="1"/>
  <c r="R28" i="5"/>
  <c r="R28" i="10" s="1"/>
  <c r="S28" i="5"/>
  <c r="S28" i="10" s="1"/>
  <c r="T28" i="5"/>
  <c r="T28" i="10" s="1"/>
  <c r="U28" i="5"/>
  <c r="U28" i="10" s="1"/>
  <c r="V28" i="5"/>
  <c r="V28" i="10" s="1"/>
  <c r="W28" i="5"/>
  <c r="W28" i="10" s="1"/>
  <c r="X28" i="5"/>
  <c r="X28" i="10" s="1"/>
  <c r="Y28" i="5"/>
  <c r="Y28" i="10" s="1"/>
  <c r="Z28" i="5"/>
  <c r="Z28" i="10" s="1"/>
  <c r="AA28" i="5"/>
  <c r="AA28" i="10" s="1"/>
  <c r="C29" i="5"/>
  <c r="C29" i="10" s="1"/>
  <c r="D29" i="5"/>
  <c r="D29" i="10" s="1"/>
  <c r="E29" i="5"/>
  <c r="E29" i="10" s="1"/>
  <c r="F29" i="5"/>
  <c r="F29" i="10" s="1"/>
  <c r="G29" i="5"/>
  <c r="G29" i="10" s="1"/>
  <c r="H29" i="5"/>
  <c r="H29" i="10" s="1"/>
  <c r="I29" i="5"/>
  <c r="I29" i="10" s="1"/>
  <c r="J29" i="5"/>
  <c r="J29" i="10" s="1"/>
  <c r="K29" i="5"/>
  <c r="K29" i="10" s="1"/>
  <c r="L29" i="5"/>
  <c r="L29" i="10" s="1"/>
  <c r="M29" i="5"/>
  <c r="M29" i="10" s="1"/>
  <c r="N29" i="5"/>
  <c r="N29" i="10" s="1"/>
  <c r="O29" i="5"/>
  <c r="O29" i="10" s="1"/>
  <c r="P29" i="5"/>
  <c r="P29" i="10" s="1"/>
  <c r="Q29" i="5"/>
  <c r="Q29" i="10" s="1"/>
  <c r="R29" i="5"/>
  <c r="R29" i="10" s="1"/>
  <c r="S29" i="5"/>
  <c r="S29" i="10" s="1"/>
  <c r="T29" i="5"/>
  <c r="T29" i="10" s="1"/>
  <c r="U29" i="5"/>
  <c r="U29" i="10" s="1"/>
  <c r="V29" i="5"/>
  <c r="V29" i="10" s="1"/>
  <c r="W29" i="5"/>
  <c r="W29" i="10" s="1"/>
  <c r="X29" i="5"/>
  <c r="X29" i="10" s="1"/>
  <c r="Y29" i="5"/>
  <c r="Y29" i="10" s="1"/>
  <c r="Z29" i="5"/>
  <c r="Z29" i="10" s="1"/>
  <c r="AA29" i="5"/>
  <c r="AA29" i="10" s="1"/>
  <c r="C30" i="5"/>
  <c r="C30" i="10" s="1"/>
  <c r="D30" i="5"/>
  <c r="D30" i="10" s="1"/>
  <c r="E30" i="5"/>
  <c r="E30" i="10" s="1"/>
  <c r="F30" i="5"/>
  <c r="F30" i="10" s="1"/>
  <c r="G30" i="5"/>
  <c r="G30" i="10" s="1"/>
  <c r="H30" i="5"/>
  <c r="H30" i="10" s="1"/>
  <c r="I30" i="5"/>
  <c r="I30" i="10" s="1"/>
  <c r="J30" i="5"/>
  <c r="J30" i="10" s="1"/>
  <c r="K30" i="5"/>
  <c r="K30" i="10" s="1"/>
  <c r="L30" i="5"/>
  <c r="L30" i="10" s="1"/>
  <c r="M30" i="5"/>
  <c r="M30" i="10" s="1"/>
  <c r="N30" i="5"/>
  <c r="N30" i="10" s="1"/>
  <c r="O30" i="5"/>
  <c r="O30" i="10" s="1"/>
  <c r="P30" i="5"/>
  <c r="Q30" i="5"/>
  <c r="Q30" i="10" s="1"/>
  <c r="R30" i="5"/>
  <c r="R30" i="10" s="1"/>
  <c r="S30" i="5"/>
  <c r="S30" i="10" s="1"/>
  <c r="T30" i="5"/>
  <c r="T30" i="10" s="1"/>
  <c r="U30" i="5"/>
  <c r="U30" i="10" s="1"/>
  <c r="V30" i="5"/>
  <c r="V30" i="10" s="1"/>
  <c r="W30" i="5"/>
  <c r="W30" i="10" s="1"/>
  <c r="X30" i="5"/>
  <c r="X30" i="10" s="1"/>
  <c r="Y30" i="5"/>
  <c r="Y30" i="10" s="1"/>
  <c r="Z30" i="5"/>
  <c r="Z30" i="10" s="1"/>
  <c r="AA30" i="5"/>
  <c r="AA30" i="10" s="1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8" i="10" s="1"/>
  <c r="B29" i="5"/>
  <c r="B29" i="10" s="1"/>
  <c r="B30" i="5"/>
  <c r="B30" i="10" s="1"/>
  <c r="B7" i="5"/>
  <c r="P30" i="10"/>
  <c r="C7" i="10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C30" i="10" l="1"/>
  <c r="W7" i="10"/>
  <c r="Q7" i="10"/>
  <c r="K7" i="10"/>
  <c r="Z7" i="10"/>
  <c r="N7" i="10"/>
  <c r="H7" i="10"/>
  <c r="Y7" i="10"/>
  <c r="S7" i="10"/>
  <c r="M7" i="10"/>
  <c r="G7" i="10"/>
  <c r="W27" i="10"/>
  <c r="Q27" i="10"/>
  <c r="Z26" i="10"/>
  <c r="T26" i="10"/>
  <c r="N26" i="10"/>
  <c r="AA25" i="10"/>
  <c r="U25" i="10"/>
  <c r="O25" i="10"/>
  <c r="I25" i="10"/>
  <c r="C25" i="10"/>
  <c r="V24" i="10"/>
  <c r="P24" i="10"/>
  <c r="J24" i="10"/>
  <c r="D24" i="10"/>
  <c r="W23" i="10"/>
  <c r="Q23" i="10"/>
  <c r="K23" i="10"/>
  <c r="E23" i="10"/>
  <c r="X22" i="10"/>
  <c r="R22" i="10"/>
  <c r="L22" i="10"/>
  <c r="F22" i="10"/>
  <c r="Y21" i="10"/>
  <c r="S21" i="10"/>
  <c r="M21" i="10"/>
  <c r="G21" i="10"/>
  <c r="Z20" i="10"/>
  <c r="T20" i="10"/>
  <c r="N20" i="10"/>
  <c r="H20" i="10"/>
  <c r="AA19" i="10"/>
  <c r="U19" i="10"/>
  <c r="O19" i="10"/>
  <c r="I19" i="10"/>
  <c r="C19" i="10"/>
  <c r="V18" i="10"/>
  <c r="P18" i="10"/>
  <c r="J18" i="10"/>
  <c r="D18" i="10"/>
  <c r="W17" i="10"/>
  <c r="Q17" i="10"/>
  <c r="K17" i="10"/>
  <c r="E17" i="10"/>
  <c r="X16" i="10"/>
  <c r="R16" i="10"/>
  <c r="L16" i="10"/>
  <c r="F16" i="10"/>
  <c r="Y15" i="10"/>
  <c r="S15" i="10"/>
  <c r="M15" i="10"/>
  <c r="G15" i="10"/>
  <c r="Z14" i="10"/>
  <c r="T14" i="10"/>
  <c r="N14" i="10"/>
  <c r="H14" i="10"/>
  <c r="AA13" i="10"/>
  <c r="U13" i="10"/>
  <c r="O13" i="10"/>
  <c r="I13" i="10"/>
  <c r="C13" i="10"/>
  <c r="V12" i="10"/>
  <c r="P12" i="10"/>
  <c r="J12" i="10"/>
  <c r="D12" i="10"/>
  <c r="W11" i="10"/>
  <c r="Q11" i="10"/>
  <c r="K11" i="10"/>
  <c r="E11" i="10"/>
  <c r="X10" i="10"/>
  <c r="R10" i="10"/>
  <c r="L10" i="10"/>
  <c r="Z27" i="10"/>
  <c r="T27" i="10"/>
  <c r="N27" i="10"/>
  <c r="H27" i="10"/>
  <c r="AA27" i="10"/>
  <c r="U27" i="10"/>
  <c r="O27" i="10"/>
  <c r="I27" i="10"/>
  <c r="C27" i="10"/>
  <c r="V26" i="10"/>
  <c r="P26" i="10"/>
  <c r="J26" i="10"/>
  <c r="D26" i="10"/>
  <c r="W25" i="10"/>
  <c r="Q25" i="10"/>
  <c r="K25" i="10"/>
  <c r="E25" i="10"/>
  <c r="X24" i="10"/>
  <c r="R24" i="10"/>
  <c r="L24" i="10"/>
  <c r="F24" i="10"/>
  <c r="Y23" i="10"/>
  <c r="S23" i="10"/>
  <c r="M23" i="10"/>
  <c r="G23" i="10"/>
  <c r="Z22" i="10"/>
  <c r="T22" i="10"/>
  <c r="N22" i="10"/>
  <c r="H22" i="10"/>
  <c r="AA21" i="10"/>
  <c r="U21" i="10"/>
  <c r="O21" i="10"/>
  <c r="I21" i="10"/>
  <c r="C21" i="10"/>
  <c r="V20" i="10"/>
  <c r="P20" i="10"/>
  <c r="J20" i="10"/>
  <c r="D20" i="10"/>
  <c r="W19" i="10"/>
  <c r="Q19" i="10"/>
  <c r="K19" i="10"/>
  <c r="E19" i="10"/>
  <c r="X18" i="10"/>
  <c r="R18" i="10"/>
  <c r="L18" i="10"/>
  <c r="F18" i="10"/>
  <c r="Y17" i="10"/>
  <c r="S17" i="10"/>
  <c r="M17" i="10"/>
  <c r="G17" i="10"/>
  <c r="Z16" i="10"/>
  <c r="T16" i="10"/>
  <c r="N16" i="10"/>
  <c r="H16" i="10"/>
  <c r="AA15" i="10"/>
  <c r="U15" i="10"/>
  <c r="O15" i="10"/>
  <c r="I15" i="10"/>
  <c r="C15" i="10"/>
  <c r="V14" i="10"/>
  <c r="P14" i="10"/>
  <c r="J14" i="10"/>
  <c r="D14" i="10"/>
  <c r="W13" i="10"/>
  <c r="Q13" i="10"/>
  <c r="K13" i="10"/>
  <c r="E13" i="10"/>
  <c r="X12" i="10"/>
  <c r="R12" i="10"/>
  <c r="L12" i="10"/>
  <c r="F12" i="10"/>
  <c r="Y11" i="10"/>
  <c r="S11" i="10"/>
  <c r="M11" i="10"/>
  <c r="G11" i="10"/>
  <c r="Z10" i="10"/>
  <c r="T10" i="10"/>
  <c r="N10" i="10"/>
  <c r="H10" i="10"/>
  <c r="AA9" i="10"/>
  <c r="U9" i="10"/>
  <c r="O9" i="10"/>
  <c r="I9" i="10"/>
  <c r="C9" i="10"/>
  <c r="V8" i="10"/>
  <c r="P8" i="10"/>
  <c r="J8" i="10"/>
  <c r="D8" i="10"/>
  <c r="X27" i="10"/>
  <c r="R27" i="10"/>
  <c r="L27" i="10"/>
  <c r="F27" i="10"/>
  <c r="P23" i="10"/>
  <c r="W22" i="10"/>
  <c r="E22" i="10"/>
  <c r="L21" i="10"/>
  <c r="S20" i="10"/>
  <c r="Z19" i="10"/>
  <c r="H19" i="10"/>
  <c r="O18" i="10"/>
  <c r="V17" i="10"/>
  <c r="J17" i="10"/>
  <c r="D17" i="10"/>
  <c r="K16" i="10"/>
  <c r="X15" i="10"/>
  <c r="R15" i="10"/>
  <c r="Y14" i="10"/>
  <c r="M14" i="10"/>
  <c r="G14" i="10"/>
  <c r="N13" i="10"/>
  <c r="AA12" i="10"/>
  <c r="U12" i="10"/>
  <c r="C12" i="10"/>
  <c r="P11" i="10"/>
  <c r="J11" i="10"/>
  <c r="Q10" i="10"/>
  <c r="E10" i="10"/>
  <c r="F9" i="10"/>
  <c r="S8" i="10"/>
  <c r="M8" i="10"/>
  <c r="G8" i="10"/>
  <c r="V27" i="10"/>
  <c r="P27" i="10"/>
  <c r="J27" i="10"/>
  <c r="D27" i="10"/>
  <c r="B20" i="10"/>
  <c r="B8" i="10"/>
  <c r="W12" i="10"/>
  <c r="Q12" i="10"/>
  <c r="E12" i="10"/>
  <c r="X11" i="10"/>
  <c r="R11" i="10"/>
  <c r="L11" i="10"/>
  <c r="Y10" i="10"/>
  <c r="S10" i="10"/>
  <c r="M10" i="10"/>
  <c r="G10" i="10"/>
  <c r="Z9" i="10"/>
  <c r="T9" i="10"/>
  <c r="N9" i="10"/>
  <c r="H9" i="10"/>
  <c r="AA8" i="10"/>
  <c r="U8" i="10"/>
  <c r="O8" i="10"/>
  <c r="I8" i="10"/>
  <c r="C8" i="10"/>
  <c r="J19" i="10"/>
  <c r="D19" i="10"/>
  <c r="W18" i="10"/>
  <c r="Q18" i="10"/>
  <c r="K18" i="10"/>
  <c r="E18" i="10"/>
  <c r="X17" i="10"/>
  <c r="R17" i="10"/>
  <c r="L17" i="10"/>
  <c r="F17" i="10"/>
  <c r="Y16" i="10"/>
  <c r="S16" i="10"/>
  <c r="M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K12" i="10"/>
  <c r="I24" i="10"/>
  <c r="T25" i="10"/>
  <c r="H25" i="10"/>
  <c r="B14" i="10"/>
  <c r="X9" i="10"/>
  <c r="B13" i="10"/>
  <c r="B31" i="8"/>
  <c r="Y22" i="10"/>
  <c r="T21" i="10"/>
  <c r="F11" i="10"/>
  <c r="B26" i="10"/>
  <c r="H26" i="10"/>
  <c r="S26" i="10"/>
  <c r="B17" i="10"/>
  <c r="B11" i="10"/>
  <c r="W26" i="10"/>
  <c r="Q26" i="10"/>
  <c r="K26" i="10"/>
  <c r="E26" i="10"/>
  <c r="X25" i="10"/>
  <c r="R25" i="10"/>
  <c r="L25" i="10"/>
  <c r="F25" i="10"/>
  <c r="Y24" i="10"/>
  <c r="S24" i="10"/>
  <c r="M24" i="10"/>
  <c r="G24" i="10"/>
  <c r="Z23" i="10"/>
  <c r="T23" i="10"/>
  <c r="N23" i="10"/>
  <c r="H23" i="10"/>
  <c r="AA22" i="10"/>
  <c r="U22" i="10"/>
  <c r="O22" i="10"/>
  <c r="I22" i="10"/>
  <c r="C22" i="10"/>
  <c r="V21" i="10"/>
  <c r="P21" i="10"/>
  <c r="J21" i="10"/>
  <c r="D21" i="10"/>
  <c r="W20" i="10"/>
  <c r="Q20" i="10"/>
  <c r="K20" i="10"/>
  <c r="E20" i="10"/>
  <c r="X19" i="10"/>
  <c r="R19" i="10"/>
  <c r="L19" i="10"/>
  <c r="F19" i="10"/>
  <c r="Y18" i="10"/>
  <c r="S18" i="10"/>
  <c r="M18" i="10"/>
  <c r="G18" i="10"/>
  <c r="Z17" i="10"/>
  <c r="T17" i="10"/>
  <c r="N17" i="10"/>
  <c r="H17" i="10"/>
  <c r="AA16" i="10"/>
  <c r="U16" i="10"/>
  <c r="O16" i="10"/>
  <c r="I16" i="10"/>
  <c r="C16" i="10"/>
  <c r="V15" i="10"/>
  <c r="P15" i="10"/>
  <c r="J15" i="10"/>
  <c r="D15" i="10"/>
  <c r="W14" i="10"/>
  <c r="Q14" i="10"/>
  <c r="K14" i="10"/>
  <c r="E14" i="10"/>
  <c r="X13" i="10"/>
  <c r="R13" i="10"/>
  <c r="L13" i="10"/>
  <c r="F13" i="10"/>
  <c r="Y12" i="10"/>
  <c r="S12" i="10"/>
  <c r="M12" i="10"/>
  <c r="G12" i="10"/>
  <c r="Z11" i="10"/>
  <c r="T11" i="10"/>
  <c r="N11" i="10"/>
  <c r="H11" i="10"/>
  <c r="AA10" i="10"/>
  <c r="U10" i="10"/>
  <c r="O10" i="10"/>
  <c r="I10" i="10"/>
  <c r="C10" i="10"/>
  <c r="V9" i="10"/>
  <c r="P9" i="10"/>
  <c r="J9" i="10"/>
  <c r="D9" i="10"/>
  <c r="W8" i="10"/>
  <c r="Q8" i="10"/>
  <c r="K8" i="10"/>
  <c r="E8" i="10"/>
  <c r="U26" i="10"/>
  <c r="C26" i="10"/>
  <c r="V25" i="10"/>
  <c r="J25" i="10"/>
  <c r="Q24" i="10"/>
  <c r="K24" i="10"/>
  <c r="E24" i="10"/>
  <c r="X23" i="10"/>
  <c r="R23" i="10"/>
  <c r="L23" i="10"/>
  <c r="F23" i="10"/>
  <c r="S22" i="10"/>
  <c r="M22" i="10"/>
  <c r="G22" i="10"/>
  <c r="Z21" i="10"/>
  <c r="N21" i="10"/>
  <c r="H21" i="10"/>
  <c r="AA20" i="10"/>
  <c r="U20" i="10"/>
  <c r="O20" i="10"/>
  <c r="I20" i="10"/>
  <c r="C20" i="10"/>
  <c r="V19" i="10"/>
  <c r="P19" i="10"/>
  <c r="B27" i="10"/>
  <c r="B21" i="10"/>
  <c r="B15" i="10"/>
  <c r="B9" i="10"/>
  <c r="B16" i="10"/>
  <c r="B23" i="10"/>
  <c r="B10" i="10"/>
  <c r="B22" i="10"/>
  <c r="AA26" i="10"/>
  <c r="O26" i="10"/>
  <c r="I26" i="10"/>
  <c r="P25" i="10"/>
  <c r="D25" i="10"/>
  <c r="W24" i="10"/>
  <c r="B25" i="10"/>
  <c r="B19" i="10"/>
  <c r="Y26" i="10"/>
  <c r="M26" i="10"/>
  <c r="G26" i="10"/>
  <c r="Z25" i="10"/>
  <c r="N25" i="10"/>
  <c r="AA24" i="10"/>
  <c r="U24" i="10"/>
  <c r="O24" i="10"/>
  <c r="C24" i="10"/>
  <c r="V23" i="10"/>
  <c r="J23" i="10"/>
  <c r="D23" i="10"/>
  <c r="Q22" i="10"/>
  <c r="K22" i="10"/>
  <c r="X21" i="10"/>
  <c r="R21" i="10"/>
  <c r="F21" i="10"/>
  <c r="Y20" i="10"/>
  <c r="M20" i="10"/>
  <c r="G20" i="10"/>
  <c r="T19" i="10"/>
  <c r="N19" i="10"/>
  <c r="AA18" i="10"/>
  <c r="U18" i="10"/>
  <c r="I18" i="10"/>
  <c r="C18" i="10"/>
  <c r="P17" i="10"/>
  <c r="W16" i="10"/>
  <c r="Q16" i="10"/>
  <c r="E16" i="10"/>
  <c r="L15" i="10"/>
  <c r="F15" i="10"/>
  <c r="S14" i="10"/>
  <c r="Z13" i="10"/>
  <c r="T13" i="10"/>
  <c r="H13" i="10"/>
  <c r="O12" i="10"/>
  <c r="I12" i="10"/>
  <c r="V11" i="10"/>
  <c r="D11" i="10"/>
  <c r="W10" i="10"/>
  <c r="K10" i="10"/>
  <c r="R9" i="10"/>
  <c r="L9" i="10"/>
  <c r="Y8" i="10"/>
  <c r="B24" i="10"/>
  <c r="B18" i="10"/>
  <c r="B12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17" i="10"/>
  <c r="V16" i="10"/>
  <c r="P16" i="10"/>
  <c r="J16" i="10"/>
  <c r="D16" i="10"/>
  <c r="W15" i="10"/>
  <c r="Q15" i="10"/>
  <c r="K15" i="10"/>
  <c r="E15" i="10"/>
  <c r="X14" i="10"/>
  <c r="R14" i="10"/>
  <c r="L14" i="10"/>
  <c r="F14" i="10"/>
  <c r="Y13" i="10"/>
  <c r="S13" i="10"/>
  <c r="M13" i="10"/>
  <c r="G13" i="10"/>
  <c r="Z12" i="10"/>
  <c r="T12" i="10"/>
  <c r="N12" i="10"/>
  <c r="H12" i="10"/>
  <c r="AA11" i="10"/>
  <c r="U11" i="10"/>
  <c r="O11" i="10"/>
  <c r="I11" i="10"/>
  <c r="C11" i="10"/>
  <c r="V10" i="10"/>
  <c r="P10" i="10"/>
  <c r="J10" i="10"/>
  <c r="D10" i="10"/>
  <c r="W9" i="10"/>
  <c r="Q9" i="10"/>
  <c r="K9" i="10"/>
  <c r="E9" i="10"/>
  <c r="X8" i="10"/>
  <c r="R8" i="10"/>
  <c r="L8" i="10"/>
  <c r="F8" i="10"/>
  <c r="AB32" i="1" l="1"/>
  <c r="AB31" i="1"/>
  <c r="AB9" i="1"/>
  <c r="AB737" i="1"/>
  <c r="AB727" i="1"/>
  <c r="AB706" i="1" l="1"/>
  <c r="AB696" i="1"/>
  <c r="B653" i="1" l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B815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76" i="1"/>
  <c r="AB776" i="1"/>
  <c r="AC775" i="1"/>
  <c r="AB775" i="1"/>
  <c r="AC774" i="1"/>
  <c r="AB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B660" i="1"/>
  <c r="AC652" i="1"/>
  <c r="AC651" i="1"/>
  <c r="AC650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B226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 l="1"/>
  <c r="AB312" i="1"/>
  <c r="D16" i="11" s="1"/>
  <c r="AC312" i="1"/>
  <c r="E16" i="11" s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D15" i="11" s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I856" i="1" l="1"/>
  <c r="AX389" i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 s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F392" i="1" s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P51" i="1" s="1"/>
  <c r="AL49" i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AX328" i="1"/>
  <c r="AT328" i="1"/>
  <c r="AP328" i="1"/>
  <c r="AL328" i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R545" i="1"/>
  <c r="AN545" i="1"/>
  <c r="AJ545" i="1"/>
  <c r="AF545" i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Z948" i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L330" i="1" l="1"/>
  <c r="AO330" i="1"/>
  <c r="AV671" i="1"/>
  <c r="BB330" i="1"/>
  <c r="AV547" i="1"/>
  <c r="AP485" i="1"/>
  <c r="AH601" i="1"/>
  <c r="AV578" i="1"/>
  <c r="AU632" i="1"/>
  <c r="BC880" i="1"/>
  <c r="AV516" i="1"/>
  <c r="AF547" i="1"/>
  <c r="AG888" i="1"/>
  <c r="AN113" i="1"/>
  <c r="AH454" i="1"/>
  <c r="AX330" i="1"/>
  <c r="BA229" i="1"/>
  <c r="AT361" i="1"/>
  <c r="BA206" i="1"/>
  <c r="AN144" i="1"/>
  <c r="AR82" i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61" i="10"/>
  <c r="K61" i="10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61" i="10"/>
  <c r="R61" i="9"/>
  <c r="T61" i="9"/>
  <c r="U61" i="9"/>
  <c r="V61" i="9"/>
  <c r="X61" i="9"/>
  <c r="Z61" i="9"/>
  <c r="C62" i="9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W62" i="10"/>
  <c r="X62" i="9"/>
  <c r="Y62" i="9"/>
  <c r="AA62" i="9"/>
  <c r="AB8" i="9"/>
  <c r="AB16" i="9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62" i="10"/>
  <c r="K62" i="10"/>
  <c r="M62" i="10"/>
  <c r="S62" i="10"/>
  <c r="AA62" i="10"/>
  <c r="B62" i="10"/>
  <c r="H62" i="10"/>
  <c r="J62" i="10"/>
  <c r="N62" i="10"/>
  <c r="P62" i="10"/>
  <c r="R62" i="10"/>
  <c r="X62" i="10"/>
  <c r="Z62" i="10"/>
  <c r="E61" i="10"/>
  <c r="G61" i="10"/>
  <c r="O61" i="10"/>
  <c r="S61" i="10"/>
  <c r="U61" i="10"/>
  <c r="W61" i="10"/>
  <c r="D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AC777" i="1" l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E14" i="11" s="1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T91" i="8"/>
  <c r="AB29" i="9"/>
  <c r="V61" i="10"/>
  <c r="N61" i="10"/>
  <c r="F61" i="10"/>
  <c r="U62" i="10"/>
  <c r="C8" i="1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AC28" i="5"/>
  <c r="AC30" i="5"/>
  <c r="T86" i="8"/>
  <c r="I62" i="10"/>
  <c r="AB15" i="8"/>
  <c r="Z61" i="10"/>
  <c r="R61" i="10"/>
  <c r="J61" i="10"/>
  <c r="B61" i="10"/>
  <c r="Q62" i="10"/>
  <c r="E62" i="10"/>
  <c r="AB9" i="9"/>
  <c r="B31" i="9"/>
  <c r="B73" i="9" s="1"/>
  <c r="AC26" i="9"/>
  <c r="AC22" i="9"/>
  <c r="AC20" i="9"/>
  <c r="AB19" i="9"/>
  <c r="AC18" i="9"/>
  <c r="AC14" i="9"/>
  <c r="AC12" i="9"/>
  <c r="X31" i="9"/>
  <c r="X87" i="9" s="1"/>
  <c r="P31" i="9"/>
  <c r="H31" i="9"/>
  <c r="H75" i="9" s="1"/>
  <c r="U31" i="9"/>
  <c r="U82" i="9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31" i="5"/>
  <c r="W72" i="5" s="1"/>
  <c r="AB25" i="9"/>
  <c r="AB27" i="9"/>
  <c r="AC24" i="9"/>
  <c r="AC16" i="9"/>
  <c r="L31" i="9"/>
  <c r="L91" i="9" s="1"/>
  <c r="Y31" i="9"/>
  <c r="Y86" i="9" s="1"/>
  <c r="Z31" i="9"/>
  <c r="Z89" i="9" s="1"/>
  <c r="J31" i="9"/>
  <c r="J73" i="9" s="1"/>
  <c r="S31" i="9"/>
  <c r="S80" i="9" s="1"/>
  <c r="AC8" i="9"/>
  <c r="C31" i="9"/>
  <c r="C88" i="9" s="1"/>
  <c r="Q31" i="5"/>
  <c r="Q78" i="5" s="1"/>
  <c r="AB23" i="9"/>
  <c r="AB15" i="9"/>
  <c r="T31" i="9"/>
  <c r="T83" i="9" s="1"/>
  <c r="D31" i="9"/>
  <c r="D75" i="9" s="1"/>
  <c r="Q31" i="9"/>
  <c r="Q78" i="9" s="1"/>
  <c r="E31" i="9"/>
  <c r="E78" i="9" s="1"/>
  <c r="AC10" i="9"/>
  <c r="R31" i="9"/>
  <c r="R77" i="9" s="1"/>
  <c r="F31" i="9"/>
  <c r="F73" i="9" s="1"/>
  <c r="W31" i="9"/>
  <c r="W80" i="9" s="1"/>
  <c r="K31" i="9"/>
  <c r="E31" i="5"/>
  <c r="E73" i="5" s="1"/>
  <c r="M31" i="9"/>
  <c r="M82" i="9" s="1"/>
  <c r="AB10" i="5"/>
  <c r="AB18" i="5"/>
  <c r="AC27" i="5"/>
  <c r="AB11" i="9"/>
  <c r="AC11" i="5"/>
  <c r="AC13" i="5"/>
  <c r="AB19" i="8"/>
  <c r="U31" i="8"/>
  <c r="AB21" i="8"/>
  <c r="AC20" i="8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AB33" i="1"/>
  <c r="AC8" i="8"/>
  <c r="AB9" i="8"/>
  <c r="AC21" i="5"/>
  <c r="AB14" i="5"/>
  <c r="AC33" i="1"/>
  <c r="AC9" i="5"/>
  <c r="AC19" i="5"/>
  <c r="AC23" i="5"/>
  <c r="AC25" i="5"/>
  <c r="AB61" i="8"/>
  <c r="E20" i="11"/>
  <c r="AB60" i="8"/>
  <c r="AC61" i="8"/>
  <c r="M61" i="10"/>
  <c r="T62" i="10"/>
  <c r="L62" i="10"/>
  <c r="D62" i="10"/>
  <c r="O62" i="10"/>
  <c r="Y61" i="9"/>
  <c r="I61" i="9"/>
  <c r="AB13" i="9"/>
  <c r="AB11" i="8"/>
  <c r="AB157" i="1"/>
  <c r="AC62" i="8"/>
  <c r="AB932" i="1"/>
  <c r="CJ912" i="1" s="1"/>
  <c r="AB12" i="5"/>
  <c r="AB808" i="1"/>
  <c r="B80" i="8"/>
  <c r="AC15" i="5"/>
  <c r="AC17" i="5"/>
  <c r="AC405" i="1"/>
  <c r="E19" i="11" s="1"/>
  <c r="AC95" i="1"/>
  <c r="AB343" i="1"/>
  <c r="AB24" i="5"/>
  <c r="AC839" i="1"/>
  <c r="E33" i="11" s="1"/>
  <c r="AB560" i="1"/>
  <c r="AB8" i="5"/>
  <c r="AB20" i="5"/>
  <c r="AB22" i="5"/>
  <c r="AB16" i="5"/>
  <c r="AB28" i="5"/>
  <c r="AB30" i="5"/>
  <c r="AC219" i="1"/>
  <c r="AC901" i="1"/>
  <c r="CK887" i="1" s="1"/>
  <c r="AB498" i="1"/>
  <c r="AB126" i="1"/>
  <c r="AC157" i="1"/>
  <c r="AC963" i="1"/>
  <c r="E37" i="11" s="1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AC343" i="1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E27" i="11" s="1"/>
  <c r="AB963" i="1"/>
  <c r="D37" i="11" s="1"/>
  <c r="AB622" i="1"/>
  <c r="AB374" i="1"/>
  <c r="D18" i="11" s="1"/>
  <c r="G18" i="11" s="1"/>
  <c r="AB870" i="1"/>
  <c r="AB11" i="5"/>
  <c r="AB19" i="5"/>
  <c r="AB27" i="5"/>
  <c r="AB839" i="1"/>
  <c r="D33" i="11" s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K238" i="1" l="1"/>
  <c r="CJ855" i="1"/>
  <c r="G33" i="11"/>
  <c r="CJ817" i="1"/>
  <c r="CK512" i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AC81" i="5" l="1"/>
  <c r="B65" i="5"/>
  <c r="AC63" i="5" s="1"/>
  <c r="D48" i="1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AB63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63" i="10" l="1"/>
  <c r="AC64" i="10" s="1"/>
  <c r="AC95" i="10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9"/>
  <c r="AC64" i="9" s="1"/>
  <c r="AB63" i="9"/>
  <c r="AB64" i="9" s="1"/>
  <c r="AC64" i="5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<sst xmlns="http://schemas.openxmlformats.org/spreadsheetml/2006/main" count="7876" uniqueCount="87">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</sst>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sz val="12"/>
      <name val="Arial"/>
      <family val="2"/>
    </font>
    <font>
      <sz val="9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0"/>
      <name val="Calibri"/>
      <family val="2"/>
    </font>
    <font>
      <b/>
      <sz val="11"/>
      <name val="Calibri"/>
      <family val="2"/>
    </font>
    <font>
      <sz val="14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58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23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Fill="1" applyBorder="1" applyAlignment="1">
      <alignment horizontal="center"/>
    </xf>
    <xf numFmtId="166" fontId="8" fillId="0" borderId="43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9" fontId="7" fillId="0" borderId="19" xfId="0" applyNumberFormat="1" applyFont="1" applyBorder="1" applyAlignment="1">
      <alignment horizontal="right"/>
    </xf>
    <xf numFmtId="169" fontId="7" fillId="0" borderId="41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8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1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2" xfId="0" applyFont="1" applyFill="1" applyBorder="1"/>
    <xf numFmtId="0" fontId="6" fillId="0" borderId="53" xfId="0" applyFont="1" applyFill="1" applyBorder="1"/>
    <xf numFmtId="0" fontId="6" fillId="0" borderId="15" xfId="0" applyFont="1" applyFill="1" applyBorder="1"/>
    <xf numFmtId="3" fontId="6" fillId="0" borderId="51" xfId="0" applyNumberFormat="1" applyFont="1" applyFill="1" applyBorder="1"/>
    <xf numFmtId="166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0" xfId="0" applyFont="1" applyFill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0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3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5" fillId="0" borderId="0" xfId="0" applyNumberFormat="1" applyFont="1"/>
    <xf numFmtId="0" fontId="15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6" fontId="7" fillId="0" borderId="50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0" fontId="14" fillId="0" borderId="0" xfId="0" applyFont="1" applyFill="1"/>
    <xf numFmtId="0" fontId="3" fillId="0" borderId="0" xfId="0" applyFont="1" applyFill="1"/>
    <xf numFmtId="3" fontId="3" fillId="0" borderId="0" xfId="0" applyNumberFormat="1" applyFont="1" applyFill="1"/>
    <xf numFmtId="166" fontId="3" fillId="0" borderId="0" xfId="1" applyNumberFormat="1" applyFont="1" applyFill="1"/>
    <xf numFmtId="2" fontId="3" fillId="0" borderId="0" xfId="0" applyNumberFormat="1" applyFont="1" applyFill="1"/>
    <xf numFmtId="166" fontId="3" fillId="0" borderId="0" xfId="0" applyNumberFormat="1" applyFont="1" applyFill="1"/>
    <xf numFmtId="164" fontId="3" fillId="0" borderId="0" xfId="0" applyNumberFormat="1" applyFont="1" applyFill="1"/>
    <xf numFmtId="168" fontId="3" fillId="0" borderId="0" xfId="0" applyNumberFormat="1" applyFont="1" applyFill="1"/>
    <xf numFmtId="0" fontId="16" fillId="0" borderId="0" xfId="0" applyFont="1" applyFill="1"/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Fill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6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3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5" fillId="0" borderId="0" xfId="0" applyFont="1" applyFill="1"/>
    <xf numFmtId="3" fontId="4" fillId="0" borderId="0" xfId="0" applyNumberFormat="1" applyFont="1" applyFill="1"/>
    <xf numFmtId="167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3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0" fontId="6" fillId="0" borderId="53" xfId="0" applyFont="1" applyFill="1" applyBorder="1" applyAlignment="1">
      <alignment horizontal="center"/>
    </xf>
    <xf numFmtId="0" fontId="6" fillId="0" borderId="35" xfId="0" applyFont="1" applyFill="1" applyBorder="1" applyAlignment="1">
      <alignment horizontal="center"/>
    </xf>
    <xf numFmtId="0" fontId="6" fillId="0" borderId="52" xfId="0" applyFont="1" applyFill="1" applyBorder="1" applyAlignment="1">
      <alignment horizontal="center"/>
    </xf>
    <xf numFmtId="0" fontId="6" fillId="0" borderId="51" xfId="0" applyFont="1" applyFill="1" applyBorder="1" applyAlignment="1">
      <alignment horizontal="center"/>
    </xf>
    <xf numFmtId="0" fontId="6" fillId="0" borderId="42" xfId="0" applyFont="1" applyFill="1" applyBorder="1" applyAlignment="1">
      <alignment horizontal="center"/>
    </xf>
    <xf numFmtId="0" fontId="17" fillId="0" borderId="0" xfId="0" applyFont="1"/>
    <xf numFmtId="0" fontId="18" fillId="0" borderId="0" xfId="0" applyFont="1" applyFill="1" applyAlignment="1">
      <alignment horizontal="center"/>
    </xf>
    <xf numFmtId="170" fontId="18" fillId="0" borderId="0" xfId="0" quotePrefix="1" applyNumberFormat="1" applyFont="1" applyFill="1" applyAlignment="1">
      <alignment horizontal="center"/>
    </xf>
    <xf numFmtId="17" fontId="19" fillId="0" borderId="0" xfId="0" quotePrefix="1" applyNumberFormat="1" applyFont="1" applyAlignment="1">
      <alignment horizontal="center"/>
    </xf>
    <xf numFmtId="17" fontId="19" fillId="0" borderId="0" xfId="0" quotePrefix="1" applyNumberFormat="1" applyFont="1" applyFill="1" applyAlignment="1">
      <alignment horizontal="center"/>
    </xf>
    <xf numFmtId="0" fontId="17" fillId="0" borderId="0" xfId="0" applyFont="1" applyAlignment="1">
      <alignment vertical="center"/>
    </xf>
    <xf numFmtId="0" fontId="20" fillId="0" borderId="0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166" fontId="21" fillId="0" borderId="57" xfId="1" quotePrefix="1" applyNumberFormat="1" applyFont="1" applyBorder="1" applyAlignment="1">
      <alignment horizontal="center" vertical="center"/>
    </xf>
    <xf numFmtId="166" fontId="21" fillId="0" borderId="16" xfId="1" quotePrefix="1" applyNumberFormat="1" applyFont="1" applyBorder="1" applyAlignment="1">
      <alignment horizontal="center" vertical="center"/>
    </xf>
    <xf numFmtId="166" fontId="21" fillId="0" borderId="0" xfId="1" quotePrefix="1" applyNumberFormat="1" applyFont="1" applyFill="1" applyBorder="1" applyAlignment="1">
      <alignment horizontal="center" vertical="center"/>
    </xf>
    <xf numFmtId="166" fontId="17" fillId="0" borderId="0" xfId="0" applyNumberFormat="1" applyFont="1"/>
    <xf numFmtId="166" fontId="21" fillId="0" borderId="56" xfId="1" quotePrefix="1" applyNumberFormat="1" applyFont="1" applyBorder="1" applyAlignment="1">
      <alignment horizontal="center" vertical="center"/>
    </xf>
    <xf numFmtId="166" fontId="21" fillId="0" borderId="55" xfId="1" quotePrefix="1" applyNumberFormat="1" applyFont="1" applyBorder="1" applyAlignment="1">
      <alignment horizontal="center" vertical="center"/>
    </xf>
    <xf numFmtId="3" fontId="20" fillId="0" borderId="24" xfId="0" quotePrefix="1" applyNumberFormat="1" applyFont="1" applyFill="1" applyBorder="1" applyAlignment="1">
      <alignment horizontal="center" vertical="center"/>
    </xf>
    <xf numFmtId="3" fontId="20" fillId="0" borderId="23" xfId="0" quotePrefix="1" applyNumberFormat="1" applyFont="1" applyFill="1" applyBorder="1" applyAlignment="1">
      <alignment horizontal="center" vertical="center"/>
    </xf>
    <xf numFmtId="3" fontId="20" fillId="0" borderId="0" xfId="0" quotePrefix="1" applyNumberFormat="1" applyFont="1" applyFill="1" applyBorder="1" applyAlignment="1">
      <alignment horizontal="center" vertical="center"/>
    </xf>
    <xf numFmtId="3" fontId="17" fillId="0" borderId="0" xfId="0" applyNumberFormat="1" applyFont="1"/>
    <xf numFmtId="17" fontId="19" fillId="0" borderId="0" xfId="0" applyNumberFormat="1" applyFont="1" applyBorder="1" applyAlignment="1">
      <alignment horizontal="center"/>
    </xf>
    <xf numFmtId="3" fontId="19" fillId="0" borderId="0" xfId="0" quotePrefix="1" applyNumberFormat="1" applyFont="1" applyBorder="1" applyAlignment="1">
      <alignment horizontal="center"/>
    </xf>
    <xf numFmtId="3" fontId="19" fillId="0" borderId="0" xfId="0" quotePrefix="1" applyNumberFormat="1" applyFont="1" applyFill="1" applyBorder="1" applyAlignment="1">
      <alignment horizontal="center"/>
    </xf>
    <xf numFmtId="3" fontId="17" fillId="0" borderId="0" xfId="0" applyNumberFormat="1" applyFont="1" applyFill="1"/>
    <xf numFmtId="171" fontId="22" fillId="0" borderId="0" xfId="5" applyNumberFormat="1" applyFont="1" applyFill="1" applyAlignment="1"/>
    <xf numFmtId="166" fontId="17" fillId="0" borderId="0" xfId="0" applyNumberFormat="1" applyFont="1" applyFill="1"/>
    <xf numFmtId="166" fontId="17" fillId="0" borderId="0" xfId="1" applyNumberFormat="1" applyFont="1" applyFill="1"/>
    <xf numFmtId="166" fontId="17" fillId="0" borderId="0" xfId="1" applyNumberFormat="1" applyFont="1"/>
    <xf numFmtId="0" fontId="17" fillId="0" borderId="0" xfId="0" applyFont="1" applyAlignment="1">
      <alignment horizontal="right"/>
    </xf>
    <xf numFmtId="0" fontId="17" fillId="0" borderId="0" xfId="0" applyFont="1" applyFill="1" applyAlignment="1">
      <alignment horizontal="right"/>
    </xf>
    <xf numFmtId="0" fontId="17" fillId="0" borderId="0" xfId="0" applyFont="1" applyFill="1"/>
    <xf numFmtId="0" fontId="17" fillId="0" borderId="0" xfId="0" applyFont="1" applyAlignment="1"/>
    <xf numFmtId="171" fontId="23" fillId="0" borderId="54" xfId="0" applyNumberFormat="1" applyFont="1" applyBorder="1" applyAlignment="1">
      <alignment horizontal="center"/>
    </xf>
    <xf numFmtId="171" fontId="23" fillId="0" borderId="55" xfId="0" applyNumberFormat="1" applyFont="1" applyBorder="1" applyAlignment="1">
      <alignment horizontal="center"/>
    </xf>
    <xf numFmtId="17" fontId="24" fillId="0" borderId="24" xfId="0" applyNumberFormat="1" applyFont="1" applyFill="1" applyBorder="1" applyAlignment="1">
      <alignment horizontal="center" vertical="center"/>
    </xf>
    <xf numFmtId="17" fontId="24" fillId="0" borderId="0" xfId="0" applyNumberFormat="1" applyFont="1" applyAlignment="1">
      <alignment horizontal="left"/>
    </xf>
    <xf numFmtId="3" fontId="24" fillId="0" borderId="0" xfId="0" quotePrefix="1" applyNumberFormat="1" applyFont="1" applyBorder="1" applyAlignment="1">
      <alignment horizontal="center"/>
    </xf>
    <xf numFmtId="0" fontId="24" fillId="0" borderId="0" xfId="0" applyFont="1" applyFill="1" applyBorder="1" applyAlignment="1">
      <alignment horizontal="left"/>
    </xf>
    <xf numFmtId="3" fontId="25" fillId="0" borderId="0" xfId="0" applyNumberFormat="1" applyFont="1"/>
    <xf numFmtId="171" fontId="23" fillId="0" borderId="0" xfId="5" applyNumberFormat="1" applyFont="1" applyAlignment="1">
      <alignment horizontal="center"/>
    </xf>
    <xf numFmtId="3" fontId="25" fillId="3" borderId="0" xfId="0" applyNumberFormat="1" applyFont="1" applyFill="1"/>
    <xf numFmtId="0" fontId="24" fillId="0" borderId="0" xfId="0" applyFont="1"/>
    <xf numFmtId="166" fontId="25" fillId="0" borderId="0" xfId="1" applyNumberFormat="1" applyFont="1" applyFill="1"/>
    <xf numFmtId="166" fontId="25" fillId="0" borderId="0" xfId="1" applyNumberFormat="1" applyFont="1"/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165" fontId="4" fillId="0" borderId="0" xfId="0" applyNumberFormat="1" applyFont="1" applyFill="1" applyAlignment="1">
      <alignment horizontal="center"/>
    </xf>
    <xf numFmtId="165" fontId="4" fillId="0" borderId="0" xfId="0" applyNumberFormat="1" applyFont="1" applyFill="1" applyAlignment="1">
      <alignment horizontal="left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24" fillId="0" borderId="16" xfId="0" applyFont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24" fillId="0" borderId="49" xfId="0" applyFont="1" applyBorder="1" applyAlignment="1">
      <alignment horizontal="center" vertical="center"/>
    </xf>
    <xf numFmtId="0" fontId="24" fillId="0" borderId="52" xfId="0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170" fontId="18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ont>
        <color theme="9" tint="-0.24994659260841701"/>
      </font>
    </dxf>
    <dxf>
      <font>
        <color theme="9" tint="-0.24994659260841701"/>
      </font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theme="8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A94" zoomScale="80" zoomScaleNormal="80" zoomScalePageLayoutView="50" workbookViewId="0">
      <selection activeCell="B103" sqref="B103:AA122"/>
    </sheetView>
  </sheetViews>
  <sheetFormatPr defaultColWidth="8.85546875" defaultRowHeight="12.75" x14ac:dyDescent="0.2"/>
  <cols>
    <col min="1" max="1" width="10.42578125" style="196" customWidth="1"/>
    <col min="2" max="2" width="8.28515625" style="196" customWidth="1"/>
    <col min="3" max="3" width="7.42578125" style="196" customWidth="1"/>
    <col min="4" max="4" width="6.7109375" style="196" customWidth="1"/>
    <col min="5" max="5" width="7.140625" style="196" customWidth="1"/>
    <col min="6" max="6" width="8" style="196" customWidth="1"/>
    <col min="7" max="7" width="7.140625" style="196" customWidth="1"/>
    <col min="8" max="8" width="7" style="196" customWidth="1"/>
    <col min="9" max="9" width="7.28515625" style="196" customWidth="1"/>
    <col min="10" max="10" width="6.140625" style="196" customWidth="1"/>
    <col min="11" max="11" width="7.28515625" style="196" customWidth="1"/>
    <col min="12" max="12" width="7.7109375" style="196" customWidth="1"/>
    <col min="13" max="14" width="7.140625" style="196" customWidth="1"/>
    <col min="15" max="15" width="7.85546875" style="196" customWidth="1"/>
    <col min="16" max="17" width="7.140625" style="196" customWidth="1"/>
    <col min="18" max="18" width="7.28515625" style="196" customWidth="1"/>
    <col min="19" max="19" width="7.85546875" style="196" customWidth="1"/>
    <col min="20" max="20" width="6.140625" style="196" customWidth="1"/>
    <col min="21" max="21" width="7" style="196" customWidth="1"/>
    <col min="22" max="22" width="7.42578125" style="196" customWidth="1"/>
    <col min="23" max="23" width="8" style="196" customWidth="1"/>
    <col min="24" max="24" width="7.140625" style="196" customWidth="1"/>
    <col min="25" max="25" width="7.42578125" style="196" customWidth="1"/>
    <col min="26" max="26" width="7.42578125" style="197" customWidth="1"/>
    <col min="27" max="27" width="8" style="197" customWidth="1"/>
    <col min="28" max="28" width="9.85546875" style="198" customWidth="1"/>
    <col min="29" max="29" width="10.140625" style="198" customWidth="1"/>
    <col min="30" max="30" width="9.140625" style="196" customWidth="1"/>
    <col min="31" max="60" width="9.140625" style="196" hidden="1" customWidth="1"/>
    <col min="61" max="61" width="11.7109375" style="196" hidden="1" customWidth="1"/>
    <col min="62" max="85" width="8.42578125" style="196" hidden="1" customWidth="1"/>
    <col min="86" max="87" width="8.42578125" style="197" hidden="1" customWidth="1"/>
    <col min="88" max="89" width="8.42578125" style="196" hidden="1" customWidth="1"/>
    <col min="90" max="90" width="8.85546875" style="196"/>
    <col min="91" max="91" width="13" style="196" bestFit="1" customWidth="1"/>
    <col min="92" max="92" width="12.85546875" style="196" bestFit="1" customWidth="1"/>
    <col min="93" max="16384" width="8.85546875" style="196"/>
  </cols>
  <sheetData>
    <row r="2" spans="1:93" ht="15.75" x14ac:dyDescent="0.25">
      <c r="A2" s="309" t="s">
        <v>56</v>
      </c>
      <c r="B2" s="309"/>
      <c r="C2" s="309"/>
      <c r="D2" s="309"/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BI2" s="309" t="s">
        <v>56</v>
      </c>
      <c r="BJ2" s="309"/>
      <c r="BK2" s="309"/>
      <c r="BL2" s="309"/>
      <c r="BM2" s="309"/>
      <c r="BN2" s="309"/>
      <c r="BO2" s="309"/>
      <c r="BP2" s="309"/>
      <c r="BQ2" s="309"/>
      <c r="BR2" s="309"/>
      <c r="BS2" s="309"/>
      <c r="BT2" s="309"/>
      <c r="BU2" s="309"/>
      <c r="BV2" s="309"/>
      <c r="BW2" s="309"/>
      <c r="BX2" s="309"/>
      <c r="BY2" s="309"/>
      <c r="BZ2" s="309"/>
      <c r="CA2" s="309"/>
      <c r="CB2" s="309"/>
      <c r="CC2" s="309"/>
      <c r="CD2" s="309"/>
      <c r="CE2" s="309"/>
      <c r="CF2" s="309"/>
      <c r="CG2" s="309"/>
      <c r="CH2" s="309"/>
      <c r="CI2" s="309"/>
      <c r="CJ2" s="309"/>
      <c r="CK2" s="309"/>
    </row>
    <row r="5" spans="1:93" x14ac:dyDescent="0.2">
      <c r="A5" s="308">
        <v>44805</v>
      </c>
      <c r="B5" s="308"/>
      <c r="C5" s="308"/>
      <c r="D5" s="308"/>
      <c r="BI5" s="307">
        <f>A5</f>
        <v>44805</v>
      </c>
      <c r="BJ5" s="307"/>
      <c r="BK5" s="307"/>
      <c r="BL5" s="307"/>
    </row>
    <row r="6" spans="1:93" ht="13.5" thickBot="1" x14ac:dyDescent="0.25">
      <c r="AE6" s="232" t="s">
        <v>84</v>
      </c>
    </row>
    <row r="7" spans="1:93" ht="14.25" thickTop="1" thickBot="1" x14ac:dyDescent="0.25">
      <c r="A7" s="305" t="s">
        <v>0</v>
      </c>
      <c r="B7" s="299" t="s">
        <v>1</v>
      </c>
      <c r="C7" s="300"/>
      <c r="D7" s="299" t="s">
        <v>2</v>
      </c>
      <c r="E7" s="300"/>
      <c r="F7" s="299" t="s">
        <v>3</v>
      </c>
      <c r="G7" s="300"/>
      <c r="H7" s="299" t="s">
        <v>4</v>
      </c>
      <c r="I7" s="300"/>
      <c r="J7" s="299" t="s">
        <v>5</v>
      </c>
      <c r="K7" s="300"/>
      <c r="L7" s="299" t="s">
        <v>6</v>
      </c>
      <c r="M7" s="300"/>
      <c r="N7" s="299" t="s">
        <v>7</v>
      </c>
      <c r="O7" s="300"/>
      <c r="P7" s="299" t="s">
        <v>8</v>
      </c>
      <c r="Q7" s="300"/>
      <c r="R7" s="299" t="s">
        <v>9</v>
      </c>
      <c r="S7" s="300"/>
      <c r="T7" s="299" t="s">
        <v>10</v>
      </c>
      <c r="U7" s="300"/>
      <c r="V7" s="299" t="s">
        <v>11</v>
      </c>
      <c r="W7" s="300"/>
      <c r="X7" s="299" t="s">
        <v>12</v>
      </c>
      <c r="Y7" s="300"/>
      <c r="Z7" s="301" t="s">
        <v>40</v>
      </c>
      <c r="AA7" s="302"/>
      <c r="AB7" s="303" t="s">
        <v>41</v>
      </c>
      <c r="AC7" s="304"/>
      <c r="AE7" s="305" t="s">
        <v>0</v>
      </c>
      <c r="AF7" s="299" t="s">
        <v>1</v>
      </c>
      <c r="AG7" s="300"/>
      <c r="AH7" s="299" t="s">
        <v>2</v>
      </c>
      <c r="AI7" s="300"/>
      <c r="AJ7" s="299" t="s">
        <v>3</v>
      </c>
      <c r="AK7" s="300"/>
      <c r="AL7" s="299" t="s">
        <v>4</v>
      </c>
      <c r="AM7" s="300"/>
      <c r="AN7" s="299" t="s">
        <v>5</v>
      </c>
      <c r="AO7" s="300"/>
      <c r="AP7" s="299" t="s">
        <v>6</v>
      </c>
      <c r="AQ7" s="300"/>
      <c r="AR7" s="299" t="s">
        <v>7</v>
      </c>
      <c r="AS7" s="300"/>
      <c r="AT7" s="299" t="s">
        <v>8</v>
      </c>
      <c r="AU7" s="300"/>
      <c r="AV7" s="299" t="s">
        <v>9</v>
      </c>
      <c r="AW7" s="300"/>
      <c r="AX7" s="299" t="s">
        <v>10</v>
      </c>
      <c r="AY7" s="300"/>
      <c r="AZ7" s="299" t="s">
        <v>11</v>
      </c>
      <c r="BA7" s="300"/>
      <c r="BB7" s="299" t="s">
        <v>12</v>
      </c>
      <c r="BC7" s="300"/>
      <c r="BD7" s="301" t="s">
        <v>40</v>
      </c>
      <c r="BE7" s="302"/>
      <c r="BF7" s="303" t="s">
        <v>41</v>
      </c>
      <c r="BG7" s="304"/>
      <c r="BH7" s="233"/>
      <c r="BI7" s="305" t="s">
        <v>0</v>
      </c>
      <c r="BJ7" s="299" t="s">
        <v>1</v>
      </c>
      <c r="BK7" s="300"/>
      <c r="BL7" s="299" t="s">
        <v>2</v>
      </c>
      <c r="BM7" s="300"/>
      <c r="BN7" s="299" t="s">
        <v>3</v>
      </c>
      <c r="BO7" s="300"/>
      <c r="BP7" s="299" t="s">
        <v>4</v>
      </c>
      <c r="BQ7" s="300"/>
      <c r="BR7" s="299" t="s">
        <v>5</v>
      </c>
      <c r="BS7" s="300"/>
      <c r="BT7" s="299" t="s">
        <v>6</v>
      </c>
      <c r="BU7" s="300"/>
      <c r="BV7" s="299" t="s">
        <v>7</v>
      </c>
      <c r="BW7" s="300"/>
      <c r="BX7" s="299" t="s">
        <v>8</v>
      </c>
      <c r="BY7" s="300"/>
      <c r="BZ7" s="299" t="s">
        <v>9</v>
      </c>
      <c r="CA7" s="300"/>
      <c r="CB7" s="299" t="s">
        <v>10</v>
      </c>
      <c r="CC7" s="300"/>
      <c r="CD7" s="299" t="s">
        <v>11</v>
      </c>
      <c r="CE7" s="300"/>
      <c r="CF7" s="299" t="s">
        <v>12</v>
      </c>
      <c r="CG7" s="300"/>
      <c r="CH7" s="301" t="s">
        <v>40</v>
      </c>
      <c r="CI7" s="302"/>
      <c r="CJ7" s="299" t="s">
        <v>41</v>
      </c>
      <c r="CK7" s="300"/>
    </row>
    <row r="8" spans="1:93" ht="15" thickTop="1" thickBot="1" x14ac:dyDescent="0.3">
      <c r="A8" s="306"/>
      <c r="B8" s="115" t="s">
        <v>14</v>
      </c>
      <c r="C8" s="116" t="s">
        <v>15</v>
      </c>
      <c r="D8" s="117" t="s">
        <v>14</v>
      </c>
      <c r="E8" s="118" t="s">
        <v>15</v>
      </c>
      <c r="F8" s="115" t="s">
        <v>14</v>
      </c>
      <c r="G8" s="116" t="s">
        <v>15</v>
      </c>
      <c r="H8" s="117" t="s">
        <v>14</v>
      </c>
      <c r="I8" s="118" t="s">
        <v>15</v>
      </c>
      <c r="J8" s="115" t="s">
        <v>14</v>
      </c>
      <c r="K8" s="116" t="s">
        <v>15</v>
      </c>
      <c r="L8" s="117" t="s">
        <v>14</v>
      </c>
      <c r="M8" s="115" t="s">
        <v>15</v>
      </c>
      <c r="N8" s="119" t="s">
        <v>14</v>
      </c>
      <c r="O8" s="120" t="s">
        <v>15</v>
      </c>
      <c r="P8" s="115" t="s">
        <v>14</v>
      </c>
      <c r="Q8" s="116" t="s">
        <v>15</v>
      </c>
      <c r="R8" s="117" t="s">
        <v>14</v>
      </c>
      <c r="S8" s="118" t="s">
        <v>15</v>
      </c>
      <c r="T8" s="115" t="s">
        <v>14</v>
      </c>
      <c r="U8" s="116" t="s">
        <v>15</v>
      </c>
      <c r="V8" s="117" t="s">
        <v>14</v>
      </c>
      <c r="W8" s="118" t="s">
        <v>15</v>
      </c>
      <c r="X8" s="115" t="s">
        <v>14</v>
      </c>
      <c r="Y8" s="116" t="s">
        <v>15</v>
      </c>
      <c r="Z8" s="28" t="s">
        <v>14</v>
      </c>
      <c r="AA8" s="121" t="s">
        <v>15</v>
      </c>
      <c r="AB8" s="162" t="s">
        <v>14</v>
      </c>
      <c r="AC8" s="163" t="s">
        <v>15</v>
      </c>
      <c r="AE8" s="306"/>
      <c r="AF8" s="115" t="s">
        <v>14</v>
      </c>
      <c r="AG8" s="116" t="s">
        <v>15</v>
      </c>
      <c r="AH8" s="117" t="s">
        <v>14</v>
      </c>
      <c r="AI8" s="118" t="s">
        <v>15</v>
      </c>
      <c r="AJ8" s="115" t="s">
        <v>14</v>
      </c>
      <c r="AK8" s="116" t="s">
        <v>15</v>
      </c>
      <c r="AL8" s="117" t="s">
        <v>14</v>
      </c>
      <c r="AM8" s="118" t="s">
        <v>15</v>
      </c>
      <c r="AN8" s="115" t="s">
        <v>14</v>
      </c>
      <c r="AO8" s="116" t="s">
        <v>15</v>
      </c>
      <c r="AP8" s="117" t="s">
        <v>14</v>
      </c>
      <c r="AQ8" s="115" t="s">
        <v>15</v>
      </c>
      <c r="AR8" s="119" t="s">
        <v>14</v>
      </c>
      <c r="AS8" s="120" t="s">
        <v>15</v>
      </c>
      <c r="AT8" s="115" t="s">
        <v>14</v>
      </c>
      <c r="AU8" s="116" t="s">
        <v>15</v>
      </c>
      <c r="AV8" s="117" t="s">
        <v>14</v>
      </c>
      <c r="AW8" s="118" t="s">
        <v>15</v>
      </c>
      <c r="AX8" s="115" t="s">
        <v>14</v>
      </c>
      <c r="AY8" s="116" t="s">
        <v>15</v>
      </c>
      <c r="AZ8" s="117" t="s">
        <v>14</v>
      </c>
      <c r="BA8" s="118" t="s">
        <v>15</v>
      </c>
      <c r="BB8" s="115" t="s">
        <v>14</v>
      </c>
      <c r="BC8" s="116" t="s">
        <v>15</v>
      </c>
      <c r="BD8" s="28" t="s">
        <v>14</v>
      </c>
      <c r="BE8" s="121" t="s">
        <v>15</v>
      </c>
      <c r="BF8" s="162" t="s">
        <v>14</v>
      </c>
      <c r="BG8" s="163" t="s">
        <v>15</v>
      </c>
      <c r="BH8" s="234"/>
      <c r="BI8" s="306"/>
      <c r="BJ8" s="115" t="s">
        <v>14</v>
      </c>
      <c r="BK8" s="116" t="s">
        <v>15</v>
      </c>
      <c r="BL8" s="117" t="s">
        <v>14</v>
      </c>
      <c r="BM8" s="118" t="s">
        <v>15</v>
      </c>
      <c r="BN8" s="115" t="s">
        <v>14</v>
      </c>
      <c r="BO8" s="116" t="s">
        <v>15</v>
      </c>
      <c r="BP8" s="117" t="s">
        <v>14</v>
      </c>
      <c r="BQ8" s="118" t="s">
        <v>15</v>
      </c>
      <c r="BR8" s="115" t="s">
        <v>14</v>
      </c>
      <c r="BS8" s="116" t="s">
        <v>15</v>
      </c>
      <c r="BT8" s="117" t="s">
        <v>14</v>
      </c>
      <c r="BU8" s="115" t="s">
        <v>15</v>
      </c>
      <c r="BV8" s="119" t="s">
        <v>14</v>
      </c>
      <c r="BW8" s="120" t="s">
        <v>15</v>
      </c>
      <c r="BX8" s="115" t="s">
        <v>14</v>
      </c>
      <c r="BY8" s="116" t="s">
        <v>15</v>
      </c>
      <c r="BZ8" s="117" t="s">
        <v>14</v>
      </c>
      <c r="CA8" s="118" t="s">
        <v>15</v>
      </c>
      <c r="CB8" s="115" t="s">
        <v>14</v>
      </c>
      <c r="CC8" s="116" t="s">
        <v>15</v>
      </c>
      <c r="CD8" s="117" t="s">
        <v>14</v>
      </c>
      <c r="CE8" s="118" t="s">
        <v>15</v>
      </c>
      <c r="CF8" s="115" t="s">
        <v>14</v>
      </c>
      <c r="CG8" s="116" t="s">
        <v>15</v>
      </c>
      <c r="CH8" s="28" t="s">
        <v>14</v>
      </c>
      <c r="CI8" s="121" t="s">
        <v>15</v>
      </c>
      <c r="CJ8" s="119" t="s">
        <v>14</v>
      </c>
      <c r="CK8" s="120" t="s">
        <v>15</v>
      </c>
    </row>
    <row r="9" spans="1:93" ht="13.5" thickTop="1" x14ac:dyDescent="0.2">
      <c r="A9" s="124" t="s">
        <v>16</v>
      </c>
      <c r="B9" s="125"/>
      <c r="C9" s="172"/>
      <c r="D9" s="126"/>
      <c r="E9" s="166"/>
      <c r="F9" s="125"/>
      <c r="G9" s="127"/>
      <c r="H9" s="126"/>
      <c r="I9" s="166"/>
      <c r="J9" s="125"/>
      <c r="K9" s="127"/>
      <c r="L9" s="126"/>
      <c r="M9" s="125"/>
      <c r="N9" s="165"/>
      <c r="O9" s="167"/>
      <c r="P9" s="125"/>
      <c r="Q9" s="127"/>
      <c r="R9" s="126"/>
      <c r="S9" s="166"/>
      <c r="T9" s="125"/>
      <c r="U9" s="127"/>
      <c r="V9" s="126"/>
      <c r="W9" s="166"/>
      <c r="X9" s="125"/>
      <c r="Y9" s="127"/>
      <c r="Z9" s="170"/>
      <c r="AA9" s="171"/>
      <c r="AB9" s="156">
        <f>B9+D9+F9+H9+J9+L9+N9+P9+R9+T9+V9+X9+Z9</f>
        <v>0</v>
      </c>
      <c r="AC9" s="157">
        <f>C9+E9+G9+I9+K9+M9+O9+Q9+S9+U9+W9+Y9+AA9</f>
        <v>0</v>
      </c>
      <c r="AE9" s="235" t="s">
        <v>20</v>
      </c>
      <c r="AF9" s="125">
        <f>SUMIF($A$9:$A$32,$AE9,B$9:B$32)</f>
        <v>3232</v>
      </c>
      <c r="AG9" s="172">
        <f t="shared" ref="AG9:AV10" si="0">SUMIF($A$9:$A$32,$AE9,C$9:C$32)</f>
        <v>1134</v>
      </c>
      <c r="AH9" s="126">
        <f t="shared" si="0"/>
        <v>1349</v>
      </c>
      <c r="AI9" s="166">
        <f t="shared" si="0"/>
        <v>1063</v>
      </c>
      <c r="AJ9" s="125">
        <f t="shared" si="0"/>
        <v>2956</v>
      </c>
      <c r="AK9" s="127">
        <f t="shared" si="0"/>
        <v>1437</v>
      </c>
      <c r="AL9" s="126">
        <f t="shared" si="0"/>
        <v>4025</v>
      </c>
      <c r="AM9" s="166">
        <f t="shared" si="0"/>
        <v>2415</v>
      </c>
      <c r="AN9" s="125">
        <f t="shared" si="0"/>
        <v>238</v>
      </c>
      <c r="AO9" s="127">
        <f t="shared" si="0"/>
        <v>1039</v>
      </c>
      <c r="AP9" s="126">
        <f t="shared" si="0"/>
        <v>1189</v>
      </c>
      <c r="AQ9" s="125">
        <f t="shared" si="0"/>
        <v>3439</v>
      </c>
      <c r="AR9" s="165">
        <f t="shared" si="0"/>
        <v>2990</v>
      </c>
      <c r="AS9" s="167">
        <f t="shared" si="0"/>
        <v>4382</v>
      </c>
      <c r="AT9" s="125">
        <f t="shared" si="0"/>
        <v>2250</v>
      </c>
      <c r="AU9" s="127">
        <f t="shared" si="0"/>
        <v>2175</v>
      </c>
      <c r="AV9" s="126">
        <f t="shared" si="0"/>
        <v>2599</v>
      </c>
      <c r="AW9" s="166">
        <f t="shared" ref="AW9:BE10" si="1">SUMIF($A$9:$A$32,$AE9,S$9:S$32)</f>
        <v>1865</v>
      </c>
      <c r="AX9" s="125">
        <f t="shared" si="1"/>
        <v>384</v>
      </c>
      <c r="AY9" s="127">
        <f t="shared" si="1"/>
        <v>1493</v>
      </c>
      <c r="AZ9" s="126">
        <f t="shared" si="1"/>
        <v>1168</v>
      </c>
      <c r="BA9" s="166">
        <f t="shared" si="1"/>
        <v>2951</v>
      </c>
      <c r="BB9" s="125">
        <f t="shared" si="1"/>
        <v>1798</v>
      </c>
      <c r="BC9" s="127">
        <f t="shared" si="1"/>
        <v>1852</v>
      </c>
      <c r="BD9" s="170">
        <f t="shared" si="1"/>
        <v>3923</v>
      </c>
      <c r="BE9" s="171">
        <f t="shared" si="1"/>
        <v>2719</v>
      </c>
      <c r="BF9" s="156">
        <f>AF9+AH9+AJ9+AL9+AN9+AP9+AR9+AT9+AV9+AX9+AZ9+BB9+BD9</f>
        <v>28101</v>
      </c>
      <c r="BG9" s="157">
        <f>AG9+AI9+AK9+AM9+AO9+AQ9+AS9+AU9+AW9+AY9+BA9+BC9+BE9</f>
        <v>27964</v>
      </c>
      <c r="BH9" s="236"/>
      <c r="BI9" s="124" t="s">
        <v>16</v>
      </c>
      <c r="BJ9" s="128">
        <f t="shared" ref="BJ9:CK9" si="2">B9/B33</f>
        <v>0</v>
      </c>
      <c r="BK9" s="129">
        <f t="shared" si="2"/>
        <v>0</v>
      </c>
      <c r="BL9" s="130">
        <f t="shared" si="2"/>
        <v>0</v>
      </c>
      <c r="BM9" s="131">
        <f t="shared" si="2"/>
        <v>0</v>
      </c>
      <c r="BN9" s="128">
        <f t="shared" si="2"/>
        <v>0</v>
      </c>
      <c r="BO9" s="129">
        <f t="shared" si="2"/>
        <v>0</v>
      </c>
      <c r="BP9" s="130">
        <f t="shared" si="2"/>
        <v>0</v>
      </c>
      <c r="BQ9" s="131">
        <f t="shared" si="2"/>
        <v>0</v>
      </c>
      <c r="BR9" s="128">
        <f t="shared" si="2"/>
        <v>0</v>
      </c>
      <c r="BS9" s="129">
        <f t="shared" si="2"/>
        <v>0</v>
      </c>
      <c r="BT9" s="130">
        <f t="shared" si="2"/>
        <v>0</v>
      </c>
      <c r="BU9" s="128">
        <f t="shared" si="2"/>
        <v>0</v>
      </c>
      <c r="BV9" s="132">
        <f t="shared" si="2"/>
        <v>0</v>
      </c>
      <c r="BW9" s="133">
        <f t="shared" si="2"/>
        <v>0</v>
      </c>
      <c r="BX9" s="128">
        <f t="shared" si="2"/>
        <v>0</v>
      </c>
      <c r="BY9" s="129">
        <f t="shared" si="2"/>
        <v>0</v>
      </c>
      <c r="BZ9" s="130">
        <f t="shared" si="2"/>
        <v>0</v>
      </c>
      <c r="CA9" s="131">
        <f t="shared" si="2"/>
        <v>0</v>
      </c>
      <c r="CB9" s="128">
        <f t="shared" si="2"/>
        <v>0</v>
      </c>
      <c r="CC9" s="129">
        <f t="shared" si="2"/>
        <v>0</v>
      </c>
      <c r="CD9" s="130">
        <f t="shared" si="2"/>
        <v>0</v>
      </c>
      <c r="CE9" s="131">
        <f t="shared" si="2"/>
        <v>0</v>
      </c>
      <c r="CF9" s="128">
        <f t="shared" si="2"/>
        <v>0</v>
      </c>
      <c r="CG9" s="129">
        <f t="shared" si="2"/>
        <v>0</v>
      </c>
      <c r="CH9" s="130">
        <f t="shared" si="2"/>
        <v>0</v>
      </c>
      <c r="CI9" s="128">
        <f t="shared" si="2"/>
        <v>0</v>
      </c>
      <c r="CJ9" s="134">
        <f t="shared" si="2"/>
        <v>0</v>
      </c>
      <c r="CK9" s="135">
        <f t="shared" si="2"/>
        <v>0</v>
      </c>
      <c r="CN9" s="199"/>
      <c r="CO9" s="199"/>
    </row>
    <row r="10" spans="1:93" x14ac:dyDescent="0.2">
      <c r="A10" s="136" t="s">
        <v>17</v>
      </c>
      <c r="B10" s="175">
        <v>337</v>
      </c>
      <c r="C10" s="176">
        <v>0</v>
      </c>
      <c r="D10" s="177">
        <v>223</v>
      </c>
      <c r="E10" s="178">
        <v>3</v>
      </c>
      <c r="F10" s="175">
        <v>491</v>
      </c>
      <c r="G10" s="179">
        <v>3</v>
      </c>
      <c r="H10" s="177">
        <v>468</v>
      </c>
      <c r="I10" s="178">
        <v>50</v>
      </c>
      <c r="J10" s="175">
        <v>9</v>
      </c>
      <c r="K10" s="179">
        <v>24</v>
      </c>
      <c r="L10" s="177">
        <v>51</v>
      </c>
      <c r="M10" s="175">
        <v>94</v>
      </c>
      <c r="N10" s="180">
        <v>197</v>
      </c>
      <c r="O10" s="181">
        <v>155</v>
      </c>
      <c r="P10" s="175">
        <v>61</v>
      </c>
      <c r="Q10" s="179">
        <v>68</v>
      </c>
      <c r="R10" s="177">
        <v>26</v>
      </c>
      <c r="S10" s="178">
        <v>83</v>
      </c>
      <c r="T10" s="175">
        <v>12</v>
      </c>
      <c r="U10" s="179">
        <v>25</v>
      </c>
      <c r="V10" s="177">
        <v>10</v>
      </c>
      <c r="W10" s="178">
        <v>27</v>
      </c>
      <c r="X10" s="175">
        <v>4</v>
      </c>
      <c r="Y10" s="179">
        <v>64</v>
      </c>
      <c r="Z10" s="177">
        <v>0</v>
      </c>
      <c r="AA10" s="175">
        <v>0</v>
      </c>
      <c r="AB10" s="158">
        <f t="shared" ref="AB10:AB32" si="3">SUM(B10,D10,F10,H10,J10,L10,N10,P10,R10,T10,V10,X10,Z10)</f>
        <v>1889</v>
      </c>
      <c r="AC10" s="159">
        <f t="shared" ref="AC10:AC32" si="4">SUM(C10,E10,G10,I10,K10,M10,O10,Q10,S10,U10,W10,Y10,AA10)</f>
        <v>596</v>
      </c>
      <c r="AE10" s="237" t="s">
        <v>21</v>
      </c>
      <c r="AF10" s="125">
        <f>SUMIF($A$9:$A$32,$AE10,B$9:B$32)</f>
        <v>2472</v>
      </c>
      <c r="AG10" s="176">
        <f t="shared" si="0"/>
        <v>1117</v>
      </c>
      <c r="AH10" s="177">
        <f t="shared" si="0"/>
        <v>1075</v>
      </c>
      <c r="AI10" s="178">
        <f t="shared" si="0"/>
        <v>880</v>
      </c>
      <c r="AJ10" s="238">
        <f t="shared" si="0"/>
        <v>2301</v>
      </c>
      <c r="AK10" s="179">
        <f t="shared" si="0"/>
        <v>1123</v>
      </c>
      <c r="AL10" s="177">
        <f t="shared" si="0"/>
        <v>3268</v>
      </c>
      <c r="AM10" s="178">
        <f t="shared" si="0"/>
        <v>2155</v>
      </c>
      <c r="AN10" s="238">
        <f t="shared" si="0"/>
        <v>223</v>
      </c>
      <c r="AO10" s="179">
        <f t="shared" si="0"/>
        <v>871</v>
      </c>
      <c r="AP10" s="177">
        <f t="shared" si="0"/>
        <v>937</v>
      </c>
      <c r="AQ10" s="238">
        <f t="shared" si="0"/>
        <v>3018</v>
      </c>
      <c r="AR10" s="180">
        <f t="shared" si="0"/>
        <v>2378</v>
      </c>
      <c r="AS10" s="181">
        <f t="shared" si="0"/>
        <v>3777</v>
      </c>
      <c r="AT10" s="238">
        <f t="shared" si="0"/>
        <v>1549</v>
      </c>
      <c r="AU10" s="179">
        <f t="shared" si="0"/>
        <v>1697</v>
      </c>
      <c r="AV10" s="177">
        <f t="shared" si="0"/>
        <v>2112</v>
      </c>
      <c r="AW10" s="178">
        <f t="shared" si="1"/>
        <v>1416</v>
      </c>
      <c r="AX10" s="238">
        <f t="shared" si="1"/>
        <v>222</v>
      </c>
      <c r="AY10" s="179">
        <f t="shared" si="1"/>
        <v>1035</v>
      </c>
      <c r="AZ10" s="177">
        <f t="shared" si="1"/>
        <v>821</v>
      </c>
      <c r="BA10" s="178">
        <f t="shared" si="1"/>
        <v>2333</v>
      </c>
      <c r="BB10" s="238">
        <f t="shared" si="1"/>
        <v>1415</v>
      </c>
      <c r="BC10" s="179">
        <f t="shared" si="1"/>
        <v>1470</v>
      </c>
      <c r="BD10" s="177">
        <f t="shared" si="1"/>
        <v>2898</v>
      </c>
      <c r="BE10" s="238">
        <f t="shared" si="1"/>
        <v>2085</v>
      </c>
      <c r="BF10" s="158">
        <f>SUM(AF10,AH10,AJ10,AL10,AN10,AP10,AR10,AT10,AV10,AX10,AZ10,BB10,BD10)</f>
        <v>21671</v>
      </c>
      <c r="BG10" s="159">
        <f>SUM(AG10,AI10,AK10,AM10,AO10,AQ10,AS10,AU10,AW10,AY10,BA10,BC10,BE10)</f>
        <v>22977</v>
      </c>
      <c r="BH10" s="236"/>
      <c r="BI10" s="136" t="s">
        <v>17</v>
      </c>
      <c r="BJ10" s="128">
        <f t="shared" ref="BJ10:CK10" si="5">B10/B33</f>
        <v>1.3283929204935157E-2</v>
      </c>
      <c r="BK10" s="129">
        <f t="shared" si="5"/>
        <v>0</v>
      </c>
      <c r="BL10" s="130">
        <f t="shared" si="5"/>
        <v>1.6845444931258498E-2</v>
      </c>
      <c r="BM10" s="131">
        <f t="shared" si="5"/>
        <v>2.3803856224708403E-4</v>
      </c>
      <c r="BN10" s="128">
        <f t="shared" si="5"/>
        <v>1.9426310583580613E-2</v>
      </c>
      <c r="BO10" s="129">
        <f t="shared" si="5"/>
        <v>1.2946101065895653E-4</v>
      </c>
      <c r="BP10" s="130">
        <f t="shared" si="5"/>
        <v>1.2122782023054009E-2</v>
      </c>
      <c r="BQ10" s="131">
        <f t="shared" si="5"/>
        <v>1.1898246198510339E-3</v>
      </c>
      <c r="BR10" s="128">
        <f t="shared" si="5"/>
        <v>1.5166835187057635E-3</v>
      </c>
      <c r="BS10" s="129">
        <f t="shared" si="5"/>
        <v>3.6407766990291263E-3</v>
      </c>
      <c r="BT10" s="130">
        <f t="shared" si="5"/>
        <v>2.2323382649041407E-3</v>
      </c>
      <c r="BU10" s="128">
        <f t="shared" si="5"/>
        <v>4.1015795444628673E-3</v>
      </c>
      <c r="BV10" s="132">
        <f t="shared" si="5"/>
        <v>4.8100400429729462E-3</v>
      </c>
      <c r="BW10" s="133">
        <f t="shared" si="5"/>
        <v>3.8128505362589786E-3</v>
      </c>
      <c r="BX10" s="128">
        <f t="shared" si="5"/>
        <v>2.7266225639191845E-3</v>
      </c>
      <c r="BY10" s="129">
        <f t="shared" si="5"/>
        <v>3.1087135411904544E-3</v>
      </c>
      <c r="BZ10" s="130">
        <f t="shared" si="5"/>
        <v>1.0200078462142017E-3</v>
      </c>
      <c r="CA10" s="131">
        <f t="shared" si="5"/>
        <v>3.2410480690382285E-3</v>
      </c>
      <c r="CB10" s="128">
        <f t="shared" si="5"/>
        <v>1.5306122448979591E-3</v>
      </c>
      <c r="CC10" s="129">
        <f t="shared" si="5"/>
        <v>3.1693711967545639E-3</v>
      </c>
      <c r="CD10" s="130">
        <f t="shared" si="5"/>
        <v>4.0201005025125629E-4</v>
      </c>
      <c r="CE10" s="131">
        <f t="shared" si="5"/>
        <v>9.8057018340294176E-4</v>
      </c>
      <c r="CF10" s="128">
        <f t="shared" si="5"/>
        <v>1.9343295130325451E-4</v>
      </c>
      <c r="CG10" s="129">
        <f t="shared" si="5"/>
        <v>5.0133166222779257E-3</v>
      </c>
      <c r="CH10" s="130">
        <f t="shared" si="5"/>
        <v>0</v>
      </c>
      <c r="CI10" s="128">
        <f t="shared" si="5"/>
        <v>0</v>
      </c>
      <c r="CJ10" s="134">
        <f t="shared" si="5"/>
        <v>6.040392929318769E-3</v>
      </c>
      <c r="CK10" s="135">
        <f t="shared" si="5"/>
        <v>1.9117576301903739E-3</v>
      </c>
      <c r="CN10" s="199"/>
      <c r="CO10" s="199"/>
    </row>
    <row r="11" spans="1:93" ht="13.5" thickBot="1" x14ac:dyDescent="0.25">
      <c r="A11" s="145" t="s">
        <v>18</v>
      </c>
      <c r="B11" s="182">
        <v>1614</v>
      </c>
      <c r="C11" s="183">
        <v>289</v>
      </c>
      <c r="D11" s="184">
        <v>956</v>
      </c>
      <c r="E11" s="185">
        <v>220</v>
      </c>
      <c r="F11" s="182">
        <v>2131</v>
      </c>
      <c r="G11" s="186">
        <v>429</v>
      </c>
      <c r="H11" s="184">
        <v>2017</v>
      </c>
      <c r="I11" s="185">
        <v>888</v>
      </c>
      <c r="J11" s="182">
        <v>104</v>
      </c>
      <c r="K11" s="186">
        <v>232</v>
      </c>
      <c r="L11" s="184">
        <v>595</v>
      </c>
      <c r="M11" s="182">
        <v>1038</v>
      </c>
      <c r="N11" s="187">
        <v>1601</v>
      </c>
      <c r="O11" s="188">
        <v>1932</v>
      </c>
      <c r="P11" s="182">
        <v>874</v>
      </c>
      <c r="Q11" s="186">
        <v>980</v>
      </c>
      <c r="R11" s="184">
        <v>1095</v>
      </c>
      <c r="S11" s="185">
        <v>1012</v>
      </c>
      <c r="T11" s="182">
        <v>166</v>
      </c>
      <c r="U11" s="186">
        <v>482</v>
      </c>
      <c r="V11" s="184">
        <v>676</v>
      </c>
      <c r="W11" s="185">
        <v>1206</v>
      </c>
      <c r="X11" s="182">
        <v>847</v>
      </c>
      <c r="Y11" s="186">
        <v>718</v>
      </c>
      <c r="Z11" s="184">
        <v>1752</v>
      </c>
      <c r="AA11" s="182">
        <v>1216</v>
      </c>
      <c r="AB11" s="158">
        <f t="shared" si="3"/>
        <v>14428</v>
      </c>
      <c r="AC11" s="159">
        <f t="shared" si="4"/>
        <v>10642</v>
      </c>
      <c r="AE11" s="235"/>
      <c r="AF11" s="125"/>
      <c r="AG11" s="183"/>
      <c r="AH11" s="184"/>
      <c r="AI11" s="185"/>
      <c r="AJ11" s="182"/>
      <c r="AK11" s="186"/>
      <c r="AL11" s="184"/>
      <c r="AM11" s="185"/>
      <c r="AN11" s="182"/>
      <c r="AO11" s="186"/>
      <c r="AP11" s="184"/>
      <c r="AQ11" s="182"/>
      <c r="AR11" s="187"/>
      <c r="AS11" s="188"/>
      <c r="AT11" s="182"/>
      <c r="AU11" s="186"/>
      <c r="AV11" s="184"/>
      <c r="AW11" s="185"/>
      <c r="AX11" s="182"/>
      <c r="AY11" s="186"/>
      <c r="AZ11" s="184"/>
      <c r="BA11" s="185"/>
      <c r="BB11" s="182"/>
      <c r="BC11" s="186"/>
      <c r="BD11" s="184"/>
      <c r="BE11" s="182"/>
      <c r="BF11" s="158"/>
      <c r="BG11" s="159"/>
      <c r="BH11" s="236"/>
      <c r="BI11" s="145" t="s">
        <v>18</v>
      </c>
      <c r="BJ11" s="128">
        <f t="shared" ref="BJ11:CK11" si="6">B11/B33</f>
        <v>6.36209547085025E-2</v>
      </c>
      <c r="BK11" s="129">
        <f t="shared" si="6"/>
        <v>1.1149691358024691E-2</v>
      </c>
      <c r="BL11" s="130">
        <f t="shared" si="6"/>
        <v>7.2216346880193377E-2</v>
      </c>
      <c r="BM11" s="131">
        <f t="shared" si="6"/>
        <v>1.745616123145283E-2</v>
      </c>
      <c r="BN11" s="128">
        <f t="shared" si="6"/>
        <v>8.4312561819980217E-2</v>
      </c>
      <c r="BO11" s="129">
        <f t="shared" si="6"/>
        <v>1.8512924524230787E-2</v>
      </c>
      <c r="BP11" s="130">
        <f t="shared" si="6"/>
        <v>5.2247118248931489E-2</v>
      </c>
      <c r="BQ11" s="131">
        <f t="shared" si="6"/>
        <v>2.1131285248554364E-2</v>
      </c>
      <c r="BR11" s="128">
        <f t="shared" si="6"/>
        <v>1.7526120660599932E-2</v>
      </c>
      <c r="BS11" s="129">
        <f t="shared" si="6"/>
        <v>3.5194174757281552E-2</v>
      </c>
      <c r="BT11" s="130">
        <f t="shared" si="6"/>
        <v>2.6043946423881643E-2</v>
      </c>
      <c r="BU11" s="128">
        <f t="shared" si="6"/>
        <v>4.5291910288855923E-2</v>
      </c>
      <c r="BV11" s="132">
        <f t="shared" si="6"/>
        <v>3.9090731516749681E-2</v>
      </c>
      <c r="BW11" s="133">
        <f t="shared" si="6"/>
        <v>4.7525337006789334E-2</v>
      </c>
      <c r="BX11" s="128">
        <f t="shared" si="6"/>
        <v>3.9066690505989633E-2</v>
      </c>
      <c r="BY11" s="129">
        <f t="shared" si="6"/>
        <v>4.4802048093627138E-2</v>
      </c>
      <c r="BZ11" s="130">
        <f t="shared" si="6"/>
        <v>4.2958022754021184E-2</v>
      </c>
      <c r="CA11" s="131">
        <f t="shared" si="6"/>
        <v>3.9517357179116717E-2</v>
      </c>
      <c r="CB11" s="128">
        <f t="shared" si="6"/>
        <v>2.1173469387755103E-2</v>
      </c>
      <c r="CC11" s="129">
        <f t="shared" si="6"/>
        <v>6.1105476673427993E-2</v>
      </c>
      <c r="CD11" s="130">
        <f t="shared" si="6"/>
        <v>2.7175879396984924E-2</v>
      </c>
      <c r="CE11" s="131">
        <f t="shared" si="6"/>
        <v>4.3798801525331395E-2</v>
      </c>
      <c r="CF11" s="128">
        <f t="shared" si="6"/>
        <v>4.095942743846414E-2</v>
      </c>
      <c r="CG11" s="129">
        <f t="shared" si="6"/>
        <v>5.6243145856180482E-2</v>
      </c>
      <c r="CH11" s="130">
        <f t="shared" si="6"/>
        <v>4.4638079951081558E-2</v>
      </c>
      <c r="CI11" s="128">
        <f t="shared" si="6"/>
        <v>2.8813800293824937E-2</v>
      </c>
      <c r="CJ11" s="134">
        <f t="shared" si="6"/>
        <v>4.6135939218746001E-2</v>
      </c>
      <c r="CK11" s="135">
        <f t="shared" si="6"/>
        <v>3.4135779698801945E-2</v>
      </c>
      <c r="CN11" s="199"/>
      <c r="CO11" s="199"/>
    </row>
    <row r="12" spans="1:93" ht="14.25" thickTop="1" thickBot="1" x14ac:dyDescent="0.25">
      <c r="A12" s="136" t="s">
        <v>19</v>
      </c>
      <c r="B12" s="175">
        <v>2595</v>
      </c>
      <c r="C12" s="176">
        <v>1122</v>
      </c>
      <c r="D12" s="177">
        <v>1383</v>
      </c>
      <c r="E12" s="178">
        <v>857</v>
      </c>
      <c r="F12" s="175">
        <v>2783</v>
      </c>
      <c r="G12" s="179">
        <v>1388</v>
      </c>
      <c r="H12" s="177">
        <v>3223</v>
      </c>
      <c r="I12" s="178">
        <v>1996</v>
      </c>
      <c r="J12" s="175">
        <v>199</v>
      </c>
      <c r="K12" s="179">
        <v>703</v>
      </c>
      <c r="L12" s="177">
        <v>1139</v>
      </c>
      <c r="M12" s="175">
        <v>2227</v>
      </c>
      <c r="N12" s="180">
        <v>3026</v>
      </c>
      <c r="O12" s="181">
        <v>3455</v>
      </c>
      <c r="P12" s="175">
        <v>1825</v>
      </c>
      <c r="Q12" s="179">
        <v>1854</v>
      </c>
      <c r="R12" s="177">
        <v>2108</v>
      </c>
      <c r="S12" s="178">
        <v>1734</v>
      </c>
      <c r="T12" s="175">
        <v>352</v>
      </c>
      <c r="U12" s="179">
        <v>1147</v>
      </c>
      <c r="V12" s="177">
        <v>1375</v>
      </c>
      <c r="W12" s="178">
        <v>2543</v>
      </c>
      <c r="X12" s="175">
        <v>1793</v>
      </c>
      <c r="Y12" s="179">
        <v>1316</v>
      </c>
      <c r="Z12" s="177">
        <v>3168</v>
      </c>
      <c r="AA12" s="175">
        <v>2252</v>
      </c>
      <c r="AB12" s="158">
        <f t="shared" si="3"/>
        <v>24969</v>
      </c>
      <c r="AC12" s="159">
        <f t="shared" si="4"/>
        <v>22594</v>
      </c>
      <c r="AE12" s="229" t="s">
        <v>13</v>
      </c>
      <c r="AF12" s="20">
        <f t="shared" ref="AF12:BG12" si="7">SUM(AF9:AF11)</f>
        <v>5704</v>
      </c>
      <c r="AG12" s="21">
        <f t="shared" si="7"/>
        <v>2251</v>
      </c>
      <c r="AH12" s="20">
        <f t="shared" si="7"/>
        <v>2424</v>
      </c>
      <c r="AI12" s="21">
        <f t="shared" si="7"/>
        <v>1943</v>
      </c>
      <c r="AJ12" s="20">
        <f t="shared" si="7"/>
        <v>5257</v>
      </c>
      <c r="AK12" s="21">
        <f t="shared" si="7"/>
        <v>2560</v>
      </c>
      <c r="AL12" s="20">
        <f t="shared" si="7"/>
        <v>7293</v>
      </c>
      <c r="AM12" s="21">
        <f t="shared" si="7"/>
        <v>4570</v>
      </c>
      <c r="AN12" s="20">
        <f t="shared" si="7"/>
        <v>461</v>
      </c>
      <c r="AO12" s="21">
        <f t="shared" si="7"/>
        <v>1910</v>
      </c>
      <c r="AP12" s="20">
        <f t="shared" si="7"/>
        <v>2126</v>
      </c>
      <c r="AQ12" s="21">
        <f t="shared" si="7"/>
        <v>6457</v>
      </c>
      <c r="AR12" s="20">
        <f t="shared" si="7"/>
        <v>5368</v>
      </c>
      <c r="AS12" s="21">
        <f t="shared" si="7"/>
        <v>8159</v>
      </c>
      <c r="AT12" s="20">
        <f t="shared" si="7"/>
        <v>3799</v>
      </c>
      <c r="AU12" s="21">
        <f t="shared" si="7"/>
        <v>3872</v>
      </c>
      <c r="AV12" s="20">
        <f t="shared" si="7"/>
        <v>4711</v>
      </c>
      <c r="AW12" s="21">
        <f t="shared" si="7"/>
        <v>3281</v>
      </c>
      <c r="AX12" s="20">
        <f t="shared" si="7"/>
        <v>606</v>
      </c>
      <c r="AY12" s="21">
        <f t="shared" si="7"/>
        <v>2528</v>
      </c>
      <c r="AZ12" s="20">
        <f t="shared" si="7"/>
        <v>1989</v>
      </c>
      <c r="BA12" s="21">
        <f t="shared" si="7"/>
        <v>5284</v>
      </c>
      <c r="BB12" s="20">
        <f t="shared" si="7"/>
        <v>3213</v>
      </c>
      <c r="BC12" s="21">
        <f t="shared" si="7"/>
        <v>3322</v>
      </c>
      <c r="BD12" s="20">
        <f t="shared" si="7"/>
        <v>6821</v>
      </c>
      <c r="BE12" s="21">
        <f t="shared" si="7"/>
        <v>4804</v>
      </c>
      <c r="BF12" s="160">
        <f t="shared" si="7"/>
        <v>49772</v>
      </c>
      <c r="BG12" s="161">
        <f t="shared" si="7"/>
        <v>50941</v>
      </c>
      <c r="BH12" s="239"/>
      <c r="BI12" s="136" t="s">
        <v>19</v>
      </c>
      <c r="BJ12" s="128">
        <f t="shared" ref="BJ12:CK12" si="8">B12/B33</f>
        <v>0.10229019669675589</v>
      </c>
      <c r="BK12" s="129">
        <f t="shared" si="8"/>
        <v>4.3287037037037034E-2</v>
      </c>
      <c r="BL12" s="130">
        <f t="shared" si="8"/>
        <v>0.10447197461852244</v>
      </c>
      <c r="BM12" s="131">
        <f t="shared" si="8"/>
        <v>6.7999682615250343E-2</v>
      </c>
      <c r="BN12" s="128">
        <f t="shared" si="8"/>
        <v>0.11010880316518298</v>
      </c>
      <c r="BO12" s="129">
        <f t="shared" si="8"/>
        <v>5.9897294264877228E-2</v>
      </c>
      <c r="BP12" s="130">
        <f t="shared" si="8"/>
        <v>8.348659500064759E-2</v>
      </c>
      <c r="BQ12" s="131">
        <f t="shared" si="8"/>
        <v>4.7497798824453277E-2</v>
      </c>
      <c r="BR12" s="128">
        <f t="shared" si="8"/>
        <v>3.35355578024941E-2</v>
      </c>
      <c r="BS12" s="129">
        <f t="shared" si="8"/>
        <v>0.10664441747572816</v>
      </c>
      <c r="BT12" s="130">
        <f t="shared" si="8"/>
        <v>4.9855554582859146E-2</v>
      </c>
      <c r="BU12" s="128">
        <f t="shared" si="8"/>
        <v>9.7172528143817091E-2</v>
      </c>
      <c r="BV12" s="132">
        <f t="shared" si="8"/>
        <v>7.3884168375817946E-2</v>
      </c>
      <c r="BW12" s="133">
        <f t="shared" si="8"/>
        <v>8.4989668404998525E-2</v>
      </c>
      <c r="BX12" s="128">
        <f t="shared" si="8"/>
        <v>8.1575183264795278E-2</v>
      </c>
      <c r="BY12" s="129">
        <f t="shared" si="8"/>
        <v>8.4758160373045621E-2</v>
      </c>
      <c r="BZ12" s="130">
        <f t="shared" si="8"/>
        <v>8.2699097685366804E-2</v>
      </c>
      <c r="CA12" s="131">
        <f t="shared" si="8"/>
        <v>6.7710570502557701E-2</v>
      </c>
      <c r="CB12" s="128">
        <f t="shared" si="8"/>
        <v>4.4897959183673466E-2</v>
      </c>
      <c r="CC12" s="129">
        <f t="shared" si="8"/>
        <v>0.1454107505070994</v>
      </c>
      <c r="CD12" s="130">
        <f t="shared" si="8"/>
        <v>5.5276381909547742E-2</v>
      </c>
      <c r="CE12" s="131">
        <f t="shared" si="8"/>
        <v>9.2355184310877067E-2</v>
      </c>
      <c r="CF12" s="128">
        <f t="shared" si="8"/>
        <v>8.670632042168383E-2</v>
      </c>
      <c r="CG12" s="129">
        <f t="shared" si="8"/>
        <v>0.10308632304558984</v>
      </c>
      <c r="CH12" s="130">
        <f t="shared" si="8"/>
        <v>8.0715432240311857E-2</v>
      </c>
      <c r="CI12" s="128">
        <f t="shared" si="8"/>
        <v>5.3362399886261312E-2</v>
      </c>
      <c r="CJ12" s="134">
        <f t="shared" si="8"/>
        <v>7.984254687779796E-2</v>
      </c>
      <c r="CK12" s="135">
        <f t="shared" si="8"/>
        <v>7.2473577007586082E-2</v>
      </c>
      <c r="CN12" s="199"/>
      <c r="CO12" s="199"/>
    </row>
    <row r="13" spans="1:93" ht="13.5" thickTop="1" x14ac:dyDescent="0.2">
      <c r="A13" s="145" t="s">
        <v>20</v>
      </c>
      <c r="B13" s="182">
        <v>3232</v>
      </c>
      <c r="C13" s="183">
        <v>1134</v>
      </c>
      <c r="D13" s="184">
        <v>1349</v>
      </c>
      <c r="E13" s="185">
        <v>1063</v>
      </c>
      <c r="F13" s="182">
        <v>2956</v>
      </c>
      <c r="G13" s="186">
        <v>1437</v>
      </c>
      <c r="H13" s="184">
        <v>4025</v>
      </c>
      <c r="I13" s="185">
        <v>2415</v>
      </c>
      <c r="J13" s="182">
        <v>238</v>
      </c>
      <c r="K13" s="186">
        <v>1039</v>
      </c>
      <c r="L13" s="184">
        <v>1189</v>
      </c>
      <c r="M13" s="182">
        <v>3439</v>
      </c>
      <c r="N13" s="187">
        <v>2990</v>
      </c>
      <c r="O13" s="188">
        <v>4382</v>
      </c>
      <c r="P13" s="182">
        <v>2250</v>
      </c>
      <c r="Q13" s="186">
        <v>2175</v>
      </c>
      <c r="R13" s="184">
        <v>2599</v>
      </c>
      <c r="S13" s="185">
        <v>1865</v>
      </c>
      <c r="T13" s="182">
        <v>384</v>
      </c>
      <c r="U13" s="186">
        <v>1493</v>
      </c>
      <c r="V13" s="184">
        <v>1168</v>
      </c>
      <c r="W13" s="185">
        <v>2951</v>
      </c>
      <c r="X13" s="182">
        <v>1798</v>
      </c>
      <c r="Y13" s="186">
        <v>1852</v>
      </c>
      <c r="Z13" s="184">
        <v>3923</v>
      </c>
      <c r="AA13" s="182">
        <v>2719</v>
      </c>
      <c r="AB13" s="158">
        <f t="shared" si="3"/>
        <v>28101</v>
      </c>
      <c r="AC13" s="159">
        <f t="shared" si="4"/>
        <v>27964</v>
      </c>
      <c r="BF13" s="200">
        <f>BF12/2</f>
        <v>24886</v>
      </c>
      <c r="BI13" s="145" t="s">
        <v>20</v>
      </c>
      <c r="BJ13" s="128">
        <f t="shared" ref="BJ13:CK13" si="9">B13/B33</f>
        <v>0.12739958216721195</v>
      </c>
      <c r="BK13" s="129">
        <f t="shared" si="9"/>
        <v>4.3749999999999997E-2</v>
      </c>
      <c r="BL13" s="130">
        <f t="shared" si="9"/>
        <v>0.101903610817344</v>
      </c>
      <c r="BM13" s="131">
        <f t="shared" si="9"/>
        <v>8.4344997222883439E-2</v>
      </c>
      <c r="BN13" s="128">
        <f t="shared" si="9"/>
        <v>0.11695351137487636</v>
      </c>
      <c r="BO13" s="129">
        <f t="shared" si="9"/>
        <v>6.2011824105640184E-2</v>
      </c>
      <c r="BP13" s="130">
        <f t="shared" si="9"/>
        <v>0.1042611060743427</v>
      </c>
      <c r="BQ13" s="131">
        <f t="shared" si="9"/>
        <v>5.7468529138804937E-2</v>
      </c>
      <c r="BR13" s="128">
        <f t="shared" si="9"/>
        <v>4.0107853050219078E-2</v>
      </c>
      <c r="BS13" s="129">
        <f t="shared" si="9"/>
        <v>0.15761529126213591</v>
      </c>
      <c r="BT13" s="130">
        <f t="shared" si="9"/>
        <v>5.204412150923575E-2</v>
      </c>
      <c r="BU13" s="128">
        <f t="shared" si="9"/>
        <v>0.15005672397242342</v>
      </c>
      <c r="BV13" s="132">
        <f t="shared" si="9"/>
        <v>7.3005176286746756E-2</v>
      </c>
      <c r="BW13" s="133">
        <f t="shared" si="9"/>
        <v>0.107792974515399</v>
      </c>
      <c r="BX13" s="128">
        <f t="shared" si="9"/>
        <v>0.10057214375111746</v>
      </c>
      <c r="BY13" s="129">
        <f t="shared" si="9"/>
        <v>9.9433116942488797E-2</v>
      </c>
      <c r="BZ13" s="130">
        <f t="shared" si="9"/>
        <v>0.10196155355041192</v>
      </c>
      <c r="CA13" s="131">
        <f t="shared" si="9"/>
        <v>7.2825959623569844E-2</v>
      </c>
      <c r="CB13" s="128">
        <f t="shared" si="9"/>
        <v>4.8979591836734691E-2</v>
      </c>
      <c r="CC13" s="129">
        <f t="shared" si="9"/>
        <v>0.18927484787018256</v>
      </c>
      <c r="CD13" s="130">
        <f t="shared" si="9"/>
        <v>4.6954773869346732E-2</v>
      </c>
      <c r="CE13" s="131">
        <f t="shared" si="9"/>
        <v>0.10717268930452152</v>
      </c>
      <c r="CF13" s="128">
        <f t="shared" si="9"/>
        <v>8.6948111610812909E-2</v>
      </c>
      <c r="CG13" s="129">
        <f t="shared" si="9"/>
        <v>0.14507284975716747</v>
      </c>
      <c r="CH13" s="130">
        <f t="shared" si="9"/>
        <v>9.9951591123340719E-2</v>
      </c>
      <c r="CI13" s="128">
        <f t="shared" si="9"/>
        <v>6.4428226150419418E-2</v>
      </c>
      <c r="CJ13" s="134">
        <f t="shared" si="9"/>
        <v>8.9857639865953798E-2</v>
      </c>
      <c r="CK13" s="135">
        <f t="shared" si="9"/>
        <v>8.9698641561482578E-2</v>
      </c>
      <c r="CN13" s="199"/>
      <c r="CO13" s="199"/>
    </row>
    <row r="14" spans="1:93" ht="13.5" thickBot="1" x14ac:dyDescent="0.25">
      <c r="A14" s="136" t="s">
        <v>21</v>
      </c>
      <c r="B14" s="175">
        <v>2472</v>
      </c>
      <c r="C14" s="176">
        <v>1117</v>
      </c>
      <c r="D14" s="177">
        <v>1075</v>
      </c>
      <c r="E14" s="178">
        <v>880</v>
      </c>
      <c r="F14" s="175">
        <v>2301</v>
      </c>
      <c r="G14" s="179">
        <v>1123</v>
      </c>
      <c r="H14" s="177">
        <v>3268</v>
      </c>
      <c r="I14" s="178">
        <v>2155</v>
      </c>
      <c r="J14" s="175">
        <v>223</v>
      </c>
      <c r="K14" s="179">
        <v>871</v>
      </c>
      <c r="L14" s="177">
        <v>937</v>
      </c>
      <c r="M14" s="175">
        <v>3018</v>
      </c>
      <c r="N14" s="180">
        <v>2378</v>
      </c>
      <c r="O14" s="181">
        <v>3777</v>
      </c>
      <c r="P14" s="175">
        <v>1549</v>
      </c>
      <c r="Q14" s="179">
        <v>1697</v>
      </c>
      <c r="R14" s="177">
        <v>2112</v>
      </c>
      <c r="S14" s="178">
        <v>1416</v>
      </c>
      <c r="T14" s="175">
        <v>222</v>
      </c>
      <c r="U14" s="179">
        <v>1035</v>
      </c>
      <c r="V14" s="177">
        <v>821</v>
      </c>
      <c r="W14" s="178">
        <v>2333</v>
      </c>
      <c r="X14" s="175">
        <v>1415</v>
      </c>
      <c r="Y14" s="179">
        <v>1470</v>
      </c>
      <c r="Z14" s="177">
        <v>2898</v>
      </c>
      <c r="AA14" s="175">
        <v>2085</v>
      </c>
      <c r="AB14" s="158">
        <f t="shared" si="3"/>
        <v>21671</v>
      </c>
      <c r="AC14" s="159">
        <f t="shared" si="4"/>
        <v>22977</v>
      </c>
      <c r="AE14" s="232" t="s">
        <v>85</v>
      </c>
      <c r="BI14" s="136" t="s">
        <v>21</v>
      </c>
      <c r="BJ14" s="128">
        <f t="shared" ref="BJ14:CK14" si="10">B14/B33</f>
        <v>9.744175962789231E-2</v>
      </c>
      <c r="BK14" s="129">
        <f t="shared" si="10"/>
        <v>4.3094135802469138E-2</v>
      </c>
      <c r="BL14" s="130">
        <f t="shared" si="10"/>
        <v>8.1205620184317873E-2</v>
      </c>
      <c r="BM14" s="131">
        <f t="shared" si="10"/>
        <v>6.9824644925811322E-2</v>
      </c>
      <c r="BN14" s="128">
        <f t="shared" si="10"/>
        <v>9.1038575667655788E-2</v>
      </c>
      <c r="BO14" s="129">
        <f t="shared" si="10"/>
        <v>4.8461571656669401E-2</v>
      </c>
      <c r="BP14" s="130">
        <f t="shared" si="10"/>
        <v>8.4652247118248938E-2</v>
      </c>
      <c r="BQ14" s="131">
        <f t="shared" si="10"/>
        <v>5.1281441115579564E-2</v>
      </c>
      <c r="BR14" s="128">
        <f t="shared" si="10"/>
        <v>3.7580047185709474E-2</v>
      </c>
      <c r="BS14" s="129">
        <f t="shared" si="10"/>
        <v>0.13212985436893204</v>
      </c>
      <c r="BT14" s="130">
        <f t="shared" si="10"/>
        <v>4.1013744200297644E-2</v>
      </c>
      <c r="BU14" s="128">
        <f t="shared" si="10"/>
        <v>0.1316868836722227</v>
      </c>
      <c r="BV14" s="132">
        <f t="shared" si="10"/>
        <v>5.8062310772536381E-2</v>
      </c>
      <c r="BW14" s="133">
        <f t="shared" si="10"/>
        <v>9.2910557906130078E-2</v>
      </c>
      <c r="BX14" s="128">
        <f t="shared" si="10"/>
        <v>6.9238333631324867E-2</v>
      </c>
      <c r="BY14" s="129">
        <f t="shared" si="10"/>
        <v>7.7580689402944131E-2</v>
      </c>
      <c r="BZ14" s="130">
        <f t="shared" si="10"/>
        <v>8.2856021969399771E-2</v>
      </c>
      <c r="CA14" s="131">
        <f t="shared" si="10"/>
        <v>5.5293061033230506E-2</v>
      </c>
      <c r="CB14" s="128">
        <f t="shared" si="10"/>
        <v>2.8316326530612244E-2</v>
      </c>
      <c r="CC14" s="129">
        <f t="shared" si="10"/>
        <v>0.13121196754563894</v>
      </c>
      <c r="CD14" s="130">
        <f t="shared" si="10"/>
        <v>3.300502512562814E-2</v>
      </c>
      <c r="CE14" s="131">
        <f t="shared" si="10"/>
        <v>8.4728527328854192E-2</v>
      </c>
      <c r="CF14" s="128">
        <f t="shared" si="10"/>
        <v>6.8426906523526287E-2</v>
      </c>
      <c r="CG14" s="129">
        <f t="shared" si="10"/>
        <v>0.11514961616794611</v>
      </c>
      <c r="CH14" s="130">
        <f t="shared" si="10"/>
        <v>7.3836276083467101E-2</v>
      </c>
      <c r="CI14" s="128">
        <f t="shared" si="10"/>
        <v>4.9405241457750819E-2</v>
      </c>
      <c r="CJ14" s="134">
        <f t="shared" si="10"/>
        <v>6.9296641170601928E-2</v>
      </c>
      <c r="CK14" s="135">
        <f t="shared" si="10"/>
        <v>7.3702105820275532E-2</v>
      </c>
      <c r="CN14" s="199"/>
      <c r="CO14" s="199"/>
    </row>
    <row r="15" spans="1:93" ht="14.25" thickTop="1" thickBot="1" x14ac:dyDescent="0.25">
      <c r="A15" s="145" t="s">
        <v>22</v>
      </c>
      <c r="B15" s="182">
        <v>1643</v>
      </c>
      <c r="C15" s="183">
        <v>1095</v>
      </c>
      <c r="D15" s="184">
        <v>662</v>
      </c>
      <c r="E15" s="185">
        <v>660</v>
      </c>
      <c r="F15" s="182">
        <v>1656</v>
      </c>
      <c r="G15" s="186">
        <v>870</v>
      </c>
      <c r="H15" s="184">
        <v>2434</v>
      </c>
      <c r="I15" s="185">
        <v>1887</v>
      </c>
      <c r="J15" s="182">
        <v>213</v>
      </c>
      <c r="K15" s="186">
        <v>707</v>
      </c>
      <c r="L15" s="184">
        <v>737</v>
      </c>
      <c r="M15" s="182">
        <v>1931</v>
      </c>
      <c r="N15" s="187">
        <v>1922</v>
      </c>
      <c r="O15" s="188">
        <v>2860</v>
      </c>
      <c r="P15" s="182">
        <v>1200</v>
      </c>
      <c r="Q15" s="186">
        <v>1186</v>
      </c>
      <c r="R15" s="184">
        <v>1646</v>
      </c>
      <c r="S15" s="185">
        <v>1361</v>
      </c>
      <c r="T15" s="182">
        <v>232</v>
      </c>
      <c r="U15" s="186">
        <v>589</v>
      </c>
      <c r="V15" s="184">
        <v>691</v>
      </c>
      <c r="W15" s="185">
        <v>2130</v>
      </c>
      <c r="X15" s="182">
        <v>1070</v>
      </c>
      <c r="Y15" s="186">
        <v>821</v>
      </c>
      <c r="Z15" s="184">
        <v>2360</v>
      </c>
      <c r="AA15" s="182">
        <v>2218</v>
      </c>
      <c r="AB15" s="158">
        <f t="shared" si="3"/>
        <v>16466</v>
      </c>
      <c r="AC15" s="159">
        <f t="shared" si="4"/>
        <v>18315</v>
      </c>
      <c r="AE15" s="305" t="s">
        <v>0</v>
      </c>
      <c r="AF15" s="299" t="s">
        <v>1</v>
      </c>
      <c r="AG15" s="300"/>
      <c r="AH15" s="299" t="s">
        <v>2</v>
      </c>
      <c r="AI15" s="300"/>
      <c r="AJ15" s="299" t="s">
        <v>3</v>
      </c>
      <c r="AK15" s="300"/>
      <c r="AL15" s="299" t="s">
        <v>4</v>
      </c>
      <c r="AM15" s="300"/>
      <c r="AN15" s="299" t="s">
        <v>5</v>
      </c>
      <c r="AO15" s="300"/>
      <c r="AP15" s="299" t="s">
        <v>6</v>
      </c>
      <c r="AQ15" s="300"/>
      <c r="AR15" s="299" t="s">
        <v>7</v>
      </c>
      <c r="AS15" s="300"/>
      <c r="AT15" s="299" t="s">
        <v>8</v>
      </c>
      <c r="AU15" s="300"/>
      <c r="AV15" s="299" t="s">
        <v>9</v>
      </c>
      <c r="AW15" s="300"/>
      <c r="AX15" s="299" t="s">
        <v>10</v>
      </c>
      <c r="AY15" s="300"/>
      <c r="AZ15" s="299" t="s">
        <v>11</v>
      </c>
      <c r="BA15" s="300"/>
      <c r="BB15" s="299" t="s">
        <v>12</v>
      </c>
      <c r="BC15" s="300"/>
      <c r="BD15" s="301" t="s">
        <v>40</v>
      </c>
      <c r="BE15" s="302"/>
      <c r="BF15" s="303" t="s">
        <v>41</v>
      </c>
      <c r="BG15" s="304"/>
      <c r="BI15" s="145" t="s">
        <v>22</v>
      </c>
      <c r="BJ15" s="128">
        <f t="shared" ref="BJ15:CK15" si="11">B15/B33</f>
        <v>6.4764082147502858E-2</v>
      </c>
      <c r="BK15" s="129">
        <f t="shared" si="11"/>
        <v>4.2245370370370371E-2</v>
      </c>
      <c r="BL15" s="130">
        <f t="shared" si="11"/>
        <v>5.0007554011179935E-2</v>
      </c>
      <c r="BM15" s="131">
        <f t="shared" si="11"/>
        <v>5.2368483694358488E-2</v>
      </c>
      <c r="BN15" s="128">
        <f t="shared" si="11"/>
        <v>6.5519287833827891E-2</v>
      </c>
      <c r="BO15" s="129">
        <f t="shared" si="11"/>
        <v>3.7543693091097396E-2</v>
      </c>
      <c r="BP15" s="130">
        <f t="shared" si="11"/>
        <v>6.3048827872037305E-2</v>
      </c>
      <c r="BQ15" s="131">
        <f t="shared" si="11"/>
        <v>4.4903981153178021E-2</v>
      </c>
      <c r="BR15" s="128">
        <f t="shared" si="11"/>
        <v>3.5894843276036398E-2</v>
      </c>
      <c r="BS15" s="129">
        <f t="shared" si="11"/>
        <v>0.10725121359223301</v>
      </c>
      <c r="BT15" s="130">
        <f t="shared" si="11"/>
        <v>3.225947649479121E-2</v>
      </c>
      <c r="BU15" s="128">
        <f t="shared" si="11"/>
        <v>8.4256915961253162E-2</v>
      </c>
      <c r="BV15" s="132">
        <f t="shared" si="11"/>
        <v>4.6928410977634533E-2</v>
      </c>
      <c r="BW15" s="133">
        <f t="shared" si="11"/>
        <v>7.03532421529076E-2</v>
      </c>
      <c r="BX15" s="128">
        <f t="shared" si="11"/>
        <v>5.3638476667262652E-2</v>
      </c>
      <c r="BY15" s="129">
        <f t="shared" si="11"/>
        <v>5.4219621468409987E-2</v>
      </c>
      <c r="BZ15" s="130">
        <f t="shared" si="11"/>
        <v>6.4574342879560612E-2</v>
      </c>
      <c r="CA15" s="131">
        <f t="shared" si="11"/>
        <v>5.3145378577843724E-2</v>
      </c>
      <c r="CB15" s="128">
        <f t="shared" si="11"/>
        <v>2.9591836734693878E-2</v>
      </c>
      <c r="CC15" s="129">
        <f t="shared" si="11"/>
        <v>7.4670385395537525E-2</v>
      </c>
      <c r="CD15" s="130">
        <f t="shared" si="11"/>
        <v>2.7778894472361808E-2</v>
      </c>
      <c r="CE15" s="131">
        <f t="shared" si="11"/>
        <v>7.7356092246232064E-2</v>
      </c>
      <c r="CF15" s="128">
        <f t="shared" si="11"/>
        <v>5.1743314473620579E-2</v>
      </c>
      <c r="CG15" s="129">
        <f t="shared" si="11"/>
        <v>6.4311452295159013E-2</v>
      </c>
      <c r="CH15" s="130">
        <f t="shared" si="11"/>
        <v>6.0128920482050499E-2</v>
      </c>
      <c r="CI15" s="128">
        <f t="shared" si="11"/>
        <v>5.2556750864887918E-2</v>
      </c>
      <c r="CJ15" s="134">
        <f t="shared" si="11"/>
        <v>5.2652784528408075E-2</v>
      </c>
      <c r="CK15" s="135">
        <f t="shared" si="11"/>
        <v>5.874805536398775E-2</v>
      </c>
      <c r="CN15" s="199"/>
      <c r="CO15" s="199"/>
    </row>
    <row r="16" spans="1:93" ht="15" thickTop="1" thickBot="1" x14ac:dyDescent="0.3">
      <c r="A16" s="136" t="s">
        <v>23</v>
      </c>
      <c r="B16" s="175">
        <v>1255</v>
      </c>
      <c r="C16" s="176">
        <v>907</v>
      </c>
      <c r="D16" s="177">
        <v>581</v>
      </c>
      <c r="E16" s="178">
        <v>495</v>
      </c>
      <c r="F16" s="175">
        <v>1402</v>
      </c>
      <c r="G16" s="179">
        <v>670</v>
      </c>
      <c r="H16" s="177">
        <v>1878</v>
      </c>
      <c r="I16" s="178">
        <v>1683</v>
      </c>
      <c r="J16" s="175">
        <v>245</v>
      </c>
      <c r="K16" s="179">
        <v>485</v>
      </c>
      <c r="L16" s="177">
        <v>639</v>
      </c>
      <c r="M16" s="175">
        <v>1258</v>
      </c>
      <c r="N16" s="180">
        <v>1633</v>
      </c>
      <c r="O16" s="181">
        <v>2095</v>
      </c>
      <c r="P16" s="175">
        <v>978</v>
      </c>
      <c r="Q16" s="179">
        <v>866</v>
      </c>
      <c r="R16" s="177">
        <v>1278</v>
      </c>
      <c r="S16" s="178">
        <v>1148</v>
      </c>
      <c r="T16" s="175">
        <v>261</v>
      </c>
      <c r="U16" s="179">
        <v>350</v>
      </c>
      <c r="V16" s="177">
        <v>634</v>
      </c>
      <c r="W16" s="178">
        <v>1559</v>
      </c>
      <c r="X16" s="175">
        <v>823</v>
      </c>
      <c r="Y16" s="179">
        <v>533</v>
      </c>
      <c r="Z16" s="177">
        <v>2032</v>
      </c>
      <c r="AA16" s="175">
        <v>2034</v>
      </c>
      <c r="AB16" s="158">
        <f t="shared" si="3"/>
        <v>13639</v>
      </c>
      <c r="AC16" s="159">
        <f t="shared" si="4"/>
        <v>14083</v>
      </c>
      <c r="AE16" s="306"/>
      <c r="AF16" s="115" t="s">
        <v>14</v>
      </c>
      <c r="AG16" s="116" t="s">
        <v>15</v>
      </c>
      <c r="AH16" s="117" t="s">
        <v>14</v>
      </c>
      <c r="AI16" s="118" t="s">
        <v>15</v>
      </c>
      <c r="AJ16" s="115" t="s">
        <v>14</v>
      </c>
      <c r="AK16" s="116" t="s">
        <v>15</v>
      </c>
      <c r="AL16" s="117" t="s">
        <v>14</v>
      </c>
      <c r="AM16" s="118" t="s">
        <v>15</v>
      </c>
      <c r="AN16" s="115" t="s">
        <v>14</v>
      </c>
      <c r="AO16" s="116" t="s">
        <v>15</v>
      </c>
      <c r="AP16" s="117" t="s">
        <v>14</v>
      </c>
      <c r="AQ16" s="115" t="s">
        <v>15</v>
      </c>
      <c r="AR16" s="119" t="s">
        <v>14</v>
      </c>
      <c r="AS16" s="120" t="s">
        <v>15</v>
      </c>
      <c r="AT16" s="115" t="s">
        <v>14</v>
      </c>
      <c r="AU16" s="116" t="s">
        <v>15</v>
      </c>
      <c r="AV16" s="117" t="s">
        <v>14</v>
      </c>
      <c r="AW16" s="118" t="s">
        <v>15</v>
      </c>
      <c r="AX16" s="115" t="s">
        <v>14</v>
      </c>
      <c r="AY16" s="116" t="s">
        <v>15</v>
      </c>
      <c r="AZ16" s="117" t="s">
        <v>14</v>
      </c>
      <c r="BA16" s="118" t="s">
        <v>15</v>
      </c>
      <c r="BB16" s="115" t="s">
        <v>14</v>
      </c>
      <c r="BC16" s="116" t="s">
        <v>15</v>
      </c>
      <c r="BD16" s="28" t="s">
        <v>14</v>
      </c>
      <c r="BE16" s="121" t="s">
        <v>15</v>
      </c>
      <c r="BF16" s="162" t="s">
        <v>14</v>
      </c>
      <c r="BG16" s="163" t="s">
        <v>15</v>
      </c>
      <c r="BI16" s="136" t="s">
        <v>23</v>
      </c>
      <c r="BJ16" s="128">
        <f t="shared" ref="BJ16:CK16" si="12">B16/B33</f>
        <v>4.9469825377429145E-2</v>
      </c>
      <c r="BK16" s="129">
        <f t="shared" si="12"/>
        <v>3.4992283950617285E-2</v>
      </c>
      <c r="BL16" s="130">
        <f t="shared" si="12"/>
        <v>4.3888804955431335E-2</v>
      </c>
      <c r="BM16" s="131">
        <f t="shared" si="12"/>
        <v>3.9276362770768868E-2</v>
      </c>
      <c r="BN16" s="128">
        <f t="shared" si="12"/>
        <v>5.546983184965381E-2</v>
      </c>
      <c r="BO16" s="129">
        <f t="shared" si="12"/>
        <v>2.8912959047166963E-2</v>
      </c>
      <c r="BP16" s="130">
        <f t="shared" si="12"/>
        <v>4.8646548374562879E-2</v>
      </c>
      <c r="BQ16" s="131">
        <f t="shared" si="12"/>
        <v>4.0049496704185804E-2</v>
      </c>
      <c r="BR16" s="128">
        <f t="shared" si="12"/>
        <v>4.1287495786990223E-2</v>
      </c>
      <c r="BS16" s="129">
        <f t="shared" si="12"/>
        <v>7.3574029126213594E-2</v>
      </c>
      <c r="BT16" s="130">
        <f t="shared" si="12"/>
        <v>2.7969885319093057E-2</v>
      </c>
      <c r="BU16" s="128">
        <f t="shared" si="12"/>
        <v>5.4891351775896678E-2</v>
      </c>
      <c r="BV16" s="132">
        <f t="shared" si="12"/>
        <v>3.9872057818146303E-2</v>
      </c>
      <c r="BW16" s="133">
        <f t="shared" si="12"/>
        <v>5.1534979828790711E-2</v>
      </c>
      <c r="BX16" s="128">
        <f t="shared" si="12"/>
        <v>4.3715358483819057E-2</v>
      </c>
      <c r="BY16" s="129">
        <f t="shared" si="12"/>
        <v>3.9590381274572553E-2</v>
      </c>
      <c r="BZ16" s="130">
        <f t="shared" si="12"/>
        <v>5.0137308748528835E-2</v>
      </c>
      <c r="CA16" s="131">
        <f t="shared" si="12"/>
        <v>4.482799015970948E-2</v>
      </c>
      <c r="CB16" s="128">
        <f t="shared" si="12"/>
        <v>3.3290816326530609E-2</v>
      </c>
      <c r="CC16" s="129">
        <f t="shared" si="12"/>
        <v>4.4371196754563892E-2</v>
      </c>
      <c r="CD16" s="130">
        <f t="shared" si="12"/>
        <v>2.5487437185929648E-2</v>
      </c>
      <c r="CE16" s="131">
        <f t="shared" si="12"/>
        <v>5.6618848737969858E-2</v>
      </c>
      <c r="CF16" s="128">
        <f t="shared" si="12"/>
        <v>3.9798829730644615E-2</v>
      </c>
      <c r="CG16" s="129">
        <f t="shared" si="12"/>
        <v>4.1751527494908347E-2</v>
      </c>
      <c r="CH16" s="130">
        <f t="shared" si="12"/>
        <v>5.1772019669290938E-2</v>
      </c>
      <c r="CI16" s="128">
        <f t="shared" si="12"/>
        <v>4.8196767925690727E-2</v>
      </c>
      <c r="CJ16" s="134">
        <f t="shared" si="12"/>
        <v>4.3612979969814024E-2</v>
      </c>
      <c r="CK16" s="135">
        <f t="shared" si="12"/>
        <v>4.5173293130823883E-2</v>
      </c>
      <c r="CN16" s="199"/>
      <c r="CO16" s="199"/>
    </row>
    <row r="17" spans="1:93" ht="13.5" thickTop="1" x14ac:dyDescent="0.2">
      <c r="A17" s="145" t="s">
        <v>24</v>
      </c>
      <c r="B17" s="189">
        <v>1146</v>
      </c>
      <c r="C17" s="183">
        <v>1034</v>
      </c>
      <c r="D17" s="184">
        <v>576</v>
      </c>
      <c r="E17" s="185">
        <v>555</v>
      </c>
      <c r="F17" s="182">
        <v>1341</v>
      </c>
      <c r="G17" s="186">
        <v>718</v>
      </c>
      <c r="H17" s="184">
        <v>2121</v>
      </c>
      <c r="I17" s="185">
        <v>1708</v>
      </c>
      <c r="J17" s="182">
        <v>284</v>
      </c>
      <c r="K17" s="186">
        <v>334</v>
      </c>
      <c r="L17" s="184">
        <v>734</v>
      </c>
      <c r="M17" s="182">
        <v>1272</v>
      </c>
      <c r="N17" s="187">
        <v>1584</v>
      </c>
      <c r="O17" s="190">
        <v>1889</v>
      </c>
      <c r="P17" s="182">
        <v>1045</v>
      </c>
      <c r="Q17" s="186">
        <v>750</v>
      </c>
      <c r="R17" s="184">
        <v>1254</v>
      </c>
      <c r="S17" s="185">
        <v>1016</v>
      </c>
      <c r="T17" s="182">
        <v>238</v>
      </c>
      <c r="U17" s="186">
        <v>278</v>
      </c>
      <c r="V17" s="184">
        <v>643</v>
      </c>
      <c r="W17" s="191">
        <v>1488</v>
      </c>
      <c r="X17" s="182">
        <v>787</v>
      </c>
      <c r="Y17" s="186">
        <v>467</v>
      </c>
      <c r="Z17" s="184">
        <v>1977</v>
      </c>
      <c r="AA17" s="182">
        <v>2134</v>
      </c>
      <c r="AB17" s="158">
        <f t="shared" si="3"/>
        <v>13730</v>
      </c>
      <c r="AC17" s="159">
        <f t="shared" si="4"/>
        <v>13643</v>
      </c>
      <c r="AE17" s="235" t="s">
        <v>30</v>
      </c>
      <c r="AF17" s="125">
        <f t="shared" ref="AF17:AU18" si="13">SUMIF($A$9:$A$32,$AE17,B$9:B$32)</f>
        <v>1372</v>
      </c>
      <c r="AG17" s="172">
        <f t="shared" si="13"/>
        <v>3431</v>
      </c>
      <c r="AH17" s="126">
        <f t="shared" si="13"/>
        <v>1216</v>
      </c>
      <c r="AI17" s="166">
        <f t="shared" si="13"/>
        <v>1114</v>
      </c>
      <c r="AJ17" s="125">
        <f t="shared" si="13"/>
        <v>1356</v>
      </c>
      <c r="AK17" s="127">
        <f t="shared" si="13"/>
        <v>2498</v>
      </c>
      <c r="AL17" s="126">
        <f t="shared" si="13"/>
        <v>2415</v>
      </c>
      <c r="AM17" s="166">
        <f t="shared" si="13"/>
        <v>4438</v>
      </c>
      <c r="AN17" s="125">
        <f t="shared" si="13"/>
        <v>1087</v>
      </c>
      <c r="AO17" s="127">
        <f t="shared" si="13"/>
        <v>279</v>
      </c>
      <c r="AP17" s="126">
        <f t="shared" si="13"/>
        <v>2950</v>
      </c>
      <c r="AQ17" s="125">
        <f t="shared" si="13"/>
        <v>857</v>
      </c>
      <c r="AR17" s="165">
        <f t="shared" si="13"/>
        <v>4076</v>
      </c>
      <c r="AS17" s="167">
        <f t="shared" si="13"/>
        <v>2408</v>
      </c>
      <c r="AT17" s="125">
        <f t="shared" si="13"/>
        <v>2015</v>
      </c>
      <c r="AU17" s="127">
        <f t="shared" si="13"/>
        <v>1665</v>
      </c>
      <c r="AV17" s="126">
        <f t="shared" ref="AP17:BE18" si="14">SUMIF($A$9:$A$32,$AE17,R$9:R$32)</f>
        <v>1668</v>
      </c>
      <c r="AW17" s="166">
        <f t="shared" si="14"/>
        <v>2421</v>
      </c>
      <c r="AX17" s="125">
        <f t="shared" si="14"/>
        <v>1341</v>
      </c>
      <c r="AY17" s="127">
        <f t="shared" si="14"/>
        <v>230</v>
      </c>
      <c r="AZ17" s="126">
        <f t="shared" si="14"/>
        <v>3084</v>
      </c>
      <c r="BA17" s="166">
        <f t="shared" si="14"/>
        <v>1515</v>
      </c>
      <c r="BB17" s="125">
        <f t="shared" si="14"/>
        <v>2150</v>
      </c>
      <c r="BC17" s="127">
        <f t="shared" si="14"/>
        <v>728</v>
      </c>
      <c r="BD17" s="170">
        <f t="shared" si="14"/>
        <v>3001</v>
      </c>
      <c r="BE17" s="171">
        <f t="shared" si="14"/>
        <v>4168</v>
      </c>
      <c r="BF17" s="156">
        <f>AF17+AH17+AJ17+AL17+AN17+AP17+AR17+AT17+AV17+AX17+AZ17+BB17+BD17</f>
        <v>27731</v>
      </c>
      <c r="BG17" s="157">
        <f>AG17+AI17+AK17+AM17+AO17+AQ17+AS17+AU17+AW17+AY17+BA17+BC17+BE17</f>
        <v>25752</v>
      </c>
      <c r="BI17" s="145" t="s">
        <v>24</v>
      </c>
      <c r="BJ17" s="128">
        <f t="shared" ref="BJ17:CK17" si="15">B17/B33</f>
        <v>4.5173242934289884E-2</v>
      </c>
      <c r="BK17" s="129">
        <f t="shared" si="15"/>
        <v>3.9891975308641976E-2</v>
      </c>
      <c r="BL17" s="130">
        <f t="shared" si="15"/>
        <v>4.3511104396434505E-2</v>
      </c>
      <c r="BM17" s="131">
        <f t="shared" si="15"/>
        <v>4.4037134015710543E-2</v>
      </c>
      <c r="BN17" s="128">
        <f t="shared" si="15"/>
        <v>5.305637982195846E-2</v>
      </c>
      <c r="BO17" s="129">
        <f t="shared" si="15"/>
        <v>3.0984335217710265E-2</v>
      </c>
      <c r="BP17" s="130">
        <f t="shared" si="15"/>
        <v>5.4941069809610152E-2</v>
      </c>
      <c r="BQ17" s="131">
        <f t="shared" si="15"/>
        <v>4.0644409014111323E-2</v>
      </c>
      <c r="BR17" s="128">
        <f t="shared" si="15"/>
        <v>4.7859791034715202E-2</v>
      </c>
      <c r="BS17" s="129">
        <f t="shared" si="15"/>
        <v>5.0667475728155338E-2</v>
      </c>
      <c r="BT17" s="130">
        <f t="shared" si="15"/>
        <v>3.2128162479208612E-2</v>
      </c>
      <c r="BU17" s="128">
        <f t="shared" si="15"/>
        <v>5.5502225325071992E-2</v>
      </c>
      <c r="BV17" s="132">
        <f t="shared" si="15"/>
        <v>3.8675651919132727E-2</v>
      </c>
      <c r="BW17" s="133">
        <f t="shared" si="15"/>
        <v>4.6467578470923941E-2</v>
      </c>
      <c r="BX17" s="128">
        <f t="shared" si="15"/>
        <v>4.6710173431074559E-2</v>
      </c>
      <c r="BY17" s="129">
        <f t="shared" si="15"/>
        <v>3.4287281704306484E-2</v>
      </c>
      <c r="BZ17" s="130">
        <f t="shared" si="15"/>
        <v>4.9195763044331112E-2</v>
      </c>
      <c r="CA17" s="131">
        <f t="shared" si="15"/>
        <v>3.9673552266781209E-2</v>
      </c>
      <c r="CB17" s="128">
        <f t="shared" si="15"/>
        <v>3.0357142857142857E-2</v>
      </c>
      <c r="CC17" s="129">
        <f t="shared" si="15"/>
        <v>3.5243407707910748E-2</v>
      </c>
      <c r="CD17" s="130">
        <f t="shared" si="15"/>
        <v>2.5849246231155778E-2</v>
      </c>
      <c r="CE17" s="131">
        <f t="shared" si="15"/>
        <v>5.404031232976212E-2</v>
      </c>
      <c r="CF17" s="128">
        <f t="shared" si="15"/>
        <v>3.8057933168915321E-2</v>
      </c>
      <c r="CG17" s="129">
        <f t="shared" si="15"/>
        <v>3.6581544728184243E-2</v>
      </c>
      <c r="CH17" s="130">
        <f t="shared" si="15"/>
        <v>5.0370710081785522E-2</v>
      </c>
      <c r="CI17" s="128">
        <f t="shared" si="15"/>
        <v>5.0566323870906593E-2</v>
      </c>
      <c r="CJ17" s="134">
        <f t="shared" si="15"/>
        <v>4.3903967665191473E-2</v>
      </c>
      <c r="CK17" s="135">
        <f t="shared" si="15"/>
        <v>4.3761928437394751E-2</v>
      </c>
      <c r="CN17" s="199"/>
      <c r="CO17" s="199"/>
    </row>
    <row r="18" spans="1:93" x14ac:dyDescent="0.2">
      <c r="A18" s="136" t="s">
        <v>25</v>
      </c>
      <c r="B18" s="192">
        <v>1113</v>
      </c>
      <c r="C18" s="176">
        <v>1090</v>
      </c>
      <c r="D18" s="177">
        <v>528</v>
      </c>
      <c r="E18" s="178">
        <v>459</v>
      </c>
      <c r="F18" s="175">
        <v>1257</v>
      </c>
      <c r="G18" s="179">
        <v>801</v>
      </c>
      <c r="H18" s="177">
        <v>1988</v>
      </c>
      <c r="I18" s="178">
        <v>1685</v>
      </c>
      <c r="J18" s="175">
        <v>284</v>
      </c>
      <c r="K18" s="176">
        <v>250</v>
      </c>
      <c r="L18" s="177">
        <v>736</v>
      </c>
      <c r="M18" s="175">
        <v>1129</v>
      </c>
      <c r="N18" s="180">
        <v>1566</v>
      </c>
      <c r="O18" s="193">
        <v>1871</v>
      </c>
      <c r="P18" s="175">
        <v>911</v>
      </c>
      <c r="Q18" s="176">
        <v>755</v>
      </c>
      <c r="R18" s="177">
        <v>1211</v>
      </c>
      <c r="S18" s="178">
        <v>1007</v>
      </c>
      <c r="T18" s="184">
        <v>226</v>
      </c>
      <c r="U18" s="175">
        <v>298</v>
      </c>
      <c r="V18" s="177">
        <v>680</v>
      </c>
      <c r="W18" s="194">
        <v>1381</v>
      </c>
      <c r="X18" s="175">
        <v>742</v>
      </c>
      <c r="Y18" s="179">
        <v>454</v>
      </c>
      <c r="Z18" s="177">
        <v>1973</v>
      </c>
      <c r="AA18" s="175">
        <v>1983</v>
      </c>
      <c r="AB18" s="158">
        <f t="shared" si="3"/>
        <v>13215</v>
      </c>
      <c r="AC18" s="159">
        <f t="shared" si="4"/>
        <v>13163</v>
      </c>
      <c r="AE18" s="237" t="s">
        <v>31</v>
      </c>
      <c r="AF18" s="125">
        <f t="shared" si="13"/>
        <v>1532</v>
      </c>
      <c r="AG18" s="176">
        <f t="shared" si="13"/>
        <v>3695</v>
      </c>
      <c r="AH18" s="177">
        <f t="shared" si="13"/>
        <v>1013</v>
      </c>
      <c r="AI18" s="178">
        <f t="shared" si="13"/>
        <v>1447</v>
      </c>
      <c r="AJ18" s="238">
        <f t="shared" si="13"/>
        <v>1229</v>
      </c>
      <c r="AK18" s="179">
        <f t="shared" si="13"/>
        <v>2693</v>
      </c>
      <c r="AL18" s="177">
        <f t="shared" si="13"/>
        <v>2443</v>
      </c>
      <c r="AM18" s="178">
        <f t="shared" si="13"/>
        <v>5021</v>
      </c>
      <c r="AN18" s="238">
        <f t="shared" si="13"/>
        <v>662</v>
      </c>
      <c r="AO18" s="179">
        <f t="shared" si="13"/>
        <v>325</v>
      </c>
      <c r="AP18" s="177">
        <f t="shared" si="14"/>
        <v>3079</v>
      </c>
      <c r="AQ18" s="238">
        <f t="shared" si="14"/>
        <v>784</v>
      </c>
      <c r="AR18" s="180">
        <f t="shared" si="14"/>
        <v>4301</v>
      </c>
      <c r="AS18" s="181">
        <f t="shared" si="14"/>
        <v>2573</v>
      </c>
      <c r="AT18" s="238">
        <f t="shared" si="14"/>
        <v>2034</v>
      </c>
      <c r="AU18" s="179">
        <f t="shared" si="14"/>
        <v>1934</v>
      </c>
      <c r="AV18" s="177">
        <f t="shared" si="14"/>
        <v>1831</v>
      </c>
      <c r="AW18" s="178">
        <f t="shared" si="14"/>
        <v>2708</v>
      </c>
      <c r="AX18" s="238">
        <f t="shared" si="14"/>
        <v>1332</v>
      </c>
      <c r="AY18" s="179">
        <f t="shared" si="14"/>
        <v>263</v>
      </c>
      <c r="AZ18" s="177">
        <f t="shared" si="14"/>
        <v>3479</v>
      </c>
      <c r="BA18" s="178">
        <f t="shared" si="14"/>
        <v>1520</v>
      </c>
      <c r="BB18" s="238">
        <f t="shared" si="14"/>
        <v>2064</v>
      </c>
      <c r="BC18" s="179">
        <f t="shared" si="14"/>
        <v>786</v>
      </c>
      <c r="BD18" s="177">
        <f t="shared" si="14"/>
        <v>2743</v>
      </c>
      <c r="BE18" s="238">
        <f t="shared" si="14"/>
        <v>4203</v>
      </c>
      <c r="BF18" s="158">
        <f>SUM(AF18,AH18,AJ18,AL18,AN18,AP18,AR18,AT18,AV18,AX18,AZ18,BB18,BD18)</f>
        <v>27742</v>
      </c>
      <c r="BG18" s="159">
        <f>SUM(AG18,AI18,AK18,AM18,AO18,AQ18,AS18,AU18,AW18,AY18,BA18,BC18,BE18)</f>
        <v>27952</v>
      </c>
      <c r="BI18" s="136" t="s">
        <v>25</v>
      </c>
      <c r="BJ18" s="128">
        <f t="shared" ref="BJ18:CK18" si="16">B18/B33</f>
        <v>4.3872442745082584E-2</v>
      </c>
      <c r="BK18" s="129">
        <f t="shared" si="16"/>
        <v>4.2052469135802469E-2</v>
      </c>
      <c r="BL18" s="130">
        <f t="shared" si="16"/>
        <v>3.9885179030064964E-2</v>
      </c>
      <c r="BM18" s="131">
        <f t="shared" si="16"/>
        <v>3.6419900023803853E-2</v>
      </c>
      <c r="BN18" s="128">
        <f t="shared" si="16"/>
        <v>4.9732937685459944E-2</v>
      </c>
      <c r="BO18" s="129">
        <f t="shared" si="16"/>
        <v>3.4566089845941395E-2</v>
      </c>
      <c r="BP18" s="130">
        <f t="shared" si="16"/>
        <v>5.1495920217588392E-2</v>
      </c>
      <c r="BQ18" s="131">
        <f t="shared" si="16"/>
        <v>4.0097089688979848E-2</v>
      </c>
      <c r="BR18" s="128">
        <f t="shared" si="16"/>
        <v>4.7859791034715202E-2</v>
      </c>
      <c r="BS18" s="129">
        <f t="shared" si="16"/>
        <v>3.7924757281553395E-2</v>
      </c>
      <c r="BT18" s="130">
        <f t="shared" si="16"/>
        <v>3.221570515626368E-2</v>
      </c>
      <c r="BU18" s="128">
        <f t="shared" si="16"/>
        <v>4.9262588358495507E-2</v>
      </c>
      <c r="BV18" s="132">
        <f t="shared" si="16"/>
        <v>3.8236155874597132E-2</v>
      </c>
      <c r="BW18" s="133">
        <f t="shared" si="16"/>
        <v>4.6024795828003541E-2</v>
      </c>
      <c r="BX18" s="128">
        <f t="shared" si="16"/>
        <v>4.0720543536563562E-2</v>
      </c>
      <c r="BY18" s="129">
        <f t="shared" si="16"/>
        <v>3.4515863582335195E-2</v>
      </c>
      <c r="BZ18" s="130">
        <f t="shared" si="16"/>
        <v>4.7508826990976853E-2</v>
      </c>
      <c r="CA18" s="131">
        <f t="shared" si="16"/>
        <v>3.9322113319536098E-2</v>
      </c>
      <c r="CB18" s="128">
        <f t="shared" si="16"/>
        <v>2.8826530612244897E-2</v>
      </c>
      <c r="CC18" s="129">
        <f t="shared" si="16"/>
        <v>3.7778904665314403E-2</v>
      </c>
      <c r="CD18" s="130">
        <f t="shared" si="16"/>
        <v>2.7336683417085426E-2</v>
      </c>
      <c r="CE18" s="131">
        <f t="shared" si="16"/>
        <v>5.0154349010350464E-2</v>
      </c>
      <c r="CF18" s="128">
        <f t="shared" si="16"/>
        <v>3.5881812466753711E-2</v>
      </c>
      <c r="CG18" s="129">
        <f t="shared" si="16"/>
        <v>3.5563214789284037E-2</v>
      </c>
      <c r="CH18" s="130">
        <f t="shared" si="16"/>
        <v>5.0268796657239677E-2</v>
      </c>
      <c r="CI18" s="128">
        <f t="shared" si="16"/>
        <v>4.6988294393630635E-2</v>
      </c>
      <c r="CJ18" s="134">
        <f t="shared" si="16"/>
        <v>4.2257169169374026E-2</v>
      </c>
      <c r="CK18" s="135">
        <f t="shared" si="16"/>
        <v>4.2222257862744784E-2</v>
      </c>
      <c r="CN18" s="199"/>
      <c r="CO18" s="199"/>
    </row>
    <row r="19" spans="1:93" ht="13.5" thickBot="1" x14ac:dyDescent="0.25">
      <c r="A19" s="145" t="s">
        <v>26</v>
      </c>
      <c r="B19" s="189">
        <v>959</v>
      </c>
      <c r="C19" s="183">
        <v>945</v>
      </c>
      <c r="D19" s="184">
        <v>505</v>
      </c>
      <c r="E19" s="185">
        <v>462</v>
      </c>
      <c r="F19" s="182">
        <v>908</v>
      </c>
      <c r="G19" s="186">
        <v>763</v>
      </c>
      <c r="H19" s="184">
        <v>1697</v>
      </c>
      <c r="I19" s="185">
        <v>1548</v>
      </c>
      <c r="J19" s="182">
        <v>223</v>
      </c>
      <c r="K19" s="183">
        <v>231</v>
      </c>
      <c r="L19" s="184">
        <v>710</v>
      </c>
      <c r="M19" s="182">
        <v>983</v>
      </c>
      <c r="N19" s="187">
        <v>1501</v>
      </c>
      <c r="O19" s="190">
        <v>1550</v>
      </c>
      <c r="P19" s="182">
        <v>928</v>
      </c>
      <c r="Q19" s="183">
        <v>829</v>
      </c>
      <c r="R19" s="184">
        <v>1215</v>
      </c>
      <c r="S19" s="185">
        <v>1010</v>
      </c>
      <c r="T19" s="182">
        <v>202</v>
      </c>
      <c r="U19" s="186">
        <v>269</v>
      </c>
      <c r="V19" s="184">
        <v>808</v>
      </c>
      <c r="W19" s="191">
        <v>1179</v>
      </c>
      <c r="X19" s="182">
        <v>686</v>
      </c>
      <c r="Y19" s="186">
        <v>473</v>
      </c>
      <c r="Z19" s="184">
        <v>1823</v>
      </c>
      <c r="AA19" s="182">
        <v>1931</v>
      </c>
      <c r="AB19" s="158">
        <f t="shared" si="3"/>
        <v>12165</v>
      </c>
      <c r="AC19" s="159">
        <f t="shared" si="4"/>
        <v>12173</v>
      </c>
      <c r="AE19" s="235"/>
      <c r="AF19" s="125"/>
      <c r="AG19" s="183"/>
      <c r="AH19" s="184"/>
      <c r="AI19" s="185"/>
      <c r="AJ19" s="182"/>
      <c r="AK19" s="186"/>
      <c r="AL19" s="184"/>
      <c r="AM19" s="185"/>
      <c r="AN19" s="182"/>
      <c r="AO19" s="186"/>
      <c r="AP19" s="184"/>
      <c r="AQ19" s="182"/>
      <c r="AR19" s="187"/>
      <c r="AS19" s="188"/>
      <c r="AT19" s="182"/>
      <c r="AU19" s="186"/>
      <c r="AV19" s="184"/>
      <c r="AW19" s="185"/>
      <c r="AX19" s="182"/>
      <c r="AY19" s="186"/>
      <c r="AZ19" s="184"/>
      <c r="BA19" s="185"/>
      <c r="BB19" s="182"/>
      <c r="BC19" s="186"/>
      <c r="BD19" s="184"/>
      <c r="BE19" s="182"/>
      <c r="BF19" s="158"/>
      <c r="BG19" s="159"/>
      <c r="BI19" s="145" t="s">
        <v>26</v>
      </c>
      <c r="BJ19" s="128">
        <f t="shared" ref="BJ19:CK19" si="17">B19/B33</f>
        <v>3.7802041862115179E-2</v>
      </c>
      <c r="BK19" s="129">
        <f t="shared" si="17"/>
        <v>3.6458333333333336E-2</v>
      </c>
      <c r="BL19" s="130">
        <f t="shared" si="17"/>
        <v>3.8147756458679558E-2</v>
      </c>
      <c r="BM19" s="131">
        <f t="shared" si="17"/>
        <v>3.6657938586050938E-2</v>
      </c>
      <c r="BN19" s="128">
        <f t="shared" si="17"/>
        <v>3.5924826904055393E-2</v>
      </c>
      <c r="BO19" s="129">
        <f t="shared" si="17"/>
        <v>3.2926250377594612E-2</v>
      </c>
      <c r="BP19" s="130">
        <f t="shared" si="17"/>
        <v>4.3958036523766349E-2</v>
      </c>
      <c r="BQ19" s="131">
        <f t="shared" si="17"/>
        <v>3.6836970230588011E-2</v>
      </c>
      <c r="BR19" s="128">
        <f t="shared" si="17"/>
        <v>3.7580047185709474E-2</v>
      </c>
      <c r="BS19" s="129">
        <f t="shared" si="17"/>
        <v>3.5042475728155338E-2</v>
      </c>
      <c r="BT19" s="130">
        <f t="shared" si="17"/>
        <v>3.1077650354547841E-2</v>
      </c>
      <c r="BU19" s="128">
        <f t="shared" si="17"/>
        <v>4.2892049917095734E-2</v>
      </c>
      <c r="BV19" s="132">
        <f t="shared" si="17"/>
        <v>3.6649086824885241E-2</v>
      </c>
      <c r="BW19" s="133">
        <f t="shared" si="17"/>
        <v>3.8128505362589785E-2</v>
      </c>
      <c r="BX19" s="128">
        <f t="shared" si="17"/>
        <v>4.148042195601645E-2</v>
      </c>
      <c r="BY19" s="129">
        <f t="shared" si="17"/>
        <v>3.78988753771601E-2</v>
      </c>
      <c r="BZ19" s="130">
        <f t="shared" si="17"/>
        <v>4.7665751275009806E-2</v>
      </c>
      <c r="CA19" s="131">
        <f t="shared" si="17"/>
        <v>3.9439259635284468E-2</v>
      </c>
      <c r="CB19" s="128">
        <f t="shared" si="17"/>
        <v>2.576530612244898E-2</v>
      </c>
      <c r="CC19" s="129">
        <f t="shared" si="17"/>
        <v>3.4102434077079108E-2</v>
      </c>
      <c r="CD19" s="130">
        <f t="shared" si="17"/>
        <v>3.2482412060301509E-2</v>
      </c>
      <c r="CE19" s="131">
        <f t="shared" si="17"/>
        <v>4.2818231341928456E-2</v>
      </c>
      <c r="CF19" s="128">
        <f t="shared" si="17"/>
        <v>3.3173751148508152E-2</v>
      </c>
      <c r="CG19" s="129">
        <f t="shared" si="17"/>
        <v>3.7051543161522794E-2</v>
      </c>
      <c r="CH19" s="130">
        <f t="shared" si="17"/>
        <v>4.6447043236770361E-2</v>
      </c>
      <c r="CI19" s="128">
        <f t="shared" si="17"/>
        <v>4.5756125302118381E-2</v>
      </c>
      <c r="CJ19" s="134">
        <f t="shared" si="17"/>
        <v>3.8899618838095729E-2</v>
      </c>
      <c r="CK19" s="135">
        <f t="shared" si="17"/>
        <v>3.9046687302529227E-2</v>
      </c>
      <c r="CN19" s="199"/>
      <c r="CO19" s="199"/>
    </row>
    <row r="20" spans="1:93" ht="14.25" thickTop="1" thickBot="1" x14ac:dyDescent="0.25">
      <c r="A20" s="136" t="s">
        <v>27</v>
      </c>
      <c r="B20" s="192">
        <v>854</v>
      </c>
      <c r="C20" s="176">
        <v>1208</v>
      </c>
      <c r="D20" s="177">
        <v>464</v>
      </c>
      <c r="E20" s="178">
        <v>557</v>
      </c>
      <c r="F20" s="175">
        <v>918</v>
      </c>
      <c r="G20" s="179">
        <v>895</v>
      </c>
      <c r="H20" s="177">
        <v>1676</v>
      </c>
      <c r="I20" s="178">
        <v>1770</v>
      </c>
      <c r="J20" s="175">
        <v>233</v>
      </c>
      <c r="K20" s="176">
        <v>216</v>
      </c>
      <c r="L20" s="177">
        <v>866</v>
      </c>
      <c r="M20" s="175">
        <v>853</v>
      </c>
      <c r="N20" s="180">
        <v>1629</v>
      </c>
      <c r="O20" s="193">
        <v>1508</v>
      </c>
      <c r="P20" s="175">
        <v>1030</v>
      </c>
      <c r="Q20" s="176">
        <v>775</v>
      </c>
      <c r="R20" s="177">
        <v>1134</v>
      </c>
      <c r="S20" s="178">
        <v>960</v>
      </c>
      <c r="T20" s="175">
        <v>282</v>
      </c>
      <c r="U20" s="179">
        <v>232</v>
      </c>
      <c r="V20" s="177">
        <v>913</v>
      </c>
      <c r="W20" s="194">
        <v>1153</v>
      </c>
      <c r="X20" s="175">
        <v>766</v>
      </c>
      <c r="Y20" s="179">
        <v>420</v>
      </c>
      <c r="Z20" s="177">
        <v>1863</v>
      </c>
      <c r="AA20" s="175">
        <v>2181</v>
      </c>
      <c r="AB20" s="158">
        <f t="shared" si="3"/>
        <v>12628</v>
      </c>
      <c r="AC20" s="159">
        <f t="shared" si="4"/>
        <v>12728</v>
      </c>
      <c r="AE20" s="229" t="s">
        <v>13</v>
      </c>
      <c r="AF20" s="20">
        <f t="shared" ref="AF20:BG20" si="18">SUM(AF17:AF19)</f>
        <v>2904</v>
      </c>
      <c r="AG20" s="21">
        <f t="shared" si="18"/>
        <v>7126</v>
      </c>
      <c r="AH20" s="20">
        <f t="shared" si="18"/>
        <v>2229</v>
      </c>
      <c r="AI20" s="21">
        <f t="shared" si="18"/>
        <v>2561</v>
      </c>
      <c r="AJ20" s="20">
        <f t="shared" si="18"/>
        <v>2585</v>
      </c>
      <c r="AK20" s="21">
        <f t="shared" si="18"/>
        <v>5191</v>
      </c>
      <c r="AL20" s="20">
        <f t="shared" si="18"/>
        <v>4858</v>
      </c>
      <c r="AM20" s="21">
        <f t="shared" si="18"/>
        <v>9459</v>
      </c>
      <c r="AN20" s="20">
        <f t="shared" si="18"/>
        <v>1749</v>
      </c>
      <c r="AO20" s="21">
        <f t="shared" si="18"/>
        <v>604</v>
      </c>
      <c r="AP20" s="20">
        <f t="shared" si="18"/>
        <v>6029</v>
      </c>
      <c r="AQ20" s="21">
        <f t="shared" si="18"/>
        <v>1641</v>
      </c>
      <c r="AR20" s="20">
        <f t="shared" si="18"/>
        <v>8377</v>
      </c>
      <c r="AS20" s="21">
        <f t="shared" si="18"/>
        <v>4981</v>
      </c>
      <c r="AT20" s="20">
        <f t="shared" si="18"/>
        <v>4049</v>
      </c>
      <c r="AU20" s="21">
        <f t="shared" si="18"/>
        <v>3599</v>
      </c>
      <c r="AV20" s="20">
        <f t="shared" si="18"/>
        <v>3499</v>
      </c>
      <c r="AW20" s="21">
        <f t="shared" si="18"/>
        <v>5129</v>
      </c>
      <c r="AX20" s="20">
        <f t="shared" si="18"/>
        <v>2673</v>
      </c>
      <c r="AY20" s="21">
        <f t="shared" si="18"/>
        <v>493</v>
      </c>
      <c r="AZ20" s="20">
        <f t="shared" si="18"/>
        <v>6563</v>
      </c>
      <c r="BA20" s="21">
        <f t="shared" si="18"/>
        <v>3035</v>
      </c>
      <c r="BB20" s="20">
        <f t="shared" si="18"/>
        <v>4214</v>
      </c>
      <c r="BC20" s="21">
        <f t="shared" si="18"/>
        <v>1514</v>
      </c>
      <c r="BD20" s="20">
        <f t="shared" si="18"/>
        <v>5744</v>
      </c>
      <c r="BE20" s="21">
        <f t="shared" si="18"/>
        <v>8371</v>
      </c>
      <c r="BF20" s="160">
        <f t="shared" si="18"/>
        <v>55473</v>
      </c>
      <c r="BG20" s="161">
        <f t="shared" si="18"/>
        <v>53704</v>
      </c>
      <c r="BI20" s="136" t="s">
        <v>27</v>
      </c>
      <c r="BJ20" s="128">
        <f t="shared" ref="BJ20:CK20" si="19">B20/B33</f>
        <v>3.3663132169182861E-2</v>
      </c>
      <c r="BK20" s="129">
        <f t="shared" si="19"/>
        <v>4.6604938271604938E-2</v>
      </c>
      <c r="BL20" s="130">
        <f t="shared" si="19"/>
        <v>3.5050611874905574E-2</v>
      </c>
      <c r="BM20" s="131">
        <f t="shared" si="19"/>
        <v>4.4195826390541933E-2</v>
      </c>
      <c r="BN20" s="128">
        <f t="shared" si="19"/>
        <v>3.632047477744807E-2</v>
      </c>
      <c r="BO20" s="129">
        <f t="shared" si="19"/>
        <v>3.8622534846588702E-2</v>
      </c>
      <c r="BP20" s="130">
        <f t="shared" si="19"/>
        <v>4.3414065535552389E-2</v>
      </c>
      <c r="BQ20" s="131">
        <f t="shared" si="19"/>
        <v>4.2119791542726603E-2</v>
      </c>
      <c r="BR20" s="128">
        <f t="shared" si="19"/>
        <v>3.9265251095382543E-2</v>
      </c>
      <c r="BS20" s="129">
        <f t="shared" si="19"/>
        <v>3.2766990291262135E-2</v>
      </c>
      <c r="BT20" s="130">
        <f t="shared" si="19"/>
        <v>3.7905979164842861E-2</v>
      </c>
      <c r="BU20" s="128">
        <f t="shared" si="19"/>
        <v>3.7219652674753467E-2</v>
      </c>
      <c r="BV20" s="132">
        <f t="shared" si="19"/>
        <v>3.9774392030471728E-2</v>
      </c>
      <c r="BW20" s="133">
        <f t="shared" si="19"/>
        <v>3.7095345862442189E-2</v>
      </c>
      <c r="BX20" s="128">
        <f t="shared" si="19"/>
        <v>4.6039692472733776E-2</v>
      </c>
      <c r="BY20" s="129">
        <f t="shared" si="19"/>
        <v>3.5430191094450031E-2</v>
      </c>
      <c r="BZ20" s="130">
        <f t="shared" si="19"/>
        <v>4.448803452334249E-2</v>
      </c>
      <c r="CA20" s="131">
        <f t="shared" si="19"/>
        <v>3.7486821039478306E-2</v>
      </c>
      <c r="CB20" s="128">
        <f t="shared" si="19"/>
        <v>3.5969387755102042E-2</v>
      </c>
      <c r="CC20" s="129">
        <f t="shared" si="19"/>
        <v>2.9411764705882353E-2</v>
      </c>
      <c r="CD20" s="130">
        <f t="shared" si="19"/>
        <v>3.6703517587939702E-2</v>
      </c>
      <c r="CE20" s="131">
        <f t="shared" si="19"/>
        <v>4.1873978572725623E-2</v>
      </c>
      <c r="CF20" s="128">
        <f t="shared" si="19"/>
        <v>3.7042410174573236E-2</v>
      </c>
      <c r="CG20" s="129">
        <f t="shared" si="19"/>
        <v>3.2899890333698889E-2</v>
      </c>
      <c r="CH20" s="130">
        <f t="shared" si="19"/>
        <v>4.7466177482228845E-2</v>
      </c>
      <c r="CI20" s="128">
        <f t="shared" si="19"/>
        <v>5.168001516515805E-2</v>
      </c>
      <c r="CJ20" s="134">
        <f t="shared" si="19"/>
        <v>4.038013865084035E-2</v>
      </c>
      <c r="CK20" s="135">
        <f t="shared" si="19"/>
        <v>4.0826931404468254E-2</v>
      </c>
      <c r="CN20" s="199"/>
      <c r="CO20" s="199"/>
    </row>
    <row r="21" spans="1:93" ht="13.5" thickTop="1" x14ac:dyDescent="0.2">
      <c r="A21" s="145" t="s">
        <v>28</v>
      </c>
      <c r="B21" s="189">
        <v>925</v>
      </c>
      <c r="C21" s="183">
        <v>1491</v>
      </c>
      <c r="D21" s="184">
        <v>598</v>
      </c>
      <c r="E21" s="185">
        <v>581</v>
      </c>
      <c r="F21" s="182">
        <v>886</v>
      </c>
      <c r="G21" s="186">
        <v>1243</v>
      </c>
      <c r="H21" s="184">
        <v>1749</v>
      </c>
      <c r="I21" s="185">
        <v>2281</v>
      </c>
      <c r="J21" s="182">
        <v>346</v>
      </c>
      <c r="K21" s="183">
        <v>222</v>
      </c>
      <c r="L21" s="184">
        <v>1468</v>
      </c>
      <c r="M21" s="182">
        <v>755</v>
      </c>
      <c r="N21" s="187">
        <v>2242</v>
      </c>
      <c r="O21" s="190">
        <v>1648</v>
      </c>
      <c r="P21" s="182">
        <v>1113</v>
      </c>
      <c r="Q21" s="183">
        <v>852</v>
      </c>
      <c r="R21" s="184">
        <v>1206</v>
      </c>
      <c r="S21" s="185">
        <v>1271</v>
      </c>
      <c r="T21" s="182">
        <v>475</v>
      </c>
      <c r="U21" s="186">
        <v>188</v>
      </c>
      <c r="V21" s="184">
        <v>1396</v>
      </c>
      <c r="W21" s="191">
        <v>1041</v>
      </c>
      <c r="X21" s="182">
        <v>1071</v>
      </c>
      <c r="Y21" s="186">
        <v>362</v>
      </c>
      <c r="Z21" s="184">
        <v>1954</v>
      </c>
      <c r="AA21" s="182">
        <v>2157</v>
      </c>
      <c r="AB21" s="158">
        <f t="shared" si="3"/>
        <v>15429</v>
      </c>
      <c r="AC21" s="159">
        <f t="shared" si="4"/>
        <v>14092</v>
      </c>
      <c r="BF21" s="200">
        <f>BF20/2</f>
        <v>27736.5</v>
      </c>
      <c r="BI21" s="145" t="s">
        <v>28</v>
      </c>
      <c r="BJ21" s="128">
        <f t="shared" ref="BJ21:CK21" si="20">B21/B33</f>
        <v>3.6461823485356142E-2</v>
      </c>
      <c r="BK21" s="129">
        <f t="shared" si="20"/>
        <v>5.752314814814815E-2</v>
      </c>
      <c r="BL21" s="130">
        <f t="shared" si="20"/>
        <v>4.5172986856020544E-2</v>
      </c>
      <c r="BM21" s="131">
        <f t="shared" si="20"/>
        <v>4.6100134888518607E-2</v>
      </c>
      <c r="BN21" s="128">
        <f t="shared" si="20"/>
        <v>3.5054401582591495E-2</v>
      </c>
      <c r="BO21" s="129">
        <f t="shared" si="20"/>
        <v>5.3640012083027662E-2</v>
      </c>
      <c r="BP21" s="130">
        <f t="shared" si="20"/>
        <v>4.5305012304105684E-2</v>
      </c>
      <c r="BQ21" s="131">
        <f t="shared" si="20"/>
        <v>5.4279799157604169E-2</v>
      </c>
      <c r="BR21" s="128">
        <f t="shared" si="20"/>
        <v>5.8308055274688235E-2</v>
      </c>
      <c r="BS21" s="129">
        <f t="shared" si="20"/>
        <v>3.3677184466019416E-2</v>
      </c>
      <c r="BT21" s="130">
        <f t="shared" si="20"/>
        <v>6.4256324958417224E-2</v>
      </c>
      <c r="BU21" s="128">
        <f t="shared" si="20"/>
        <v>3.2943537830526226E-2</v>
      </c>
      <c r="BV21" s="132">
        <f t="shared" si="20"/>
        <v>5.4741673991600744E-2</v>
      </c>
      <c r="BW21" s="133">
        <f t="shared" si="20"/>
        <v>4.0539210862934175E-2</v>
      </c>
      <c r="BX21" s="128">
        <f t="shared" si="20"/>
        <v>4.9749687108886109E-2</v>
      </c>
      <c r="BY21" s="129">
        <f t="shared" si="20"/>
        <v>3.8950352016092163E-2</v>
      </c>
      <c r="BZ21" s="130">
        <f t="shared" si="20"/>
        <v>4.7312671635935659E-2</v>
      </c>
      <c r="CA21" s="131">
        <f t="shared" si="20"/>
        <v>4.9630989105392632E-2</v>
      </c>
      <c r="CB21" s="128">
        <f t="shared" si="20"/>
        <v>6.0586734693877549E-2</v>
      </c>
      <c r="CC21" s="129">
        <f t="shared" si="20"/>
        <v>2.383367139959432E-2</v>
      </c>
      <c r="CD21" s="130">
        <f t="shared" si="20"/>
        <v>5.6120603015075377E-2</v>
      </c>
      <c r="CE21" s="131">
        <f t="shared" si="20"/>
        <v>3.7806428182313417E-2</v>
      </c>
      <c r="CF21" s="128">
        <f t="shared" si="20"/>
        <v>5.1791672711446392E-2</v>
      </c>
      <c r="CG21" s="129">
        <f t="shared" si="20"/>
        <v>2.8356572144759517E-2</v>
      </c>
      <c r="CH21" s="130">
        <f t="shared" si="20"/>
        <v>4.9784707890646894E-2</v>
      </c>
      <c r="CI21" s="128">
        <f t="shared" si="20"/>
        <v>5.1111321738306244E-2</v>
      </c>
      <c r="CJ21" s="134">
        <f t="shared" si="20"/>
        <v>4.9336803867897981E-2</v>
      </c>
      <c r="CK21" s="135">
        <f t="shared" si="20"/>
        <v>4.5202161954098569E-2</v>
      </c>
      <c r="CN21" s="199"/>
      <c r="CO21" s="199"/>
    </row>
    <row r="22" spans="1:93" x14ac:dyDescent="0.2">
      <c r="A22" s="136" t="s">
        <v>29</v>
      </c>
      <c r="B22" s="192">
        <v>1045</v>
      </c>
      <c r="C22" s="176">
        <v>1975</v>
      </c>
      <c r="D22" s="177">
        <v>886</v>
      </c>
      <c r="E22" s="178">
        <v>663</v>
      </c>
      <c r="F22" s="175">
        <v>1105</v>
      </c>
      <c r="G22" s="179">
        <v>2034</v>
      </c>
      <c r="H22" s="177">
        <v>2122</v>
      </c>
      <c r="I22" s="178">
        <v>3136</v>
      </c>
      <c r="J22" s="175">
        <v>598</v>
      </c>
      <c r="K22" s="176">
        <v>226</v>
      </c>
      <c r="L22" s="177">
        <v>2104</v>
      </c>
      <c r="M22" s="175">
        <v>652</v>
      </c>
      <c r="N22" s="180">
        <v>2969</v>
      </c>
      <c r="O22" s="193">
        <v>2010</v>
      </c>
      <c r="P22" s="175">
        <v>1559</v>
      </c>
      <c r="Q22" s="176">
        <v>1098</v>
      </c>
      <c r="R22" s="177">
        <v>1533</v>
      </c>
      <c r="S22" s="178">
        <v>1880</v>
      </c>
      <c r="T22" s="175">
        <v>998</v>
      </c>
      <c r="U22" s="179">
        <v>192</v>
      </c>
      <c r="V22" s="177">
        <v>2195</v>
      </c>
      <c r="W22" s="194">
        <v>1325</v>
      </c>
      <c r="X22" s="175">
        <v>1689</v>
      </c>
      <c r="Y22" s="179">
        <v>529</v>
      </c>
      <c r="Z22" s="177">
        <v>2190</v>
      </c>
      <c r="AA22" s="175">
        <v>3303</v>
      </c>
      <c r="AB22" s="158">
        <f t="shared" si="3"/>
        <v>20993</v>
      </c>
      <c r="AC22" s="159">
        <f t="shared" si="4"/>
        <v>19023</v>
      </c>
      <c r="BI22" s="136" t="s">
        <v>29</v>
      </c>
      <c r="BJ22" s="128">
        <f t="shared" ref="BJ22:CK22" si="21">B22/B33</f>
        <v>4.1192005991564508E-2</v>
      </c>
      <c r="BK22" s="129">
        <f t="shared" si="21"/>
        <v>7.6195987654320993E-2</v>
      </c>
      <c r="BL22" s="130">
        <f t="shared" si="21"/>
        <v>6.6928539054237804E-2</v>
      </c>
      <c r="BM22" s="131">
        <f t="shared" si="21"/>
        <v>5.2606522256605573E-2</v>
      </c>
      <c r="BN22" s="128">
        <f t="shared" si="21"/>
        <v>4.3719090009891194E-2</v>
      </c>
      <c r="BO22" s="129">
        <f t="shared" si="21"/>
        <v>8.777456522677253E-2</v>
      </c>
      <c r="BP22" s="130">
        <f t="shared" si="21"/>
        <v>5.4966973190001295E-2</v>
      </c>
      <c r="BQ22" s="131">
        <f t="shared" si="21"/>
        <v>7.4625800157056846E-2</v>
      </c>
      <c r="BR22" s="128">
        <f t="shared" si="21"/>
        <v>0.10077519379844961</v>
      </c>
      <c r="BS22" s="129">
        <f t="shared" si="21"/>
        <v>3.428398058252427E-2</v>
      </c>
      <c r="BT22" s="130">
        <f t="shared" si="21"/>
        <v>9.2094896261927683E-2</v>
      </c>
      <c r="BU22" s="128">
        <f t="shared" si="21"/>
        <v>2.8449253861593506E-2</v>
      </c>
      <c r="BV22" s="132">
        <f t="shared" si="21"/>
        <v>7.2492430901455226E-2</v>
      </c>
      <c r="BW22" s="133">
        <f t="shared" si="21"/>
        <v>4.9444061792777723E-2</v>
      </c>
      <c r="BX22" s="128">
        <f t="shared" si="21"/>
        <v>6.9685320936885398E-2</v>
      </c>
      <c r="BY22" s="129">
        <f t="shared" si="21"/>
        <v>5.0196580415104691E-2</v>
      </c>
      <c r="BZ22" s="130">
        <f t="shared" si="21"/>
        <v>6.0141231855629661E-2</v>
      </c>
      <c r="CA22" s="131">
        <f t="shared" si="21"/>
        <v>7.3411691202311682E-2</v>
      </c>
      <c r="CB22" s="128">
        <f t="shared" si="21"/>
        <v>0.12729591836734694</v>
      </c>
      <c r="CC22" s="129">
        <f t="shared" si="21"/>
        <v>2.434077079107505E-2</v>
      </c>
      <c r="CD22" s="130">
        <f t="shared" si="21"/>
        <v>8.8241206030150759E-2</v>
      </c>
      <c r="CE22" s="131">
        <f t="shared" si="21"/>
        <v>4.8120573815144362E-2</v>
      </c>
      <c r="CF22" s="128">
        <f t="shared" si="21"/>
        <v>8.1677063687799215E-2</v>
      </c>
      <c r="CG22" s="129">
        <f t="shared" si="21"/>
        <v>4.1438195206015979E-2</v>
      </c>
      <c r="CH22" s="130">
        <f t="shared" si="21"/>
        <v>5.5797599938851944E-2</v>
      </c>
      <c r="CI22" s="128">
        <f t="shared" si="21"/>
        <v>7.8266432870480074E-2</v>
      </c>
      <c r="CJ22" s="134">
        <f t="shared" si="21"/>
        <v>6.7128622956690795E-2</v>
      </c>
      <c r="CK22" s="135">
        <f t="shared" si="21"/>
        <v>6.1019069461596444E-2</v>
      </c>
      <c r="CN22" s="199"/>
      <c r="CO22" s="199"/>
    </row>
    <row r="23" spans="1:93" x14ac:dyDescent="0.2">
      <c r="A23" s="145" t="s">
        <v>30</v>
      </c>
      <c r="B23" s="189">
        <v>1372</v>
      </c>
      <c r="C23" s="183">
        <v>3431</v>
      </c>
      <c r="D23" s="184">
        <v>1216</v>
      </c>
      <c r="E23" s="185">
        <v>1114</v>
      </c>
      <c r="F23" s="182">
        <v>1356</v>
      </c>
      <c r="G23" s="186">
        <v>2498</v>
      </c>
      <c r="H23" s="184">
        <v>2415</v>
      </c>
      <c r="I23" s="185">
        <v>4438</v>
      </c>
      <c r="J23" s="182">
        <v>1087</v>
      </c>
      <c r="K23" s="183">
        <v>279</v>
      </c>
      <c r="L23" s="184">
        <v>2950</v>
      </c>
      <c r="M23" s="182">
        <v>857</v>
      </c>
      <c r="N23" s="187">
        <v>4076</v>
      </c>
      <c r="O23" s="190">
        <v>2408</v>
      </c>
      <c r="P23" s="182">
        <v>2015</v>
      </c>
      <c r="Q23" s="183">
        <v>1665</v>
      </c>
      <c r="R23" s="184">
        <v>1668</v>
      </c>
      <c r="S23" s="185">
        <v>2421</v>
      </c>
      <c r="T23" s="182">
        <v>1341</v>
      </c>
      <c r="U23" s="186">
        <v>230</v>
      </c>
      <c r="V23" s="184">
        <v>3084</v>
      </c>
      <c r="W23" s="191">
        <v>1515</v>
      </c>
      <c r="X23" s="182">
        <v>2150</v>
      </c>
      <c r="Y23" s="186">
        <v>728</v>
      </c>
      <c r="Z23" s="184">
        <v>3001</v>
      </c>
      <c r="AA23" s="182">
        <v>4168</v>
      </c>
      <c r="AB23" s="158">
        <f t="shared" si="3"/>
        <v>27731</v>
      </c>
      <c r="AC23" s="159">
        <f t="shared" si="4"/>
        <v>25752</v>
      </c>
      <c r="BI23" s="145" t="s">
        <v>30</v>
      </c>
      <c r="BJ23" s="128">
        <f t="shared" ref="BJ23:CK23" si="22">B23/B33</f>
        <v>5.40817533209823E-2</v>
      </c>
      <c r="BK23" s="129">
        <f t="shared" si="22"/>
        <v>0.13236882716049383</v>
      </c>
      <c r="BL23" s="130">
        <f t="shared" si="22"/>
        <v>9.1856775948028407E-2</v>
      </c>
      <c r="BM23" s="131">
        <f t="shared" si="22"/>
        <v>8.8391652781083865E-2</v>
      </c>
      <c r="BN23" s="128">
        <f t="shared" si="22"/>
        <v>5.3649851632047475E-2</v>
      </c>
      <c r="BO23" s="129">
        <f t="shared" si="22"/>
        <v>0.10779786820869115</v>
      </c>
      <c r="BP23" s="130">
        <f t="shared" si="22"/>
        <v>6.2556663644605617E-2</v>
      </c>
      <c r="BQ23" s="131">
        <f t="shared" si="22"/>
        <v>0.10560883325797778</v>
      </c>
      <c r="BR23" s="128">
        <f t="shared" si="22"/>
        <v>0.18318166498146277</v>
      </c>
      <c r="BS23" s="129">
        <f t="shared" si="22"/>
        <v>4.2324029126213594E-2</v>
      </c>
      <c r="BT23" s="130">
        <f t="shared" si="22"/>
        <v>0.12912544865621992</v>
      </c>
      <c r="BU23" s="128">
        <f t="shared" si="22"/>
        <v>3.7394187974517844E-2</v>
      </c>
      <c r="BV23" s="132">
        <f t="shared" si="22"/>
        <v>9.9521437640394575E-2</v>
      </c>
      <c r="BW23" s="133">
        <f t="shared" si="22"/>
        <v>5.9234478008462071E-2</v>
      </c>
      <c r="BX23" s="128">
        <f t="shared" si="22"/>
        <v>9.0067942070445203E-2</v>
      </c>
      <c r="BY23" s="129">
        <f t="shared" si="22"/>
        <v>7.6117765383560396E-2</v>
      </c>
      <c r="BZ23" s="130">
        <f t="shared" si="22"/>
        <v>6.5437426441741858E-2</v>
      </c>
      <c r="CA23" s="131">
        <f t="shared" si="22"/>
        <v>9.4537076808934362E-2</v>
      </c>
      <c r="CB23" s="128">
        <f t="shared" si="22"/>
        <v>0.17104591836734695</v>
      </c>
      <c r="CC23" s="129">
        <f t="shared" si="22"/>
        <v>2.9158215010141989E-2</v>
      </c>
      <c r="CD23" s="130">
        <f t="shared" si="22"/>
        <v>0.12397989949748743</v>
      </c>
      <c r="CE23" s="131">
        <f t="shared" si="22"/>
        <v>5.5020882513165059E-2</v>
      </c>
      <c r="CF23" s="128">
        <f t="shared" si="22"/>
        <v>0.1039702113254993</v>
      </c>
      <c r="CG23" s="129">
        <f t="shared" si="22"/>
        <v>5.7026476578411409E-2</v>
      </c>
      <c r="CH23" s="130">
        <f t="shared" si="22"/>
        <v>7.6460546765522691E-2</v>
      </c>
      <c r="CI23" s="128">
        <f t="shared" si="22"/>
        <v>9.8763091796597313E-2</v>
      </c>
      <c r="CJ23" s="134">
        <f t="shared" si="22"/>
        <v>8.8674503082550968E-2</v>
      </c>
      <c r="CK23" s="135">
        <f t="shared" si="22"/>
        <v>8.2603326329970653E-2</v>
      </c>
      <c r="CN23" s="199"/>
      <c r="CO23" s="199"/>
    </row>
    <row r="24" spans="1:93" x14ac:dyDescent="0.2">
      <c r="A24" s="136" t="s">
        <v>31</v>
      </c>
      <c r="B24" s="192">
        <v>1532</v>
      </c>
      <c r="C24" s="176">
        <v>3695</v>
      </c>
      <c r="D24" s="177">
        <v>1013</v>
      </c>
      <c r="E24" s="178">
        <v>1447</v>
      </c>
      <c r="F24" s="175">
        <v>1229</v>
      </c>
      <c r="G24" s="179">
        <v>2693</v>
      </c>
      <c r="H24" s="177">
        <v>2443</v>
      </c>
      <c r="I24" s="178">
        <v>5021</v>
      </c>
      <c r="J24" s="175">
        <v>662</v>
      </c>
      <c r="K24" s="176">
        <v>325</v>
      </c>
      <c r="L24" s="177">
        <v>3079</v>
      </c>
      <c r="M24" s="175">
        <v>784</v>
      </c>
      <c r="N24" s="180">
        <v>4301</v>
      </c>
      <c r="O24" s="193">
        <v>2573</v>
      </c>
      <c r="P24" s="175">
        <v>2034</v>
      </c>
      <c r="Q24" s="176">
        <v>1934</v>
      </c>
      <c r="R24" s="177">
        <v>1831</v>
      </c>
      <c r="S24" s="178">
        <v>2708</v>
      </c>
      <c r="T24" s="175">
        <v>1332</v>
      </c>
      <c r="U24" s="179">
        <v>263</v>
      </c>
      <c r="V24" s="177">
        <v>3479</v>
      </c>
      <c r="W24" s="194">
        <v>1520</v>
      </c>
      <c r="X24" s="175">
        <v>2064</v>
      </c>
      <c r="Y24" s="179">
        <v>786</v>
      </c>
      <c r="Z24" s="177">
        <v>2743</v>
      </c>
      <c r="AA24" s="175">
        <v>4203</v>
      </c>
      <c r="AB24" s="158">
        <f t="shared" si="3"/>
        <v>27742</v>
      </c>
      <c r="AC24" s="159">
        <f t="shared" si="4"/>
        <v>27952</v>
      </c>
      <c r="BI24" s="136" t="s">
        <v>31</v>
      </c>
      <c r="BJ24" s="128">
        <f t="shared" ref="BJ24:CK24" si="23">B24/B33</f>
        <v>6.0388663329260121E-2</v>
      </c>
      <c r="BK24" s="129">
        <f t="shared" si="23"/>
        <v>0.14255401234567902</v>
      </c>
      <c r="BL24" s="130">
        <f t="shared" si="23"/>
        <v>7.652213325275721E-2</v>
      </c>
      <c r="BM24" s="131">
        <f t="shared" si="23"/>
        <v>0.1148139331905102</v>
      </c>
      <c r="BN24" s="128">
        <f t="shared" si="23"/>
        <v>4.8625123639960438E-2</v>
      </c>
      <c r="BO24" s="129">
        <f t="shared" si="23"/>
        <v>0.11621283390152333</v>
      </c>
      <c r="BP24" s="130">
        <f t="shared" si="23"/>
        <v>6.3281958295557564E-2</v>
      </c>
      <c r="BQ24" s="131">
        <f t="shared" si="23"/>
        <v>0.11948218832544083</v>
      </c>
      <c r="BR24" s="128">
        <f t="shared" si="23"/>
        <v>0.11156049882035726</v>
      </c>
      <c r="BS24" s="129">
        <f t="shared" si="23"/>
        <v>4.9302184466019416E-2</v>
      </c>
      <c r="BT24" s="130">
        <f t="shared" si="23"/>
        <v>0.13477195132627157</v>
      </c>
      <c r="BU24" s="128">
        <f t="shared" si="23"/>
        <v>3.4208918753817957E-2</v>
      </c>
      <c r="BV24" s="132">
        <f t="shared" si="23"/>
        <v>0.10501513819708956</v>
      </c>
      <c r="BW24" s="133">
        <f t="shared" si="23"/>
        <v>6.3293318901899043E-2</v>
      </c>
      <c r="BX24" s="128">
        <f t="shared" si="23"/>
        <v>9.0917217951010196E-2</v>
      </c>
      <c r="BY24" s="129">
        <f t="shared" si="23"/>
        <v>8.841547042150498E-2</v>
      </c>
      <c r="BZ24" s="130">
        <f t="shared" si="23"/>
        <v>7.1832091016084745E-2</v>
      </c>
      <c r="CA24" s="131">
        <f t="shared" si="23"/>
        <v>0.10574407434886172</v>
      </c>
      <c r="CB24" s="128">
        <f t="shared" si="23"/>
        <v>0.16989795918367348</v>
      </c>
      <c r="CC24" s="129">
        <f t="shared" si="23"/>
        <v>3.3341784989858014E-2</v>
      </c>
      <c r="CD24" s="130">
        <f t="shared" si="23"/>
        <v>0.13985929648241205</v>
      </c>
      <c r="CE24" s="131">
        <f t="shared" si="23"/>
        <v>5.5202469584165609E-2</v>
      </c>
      <c r="CF24" s="128">
        <f t="shared" si="23"/>
        <v>9.9811402872479332E-2</v>
      </c>
      <c r="CG24" s="129">
        <f t="shared" si="23"/>
        <v>6.1569794767350777E-2</v>
      </c>
      <c r="CH24" s="130">
        <f t="shared" si="23"/>
        <v>6.9887130882315476E-2</v>
      </c>
      <c r="CI24" s="128">
        <f t="shared" si="23"/>
        <v>9.9592436377422877E-2</v>
      </c>
      <c r="CJ24" s="134">
        <f t="shared" si="23"/>
        <v>8.8709677419354843E-2</v>
      </c>
      <c r="CK24" s="135">
        <f t="shared" si="23"/>
        <v>8.9660149797116326E-2</v>
      </c>
      <c r="CN24" s="199"/>
      <c r="CO24" s="199"/>
    </row>
    <row r="25" spans="1:93" x14ac:dyDescent="0.2">
      <c r="A25" s="145" t="s">
        <v>32</v>
      </c>
      <c r="B25" s="189">
        <v>1542</v>
      </c>
      <c r="C25" s="183">
        <v>2486</v>
      </c>
      <c r="D25" s="184">
        <v>589</v>
      </c>
      <c r="E25" s="185">
        <v>1084</v>
      </c>
      <c r="F25" s="182">
        <v>1082</v>
      </c>
      <c r="G25" s="186">
        <v>2192</v>
      </c>
      <c r="H25" s="184">
        <v>2183</v>
      </c>
      <c r="I25" s="185">
        <v>3962</v>
      </c>
      <c r="J25" s="182">
        <v>439</v>
      </c>
      <c r="K25" s="183">
        <v>213</v>
      </c>
      <c r="L25" s="184">
        <v>2114</v>
      </c>
      <c r="M25" s="182">
        <v>978</v>
      </c>
      <c r="N25" s="187">
        <v>2990</v>
      </c>
      <c r="O25" s="190">
        <v>2617</v>
      </c>
      <c r="P25" s="182">
        <v>1372</v>
      </c>
      <c r="Q25" s="183">
        <v>1784</v>
      </c>
      <c r="R25" s="184">
        <v>1469</v>
      </c>
      <c r="S25" s="185">
        <v>2179</v>
      </c>
      <c r="T25" s="182">
        <v>555</v>
      </c>
      <c r="U25" s="186">
        <v>317</v>
      </c>
      <c r="V25" s="184">
        <v>2702</v>
      </c>
      <c r="W25" s="191">
        <v>1710</v>
      </c>
      <c r="X25" s="182">
        <v>1535</v>
      </c>
      <c r="Y25" s="186">
        <v>715</v>
      </c>
      <c r="Z25" s="184">
        <v>2457</v>
      </c>
      <c r="AA25" s="182">
        <v>3352</v>
      </c>
      <c r="AB25" s="158">
        <f t="shared" si="3"/>
        <v>21029</v>
      </c>
      <c r="AC25" s="159">
        <f t="shared" si="4"/>
        <v>23589</v>
      </c>
      <c r="BI25" s="145" t="s">
        <v>32</v>
      </c>
      <c r="BJ25" s="128">
        <f t="shared" ref="BJ25:CK25" si="24">B25/B33</f>
        <v>6.0782845204777482E-2</v>
      </c>
      <c r="BK25" s="129">
        <f t="shared" si="24"/>
        <v>9.5910493827160492E-2</v>
      </c>
      <c r="BL25" s="130">
        <f t="shared" si="24"/>
        <v>4.4493125849826259E-2</v>
      </c>
      <c r="BM25" s="131">
        <f t="shared" si="24"/>
        <v>8.6011267158613028E-2</v>
      </c>
      <c r="BN25" s="128">
        <f t="shared" si="24"/>
        <v>4.2809099901088034E-2</v>
      </c>
      <c r="BO25" s="129">
        <f t="shared" si="24"/>
        <v>9.4592845121477587E-2</v>
      </c>
      <c r="BP25" s="130">
        <f t="shared" si="24"/>
        <v>5.6547079393860895E-2</v>
      </c>
      <c r="BQ25" s="131">
        <f t="shared" si="24"/>
        <v>9.4281702876995929E-2</v>
      </c>
      <c r="BR25" s="128">
        <f t="shared" si="24"/>
        <v>7.3980451634647795E-2</v>
      </c>
      <c r="BS25" s="129">
        <f t="shared" si="24"/>
        <v>3.2311893203883495E-2</v>
      </c>
      <c r="BT25" s="130">
        <f t="shared" si="24"/>
        <v>9.2532609647203015E-2</v>
      </c>
      <c r="BU25" s="128">
        <f t="shared" si="24"/>
        <v>4.2673880792390262E-2</v>
      </c>
      <c r="BV25" s="132">
        <f t="shared" si="24"/>
        <v>7.3005176286746756E-2</v>
      </c>
      <c r="BW25" s="133">
        <f t="shared" si="24"/>
        <v>6.4375676473482246E-2</v>
      </c>
      <c r="BX25" s="128">
        <f t="shared" si="24"/>
        <v>6.1326658322903627E-2</v>
      </c>
      <c r="BY25" s="129">
        <f t="shared" si="24"/>
        <v>8.1558014080643684E-2</v>
      </c>
      <c r="BZ25" s="130">
        <f t="shared" si="24"/>
        <v>5.763044331110239E-2</v>
      </c>
      <c r="CA25" s="131">
        <f t="shared" si="24"/>
        <v>8.5087274005232541E-2</v>
      </c>
      <c r="CB25" s="128">
        <f t="shared" si="24"/>
        <v>7.0790816326530615E-2</v>
      </c>
      <c r="CC25" s="129">
        <f t="shared" si="24"/>
        <v>4.018762677484787E-2</v>
      </c>
      <c r="CD25" s="130">
        <f t="shared" si="24"/>
        <v>0.10862311557788945</v>
      </c>
      <c r="CE25" s="131">
        <f t="shared" si="24"/>
        <v>6.2102778282186306E-2</v>
      </c>
      <c r="CF25" s="128">
        <f t="shared" si="24"/>
        <v>7.4229895062623924E-2</v>
      </c>
      <c r="CG25" s="129">
        <f t="shared" si="24"/>
        <v>5.6008146639511203E-2</v>
      </c>
      <c r="CH25" s="130">
        <f t="shared" si="24"/>
        <v>6.2600321027287326E-2</v>
      </c>
      <c r="CI25" s="128">
        <f t="shared" si="24"/>
        <v>7.9427515283635841E-2</v>
      </c>
      <c r="CJ25" s="134">
        <f t="shared" si="24"/>
        <v>6.7243738968048916E-2</v>
      </c>
      <c r="CK25" s="135">
        <f t="shared" si="24"/>
        <v>7.5665185802954241E-2</v>
      </c>
      <c r="CN25" s="199"/>
      <c r="CO25" s="199"/>
    </row>
    <row r="26" spans="1:93" x14ac:dyDescent="0.2">
      <c r="A26" s="136" t="s">
        <v>33</v>
      </c>
      <c r="B26" s="192">
        <v>1312</v>
      </c>
      <c r="C26" s="176">
        <v>1515</v>
      </c>
      <c r="D26" s="177">
        <v>438</v>
      </c>
      <c r="E26" s="178">
        <v>658</v>
      </c>
      <c r="F26" s="175">
        <v>977</v>
      </c>
      <c r="G26" s="179">
        <v>1518</v>
      </c>
      <c r="H26" s="177">
        <v>1898</v>
      </c>
      <c r="I26" s="178">
        <v>2664</v>
      </c>
      <c r="J26" s="175">
        <v>385</v>
      </c>
      <c r="K26" s="176">
        <v>120</v>
      </c>
      <c r="L26" s="177">
        <v>1324</v>
      </c>
      <c r="M26" s="175">
        <v>965</v>
      </c>
      <c r="N26" s="180">
        <v>2093</v>
      </c>
      <c r="O26" s="193">
        <v>2091</v>
      </c>
      <c r="P26" s="175">
        <v>923</v>
      </c>
      <c r="Q26" s="176">
        <v>1450</v>
      </c>
      <c r="R26" s="177">
        <v>1151</v>
      </c>
      <c r="S26" s="178">
        <v>1338</v>
      </c>
      <c r="T26" s="175">
        <v>314</v>
      </c>
      <c r="U26" s="179">
        <v>282</v>
      </c>
      <c r="V26" s="177">
        <v>1948</v>
      </c>
      <c r="W26" s="194">
        <v>1469</v>
      </c>
      <c r="X26" s="175">
        <v>837</v>
      </c>
      <c r="Y26" s="179">
        <v>619</v>
      </c>
      <c r="Z26" s="177">
        <v>1867</v>
      </c>
      <c r="AA26" s="175">
        <v>2652</v>
      </c>
      <c r="AB26" s="158">
        <f t="shared" si="3"/>
        <v>15467</v>
      </c>
      <c r="AC26" s="159">
        <f t="shared" si="4"/>
        <v>17341</v>
      </c>
      <c r="BI26" s="136" t="s">
        <v>33</v>
      </c>
      <c r="BJ26" s="128">
        <f t="shared" ref="BJ26:CK26" si="25">B26/B33</f>
        <v>5.1716662067878116E-2</v>
      </c>
      <c r="BK26" s="129">
        <f t="shared" si="25"/>
        <v>5.8449074074074077E-2</v>
      </c>
      <c r="BL26" s="130">
        <f t="shared" si="25"/>
        <v>3.3086568968122072E-2</v>
      </c>
      <c r="BM26" s="131">
        <f t="shared" si="25"/>
        <v>5.2209791319527098E-2</v>
      </c>
      <c r="BN26" s="128">
        <f t="shared" si="25"/>
        <v>3.8654797230464888E-2</v>
      </c>
      <c r="BO26" s="129">
        <f t="shared" si="25"/>
        <v>6.5507271393432015E-2</v>
      </c>
      <c r="BP26" s="130">
        <f t="shared" si="25"/>
        <v>4.9164615982385702E-2</v>
      </c>
      <c r="BQ26" s="131">
        <f t="shared" si="25"/>
        <v>6.3393855745663086E-2</v>
      </c>
      <c r="BR26" s="128">
        <f t="shared" si="25"/>
        <v>6.4880350522413213E-2</v>
      </c>
      <c r="BS26" s="129">
        <f t="shared" si="25"/>
        <v>1.820388349514563E-2</v>
      </c>
      <c r="BT26" s="130">
        <f t="shared" si="25"/>
        <v>5.7953252210452597E-2</v>
      </c>
      <c r="BU26" s="128">
        <f t="shared" si="25"/>
        <v>4.2106641068156037E-2</v>
      </c>
      <c r="BV26" s="132">
        <f t="shared" si="25"/>
        <v>5.1103623400722727E-2</v>
      </c>
      <c r="BW26" s="133">
        <f t="shared" si="25"/>
        <v>5.143658368591951E-2</v>
      </c>
      <c r="BX26" s="128">
        <f t="shared" si="25"/>
        <v>4.1256928303236191E-2</v>
      </c>
      <c r="BY26" s="129">
        <f t="shared" si="25"/>
        <v>6.628874462832586E-2</v>
      </c>
      <c r="BZ26" s="130">
        <f t="shared" si="25"/>
        <v>4.5154962730482542E-2</v>
      </c>
      <c r="CA26" s="131">
        <f t="shared" si="25"/>
        <v>5.2247256823772889E-2</v>
      </c>
      <c r="CB26" s="128">
        <f t="shared" si="25"/>
        <v>4.0051020408163267E-2</v>
      </c>
      <c r="CC26" s="129">
        <f t="shared" si="25"/>
        <v>3.5750507099391482E-2</v>
      </c>
      <c r="CD26" s="130">
        <f t="shared" si="25"/>
        <v>7.8311557788944719E-2</v>
      </c>
      <c r="CE26" s="131">
        <f t="shared" si="25"/>
        <v>5.3350281459960049E-2</v>
      </c>
      <c r="CF26" s="128">
        <f t="shared" si="25"/>
        <v>4.0475845060206003E-2</v>
      </c>
      <c r="CG26" s="129">
        <f t="shared" si="25"/>
        <v>4.8488171706094312E-2</v>
      </c>
      <c r="CH26" s="130">
        <f t="shared" si="25"/>
        <v>4.7568090906774697E-2</v>
      </c>
      <c r="CI26" s="128">
        <f t="shared" si="25"/>
        <v>6.2840623667124784E-2</v>
      </c>
      <c r="CJ26" s="134">
        <f t="shared" si="25"/>
        <v>4.9458315213220437E-2</v>
      </c>
      <c r="CK26" s="135">
        <f t="shared" si="25"/>
        <v>5.5623807156260523E-2</v>
      </c>
      <c r="CN26" s="199"/>
      <c r="CO26" s="199"/>
    </row>
    <row r="27" spans="1:93" x14ac:dyDescent="0.2">
      <c r="A27" s="145" t="s">
        <v>34</v>
      </c>
      <c r="B27" s="189">
        <v>421</v>
      </c>
      <c r="C27" s="183">
        <v>998</v>
      </c>
      <c r="D27" s="184">
        <v>189</v>
      </c>
      <c r="E27" s="185">
        <v>543</v>
      </c>
      <c r="F27" s="182">
        <v>486</v>
      </c>
      <c r="G27" s="186">
        <v>1286</v>
      </c>
      <c r="H27" s="184">
        <v>912</v>
      </c>
      <c r="I27" s="185">
        <v>1984</v>
      </c>
      <c r="J27" s="182">
        <v>130</v>
      </c>
      <c r="K27" s="183">
        <v>77</v>
      </c>
      <c r="L27" s="184">
        <v>911</v>
      </c>
      <c r="M27" s="182">
        <v>587</v>
      </c>
      <c r="N27" s="187">
        <v>1803</v>
      </c>
      <c r="O27" s="190">
        <v>1581</v>
      </c>
      <c r="P27" s="182">
        <v>591</v>
      </c>
      <c r="Q27" s="183">
        <v>1010</v>
      </c>
      <c r="R27" s="184">
        <v>799</v>
      </c>
      <c r="S27" s="185">
        <v>1125</v>
      </c>
      <c r="T27" s="182">
        <v>227</v>
      </c>
      <c r="U27" s="186">
        <v>206</v>
      </c>
      <c r="V27" s="184">
        <v>1516</v>
      </c>
      <c r="W27" s="191">
        <v>976</v>
      </c>
      <c r="X27" s="182">
        <v>534</v>
      </c>
      <c r="Y27" s="186">
        <v>435</v>
      </c>
      <c r="Z27" s="184">
        <v>1234</v>
      </c>
      <c r="AA27" s="182">
        <v>1570</v>
      </c>
      <c r="AB27" s="158">
        <f t="shared" si="3"/>
        <v>9753</v>
      </c>
      <c r="AC27" s="159">
        <f t="shared" si="4"/>
        <v>12378</v>
      </c>
      <c r="BI27" s="145" t="s">
        <v>34</v>
      </c>
      <c r="BJ27" s="128">
        <f t="shared" ref="BJ27:CK27" si="26">B27/B33</f>
        <v>1.6595056959281013E-2</v>
      </c>
      <c r="BK27" s="129">
        <f t="shared" si="26"/>
        <v>3.8503086419753085E-2</v>
      </c>
      <c r="BL27" s="130">
        <f t="shared" si="26"/>
        <v>1.4277081130080072E-2</v>
      </c>
      <c r="BM27" s="131">
        <f t="shared" si="26"/>
        <v>4.3084979766722209E-2</v>
      </c>
      <c r="BN27" s="128">
        <f t="shared" si="26"/>
        <v>1.9228486646884271E-2</v>
      </c>
      <c r="BO27" s="129">
        <f t="shared" si="26"/>
        <v>5.5495619902472704E-2</v>
      </c>
      <c r="BP27" s="130">
        <f t="shared" si="26"/>
        <v>2.3623882916720632E-2</v>
      </c>
      <c r="BQ27" s="131">
        <f t="shared" si="26"/>
        <v>4.7212240915689027E-2</v>
      </c>
      <c r="BR27" s="128">
        <f t="shared" si="26"/>
        <v>2.1907650825749917E-2</v>
      </c>
      <c r="BS27" s="129">
        <f t="shared" si="26"/>
        <v>1.1680825242718447E-2</v>
      </c>
      <c r="BT27" s="130">
        <f t="shared" si="26"/>
        <v>3.9875689398581805E-2</v>
      </c>
      <c r="BU27" s="128">
        <f t="shared" si="26"/>
        <v>2.5613055240422376E-2</v>
      </c>
      <c r="BV27" s="132">
        <f t="shared" si="26"/>
        <v>4.402285379431585E-2</v>
      </c>
      <c r="BW27" s="133">
        <f t="shared" si="26"/>
        <v>3.8891075469841579E-2</v>
      </c>
      <c r="BX27" s="128">
        <f t="shared" si="26"/>
        <v>2.6416949758626854E-2</v>
      </c>
      <c r="BY27" s="129">
        <f t="shared" si="26"/>
        <v>4.6173539361799396E-2</v>
      </c>
      <c r="BZ27" s="130">
        <f t="shared" si="26"/>
        <v>3.1345625735582583E-2</v>
      </c>
      <c r="CA27" s="131">
        <f t="shared" si="26"/>
        <v>4.3929868405638645E-2</v>
      </c>
      <c r="CB27" s="128">
        <f t="shared" si="26"/>
        <v>2.8954081632653061E-2</v>
      </c>
      <c r="CC27" s="129">
        <f t="shared" si="26"/>
        <v>2.6115618661257608E-2</v>
      </c>
      <c r="CD27" s="130">
        <f t="shared" si="26"/>
        <v>6.0944723618090453E-2</v>
      </c>
      <c r="CE27" s="131">
        <f t="shared" si="26"/>
        <v>3.5445796259306335E-2</v>
      </c>
      <c r="CF27" s="128">
        <f t="shared" si="26"/>
        <v>2.5823298998984476E-2</v>
      </c>
      <c r="CG27" s="129">
        <f t="shared" si="26"/>
        <v>3.4074886417045279E-2</v>
      </c>
      <c r="CH27" s="130">
        <f t="shared" si="26"/>
        <v>3.1440291472394202E-2</v>
      </c>
      <c r="CI27" s="128">
        <f t="shared" si="26"/>
        <v>3.7202028339889108E-2</v>
      </c>
      <c r="CJ27" s="134">
        <f t="shared" si="26"/>
        <v>3.1186846077102145E-2</v>
      </c>
      <c r="CK27" s="135">
        <f t="shared" si="26"/>
        <v>3.9704254943785988E-2</v>
      </c>
      <c r="CN27" s="199"/>
      <c r="CO27" s="199"/>
    </row>
    <row r="28" spans="1:93" x14ac:dyDescent="0.2">
      <c r="A28" s="136" t="s">
        <v>35</v>
      </c>
      <c r="B28" s="192">
        <v>0</v>
      </c>
      <c r="C28" s="176">
        <v>388</v>
      </c>
      <c r="D28" s="177">
        <v>7</v>
      </c>
      <c r="E28" s="178">
        <v>302</v>
      </c>
      <c r="F28" s="175">
        <v>10</v>
      </c>
      <c r="G28" s="179">
        <v>612</v>
      </c>
      <c r="H28" s="177">
        <v>88</v>
      </c>
      <c r="I28" s="178">
        <v>752</v>
      </c>
      <c r="J28" s="175">
        <v>32</v>
      </c>
      <c r="K28" s="176">
        <v>38</v>
      </c>
      <c r="L28" s="177">
        <v>563</v>
      </c>
      <c r="M28" s="175">
        <v>98</v>
      </c>
      <c r="N28" s="180">
        <v>455</v>
      </c>
      <c r="O28" s="193">
        <v>250</v>
      </c>
      <c r="P28" s="175">
        <v>114</v>
      </c>
      <c r="Q28" s="176">
        <v>146</v>
      </c>
      <c r="R28" s="177">
        <v>155</v>
      </c>
      <c r="S28" s="178">
        <v>75</v>
      </c>
      <c r="T28" s="175">
        <v>21</v>
      </c>
      <c r="U28" s="179">
        <v>12</v>
      </c>
      <c r="V28" s="177">
        <v>136</v>
      </c>
      <c r="W28" s="194">
        <v>29</v>
      </c>
      <c r="X28" s="175">
        <v>68</v>
      </c>
      <c r="Y28" s="179">
        <v>4</v>
      </c>
      <c r="Z28" s="177">
        <v>34</v>
      </c>
      <c r="AA28" s="175">
        <v>44</v>
      </c>
      <c r="AB28" s="158">
        <f t="shared" si="3"/>
        <v>1683</v>
      </c>
      <c r="AC28" s="159">
        <f t="shared" si="4"/>
        <v>2750</v>
      </c>
      <c r="BI28" s="136" t="s">
        <v>35</v>
      </c>
      <c r="BJ28" s="128">
        <f t="shared" ref="BJ28:CK28" si="27">B28/B33</f>
        <v>0</v>
      </c>
      <c r="BK28" s="129">
        <f t="shared" si="27"/>
        <v>1.4969135802469136E-2</v>
      </c>
      <c r="BL28" s="130">
        <f t="shared" si="27"/>
        <v>5.287807825955582E-4</v>
      </c>
      <c r="BM28" s="131">
        <f t="shared" si="27"/>
        <v>2.3962548599539793E-2</v>
      </c>
      <c r="BN28" s="128">
        <f t="shared" si="27"/>
        <v>3.956478733926805E-4</v>
      </c>
      <c r="BO28" s="129">
        <f t="shared" si="27"/>
        <v>2.6410046174427135E-2</v>
      </c>
      <c r="BP28" s="130">
        <f t="shared" si="27"/>
        <v>2.2794974744204119E-3</v>
      </c>
      <c r="BQ28" s="131">
        <f t="shared" si="27"/>
        <v>1.7894962282559549E-2</v>
      </c>
      <c r="BR28" s="128">
        <f t="shared" si="27"/>
        <v>5.3926525109538256E-3</v>
      </c>
      <c r="BS28" s="129">
        <f t="shared" si="27"/>
        <v>5.7645631067961165E-3</v>
      </c>
      <c r="BT28" s="130">
        <f t="shared" si="27"/>
        <v>2.4643263591000612E-2</v>
      </c>
      <c r="BU28" s="128">
        <f t="shared" si="27"/>
        <v>4.2761148442272447E-3</v>
      </c>
      <c r="BV28" s="132">
        <f t="shared" si="27"/>
        <v>1.1109483347983201E-2</v>
      </c>
      <c r="BW28" s="133">
        <f t="shared" si="27"/>
        <v>6.1497589294499657E-3</v>
      </c>
      <c r="BX28" s="128">
        <f t="shared" si="27"/>
        <v>5.0956552833899514E-3</v>
      </c>
      <c r="BY28" s="129">
        <f t="shared" si="27"/>
        <v>6.6745908384383285E-3</v>
      </c>
      <c r="BZ28" s="130">
        <f t="shared" si="27"/>
        <v>6.0808160062769713E-3</v>
      </c>
      <c r="CA28" s="131">
        <f t="shared" si="27"/>
        <v>2.9286578937092428E-3</v>
      </c>
      <c r="CB28" s="128">
        <f t="shared" si="27"/>
        <v>2.6785714285714286E-3</v>
      </c>
      <c r="CC28" s="129">
        <f t="shared" si="27"/>
        <v>1.5212981744421906E-3</v>
      </c>
      <c r="CD28" s="130">
        <f t="shared" si="27"/>
        <v>5.4673366834170857E-3</v>
      </c>
      <c r="CE28" s="131">
        <f t="shared" si="27"/>
        <v>1.0532050118031596E-3</v>
      </c>
      <c r="CF28" s="128">
        <f t="shared" si="27"/>
        <v>3.2883601721553266E-3</v>
      </c>
      <c r="CG28" s="129">
        <f t="shared" si="27"/>
        <v>3.1333228889237035E-4</v>
      </c>
      <c r="CH28" s="130">
        <f t="shared" si="27"/>
        <v>8.6626410863971056E-4</v>
      </c>
      <c r="CI28" s="128">
        <f t="shared" si="27"/>
        <v>1.0426046158949812E-3</v>
      </c>
      <c r="CJ28" s="134">
        <f t="shared" si="27"/>
        <v>5.3816735309917887E-3</v>
      </c>
      <c r="CK28" s="135">
        <f t="shared" si="27"/>
        <v>8.8210293339320948E-3</v>
      </c>
      <c r="CN28" s="199"/>
      <c r="CO28" s="199"/>
    </row>
    <row r="29" spans="1:93" x14ac:dyDescent="0.2">
      <c r="A29" s="145" t="s">
        <v>36</v>
      </c>
      <c r="B29" s="189">
        <v>0</v>
      </c>
      <c r="C29" s="183">
        <v>0</v>
      </c>
      <c r="D29" s="184">
        <v>0</v>
      </c>
      <c r="E29" s="185">
        <v>0</v>
      </c>
      <c r="F29" s="182">
        <v>0</v>
      </c>
      <c r="G29" s="186">
        <v>0</v>
      </c>
      <c r="H29" s="184">
        <v>0</v>
      </c>
      <c r="I29" s="185">
        <v>0</v>
      </c>
      <c r="J29" s="182">
        <v>0</v>
      </c>
      <c r="K29" s="186">
        <v>0</v>
      </c>
      <c r="L29" s="184">
        <v>0</v>
      </c>
      <c r="M29" s="182">
        <v>0</v>
      </c>
      <c r="N29" s="187">
        <v>0</v>
      </c>
      <c r="O29" s="190">
        <v>0</v>
      </c>
      <c r="P29" s="182">
        <v>0</v>
      </c>
      <c r="Q29" s="186">
        <v>0</v>
      </c>
      <c r="R29" s="184">
        <v>0</v>
      </c>
      <c r="S29" s="185">
        <v>0</v>
      </c>
      <c r="T29" s="182">
        <v>0</v>
      </c>
      <c r="U29" s="186">
        <v>0</v>
      </c>
      <c r="V29" s="184">
        <v>0</v>
      </c>
      <c r="W29" s="185">
        <v>0</v>
      </c>
      <c r="X29" s="182">
        <v>0</v>
      </c>
      <c r="Y29" s="186">
        <v>0</v>
      </c>
      <c r="Z29" s="184">
        <v>0</v>
      </c>
      <c r="AA29" s="182">
        <v>0</v>
      </c>
      <c r="AB29" s="158">
        <f t="shared" si="3"/>
        <v>0</v>
      </c>
      <c r="AC29" s="159">
        <f t="shared" si="4"/>
        <v>0</v>
      </c>
      <c r="BI29" s="145" t="s">
        <v>36</v>
      </c>
      <c r="BJ29" s="128">
        <f t="shared" ref="BJ29:CK29" si="28">B29/B33</f>
        <v>0</v>
      </c>
      <c r="BK29" s="129">
        <f t="shared" si="28"/>
        <v>0</v>
      </c>
      <c r="BL29" s="130">
        <f t="shared" si="28"/>
        <v>0</v>
      </c>
      <c r="BM29" s="131">
        <f t="shared" si="28"/>
        <v>0</v>
      </c>
      <c r="BN29" s="128">
        <f t="shared" si="28"/>
        <v>0</v>
      </c>
      <c r="BO29" s="129">
        <f t="shared" si="28"/>
        <v>0</v>
      </c>
      <c r="BP29" s="130">
        <f t="shared" si="28"/>
        <v>0</v>
      </c>
      <c r="BQ29" s="131">
        <f t="shared" si="28"/>
        <v>0</v>
      </c>
      <c r="BR29" s="128">
        <f t="shared" si="28"/>
        <v>0</v>
      </c>
      <c r="BS29" s="129">
        <f t="shared" si="28"/>
        <v>0</v>
      </c>
      <c r="BT29" s="130">
        <f t="shared" si="28"/>
        <v>0</v>
      </c>
      <c r="BU29" s="128">
        <f t="shared" si="28"/>
        <v>0</v>
      </c>
      <c r="BV29" s="132">
        <f t="shared" si="28"/>
        <v>0</v>
      </c>
      <c r="BW29" s="133">
        <f t="shared" si="28"/>
        <v>0</v>
      </c>
      <c r="BX29" s="128">
        <f t="shared" si="28"/>
        <v>0</v>
      </c>
      <c r="BY29" s="129">
        <f t="shared" si="28"/>
        <v>0</v>
      </c>
      <c r="BZ29" s="130">
        <f t="shared" si="28"/>
        <v>0</v>
      </c>
      <c r="CA29" s="131">
        <f t="shared" si="28"/>
        <v>0</v>
      </c>
      <c r="CB29" s="128">
        <f t="shared" si="28"/>
        <v>0</v>
      </c>
      <c r="CC29" s="129">
        <f t="shared" si="28"/>
        <v>0</v>
      </c>
      <c r="CD29" s="130">
        <f t="shared" si="28"/>
        <v>0</v>
      </c>
      <c r="CE29" s="131">
        <f t="shared" si="28"/>
        <v>0</v>
      </c>
      <c r="CF29" s="128">
        <f t="shared" si="28"/>
        <v>0</v>
      </c>
      <c r="CG29" s="129">
        <f t="shared" si="28"/>
        <v>0</v>
      </c>
      <c r="CH29" s="130">
        <f t="shared" si="28"/>
        <v>0</v>
      </c>
      <c r="CI29" s="128">
        <f t="shared" si="28"/>
        <v>0</v>
      </c>
      <c r="CJ29" s="134">
        <f t="shared" si="28"/>
        <v>0</v>
      </c>
      <c r="CK29" s="135">
        <f t="shared" si="28"/>
        <v>0</v>
      </c>
      <c r="CN29" s="199"/>
      <c r="CO29" s="199"/>
    </row>
    <row r="30" spans="1:93" x14ac:dyDescent="0.2">
      <c r="A30" s="136" t="s">
        <v>37</v>
      </c>
      <c r="B30" s="58"/>
      <c r="C30" s="59"/>
      <c r="D30" s="138"/>
      <c r="E30" s="139"/>
      <c r="F30" s="137"/>
      <c r="G30" s="140"/>
      <c r="H30" s="138"/>
      <c r="I30" s="139"/>
      <c r="J30" s="137"/>
      <c r="K30" s="140"/>
      <c r="L30" s="138"/>
      <c r="M30" s="137"/>
      <c r="N30" s="141"/>
      <c r="O30" s="142"/>
      <c r="P30" s="137"/>
      <c r="Q30" s="140"/>
      <c r="R30" s="138"/>
      <c r="S30" s="139"/>
      <c r="T30" s="137"/>
      <c r="U30" s="140"/>
      <c r="V30" s="138"/>
      <c r="W30" s="139"/>
      <c r="X30" s="137"/>
      <c r="Y30" s="140"/>
      <c r="Z30" s="143"/>
      <c r="AA30" s="144"/>
      <c r="AB30" s="158">
        <f t="shared" si="3"/>
        <v>0</v>
      </c>
      <c r="AC30" s="159">
        <f t="shared" si="4"/>
        <v>0</v>
      </c>
      <c r="BI30" s="136" t="s">
        <v>37</v>
      </c>
      <c r="BJ30" s="128">
        <f t="shared" ref="BJ30:CK30" si="29">B30/B33</f>
        <v>0</v>
      </c>
      <c r="BK30" s="129">
        <f t="shared" si="29"/>
        <v>0</v>
      </c>
      <c r="BL30" s="130">
        <f t="shared" si="29"/>
        <v>0</v>
      </c>
      <c r="BM30" s="131">
        <f t="shared" si="29"/>
        <v>0</v>
      </c>
      <c r="BN30" s="128">
        <f t="shared" si="29"/>
        <v>0</v>
      </c>
      <c r="BO30" s="129">
        <f t="shared" si="29"/>
        <v>0</v>
      </c>
      <c r="BP30" s="130">
        <f t="shared" si="29"/>
        <v>0</v>
      </c>
      <c r="BQ30" s="131">
        <f t="shared" si="29"/>
        <v>0</v>
      </c>
      <c r="BR30" s="128">
        <f t="shared" si="29"/>
        <v>0</v>
      </c>
      <c r="BS30" s="129">
        <f t="shared" si="29"/>
        <v>0</v>
      </c>
      <c r="BT30" s="130">
        <f t="shared" si="29"/>
        <v>0</v>
      </c>
      <c r="BU30" s="128">
        <f t="shared" si="29"/>
        <v>0</v>
      </c>
      <c r="BV30" s="132">
        <f t="shared" si="29"/>
        <v>0</v>
      </c>
      <c r="BW30" s="133">
        <f t="shared" si="29"/>
        <v>0</v>
      </c>
      <c r="BX30" s="128">
        <f t="shared" si="29"/>
        <v>0</v>
      </c>
      <c r="BY30" s="129">
        <f t="shared" si="29"/>
        <v>0</v>
      </c>
      <c r="BZ30" s="130">
        <f t="shared" si="29"/>
        <v>0</v>
      </c>
      <c r="CA30" s="131">
        <f t="shared" si="29"/>
        <v>0</v>
      </c>
      <c r="CB30" s="128">
        <f t="shared" si="29"/>
        <v>0</v>
      </c>
      <c r="CC30" s="129">
        <f t="shared" si="29"/>
        <v>0</v>
      </c>
      <c r="CD30" s="130">
        <f t="shared" si="29"/>
        <v>0</v>
      </c>
      <c r="CE30" s="131">
        <f t="shared" si="29"/>
        <v>0</v>
      </c>
      <c r="CF30" s="128">
        <f t="shared" si="29"/>
        <v>0</v>
      </c>
      <c r="CG30" s="129">
        <f t="shared" si="29"/>
        <v>0</v>
      </c>
      <c r="CH30" s="130">
        <f t="shared" si="29"/>
        <v>0</v>
      </c>
      <c r="CI30" s="128">
        <f t="shared" si="29"/>
        <v>0</v>
      </c>
      <c r="CJ30" s="134">
        <f t="shared" si="29"/>
        <v>0</v>
      </c>
      <c r="CK30" s="135">
        <f t="shared" si="29"/>
        <v>0</v>
      </c>
      <c r="CN30" s="199"/>
      <c r="CO30" s="199"/>
    </row>
    <row r="31" spans="1:93" x14ac:dyDescent="0.2">
      <c r="A31" s="145" t="s">
        <v>38</v>
      </c>
      <c r="B31" s="56"/>
      <c r="C31" s="57"/>
      <c r="D31" s="151"/>
      <c r="E31" s="148"/>
      <c r="F31" s="149"/>
      <c r="G31" s="150"/>
      <c r="H31" s="151"/>
      <c r="I31" s="148"/>
      <c r="J31" s="149"/>
      <c r="K31" s="150"/>
      <c r="L31" s="151"/>
      <c r="M31" s="149"/>
      <c r="N31" s="153"/>
      <c r="O31" s="152"/>
      <c r="P31" s="149"/>
      <c r="Q31" s="150"/>
      <c r="R31" s="151"/>
      <c r="S31" s="148"/>
      <c r="T31" s="149"/>
      <c r="U31" s="150"/>
      <c r="V31" s="151"/>
      <c r="W31" s="148"/>
      <c r="X31" s="149"/>
      <c r="Y31" s="150"/>
      <c r="Z31" s="147"/>
      <c r="AA31" s="146"/>
      <c r="AB31" s="158">
        <f t="shared" si="3"/>
        <v>0</v>
      </c>
      <c r="AC31" s="159">
        <f t="shared" si="4"/>
        <v>0</v>
      </c>
      <c r="BI31" s="145" t="s">
        <v>38</v>
      </c>
      <c r="BJ31" s="128">
        <f t="shared" ref="BJ31:CK31" si="30">B31/B33</f>
        <v>0</v>
      </c>
      <c r="BK31" s="129">
        <f t="shared" si="30"/>
        <v>0</v>
      </c>
      <c r="BL31" s="130">
        <f t="shared" si="30"/>
        <v>0</v>
      </c>
      <c r="BM31" s="131">
        <f t="shared" si="30"/>
        <v>0</v>
      </c>
      <c r="BN31" s="128">
        <f t="shared" si="30"/>
        <v>0</v>
      </c>
      <c r="BO31" s="129">
        <f t="shared" si="30"/>
        <v>0</v>
      </c>
      <c r="BP31" s="130">
        <f t="shared" si="30"/>
        <v>0</v>
      </c>
      <c r="BQ31" s="131">
        <f t="shared" si="30"/>
        <v>0</v>
      </c>
      <c r="BR31" s="128">
        <f t="shared" si="30"/>
        <v>0</v>
      </c>
      <c r="BS31" s="129">
        <f t="shared" si="30"/>
        <v>0</v>
      </c>
      <c r="BT31" s="130">
        <f t="shared" si="30"/>
        <v>0</v>
      </c>
      <c r="BU31" s="128">
        <f t="shared" si="30"/>
        <v>0</v>
      </c>
      <c r="BV31" s="132">
        <f t="shared" si="30"/>
        <v>0</v>
      </c>
      <c r="BW31" s="133">
        <f t="shared" si="30"/>
        <v>0</v>
      </c>
      <c r="BX31" s="128">
        <f t="shared" si="30"/>
        <v>0</v>
      </c>
      <c r="BY31" s="129">
        <f t="shared" si="30"/>
        <v>0</v>
      </c>
      <c r="BZ31" s="130">
        <f t="shared" si="30"/>
        <v>0</v>
      </c>
      <c r="CA31" s="131">
        <f t="shared" si="30"/>
        <v>0</v>
      </c>
      <c r="CB31" s="128">
        <f t="shared" si="30"/>
        <v>0</v>
      </c>
      <c r="CC31" s="129">
        <f t="shared" si="30"/>
        <v>0</v>
      </c>
      <c r="CD31" s="130">
        <f t="shared" si="30"/>
        <v>0</v>
      </c>
      <c r="CE31" s="131">
        <f t="shared" si="30"/>
        <v>0</v>
      </c>
      <c r="CF31" s="128">
        <f t="shared" si="30"/>
        <v>0</v>
      </c>
      <c r="CG31" s="129">
        <f t="shared" si="30"/>
        <v>0</v>
      </c>
      <c r="CH31" s="130">
        <f t="shared" si="30"/>
        <v>0</v>
      </c>
      <c r="CI31" s="128">
        <f t="shared" si="30"/>
        <v>0</v>
      </c>
      <c r="CJ31" s="134">
        <f t="shared" si="30"/>
        <v>0</v>
      </c>
      <c r="CK31" s="135">
        <f t="shared" si="30"/>
        <v>0</v>
      </c>
      <c r="CN31" s="199"/>
      <c r="CO31" s="199"/>
    </row>
    <row r="32" spans="1:93" ht="13.5" thickBot="1" x14ac:dyDescent="0.25">
      <c r="A32" s="136" t="s">
        <v>39</v>
      </c>
      <c r="B32" s="58"/>
      <c r="C32" s="59"/>
      <c r="D32" s="138"/>
      <c r="E32" s="139"/>
      <c r="F32" s="137"/>
      <c r="G32" s="140"/>
      <c r="H32" s="138"/>
      <c r="I32" s="139"/>
      <c r="J32" s="137"/>
      <c r="K32" s="140"/>
      <c r="L32" s="138"/>
      <c r="M32" s="137"/>
      <c r="N32" s="141"/>
      <c r="O32" s="142"/>
      <c r="P32" s="137"/>
      <c r="Q32" s="140"/>
      <c r="R32" s="138"/>
      <c r="S32" s="139"/>
      <c r="T32" s="137"/>
      <c r="U32" s="140"/>
      <c r="V32" s="138"/>
      <c r="W32" s="139"/>
      <c r="X32" s="137"/>
      <c r="Y32" s="140"/>
      <c r="Z32" s="143"/>
      <c r="AA32" s="144"/>
      <c r="AB32" s="158">
        <f t="shared" si="3"/>
        <v>0</v>
      </c>
      <c r="AC32" s="159">
        <f t="shared" si="4"/>
        <v>0</v>
      </c>
      <c r="BI32" s="136" t="s">
        <v>39</v>
      </c>
      <c r="BJ32" s="128">
        <f t="shared" ref="BJ32:CK32" si="31">B32/B33</f>
        <v>0</v>
      </c>
      <c r="BK32" s="129">
        <f t="shared" si="31"/>
        <v>0</v>
      </c>
      <c r="BL32" s="130">
        <f t="shared" si="31"/>
        <v>0</v>
      </c>
      <c r="BM32" s="131">
        <f t="shared" si="31"/>
        <v>0</v>
      </c>
      <c r="BN32" s="128">
        <f t="shared" si="31"/>
        <v>0</v>
      </c>
      <c r="BO32" s="129">
        <f t="shared" si="31"/>
        <v>0</v>
      </c>
      <c r="BP32" s="130">
        <f t="shared" si="31"/>
        <v>0</v>
      </c>
      <c r="BQ32" s="131">
        <f t="shared" si="31"/>
        <v>0</v>
      </c>
      <c r="BR32" s="128">
        <f t="shared" si="31"/>
        <v>0</v>
      </c>
      <c r="BS32" s="129">
        <f t="shared" si="31"/>
        <v>0</v>
      </c>
      <c r="BT32" s="130">
        <f t="shared" si="31"/>
        <v>0</v>
      </c>
      <c r="BU32" s="128">
        <f t="shared" si="31"/>
        <v>0</v>
      </c>
      <c r="BV32" s="132">
        <f t="shared" si="31"/>
        <v>0</v>
      </c>
      <c r="BW32" s="133">
        <f t="shared" si="31"/>
        <v>0</v>
      </c>
      <c r="BX32" s="128">
        <f t="shared" si="31"/>
        <v>0</v>
      </c>
      <c r="BY32" s="129">
        <f t="shared" si="31"/>
        <v>0</v>
      </c>
      <c r="BZ32" s="130">
        <f t="shared" si="31"/>
        <v>0</v>
      </c>
      <c r="CA32" s="131">
        <f t="shared" si="31"/>
        <v>0</v>
      </c>
      <c r="CB32" s="128">
        <f t="shared" si="31"/>
        <v>0</v>
      </c>
      <c r="CC32" s="129">
        <f t="shared" si="31"/>
        <v>0</v>
      </c>
      <c r="CD32" s="130">
        <f t="shared" si="31"/>
        <v>0</v>
      </c>
      <c r="CE32" s="131">
        <f t="shared" si="31"/>
        <v>0</v>
      </c>
      <c r="CF32" s="128">
        <f t="shared" si="31"/>
        <v>0</v>
      </c>
      <c r="CG32" s="129">
        <f t="shared" si="31"/>
        <v>0</v>
      </c>
      <c r="CH32" s="130">
        <f t="shared" si="31"/>
        <v>0</v>
      </c>
      <c r="CI32" s="128">
        <f t="shared" si="31"/>
        <v>0</v>
      </c>
      <c r="CJ32" s="134">
        <f t="shared" si="31"/>
        <v>0</v>
      </c>
      <c r="CK32" s="135">
        <f t="shared" si="31"/>
        <v>0</v>
      </c>
      <c r="CN32" s="199"/>
      <c r="CO32" s="199"/>
    </row>
    <row r="33" spans="1:93" ht="14.25" thickTop="1" thickBot="1" x14ac:dyDescent="0.25">
      <c r="A33" s="229" t="s">
        <v>13</v>
      </c>
      <c r="B33" s="20">
        <f>SUM(B10:B32)</f>
        <v>25369</v>
      </c>
      <c r="C33" s="21">
        <f t="shared" ref="C33:AA33" si="32">SUM(C10:C32)</f>
        <v>25920</v>
      </c>
      <c r="D33" s="20">
        <f t="shared" si="32"/>
        <v>13238</v>
      </c>
      <c r="E33" s="21">
        <f t="shared" si="32"/>
        <v>12603</v>
      </c>
      <c r="F33" s="20">
        <f t="shared" si="32"/>
        <v>25275</v>
      </c>
      <c r="G33" s="21">
        <f t="shared" si="32"/>
        <v>23173</v>
      </c>
      <c r="H33" s="20">
        <f t="shared" si="32"/>
        <v>38605</v>
      </c>
      <c r="I33" s="21">
        <f t="shared" si="32"/>
        <v>42023</v>
      </c>
      <c r="J33" s="20">
        <f t="shared" si="32"/>
        <v>5934</v>
      </c>
      <c r="K33" s="21">
        <f t="shared" si="32"/>
        <v>6592</v>
      </c>
      <c r="L33" s="20">
        <f t="shared" si="32"/>
        <v>22846</v>
      </c>
      <c r="M33" s="21">
        <f t="shared" si="32"/>
        <v>22918</v>
      </c>
      <c r="N33" s="20">
        <f t="shared" si="32"/>
        <v>40956</v>
      </c>
      <c r="O33" s="21">
        <f t="shared" si="32"/>
        <v>40652</v>
      </c>
      <c r="P33" s="20">
        <f t="shared" si="32"/>
        <v>22372</v>
      </c>
      <c r="Q33" s="21">
        <f t="shared" si="32"/>
        <v>21874</v>
      </c>
      <c r="R33" s="20">
        <f t="shared" si="32"/>
        <v>25490</v>
      </c>
      <c r="S33" s="21">
        <f t="shared" si="32"/>
        <v>25609</v>
      </c>
      <c r="T33" s="20">
        <f t="shared" si="32"/>
        <v>7840</v>
      </c>
      <c r="U33" s="21">
        <f t="shared" si="32"/>
        <v>7888</v>
      </c>
      <c r="V33" s="20">
        <f t="shared" si="32"/>
        <v>24875</v>
      </c>
      <c r="W33" s="21">
        <f t="shared" si="32"/>
        <v>27535</v>
      </c>
      <c r="X33" s="20">
        <f t="shared" si="32"/>
        <v>20679</v>
      </c>
      <c r="Y33" s="21">
        <f t="shared" si="32"/>
        <v>12766</v>
      </c>
      <c r="Z33" s="20">
        <f t="shared" si="32"/>
        <v>39249</v>
      </c>
      <c r="AA33" s="21">
        <f t="shared" si="32"/>
        <v>42202</v>
      </c>
      <c r="AB33" s="160">
        <f t="shared" ref="AB33:AC33" si="33">SUM(AB9:AB32)</f>
        <v>312728</v>
      </c>
      <c r="AC33" s="161">
        <f t="shared" si="33"/>
        <v>311755</v>
      </c>
      <c r="BI33" s="229" t="s">
        <v>13</v>
      </c>
      <c r="BJ33" s="154">
        <f>SUM(BJ9:BJ32)</f>
        <v>1</v>
      </c>
      <c r="BK33" s="155">
        <f t="shared" ref="BK33:CK33" si="34">SUM(BK9:BK32)</f>
        <v>1</v>
      </c>
      <c r="BL33" s="154">
        <f t="shared" si="34"/>
        <v>1</v>
      </c>
      <c r="BM33" s="155">
        <f t="shared" si="34"/>
        <v>1</v>
      </c>
      <c r="BN33" s="154">
        <f t="shared" si="34"/>
        <v>0.99999999999999989</v>
      </c>
      <c r="BO33" s="155">
        <f t="shared" si="34"/>
        <v>1.0000000000000002</v>
      </c>
      <c r="BP33" s="154">
        <f t="shared" si="34"/>
        <v>1.0000000000000002</v>
      </c>
      <c r="BQ33" s="155">
        <f t="shared" si="34"/>
        <v>0.99999999999999989</v>
      </c>
      <c r="BR33" s="154">
        <f t="shared" si="34"/>
        <v>1.0000000000000002</v>
      </c>
      <c r="BS33" s="155">
        <f t="shared" si="34"/>
        <v>1</v>
      </c>
      <c r="BT33" s="154">
        <f t="shared" si="34"/>
        <v>0.99999999999999989</v>
      </c>
      <c r="BU33" s="155">
        <f t="shared" si="34"/>
        <v>1</v>
      </c>
      <c r="BV33" s="154">
        <f t="shared" si="34"/>
        <v>0.99999999999999989</v>
      </c>
      <c r="BW33" s="155">
        <f t="shared" si="34"/>
        <v>1.0000000000000002</v>
      </c>
      <c r="BX33" s="154">
        <f t="shared" si="34"/>
        <v>1</v>
      </c>
      <c r="BY33" s="155">
        <f t="shared" si="34"/>
        <v>1</v>
      </c>
      <c r="BZ33" s="154">
        <f t="shared" si="34"/>
        <v>1.0000000000000002</v>
      </c>
      <c r="CA33" s="155">
        <f t="shared" si="34"/>
        <v>0.99999999999999989</v>
      </c>
      <c r="CB33" s="154">
        <f t="shared" si="34"/>
        <v>0.99999999999999989</v>
      </c>
      <c r="CC33" s="155">
        <f t="shared" si="34"/>
        <v>1</v>
      </c>
      <c r="CD33" s="154">
        <f t="shared" si="34"/>
        <v>0.99999999999999989</v>
      </c>
      <c r="CE33" s="155">
        <f t="shared" si="34"/>
        <v>1</v>
      </c>
      <c r="CF33" s="154">
        <f t="shared" si="34"/>
        <v>1</v>
      </c>
      <c r="CG33" s="155">
        <f t="shared" si="34"/>
        <v>1</v>
      </c>
      <c r="CH33" s="154">
        <f t="shared" si="34"/>
        <v>1</v>
      </c>
      <c r="CI33" s="155">
        <f t="shared" si="34"/>
        <v>0.99999999999999989</v>
      </c>
      <c r="CJ33" s="154">
        <f t="shared" si="34"/>
        <v>0.99999999999999989</v>
      </c>
      <c r="CK33" s="155">
        <f t="shared" si="34"/>
        <v>1</v>
      </c>
      <c r="CM33" s="122"/>
      <c r="CN33" s="122"/>
      <c r="CO33" s="199"/>
    </row>
    <row r="34" spans="1:93" ht="13.5" thickTop="1" x14ac:dyDescent="0.2">
      <c r="A34" s="173"/>
    </row>
    <row r="35" spans="1:93" x14ac:dyDescent="0.2">
      <c r="A35" s="174"/>
    </row>
    <row r="36" spans="1:93" x14ac:dyDescent="0.2">
      <c r="A36" s="308">
        <f>+A5+1</f>
        <v>44806</v>
      </c>
      <c r="B36" s="308"/>
      <c r="C36" s="308"/>
      <c r="D36" s="308"/>
      <c r="BI36" s="307">
        <f>+BI5+1</f>
        <v>44806</v>
      </c>
      <c r="BJ36" s="307"/>
      <c r="BK36" s="307"/>
      <c r="BL36" s="307"/>
    </row>
    <row r="37" spans="1:93" ht="13.5" thickBot="1" x14ac:dyDescent="0.25">
      <c r="AE37" s="232" t="s">
        <v>84</v>
      </c>
    </row>
    <row r="38" spans="1:93" ht="14.25" thickTop="1" thickBot="1" x14ac:dyDescent="0.25">
      <c r="A38" s="305" t="s">
        <v>0</v>
      </c>
      <c r="B38" s="299" t="s">
        <v>1</v>
      </c>
      <c r="C38" s="300"/>
      <c r="D38" s="299" t="s">
        <v>2</v>
      </c>
      <c r="E38" s="300"/>
      <c r="F38" s="299" t="s">
        <v>3</v>
      </c>
      <c r="G38" s="300"/>
      <c r="H38" s="299" t="s">
        <v>4</v>
      </c>
      <c r="I38" s="300"/>
      <c r="J38" s="299" t="s">
        <v>5</v>
      </c>
      <c r="K38" s="300"/>
      <c r="L38" s="299" t="s">
        <v>6</v>
      </c>
      <c r="M38" s="300"/>
      <c r="N38" s="299" t="s">
        <v>7</v>
      </c>
      <c r="O38" s="300"/>
      <c r="P38" s="299" t="s">
        <v>8</v>
      </c>
      <c r="Q38" s="300"/>
      <c r="R38" s="299" t="s">
        <v>9</v>
      </c>
      <c r="S38" s="300"/>
      <c r="T38" s="299" t="s">
        <v>10</v>
      </c>
      <c r="U38" s="300"/>
      <c r="V38" s="299" t="s">
        <v>11</v>
      </c>
      <c r="W38" s="300"/>
      <c r="X38" s="299" t="s">
        <v>12</v>
      </c>
      <c r="Y38" s="300"/>
      <c r="Z38" s="301" t="s">
        <v>40</v>
      </c>
      <c r="AA38" s="302"/>
      <c r="AB38" s="303" t="s">
        <v>41</v>
      </c>
      <c r="AC38" s="304"/>
      <c r="AE38" s="305" t="s">
        <v>0</v>
      </c>
      <c r="AF38" s="299" t="s">
        <v>1</v>
      </c>
      <c r="AG38" s="300"/>
      <c r="AH38" s="299" t="s">
        <v>2</v>
      </c>
      <c r="AI38" s="300"/>
      <c r="AJ38" s="299" t="s">
        <v>3</v>
      </c>
      <c r="AK38" s="300"/>
      <c r="AL38" s="299" t="s">
        <v>4</v>
      </c>
      <c r="AM38" s="300"/>
      <c r="AN38" s="299" t="s">
        <v>5</v>
      </c>
      <c r="AO38" s="300"/>
      <c r="AP38" s="299" t="s">
        <v>6</v>
      </c>
      <c r="AQ38" s="300"/>
      <c r="AR38" s="299" t="s">
        <v>7</v>
      </c>
      <c r="AS38" s="300"/>
      <c r="AT38" s="299" t="s">
        <v>8</v>
      </c>
      <c r="AU38" s="300"/>
      <c r="AV38" s="299" t="s">
        <v>9</v>
      </c>
      <c r="AW38" s="300"/>
      <c r="AX38" s="299" t="s">
        <v>10</v>
      </c>
      <c r="AY38" s="300"/>
      <c r="AZ38" s="299" t="s">
        <v>11</v>
      </c>
      <c r="BA38" s="300"/>
      <c r="BB38" s="299" t="s">
        <v>12</v>
      </c>
      <c r="BC38" s="300"/>
      <c r="BD38" s="301" t="s">
        <v>40</v>
      </c>
      <c r="BE38" s="302"/>
      <c r="BF38" s="303" t="s">
        <v>41</v>
      </c>
      <c r="BG38" s="304"/>
      <c r="BI38" s="305" t="s">
        <v>0</v>
      </c>
      <c r="BJ38" s="299" t="s">
        <v>1</v>
      </c>
      <c r="BK38" s="300"/>
      <c r="BL38" s="299" t="s">
        <v>2</v>
      </c>
      <c r="BM38" s="300"/>
      <c r="BN38" s="299" t="s">
        <v>3</v>
      </c>
      <c r="BO38" s="300"/>
      <c r="BP38" s="299" t="s">
        <v>4</v>
      </c>
      <c r="BQ38" s="300"/>
      <c r="BR38" s="299" t="s">
        <v>5</v>
      </c>
      <c r="BS38" s="300"/>
      <c r="BT38" s="299" t="s">
        <v>6</v>
      </c>
      <c r="BU38" s="300"/>
      <c r="BV38" s="299" t="s">
        <v>7</v>
      </c>
      <c r="BW38" s="300"/>
      <c r="BX38" s="299" t="s">
        <v>8</v>
      </c>
      <c r="BY38" s="300"/>
      <c r="BZ38" s="299" t="s">
        <v>9</v>
      </c>
      <c r="CA38" s="300"/>
      <c r="CB38" s="299" t="s">
        <v>10</v>
      </c>
      <c r="CC38" s="300"/>
      <c r="CD38" s="299" t="s">
        <v>11</v>
      </c>
      <c r="CE38" s="300"/>
      <c r="CF38" s="299" t="s">
        <v>12</v>
      </c>
      <c r="CG38" s="300"/>
      <c r="CH38" s="301" t="s">
        <v>40</v>
      </c>
      <c r="CI38" s="302"/>
      <c r="CJ38" s="299" t="s">
        <v>41</v>
      </c>
      <c r="CK38" s="300"/>
    </row>
    <row r="39" spans="1:93" ht="15" thickTop="1" thickBot="1" x14ac:dyDescent="0.3">
      <c r="A39" s="306"/>
      <c r="B39" s="115" t="s">
        <v>14</v>
      </c>
      <c r="C39" s="116" t="s">
        <v>15</v>
      </c>
      <c r="D39" s="117" t="s">
        <v>14</v>
      </c>
      <c r="E39" s="118" t="s">
        <v>15</v>
      </c>
      <c r="F39" s="115" t="s">
        <v>14</v>
      </c>
      <c r="G39" s="116" t="s">
        <v>15</v>
      </c>
      <c r="H39" s="117" t="s">
        <v>14</v>
      </c>
      <c r="I39" s="118" t="s">
        <v>15</v>
      </c>
      <c r="J39" s="115" t="s">
        <v>14</v>
      </c>
      <c r="K39" s="116" t="s">
        <v>15</v>
      </c>
      <c r="L39" s="117" t="s">
        <v>14</v>
      </c>
      <c r="M39" s="115" t="s">
        <v>15</v>
      </c>
      <c r="N39" s="119" t="s">
        <v>14</v>
      </c>
      <c r="O39" s="120" t="s">
        <v>15</v>
      </c>
      <c r="P39" s="115" t="s">
        <v>14</v>
      </c>
      <c r="Q39" s="116" t="s">
        <v>15</v>
      </c>
      <c r="R39" s="117" t="s">
        <v>14</v>
      </c>
      <c r="S39" s="118" t="s">
        <v>15</v>
      </c>
      <c r="T39" s="115" t="s">
        <v>14</v>
      </c>
      <c r="U39" s="116" t="s">
        <v>15</v>
      </c>
      <c r="V39" s="117" t="s">
        <v>14</v>
      </c>
      <c r="W39" s="118" t="s">
        <v>15</v>
      </c>
      <c r="X39" s="115" t="s">
        <v>14</v>
      </c>
      <c r="Y39" s="116" t="s">
        <v>15</v>
      </c>
      <c r="Z39" s="28" t="s">
        <v>14</v>
      </c>
      <c r="AA39" s="121" t="s">
        <v>15</v>
      </c>
      <c r="AB39" s="162" t="s">
        <v>14</v>
      </c>
      <c r="AC39" s="163" t="s">
        <v>15</v>
      </c>
      <c r="AE39" s="306"/>
      <c r="AF39" s="115" t="s">
        <v>14</v>
      </c>
      <c r="AG39" s="116" t="s">
        <v>15</v>
      </c>
      <c r="AH39" s="117" t="s">
        <v>14</v>
      </c>
      <c r="AI39" s="118" t="s">
        <v>15</v>
      </c>
      <c r="AJ39" s="115" t="s">
        <v>14</v>
      </c>
      <c r="AK39" s="116" t="s">
        <v>15</v>
      </c>
      <c r="AL39" s="117" t="s">
        <v>14</v>
      </c>
      <c r="AM39" s="118" t="s">
        <v>15</v>
      </c>
      <c r="AN39" s="115" t="s">
        <v>14</v>
      </c>
      <c r="AO39" s="116" t="s">
        <v>15</v>
      </c>
      <c r="AP39" s="117" t="s">
        <v>14</v>
      </c>
      <c r="AQ39" s="115" t="s">
        <v>15</v>
      </c>
      <c r="AR39" s="119" t="s">
        <v>14</v>
      </c>
      <c r="AS39" s="120" t="s">
        <v>15</v>
      </c>
      <c r="AT39" s="115" t="s">
        <v>14</v>
      </c>
      <c r="AU39" s="116" t="s">
        <v>15</v>
      </c>
      <c r="AV39" s="117" t="s">
        <v>14</v>
      </c>
      <c r="AW39" s="118" t="s">
        <v>15</v>
      </c>
      <c r="AX39" s="115" t="s">
        <v>14</v>
      </c>
      <c r="AY39" s="116" t="s">
        <v>15</v>
      </c>
      <c r="AZ39" s="117" t="s">
        <v>14</v>
      </c>
      <c r="BA39" s="118" t="s">
        <v>15</v>
      </c>
      <c r="BB39" s="115" t="s">
        <v>14</v>
      </c>
      <c r="BC39" s="116" t="s">
        <v>15</v>
      </c>
      <c r="BD39" s="28" t="s">
        <v>14</v>
      </c>
      <c r="BE39" s="121" t="s">
        <v>15</v>
      </c>
      <c r="BF39" s="162" t="s">
        <v>14</v>
      </c>
      <c r="BG39" s="163" t="s">
        <v>15</v>
      </c>
      <c r="BI39" s="306"/>
      <c r="BJ39" s="115" t="s">
        <v>14</v>
      </c>
      <c r="BK39" s="116" t="s">
        <v>15</v>
      </c>
      <c r="BL39" s="117" t="s">
        <v>14</v>
      </c>
      <c r="BM39" s="118" t="s">
        <v>15</v>
      </c>
      <c r="BN39" s="115" t="s">
        <v>14</v>
      </c>
      <c r="BO39" s="116" t="s">
        <v>15</v>
      </c>
      <c r="BP39" s="117" t="s">
        <v>14</v>
      </c>
      <c r="BQ39" s="118" t="s">
        <v>15</v>
      </c>
      <c r="BR39" s="115" t="s">
        <v>14</v>
      </c>
      <c r="BS39" s="116" t="s">
        <v>15</v>
      </c>
      <c r="BT39" s="117" t="s">
        <v>14</v>
      </c>
      <c r="BU39" s="115" t="s">
        <v>15</v>
      </c>
      <c r="BV39" s="119" t="s">
        <v>14</v>
      </c>
      <c r="BW39" s="120" t="s">
        <v>15</v>
      </c>
      <c r="BX39" s="115" t="s">
        <v>14</v>
      </c>
      <c r="BY39" s="116" t="s">
        <v>15</v>
      </c>
      <c r="BZ39" s="117" t="s">
        <v>14</v>
      </c>
      <c r="CA39" s="118" t="s">
        <v>15</v>
      </c>
      <c r="CB39" s="115" t="s">
        <v>14</v>
      </c>
      <c r="CC39" s="116" t="s">
        <v>15</v>
      </c>
      <c r="CD39" s="117" t="s">
        <v>14</v>
      </c>
      <c r="CE39" s="118" t="s">
        <v>15</v>
      </c>
      <c r="CF39" s="115" t="s">
        <v>14</v>
      </c>
      <c r="CG39" s="116" t="s">
        <v>15</v>
      </c>
      <c r="CH39" s="28" t="s">
        <v>14</v>
      </c>
      <c r="CI39" s="121" t="s">
        <v>15</v>
      </c>
      <c r="CJ39" s="119" t="s">
        <v>14</v>
      </c>
      <c r="CK39" s="120" t="s">
        <v>15</v>
      </c>
    </row>
    <row r="40" spans="1:93" ht="13.5" thickTop="1" x14ac:dyDescent="0.2">
      <c r="A40" s="124" t="s">
        <v>16</v>
      </c>
      <c r="B40" s="125"/>
      <c r="C40" s="172"/>
      <c r="D40" s="126"/>
      <c r="E40" s="166"/>
      <c r="F40" s="125"/>
      <c r="G40" s="127"/>
      <c r="H40" s="126"/>
      <c r="I40" s="166"/>
      <c r="J40" s="125"/>
      <c r="K40" s="127"/>
      <c r="L40" s="126"/>
      <c r="M40" s="125"/>
      <c r="N40" s="165"/>
      <c r="O40" s="167"/>
      <c r="P40" s="125"/>
      <c r="Q40" s="127"/>
      <c r="R40" s="126"/>
      <c r="S40" s="166"/>
      <c r="T40" s="125"/>
      <c r="U40" s="127"/>
      <c r="V40" s="126"/>
      <c r="W40" s="166"/>
      <c r="X40" s="125"/>
      <c r="Y40" s="127"/>
      <c r="Z40" s="170"/>
      <c r="AA40" s="171"/>
      <c r="AB40" s="156">
        <f>B40+D40+F40+H40+J40+L40+N40+P40+R40+T40+V40+X40+Z40</f>
        <v>0</v>
      </c>
      <c r="AC40" s="157">
        <f>C40+E40+G40+I40+K40+M40+O40+Q40+S40+U40+W40+Y40+AA40</f>
        <v>0</v>
      </c>
      <c r="AE40" s="235" t="str">
        <f>$AE$9</f>
        <v>07:00 - 07:59</v>
      </c>
      <c r="AF40" s="125">
        <f>SUMIF($A$9:$A$32,$AE40,B$40:B$63)</f>
        <v>3169</v>
      </c>
      <c r="AG40" s="172">
        <f t="shared" ref="AG40:AV41" si="35">SUMIF($A$9:$A$32,$AE40,C$40:C$63)</f>
        <v>1243</v>
      </c>
      <c r="AH40" s="126">
        <f t="shared" si="35"/>
        <v>1187</v>
      </c>
      <c r="AI40" s="166">
        <f t="shared" si="35"/>
        <v>1146</v>
      </c>
      <c r="AJ40" s="125">
        <f t="shared" si="35"/>
        <v>2811</v>
      </c>
      <c r="AK40" s="127">
        <f t="shared" si="35"/>
        <v>1465</v>
      </c>
      <c r="AL40" s="126">
        <f t="shared" si="35"/>
        <v>3462</v>
      </c>
      <c r="AM40" s="166">
        <f t="shared" si="35"/>
        <v>2482</v>
      </c>
      <c r="AN40" s="125">
        <f t="shared" si="35"/>
        <v>283</v>
      </c>
      <c r="AO40" s="127">
        <f t="shared" si="35"/>
        <v>1033</v>
      </c>
      <c r="AP40" s="126">
        <f t="shared" si="35"/>
        <v>1168</v>
      </c>
      <c r="AQ40" s="125">
        <f t="shared" si="35"/>
        <v>3082</v>
      </c>
      <c r="AR40" s="165">
        <f t="shared" si="35"/>
        <v>2867</v>
      </c>
      <c r="AS40" s="167">
        <f t="shared" si="35"/>
        <v>3991</v>
      </c>
      <c r="AT40" s="125">
        <f t="shared" si="35"/>
        <v>2182</v>
      </c>
      <c r="AU40" s="127">
        <f t="shared" si="35"/>
        <v>2053</v>
      </c>
      <c r="AV40" s="126">
        <f t="shared" si="35"/>
        <v>2563</v>
      </c>
      <c r="AW40" s="166">
        <f t="shared" ref="AW40:BE41" si="36">SUMIF($A$9:$A$32,$AE40,S$40:S$63)</f>
        <v>1835</v>
      </c>
      <c r="AX40" s="125">
        <f t="shared" si="36"/>
        <v>361</v>
      </c>
      <c r="AY40" s="127">
        <f t="shared" si="36"/>
        <v>1523</v>
      </c>
      <c r="AZ40" s="126">
        <f t="shared" si="36"/>
        <v>1123</v>
      </c>
      <c r="BA40" s="166">
        <f t="shared" si="36"/>
        <v>2898</v>
      </c>
      <c r="BB40" s="125">
        <f t="shared" si="36"/>
        <v>1811</v>
      </c>
      <c r="BC40" s="127">
        <f t="shared" si="36"/>
        <v>1775</v>
      </c>
      <c r="BD40" s="170">
        <f t="shared" si="36"/>
        <v>3807</v>
      </c>
      <c r="BE40" s="171">
        <f t="shared" si="36"/>
        <v>2869</v>
      </c>
      <c r="BF40" s="156">
        <f>AF40+AH40+AJ40+AL40+AN40+AP40+AR40+AT40+AV40+AX40+AZ40+BB40+BD40</f>
        <v>26794</v>
      </c>
      <c r="BG40" s="157">
        <f>AG40+AI40+AK40+AM40+AO40+AQ40+AS40+AU40+AW40+AY40+BA40+BC40+BE40</f>
        <v>27395</v>
      </c>
      <c r="BI40" s="124" t="s">
        <v>16</v>
      </c>
      <c r="BJ40" s="128">
        <f>B40/B64</f>
        <v>0</v>
      </c>
      <c r="BK40" s="129">
        <f t="shared" ref="BK40" si="37">C40/C64</f>
        <v>0</v>
      </c>
      <c r="BL40" s="130">
        <f t="shared" ref="BL40" si="38">D40/D64</f>
        <v>0</v>
      </c>
      <c r="BM40" s="131">
        <f t="shared" ref="BM40" si="39">E40/E64</f>
        <v>0</v>
      </c>
      <c r="BN40" s="128">
        <f t="shared" ref="BN40" si="40">F40/F64</f>
        <v>0</v>
      </c>
      <c r="BO40" s="129">
        <f t="shared" ref="BO40" si="41">G40/G64</f>
        <v>0</v>
      </c>
      <c r="BP40" s="130">
        <f t="shared" ref="BP40" si="42">H40/H64</f>
        <v>0</v>
      </c>
      <c r="BQ40" s="131">
        <f t="shared" ref="BQ40" si="43">I40/I64</f>
        <v>0</v>
      </c>
      <c r="BR40" s="128">
        <f t="shared" ref="BR40" si="44">J40/J64</f>
        <v>0</v>
      </c>
      <c r="BS40" s="129">
        <f t="shared" ref="BS40" si="45">K40/K64</f>
        <v>0</v>
      </c>
      <c r="BT40" s="130">
        <f t="shared" ref="BT40" si="46">L40/L64</f>
        <v>0</v>
      </c>
      <c r="BU40" s="128">
        <f t="shared" ref="BU40" si="47">M40/M64</f>
        <v>0</v>
      </c>
      <c r="BV40" s="132">
        <f t="shared" ref="BV40" si="48">N40/N64</f>
        <v>0</v>
      </c>
      <c r="BW40" s="133">
        <f t="shared" ref="BW40" si="49">O40/O64</f>
        <v>0</v>
      </c>
      <c r="BX40" s="128">
        <f t="shared" ref="BX40" si="50">P40/P64</f>
        <v>0</v>
      </c>
      <c r="BY40" s="129">
        <f t="shared" ref="BY40" si="51">Q40/Q64</f>
        <v>0</v>
      </c>
      <c r="BZ40" s="130">
        <f t="shared" ref="BZ40" si="52">R40/R64</f>
        <v>0</v>
      </c>
      <c r="CA40" s="131">
        <f t="shared" ref="CA40" si="53">S40/S64</f>
        <v>0</v>
      </c>
      <c r="CB40" s="128">
        <f t="shared" ref="CB40" si="54">T40/T64</f>
        <v>0</v>
      </c>
      <c r="CC40" s="129">
        <f t="shared" ref="CC40" si="55">U40/U64</f>
        <v>0</v>
      </c>
      <c r="CD40" s="130">
        <f t="shared" ref="CD40" si="56">V40/V64</f>
        <v>0</v>
      </c>
      <c r="CE40" s="131">
        <f t="shared" ref="CE40" si="57">W40/W64</f>
        <v>0</v>
      </c>
      <c r="CF40" s="128">
        <f t="shared" ref="CF40" si="58">X40/X64</f>
        <v>0</v>
      </c>
      <c r="CG40" s="129">
        <f t="shared" ref="CG40" si="59">Y40/Y64</f>
        <v>0</v>
      </c>
      <c r="CH40" s="130">
        <f t="shared" ref="CH40" si="60">Z40/Z64</f>
        <v>0</v>
      </c>
      <c r="CI40" s="128">
        <f t="shared" ref="CI40" si="61">AA40/AA64</f>
        <v>0</v>
      </c>
      <c r="CJ40" s="134">
        <f t="shared" ref="CJ40" si="62">AB40/AB64</f>
        <v>0</v>
      </c>
      <c r="CK40" s="135">
        <f t="shared" ref="CK40" si="63">AC40/AC64</f>
        <v>0</v>
      </c>
    </row>
    <row r="41" spans="1:93" x14ac:dyDescent="0.2">
      <c r="A41" s="136" t="s">
        <v>17</v>
      </c>
      <c r="B41" s="175">
        <v>291</v>
      </c>
      <c r="C41" s="176">
        <v>0</v>
      </c>
      <c r="D41" s="177">
        <v>208</v>
      </c>
      <c r="E41" s="178">
        <v>5</v>
      </c>
      <c r="F41" s="175">
        <v>530</v>
      </c>
      <c r="G41" s="179">
        <v>4</v>
      </c>
      <c r="H41" s="177">
        <v>414</v>
      </c>
      <c r="I41" s="178">
        <v>49</v>
      </c>
      <c r="J41" s="175">
        <v>10</v>
      </c>
      <c r="K41" s="179">
        <v>15</v>
      </c>
      <c r="L41" s="177">
        <v>70</v>
      </c>
      <c r="M41" s="175">
        <v>90</v>
      </c>
      <c r="N41" s="180">
        <v>185</v>
      </c>
      <c r="O41" s="181">
        <v>154</v>
      </c>
      <c r="P41" s="175">
        <v>73</v>
      </c>
      <c r="Q41" s="179">
        <v>76</v>
      </c>
      <c r="R41" s="177">
        <v>31</v>
      </c>
      <c r="S41" s="178">
        <v>91</v>
      </c>
      <c r="T41" s="175">
        <v>0</v>
      </c>
      <c r="U41" s="179">
        <v>23</v>
      </c>
      <c r="V41" s="177">
        <v>9</v>
      </c>
      <c r="W41" s="178">
        <v>0</v>
      </c>
      <c r="X41" s="175">
        <v>6</v>
      </c>
      <c r="Y41" s="179">
        <v>38</v>
      </c>
      <c r="Z41" s="177">
        <v>0</v>
      </c>
      <c r="AA41" s="175">
        <v>0</v>
      </c>
      <c r="AB41" s="158">
        <f t="shared" ref="AB41:AB63" si="64">SUM(B41,D41,F41,H41,J41,L41,N41,P41,R41,T41,V41,X41,Z41)</f>
        <v>1827</v>
      </c>
      <c r="AC41" s="159">
        <f t="shared" ref="AC41:AC63" si="65">SUM(C41,E41,G41,I41,K41,M41,O41,Q41,S41,U41,W41,Y41,AA41)</f>
        <v>545</v>
      </c>
      <c r="AE41" s="237" t="str">
        <f>$AE$10</f>
        <v>08:00 - 08:59</v>
      </c>
      <c r="AF41" s="125">
        <f>SUMIF($A$9:$A$32,$AE41,B$40:B$63)</f>
        <v>2210</v>
      </c>
      <c r="AG41" s="176">
        <f t="shared" si="35"/>
        <v>1095</v>
      </c>
      <c r="AH41" s="177">
        <f t="shared" si="35"/>
        <v>889</v>
      </c>
      <c r="AI41" s="178">
        <f t="shared" si="35"/>
        <v>823</v>
      </c>
      <c r="AJ41" s="238">
        <f t="shared" si="35"/>
        <v>2338</v>
      </c>
      <c r="AK41" s="179">
        <f t="shared" si="35"/>
        <v>1118</v>
      </c>
      <c r="AL41" s="177">
        <f t="shared" si="35"/>
        <v>3432</v>
      </c>
      <c r="AM41" s="178">
        <f t="shared" si="35"/>
        <v>2043</v>
      </c>
      <c r="AN41" s="238">
        <f t="shared" si="35"/>
        <v>221</v>
      </c>
      <c r="AO41" s="179">
        <f t="shared" si="35"/>
        <v>780</v>
      </c>
      <c r="AP41" s="177">
        <f t="shared" si="35"/>
        <v>897</v>
      </c>
      <c r="AQ41" s="238">
        <f t="shared" si="35"/>
        <v>2997</v>
      </c>
      <c r="AR41" s="180">
        <f t="shared" si="35"/>
        <v>2261</v>
      </c>
      <c r="AS41" s="181">
        <f t="shared" si="35"/>
        <v>3959</v>
      </c>
      <c r="AT41" s="238">
        <f t="shared" si="35"/>
        <v>1444</v>
      </c>
      <c r="AU41" s="179">
        <f t="shared" si="35"/>
        <v>1628</v>
      </c>
      <c r="AV41" s="177">
        <f t="shared" si="35"/>
        <v>2106</v>
      </c>
      <c r="AW41" s="178">
        <f t="shared" si="36"/>
        <v>1588</v>
      </c>
      <c r="AX41" s="238">
        <f t="shared" si="36"/>
        <v>244</v>
      </c>
      <c r="AY41" s="179">
        <f t="shared" si="36"/>
        <v>1023</v>
      </c>
      <c r="AZ41" s="177">
        <f t="shared" si="36"/>
        <v>855</v>
      </c>
      <c r="BA41" s="178">
        <f t="shared" si="36"/>
        <v>2277</v>
      </c>
      <c r="BB41" s="238">
        <f t="shared" si="36"/>
        <v>1418</v>
      </c>
      <c r="BC41" s="179">
        <f t="shared" si="36"/>
        <v>1500</v>
      </c>
      <c r="BD41" s="177">
        <f t="shared" si="36"/>
        <v>2741</v>
      </c>
      <c r="BE41" s="238">
        <f t="shared" si="36"/>
        <v>2138</v>
      </c>
      <c r="BF41" s="158">
        <f>SUM(AF41,AH41,AJ41,AL41,AN41,AP41,AR41,AT41,AV41,AX41,AZ41,BB41,BD41)</f>
        <v>21056</v>
      </c>
      <c r="BG41" s="159">
        <f>SUM(AG41,AI41,AK41,AM41,AO41,AQ41,AS41,AU41,AW41,AY41,BA41,BC41,BE41)</f>
        <v>22969</v>
      </c>
      <c r="BI41" s="136" t="s">
        <v>17</v>
      </c>
      <c r="BJ41" s="128">
        <f t="shared" ref="BJ41:CI41" si="66">B41/B64</f>
        <v>1.1341933975133492E-2</v>
      </c>
      <c r="BK41" s="129">
        <f t="shared" si="66"/>
        <v>0</v>
      </c>
      <c r="BL41" s="130">
        <f t="shared" si="66"/>
        <v>1.6210739614994935E-2</v>
      </c>
      <c r="BM41" s="131">
        <f t="shared" si="66"/>
        <v>3.9544447959506484E-4</v>
      </c>
      <c r="BN41" s="128">
        <f t="shared" si="66"/>
        <v>2.0592920697828029E-2</v>
      </c>
      <c r="BO41" s="129">
        <f t="shared" si="66"/>
        <v>1.6733601070950468E-4</v>
      </c>
      <c r="BP41" s="130">
        <f t="shared" si="66"/>
        <v>1.042611060743427E-2</v>
      </c>
      <c r="BQ41" s="131">
        <f t="shared" si="66"/>
        <v>1.0997149718338308E-3</v>
      </c>
      <c r="BR41" s="128">
        <f t="shared" si="66"/>
        <v>1.7217630853994491E-3</v>
      </c>
      <c r="BS41" s="129">
        <f t="shared" si="66"/>
        <v>2.3670506548840145E-3</v>
      </c>
      <c r="BT41" s="130">
        <f t="shared" si="66"/>
        <v>3.056368161376239E-3</v>
      </c>
      <c r="BU41" s="128">
        <f t="shared" si="66"/>
        <v>3.9115128862618979E-3</v>
      </c>
      <c r="BV41" s="132">
        <f t="shared" si="66"/>
        <v>4.3795274844941057E-3</v>
      </c>
      <c r="BW41" s="133">
        <f t="shared" si="66"/>
        <v>3.7317953812974047E-3</v>
      </c>
      <c r="BX41" s="128">
        <f t="shared" si="66"/>
        <v>3.1999298645509142E-3</v>
      </c>
      <c r="BY41" s="129">
        <f t="shared" si="66"/>
        <v>3.5386692741071844E-3</v>
      </c>
      <c r="BZ41" s="130">
        <f t="shared" si="66"/>
        <v>1.1780801094474424E-3</v>
      </c>
      <c r="CA41" s="131">
        <f t="shared" si="66"/>
        <v>3.5341178298186338E-3</v>
      </c>
      <c r="CB41" s="128">
        <f t="shared" si="66"/>
        <v>0</v>
      </c>
      <c r="CC41" s="129">
        <f t="shared" si="66"/>
        <v>2.9456967213114752E-3</v>
      </c>
      <c r="CD41" s="130">
        <f t="shared" si="66"/>
        <v>3.5035814388041111E-4</v>
      </c>
      <c r="CE41" s="131">
        <f t="shared" si="66"/>
        <v>0</v>
      </c>
      <c r="CF41" s="128">
        <f t="shared" si="66"/>
        <v>2.7486371340876818E-4</v>
      </c>
      <c r="CG41" s="129">
        <f t="shared" si="66"/>
        <v>2.9980276134122289E-3</v>
      </c>
      <c r="CH41" s="130">
        <f t="shared" si="66"/>
        <v>0</v>
      </c>
      <c r="CI41" s="128">
        <f t="shared" si="66"/>
        <v>0</v>
      </c>
      <c r="CJ41" s="134">
        <f t="shared" ref="CJ41" si="67">AB41/AB64</f>
        <v>5.7194734453018614E-3</v>
      </c>
      <c r="CK41" s="135">
        <f t="shared" ref="CK41" si="68">AC41/AC64</f>
        <v>1.7116242843369105E-3</v>
      </c>
    </row>
    <row r="42" spans="1:93" ht="13.5" thickBot="1" x14ac:dyDescent="0.25">
      <c r="A42" s="145" t="s">
        <v>18</v>
      </c>
      <c r="B42" s="182">
        <v>1419</v>
      </c>
      <c r="C42" s="183">
        <v>278</v>
      </c>
      <c r="D42" s="184">
        <v>833</v>
      </c>
      <c r="E42" s="185">
        <v>162</v>
      </c>
      <c r="F42" s="182">
        <v>2149</v>
      </c>
      <c r="G42" s="186">
        <v>317</v>
      </c>
      <c r="H42" s="184">
        <v>1998</v>
      </c>
      <c r="I42" s="185">
        <v>800</v>
      </c>
      <c r="J42" s="182">
        <v>78</v>
      </c>
      <c r="K42" s="186">
        <v>266</v>
      </c>
      <c r="L42" s="184">
        <v>572</v>
      </c>
      <c r="M42" s="182">
        <v>997</v>
      </c>
      <c r="N42" s="187">
        <v>1570</v>
      </c>
      <c r="O42" s="188">
        <v>1701</v>
      </c>
      <c r="P42" s="182">
        <v>819</v>
      </c>
      <c r="Q42" s="186">
        <v>903</v>
      </c>
      <c r="R42" s="184">
        <v>900</v>
      </c>
      <c r="S42" s="185">
        <v>962</v>
      </c>
      <c r="T42" s="182">
        <v>152</v>
      </c>
      <c r="U42" s="186">
        <v>507</v>
      </c>
      <c r="V42" s="184">
        <v>660</v>
      </c>
      <c r="W42" s="185">
        <v>1143</v>
      </c>
      <c r="X42" s="182">
        <v>812</v>
      </c>
      <c r="Y42" s="186">
        <v>703</v>
      </c>
      <c r="Z42" s="184">
        <v>1564</v>
      </c>
      <c r="AA42" s="182">
        <v>1254</v>
      </c>
      <c r="AB42" s="158">
        <f t="shared" si="64"/>
        <v>13526</v>
      </c>
      <c r="AC42" s="159">
        <f t="shared" si="65"/>
        <v>9993</v>
      </c>
      <c r="AE42" s="235"/>
      <c r="AF42" s="125"/>
      <c r="AG42" s="183"/>
      <c r="AH42" s="184"/>
      <c r="AI42" s="185"/>
      <c r="AJ42" s="182"/>
      <c r="AK42" s="186"/>
      <c r="AL42" s="184"/>
      <c r="AM42" s="185"/>
      <c r="AN42" s="182"/>
      <c r="AO42" s="186"/>
      <c r="AP42" s="184"/>
      <c r="AQ42" s="182"/>
      <c r="AR42" s="187"/>
      <c r="AS42" s="188"/>
      <c r="AT42" s="182"/>
      <c r="AU42" s="186"/>
      <c r="AV42" s="184"/>
      <c r="AW42" s="185"/>
      <c r="AX42" s="182"/>
      <c r="AY42" s="186"/>
      <c r="AZ42" s="184"/>
      <c r="BA42" s="185"/>
      <c r="BB42" s="182"/>
      <c r="BC42" s="186"/>
      <c r="BD42" s="184"/>
      <c r="BE42" s="182"/>
      <c r="BF42" s="158"/>
      <c r="BG42" s="159"/>
      <c r="BI42" s="145" t="s">
        <v>18</v>
      </c>
      <c r="BJ42" s="128">
        <f t="shared" ref="BJ42:CI42" si="69">B42/B64</f>
        <v>5.5306544023073625E-2</v>
      </c>
      <c r="BK42" s="129">
        <f t="shared" si="69"/>
        <v>1.00918430319091E-2</v>
      </c>
      <c r="BL42" s="130">
        <f t="shared" si="69"/>
        <v>6.4920894708128757E-2</v>
      </c>
      <c r="BM42" s="131">
        <f t="shared" si="69"/>
        <v>1.2812401138880101E-2</v>
      </c>
      <c r="BN42" s="128">
        <f t="shared" si="69"/>
        <v>8.3498465244589495E-2</v>
      </c>
      <c r="BO42" s="129">
        <f t="shared" si="69"/>
        <v>1.3261378848728246E-2</v>
      </c>
      <c r="BP42" s="130">
        <f t="shared" si="69"/>
        <v>5.0317316409791479E-2</v>
      </c>
      <c r="BQ42" s="131">
        <f t="shared" si="69"/>
        <v>1.7954530152389073E-2</v>
      </c>
      <c r="BR42" s="128">
        <f t="shared" si="69"/>
        <v>1.3429752066115703E-2</v>
      </c>
      <c r="BS42" s="129">
        <f t="shared" si="69"/>
        <v>4.1975698279943192E-2</v>
      </c>
      <c r="BT42" s="130">
        <f t="shared" si="69"/>
        <v>2.4974894118674408E-2</v>
      </c>
      <c r="BU42" s="128">
        <f t="shared" si="69"/>
        <v>4.3330870528923468E-2</v>
      </c>
      <c r="BV42" s="132">
        <f t="shared" si="69"/>
        <v>3.7166800814355382E-2</v>
      </c>
      <c r="BW42" s="133">
        <f t="shared" si="69"/>
        <v>4.1219376257057697E-2</v>
      </c>
      <c r="BX42" s="128">
        <f t="shared" si="69"/>
        <v>3.5900583000920527E-2</v>
      </c>
      <c r="BY42" s="129">
        <f t="shared" si="69"/>
        <v>4.2044978348931415E-2</v>
      </c>
      <c r="BZ42" s="130">
        <f t="shared" si="69"/>
        <v>3.4202325758151554E-2</v>
      </c>
      <c r="CA42" s="131">
        <f t="shared" si="69"/>
        <v>3.7360674200939845E-2</v>
      </c>
      <c r="CB42" s="128">
        <f t="shared" si="69"/>
        <v>1.9417475728155338E-2</v>
      </c>
      <c r="CC42" s="129">
        <f t="shared" si="69"/>
        <v>6.493340163934426E-2</v>
      </c>
      <c r="CD42" s="130">
        <f t="shared" si="69"/>
        <v>2.5692930551230148E-2</v>
      </c>
      <c r="CE42" s="131">
        <f t="shared" si="69"/>
        <v>4.1103279631760643E-2</v>
      </c>
      <c r="CF42" s="128">
        <f t="shared" si="69"/>
        <v>3.7198222547986624E-2</v>
      </c>
      <c r="CG42" s="129">
        <f t="shared" si="69"/>
        <v>5.546351084812623E-2</v>
      </c>
      <c r="CH42" s="130">
        <f t="shared" si="69"/>
        <v>3.9024877111560247E-2</v>
      </c>
      <c r="CI42" s="128">
        <f t="shared" si="69"/>
        <v>2.8742350271608333E-2</v>
      </c>
      <c r="CJ42" s="134">
        <f t="shared" ref="CJ42" si="70">AB42/AB64</f>
        <v>4.234351276472522E-2</v>
      </c>
      <c r="CK42" s="135">
        <f t="shared" ref="CK42" si="71">AC42/AC64</f>
        <v>3.1383966006199533E-2</v>
      </c>
    </row>
    <row r="43" spans="1:93" ht="14.25" thickTop="1" thickBot="1" x14ac:dyDescent="0.25">
      <c r="A43" s="136" t="s">
        <v>19</v>
      </c>
      <c r="B43" s="175">
        <v>2548</v>
      </c>
      <c r="C43" s="176">
        <v>1075</v>
      </c>
      <c r="D43" s="177">
        <v>1233</v>
      </c>
      <c r="E43" s="178">
        <v>698</v>
      </c>
      <c r="F43" s="175">
        <v>2778</v>
      </c>
      <c r="G43" s="179">
        <v>1252</v>
      </c>
      <c r="H43" s="177">
        <v>3127</v>
      </c>
      <c r="I43" s="178">
        <v>1979</v>
      </c>
      <c r="J43" s="175">
        <v>160</v>
      </c>
      <c r="K43" s="179">
        <v>657</v>
      </c>
      <c r="L43" s="177">
        <v>1042</v>
      </c>
      <c r="M43" s="175">
        <v>2100</v>
      </c>
      <c r="N43" s="180">
        <v>2979</v>
      </c>
      <c r="O43" s="181">
        <v>3365</v>
      </c>
      <c r="P43" s="175">
        <v>1836</v>
      </c>
      <c r="Q43" s="179">
        <v>1642</v>
      </c>
      <c r="R43" s="177">
        <v>2051</v>
      </c>
      <c r="S43" s="178">
        <v>1635</v>
      </c>
      <c r="T43" s="175">
        <v>318</v>
      </c>
      <c r="U43" s="179">
        <v>954</v>
      </c>
      <c r="V43" s="177">
        <v>1294</v>
      </c>
      <c r="W43" s="178">
        <v>2205</v>
      </c>
      <c r="X43" s="175">
        <v>1722</v>
      </c>
      <c r="Y43" s="179">
        <v>1194</v>
      </c>
      <c r="Z43" s="177">
        <v>2911</v>
      </c>
      <c r="AA43" s="175">
        <v>1964</v>
      </c>
      <c r="AB43" s="158">
        <f t="shared" si="64"/>
        <v>23999</v>
      </c>
      <c r="AC43" s="159">
        <f t="shared" si="65"/>
        <v>20720</v>
      </c>
      <c r="AE43" s="229" t="s">
        <v>13</v>
      </c>
      <c r="AF43" s="20">
        <f t="shared" ref="AF43:BG43" si="72">SUM(AF40:AF42)</f>
        <v>5379</v>
      </c>
      <c r="AG43" s="21">
        <f t="shared" si="72"/>
        <v>2338</v>
      </c>
      <c r="AH43" s="20">
        <f t="shared" si="72"/>
        <v>2076</v>
      </c>
      <c r="AI43" s="21">
        <f t="shared" si="72"/>
        <v>1969</v>
      </c>
      <c r="AJ43" s="20">
        <f t="shared" si="72"/>
        <v>5149</v>
      </c>
      <c r="AK43" s="21">
        <f t="shared" si="72"/>
        <v>2583</v>
      </c>
      <c r="AL43" s="20">
        <f t="shared" si="72"/>
        <v>6894</v>
      </c>
      <c r="AM43" s="21">
        <f t="shared" si="72"/>
        <v>4525</v>
      </c>
      <c r="AN43" s="20">
        <f t="shared" si="72"/>
        <v>504</v>
      </c>
      <c r="AO43" s="21">
        <f t="shared" si="72"/>
        <v>1813</v>
      </c>
      <c r="AP43" s="20">
        <f t="shared" si="72"/>
        <v>2065</v>
      </c>
      <c r="AQ43" s="21">
        <f t="shared" si="72"/>
        <v>6079</v>
      </c>
      <c r="AR43" s="20">
        <f t="shared" si="72"/>
        <v>5128</v>
      </c>
      <c r="AS43" s="21">
        <f t="shared" si="72"/>
        <v>7950</v>
      </c>
      <c r="AT43" s="20">
        <f t="shared" si="72"/>
        <v>3626</v>
      </c>
      <c r="AU43" s="21">
        <f t="shared" si="72"/>
        <v>3681</v>
      </c>
      <c r="AV43" s="20">
        <f t="shared" si="72"/>
        <v>4669</v>
      </c>
      <c r="AW43" s="21">
        <f t="shared" si="72"/>
        <v>3423</v>
      </c>
      <c r="AX43" s="20">
        <f t="shared" si="72"/>
        <v>605</v>
      </c>
      <c r="AY43" s="21">
        <f t="shared" si="72"/>
        <v>2546</v>
      </c>
      <c r="AZ43" s="20">
        <f t="shared" si="72"/>
        <v>1978</v>
      </c>
      <c r="BA43" s="21">
        <f t="shared" si="72"/>
        <v>5175</v>
      </c>
      <c r="BB43" s="20">
        <f t="shared" si="72"/>
        <v>3229</v>
      </c>
      <c r="BC43" s="21">
        <f t="shared" si="72"/>
        <v>3275</v>
      </c>
      <c r="BD43" s="20">
        <f t="shared" si="72"/>
        <v>6548</v>
      </c>
      <c r="BE43" s="21">
        <f t="shared" si="72"/>
        <v>5007</v>
      </c>
      <c r="BF43" s="160">
        <f t="shared" si="72"/>
        <v>47850</v>
      </c>
      <c r="BG43" s="161">
        <f t="shared" si="72"/>
        <v>50364</v>
      </c>
      <c r="BI43" s="136" t="s">
        <v>19</v>
      </c>
      <c r="BJ43" s="128">
        <f t="shared" ref="BJ43:CI43" si="73">B43/B64</f>
        <v>9.931012978914136E-2</v>
      </c>
      <c r="BK43" s="129">
        <f t="shared" si="73"/>
        <v>3.9024213162957851E-2</v>
      </c>
      <c r="BL43" s="130">
        <f t="shared" si="73"/>
        <v>9.6095393967734394E-2</v>
      </c>
      <c r="BM43" s="131">
        <f t="shared" si="73"/>
        <v>5.5204049351471052E-2</v>
      </c>
      <c r="BN43" s="128">
        <f t="shared" si="73"/>
        <v>0.10793798811050238</v>
      </c>
      <c r="BO43" s="129">
        <f t="shared" si="73"/>
        <v>5.2376171352074966E-2</v>
      </c>
      <c r="BP43" s="130">
        <f t="shared" si="73"/>
        <v>7.8749874080789761E-2</v>
      </c>
      <c r="BQ43" s="131">
        <f t="shared" si="73"/>
        <v>4.4415018964472475E-2</v>
      </c>
      <c r="BR43" s="128">
        <f t="shared" si="73"/>
        <v>2.7548209366391185E-2</v>
      </c>
      <c r="BS43" s="129">
        <f t="shared" si="73"/>
        <v>0.10367681868391984</v>
      </c>
      <c r="BT43" s="130">
        <f t="shared" si="73"/>
        <v>4.5496223202200585E-2</v>
      </c>
      <c r="BU43" s="128">
        <f t="shared" si="73"/>
        <v>9.1268634012777614E-2</v>
      </c>
      <c r="BV43" s="132">
        <f t="shared" si="73"/>
        <v>7.0522229061124E-2</v>
      </c>
      <c r="BW43" s="133">
        <f t="shared" si="73"/>
        <v>8.1542152325102382E-2</v>
      </c>
      <c r="BX43" s="128">
        <f t="shared" si="73"/>
        <v>8.0480427826239431E-2</v>
      </c>
      <c r="BY43" s="129">
        <f t="shared" si="73"/>
        <v>7.6453880895842069E-2</v>
      </c>
      <c r="BZ43" s="130">
        <f t="shared" si="73"/>
        <v>7.7943300144409824E-2</v>
      </c>
      <c r="CA43" s="131">
        <f t="shared" si="73"/>
        <v>6.3497611557730399E-2</v>
      </c>
      <c r="CB43" s="128">
        <f t="shared" si="73"/>
        <v>4.0623403168114462E-2</v>
      </c>
      <c r="CC43" s="129">
        <f t="shared" si="73"/>
        <v>0.12218237704918032</v>
      </c>
      <c r="CD43" s="130">
        <f t="shared" si="73"/>
        <v>5.0373715353472438E-2</v>
      </c>
      <c r="CE43" s="131">
        <f t="shared" si="73"/>
        <v>7.9293728423475263E-2</v>
      </c>
      <c r="CF43" s="128">
        <f t="shared" si="73"/>
        <v>7.8885885748316453E-2</v>
      </c>
      <c r="CG43" s="129">
        <f t="shared" si="73"/>
        <v>9.4201183431952662E-2</v>
      </c>
      <c r="CH43" s="130">
        <f t="shared" si="73"/>
        <v>7.2635177283728827E-2</v>
      </c>
      <c r="CI43" s="128">
        <f t="shared" si="73"/>
        <v>4.501592977148227E-2</v>
      </c>
      <c r="CJ43" s="134">
        <f t="shared" ref="CJ43" si="74">AB43/AB64</f>
        <v>7.5129525568582031E-2</v>
      </c>
      <c r="CK43" s="135">
        <f t="shared" ref="CK43" si="75">AC43/AC64</f>
        <v>6.5073128754973911E-2</v>
      </c>
    </row>
    <row r="44" spans="1:93" ht="13.5" thickTop="1" x14ac:dyDescent="0.2">
      <c r="A44" s="145" t="s">
        <v>20</v>
      </c>
      <c r="B44" s="182">
        <v>3169</v>
      </c>
      <c r="C44" s="183">
        <v>1243</v>
      </c>
      <c r="D44" s="184">
        <v>1187</v>
      </c>
      <c r="E44" s="185">
        <v>1146</v>
      </c>
      <c r="F44" s="182">
        <v>2811</v>
      </c>
      <c r="G44" s="186">
        <v>1465</v>
      </c>
      <c r="H44" s="184">
        <v>3462</v>
      </c>
      <c r="I44" s="185">
        <v>2482</v>
      </c>
      <c r="J44" s="182">
        <v>283</v>
      </c>
      <c r="K44" s="186">
        <v>1033</v>
      </c>
      <c r="L44" s="184">
        <v>1168</v>
      </c>
      <c r="M44" s="182">
        <v>3082</v>
      </c>
      <c r="N44" s="187">
        <v>2867</v>
      </c>
      <c r="O44" s="188">
        <v>3991</v>
      </c>
      <c r="P44" s="182">
        <v>2182</v>
      </c>
      <c r="Q44" s="186">
        <v>2053</v>
      </c>
      <c r="R44" s="184">
        <v>2563</v>
      </c>
      <c r="S44" s="185">
        <v>1835</v>
      </c>
      <c r="T44" s="182">
        <v>361</v>
      </c>
      <c r="U44" s="186">
        <v>1523</v>
      </c>
      <c r="V44" s="184">
        <v>1123</v>
      </c>
      <c r="W44" s="185">
        <v>2898</v>
      </c>
      <c r="X44" s="182">
        <v>1811</v>
      </c>
      <c r="Y44" s="186">
        <v>1775</v>
      </c>
      <c r="Z44" s="184">
        <v>3807</v>
      </c>
      <c r="AA44" s="182">
        <v>2869</v>
      </c>
      <c r="AB44" s="158">
        <f t="shared" si="64"/>
        <v>26794</v>
      </c>
      <c r="AC44" s="159">
        <f t="shared" si="65"/>
        <v>27395</v>
      </c>
      <c r="BI44" s="145" t="s">
        <v>20</v>
      </c>
      <c r="BJ44" s="128">
        <f t="shared" ref="BJ44:CI44" si="76">B44/B64</f>
        <v>0.123514050746385</v>
      </c>
      <c r="BK44" s="129">
        <f t="shared" si="76"/>
        <v>4.5122880894471265E-2</v>
      </c>
      <c r="BL44" s="130">
        <f t="shared" si="76"/>
        <v>9.2510326552879746E-2</v>
      </c>
      <c r="BM44" s="131">
        <f t="shared" si="76"/>
        <v>9.0635874723188861E-2</v>
      </c>
      <c r="BN44" s="128">
        <f t="shared" si="76"/>
        <v>0.10922018883319734</v>
      </c>
      <c r="BO44" s="129">
        <f t="shared" si="76"/>
        <v>6.128681392235609E-2</v>
      </c>
      <c r="BP44" s="130">
        <f t="shared" si="76"/>
        <v>8.7186461166515558E-2</v>
      </c>
      <c r="BQ44" s="131">
        <f t="shared" si="76"/>
        <v>5.5703929797787106E-2</v>
      </c>
      <c r="BR44" s="128">
        <f t="shared" si="76"/>
        <v>4.8725895316804407E-2</v>
      </c>
      <c r="BS44" s="129">
        <f t="shared" si="76"/>
        <v>0.16301088843301248</v>
      </c>
      <c r="BT44" s="130">
        <f t="shared" si="76"/>
        <v>5.0997685892677815E-2</v>
      </c>
      <c r="BU44" s="128">
        <f t="shared" si="76"/>
        <v>0.1339475857273241</v>
      </c>
      <c r="BV44" s="132">
        <f t="shared" si="76"/>
        <v>6.7870839448889733E-2</v>
      </c>
      <c r="BW44" s="133">
        <f t="shared" si="76"/>
        <v>9.6711658225700922E-2</v>
      </c>
      <c r="BX44" s="128">
        <f t="shared" si="76"/>
        <v>9.5647218691097186E-2</v>
      </c>
      <c r="BY44" s="129">
        <f t="shared" si="76"/>
        <v>9.5590631838711179E-2</v>
      </c>
      <c r="BZ44" s="130">
        <f t="shared" si="76"/>
        <v>9.7400623242380482E-2</v>
      </c>
      <c r="CA44" s="131">
        <f t="shared" si="76"/>
        <v>7.1264903491397719E-2</v>
      </c>
      <c r="CB44" s="128">
        <f t="shared" si="76"/>
        <v>4.6116504854368932E-2</v>
      </c>
      <c r="CC44" s="129">
        <f t="shared" si="76"/>
        <v>0.1950563524590164</v>
      </c>
      <c r="CD44" s="130">
        <f t="shared" si="76"/>
        <v>4.3716910619744628E-2</v>
      </c>
      <c r="CE44" s="131">
        <f t="shared" si="76"/>
        <v>0.10421461449942462</v>
      </c>
      <c r="CF44" s="128">
        <f t="shared" si="76"/>
        <v>8.2963030830546527E-2</v>
      </c>
      <c r="CG44" s="129">
        <f t="shared" si="76"/>
        <v>0.14003944773175542</v>
      </c>
      <c r="CH44" s="130">
        <f t="shared" si="76"/>
        <v>9.4992140130249272E-2</v>
      </c>
      <c r="CI44" s="128">
        <f t="shared" si="76"/>
        <v>6.5759013500194821E-2</v>
      </c>
      <c r="CJ44" s="134">
        <f t="shared" ref="CJ44" si="77">AB44/AB64</f>
        <v>8.3879349476419299E-2</v>
      </c>
      <c r="CK44" s="135">
        <f t="shared" ref="CK44" si="78">AC44/AC64</f>
        <v>8.6036600494329651E-2</v>
      </c>
    </row>
    <row r="45" spans="1:93" ht="13.5" thickBot="1" x14ac:dyDescent="0.25">
      <c r="A45" s="136" t="s">
        <v>21</v>
      </c>
      <c r="B45" s="175">
        <v>2210</v>
      </c>
      <c r="C45" s="176">
        <v>1095</v>
      </c>
      <c r="D45" s="177">
        <v>889</v>
      </c>
      <c r="E45" s="178">
        <v>823</v>
      </c>
      <c r="F45" s="175">
        <v>2338</v>
      </c>
      <c r="G45" s="179">
        <v>1118</v>
      </c>
      <c r="H45" s="177">
        <v>3432</v>
      </c>
      <c r="I45" s="178">
        <v>2043</v>
      </c>
      <c r="J45" s="175">
        <v>221</v>
      </c>
      <c r="K45" s="179">
        <v>780</v>
      </c>
      <c r="L45" s="177">
        <v>897</v>
      </c>
      <c r="M45" s="175">
        <v>2997</v>
      </c>
      <c r="N45" s="180">
        <v>2261</v>
      </c>
      <c r="O45" s="181">
        <v>3959</v>
      </c>
      <c r="P45" s="175">
        <v>1444</v>
      </c>
      <c r="Q45" s="179">
        <v>1628</v>
      </c>
      <c r="R45" s="177">
        <v>2106</v>
      </c>
      <c r="S45" s="178">
        <v>1588</v>
      </c>
      <c r="T45" s="175">
        <v>244</v>
      </c>
      <c r="U45" s="179">
        <v>1023</v>
      </c>
      <c r="V45" s="177">
        <v>855</v>
      </c>
      <c r="W45" s="178">
        <v>2277</v>
      </c>
      <c r="X45" s="175">
        <v>1418</v>
      </c>
      <c r="Y45" s="179">
        <v>1500</v>
      </c>
      <c r="Z45" s="177">
        <v>2741</v>
      </c>
      <c r="AA45" s="175">
        <v>2138</v>
      </c>
      <c r="AB45" s="158">
        <f t="shared" si="64"/>
        <v>21056</v>
      </c>
      <c r="AC45" s="159">
        <f t="shared" si="65"/>
        <v>22969</v>
      </c>
      <c r="AE45" s="232" t="s">
        <v>85</v>
      </c>
      <c r="BI45" s="136" t="s">
        <v>21</v>
      </c>
      <c r="BJ45" s="128">
        <f t="shared" ref="BJ45:CI45" si="79">B45/B64</f>
        <v>8.6136337062010362E-2</v>
      </c>
      <c r="BK45" s="129">
        <f t="shared" si="79"/>
        <v>3.9750245035757067E-2</v>
      </c>
      <c r="BL45" s="130">
        <f t="shared" si="79"/>
        <v>6.9285324604473536E-2</v>
      </c>
      <c r="BM45" s="131">
        <f t="shared" si="79"/>
        <v>6.509016134134768E-2</v>
      </c>
      <c r="BN45" s="128">
        <f t="shared" si="79"/>
        <v>9.0841978474569679E-2</v>
      </c>
      <c r="BO45" s="129">
        <f t="shared" si="79"/>
        <v>4.6770414993306558E-2</v>
      </c>
      <c r="BP45" s="130">
        <f t="shared" si="79"/>
        <v>8.643094590510729E-2</v>
      </c>
      <c r="BQ45" s="131">
        <f t="shared" si="79"/>
        <v>4.58513813766636E-2</v>
      </c>
      <c r="BR45" s="128">
        <f t="shared" si="79"/>
        <v>3.8050964187327826E-2</v>
      </c>
      <c r="BS45" s="129">
        <f t="shared" si="79"/>
        <v>0.12308663405396876</v>
      </c>
      <c r="BT45" s="130">
        <f t="shared" si="79"/>
        <v>3.9165174867921232E-2</v>
      </c>
      <c r="BU45" s="128">
        <f t="shared" si="79"/>
        <v>0.13025337911252119</v>
      </c>
      <c r="BV45" s="132">
        <f t="shared" si="79"/>
        <v>5.3524927796979309E-2</v>
      </c>
      <c r="BW45" s="133">
        <f t="shared" si="79"/>
        <v>9.5936220224392368E-2</v>
      </c>
      <c r="BX45" s="128">
        <f t="shared" si="79"/>
        <v>6.3297242800157805E-2</v>
      </c>
      <c r="BY45" s="129">
        <f t="shared" si="79"/>
        <v>7.580202076640126E-2</v>
      </c>
      <c r="BZ45" s="130">
        <f t="shared" si="79"/>
        <v>8.0033442274074634E-2</v>
      </c>
      <c r="CA45" s="131">
        <f t="shared" si="79"/>
        <v>6.1672297953318578E-2</v>
      </c>
      <c r="CB45" s="128">
        <f t="shared" si="79"/>
        <v>3.1170158405723045E-2</v>
      </c>
      <c r="CC45" s="129">
        <f t="shared" si="79"/>
        <v>0.13101946721311475</v>
      </c>
      <c r="CD45" s="130">
        <f t="shared" si="79"/>
        <v>3.3284023668639057E-2</v>
      </c>
      <c r="CE45" s="131">
        <f t="shared" si="79"/>
        <v>8.1882911392405069E-2</v>
      </c>
      <c r="CF45" s="128">
        <f t="shared" si="79"/>
        <v>6.4959457602272203E-2</v>
      </c>
      <c r="CG45" s="129">
        <f t="shared" si="79"/>
        <v>0.11834319526627218</v>
      </c>
      <c r="CH45" s="130">
        <f t="shared" si="79"/>
        <v>6.8393342815080971E-2</v>
      </c>
      <c r="CI45" s="128">
        <f t="shared" si="79"/>
        <v>4.9004102775676732E-2</v>
      </c>
      <c r="CJ45" s="134">
        <f t="shared" ref="CJ45" si="80">AB45/AB64</f>
        <v>6.5916383614819912E-2</v>
      </c>
      <c r="CK45" s="135">
        <f t="shared" ref="CK45" si="81">AC45/AC64</f>
        <v>7.2136326948503665E-2</v>
      </c>
    </row>
    <row r="46" spans="1:93" ht="14.25" thickTop="1" thickBot="1" x14ac:dyDescent="0.25">
      <c r="A46" s="145" t="s">
        <v>22</v>
      </c>
      <c r="B46" s="182">
        <v>1546</v>
      </c>
      <c r="C46" s="183">
        <v>1039</v>
      </c>
      <c r="D46" s="184">
        <v>704</v>
      </c>
      <c r="E46" s="185">
        <v>678</v>
      </c>
      <c r="F46" s="182">
        <v>1680</v>
      </c>
      <c r="G46" s="186">
        <v>873</v>
      </c>
      <c r="H46" s="184">
        <v>2560</v>
      </c>
      <c r="I46" s="185">
        <v>1752</v>
      </c>
      <c r="J46" s="182">
        <v>217</v>
      </c>
      <c r="K46" s="186">
        <v>700</v>
      </c>
      <c r="L46" s="184">
        <v>758</v>
      </c>
      <c r="M46" s="182">
        <v>1914</v>
      </c>
      <c r="N46" s="187">
        <v>1974</v>
      </c>
      <c r="O46" s="188">
        <v>3023</v>
      </c>
      <c r="P46" s="182">
        <v>1236</v>
      </c>
      <c r="Q46" s="186">
        <v>1110</v>
      </c>
      <c r="R46" s="184">
        <v>1699</v>
      </c>
      <c r="S46" s="185">
        <v>1222</v>
      </c>
      <c r="T46" s="182">
        <v>238</v>
      </c>
      <c r="U46" s="186">
        <v>528</v>
      </c>
      <c r="V46" s="184">
        <v>709</v>
      </c>
      <c r="W46" s="185">
        <v>2126</v>
      </c>
      <c r="X46" s="182">
        <v>1179</v>
      </c>
      <c r="Y46" s="186">
        <v>867</v>
      </c>
      <c r="Z46" s="184">
        <v>2462</v>
      </c>
      <c r="AA46" s="182">
        <v>2373</v>
      </c>
      <c r="AB46" s="158">
        <f t="shared" si="64"/>
        <v>16962</v>
      </c>
      <c r="AC46" s="159">
        <f t="shared" si="65"/>
        <v>18205</v>
      </c>
      <c r="AE46" s="305" t="s">
        <v>0</v>
      </c>
      <c r="AF46" s="299" t="s">
        <v>1</v>
      </c>
      <c r="AG46" s="300"/>
      <c r="AH46" s="299" t="s">
        <v>2</v>
      </c>
      <c r="AI46" s="300"/>
      <c r="AJ46" s="299" t="s">
        <v>3</v>
      </c>
      <c r="AK46" s="300"/>
      <c r="AL46" s="299" t="s">
        <v>4</v>
      </c>
      <c r="AM46" s="300"/>
      <c r="AN46" s="299" t="s">
        <v>5</v>
      </c>
      <c r="AO46" s="300"/>
      <c r="AP46" s="299" t="s">
        <v>6</v>
      </c>
      <c r="AQ46" s="300"/>
      <c r="AR46" s="299" t="s">
        <v>7</v>
      </c>
      <c r="AS46" s="300"/>
      <c r="AT46" s="299" t="s">
        <v>8</v>
      </c>
      <c r="AU46" s="300"/>
      <c r="AV46" s="299" t="s">
        <v>9</v>
      </c>
      <c r="AW46" s="300"/>
      <c r="AX46" s="299" t="s">
        <v>10</v>
      </c>
      <c r="AY46" s="300"/>
      <c r="AZ46" s="299" t="s">
        <v>11</v>
      </c>
      <c r="BA46" s="300"/>
      <c r="BB46" s="299" t="s">
        <v>12</v>
      </c>
      <c r="BC46" s="300"/>
      <c r="BD46" s="301" t="s">
        <v>40</v>
      </c>
      <c r="BE46" s="302"/>
      <c r="BF46" s="303" t="s">
        <v>41</v>
      </c>
      <c r="BG46" s="304"/>
      <c r="BI46" s="145" t="s">
        <v>22</v>
      </c>
      <c r="BJ46" s="128">
        <f t="shared" ref="BJ46:CI46" si="82">B46/B64</f>
        <v>6.0256460225279654E-2</v>
      </c>
      <c r="BK46" s="129">
        <f t="shared" si="82"/>
        <v>3.7717355791919267E-2</v>
      </c>
      <c r="BL46" s="130">
        <f t="shared" si="82"/>
        <v>5.4867118696905928E-2</v>
      </c>
      <c r="BM46" s="131">
        <f t="shared" si="82"/>
        <v>5.3622271433090792E-2</v>
      </c>
      <c r="BN46" s="128">
        <f t="shared" si="82"/>
        <v>6.527567315537941E-2</v>
      </c>
      <c r="BO46" s="129">
        <f t="shared" si="82"/>
        <v>3.6521084337349401E-2</v>
      </c>
      <c r="BP46" s="130">
        <f t="shared" si="82"/>
        <v>6.447063564017326E-2</v>
      </c>
      <c r="BQ46" s="131">
        <f t="shared" si="82"/>
        <v>3.9320421033732074E-2</v>
      </c>
      <c r="BR46" s="128">
        <f t="shared" si="82"/>
        <v>3.7362258953168047E-2</v>
      </c>
      <c r="BS46" s="129">
        <f t="shared" si="82"/>
        <v>0.11046236389458734</v>
      </c>
      <c r="BT46" s="130">
        <f t="shared" si="82"/>
        <v>3.309610094747413E-2</v>
      </c>
      <c r="BU46" s="128">
        <f t="shared" si="82"/>
        <v>8.3184840714503022E-2</v>
      </c>
      <c r="BV46" s="132">
        <f t="shared" si="82"/>
        <v>4.6730741915628995E-2</v>
      </c>
      <c r="BW46" s="133">
        <f t="shared" si="82"/>
        <v>7.3254658686117233E-2</v>
      </c>
      <c r="BX46" s="128">
        <f t="shared" si="82"/>
        <v>5.4179634418971639E-2</v>
      </c>
      <c r="BY46" s="129">
        <f t="shared" si="82"/>
        <v>5.168319597709177E-2</v>
      </c>
      <c r="BZ46" s="130">
        <f t="shared" si="82"/>
        <v>6.4566390514554983E-2</v>
      </c>
      <c r="CA46" s="131">
        <f t="shared" si="82"/>
        <v>4.7458153714707366E-2</v>
      </c>
      <c r="CB46" s="128">
        <f t="shared" si="82"/>
        <v>3.0403679100664282E-2</v>
      </c>
      <c r="CC46" s="129">
        <f t="shared" si="82"/>
        <v>6.7622950819672137E-2</v>
      </c>
      <c r="CD46" s="130">
        <f t="shared" si="82"/>
        <v>2.7600436001245718E-2</v>
      </c>
      <c r="CE46" s="131">
        <f t="shared" si="82"/>
        <v>7.6452819332566174E-2</v>
      </c>
      <c r="CF46" s="128">
        <f t="shared" si="82"/>
        <v>5.401071968482294E-2</v>
      </c>
      <c r="CG46" s="129">
        <f t="shared" si="82"/>
        <v>6.8402366863905328E-2</v>
      </c>
      <c r="CH46" s="130">
        <f t="shared" si="82"/>
        <v>6.1431743893005965E-2</v>
      </c>
      <c r="CI46" s="128">
        <f t="shared" si="82"/>
        <v>5.4390428384789934E-2</v>
      </c>
      <c r="CJ46" s="134">
        <f t="shared" ref="CJ46" si="83">AB46/AB64</f>
        <v>5.3100004695791007E-2</v>
      </c>
      <c r="CK46" s="135">
        <f t="shared" ref="CK46" si="84">AC46/AC64</f>
        <v>5.7174532286887077E-2</v>
      </c>
    </row>
    <row r="47" spans="1:93" ht="15" thickTop="1" thickBot="1" x14ac:dyDescent="0.3">
      <c r="A47" s="136" t="s">
        <v>23</v>
      </c>
      <c r="B47" s="175">
        <v>1292</v>
      </c>
      <c r="C47" s="176">
        <v>989</v>
      </c>
      <c r="D47" s="177">
        <v>638</v>
      </c>
      <c r="E47" s="178">
        <v>497</v>
      </c>
      <c r="F47" s="175">
        <v>1432</v>
      </c>
      <c r="G47" s="179">
        <v>740</v>
      </c>
      <c r="H47" s="177">
        <v>2055</v>
      </c>
      <c r="I47" s="178">
        <v>1638</v>
      </c>
      <c r="J47" s="175">
        <v>211</v>
      </c>
      <c r="K47" s="179">
        <v>453</v>
      </c>
      <c r="L47" s="177">
        <v>629</v>
      </c>
      <c r="M47" s="175">
        <v>1348</v>
      </c>
      <c r="N47" s="180">
        <v>1651</v>
      </c>
      <c r="O47" s="181">
        <v>2186</v>
      </c>
      <c r="P47" s="175">
        <v>1077</v>
      </c>
      <c r="Q47" s="179">
        <v>886</v>
      </c>
      <c r="R47" s="177">
        <v>1377</v>
      </c>
      <c r="S47" s="178">
        <v>1095</v>
      </c>
      <c r="T47" s="175">
        <v>273</v>
      </c>
      <c r="U47" s="179">
        <v>341</v>
      </c>
      <c r="V47" s="177">
        <v>625</v>
      </c>
      <c r="W47" s="178">
        <v>1588</v>
      </c>
      <c r="X47" s="175">
        <v>835</v>
      </c>
      <c r="Y47" s="179">
        <v>553</v>
      </c>
      <c r="Z47" s="177">
        <v>2001</v>
      </c>
      <c r="AA47" s="175">
        <v>2173</v>
      </c>
      <c r="AB47" s="158">
        <f t="shared" si="64"/>
        <v>14096</v>
      </c>
      <c r="AC47" s="159">
        <f t="shared" si="65"/>
        <v>14487</v>
      </c>
      <c r="AE47" s="306"/>
      <c r="AF47" s="115" t="s">
        <v>14</v>
      </c>
      <c r="AG47" s="116" t="s">
        <v>15</v>
      </c>
      <c r="AH47" s="117" t="s">
        <v>14</v>
      </c>
      <c r="AI47" s="118" t="s">
        <v>15</v>
      </c>
      <c r="AJ47" s="115" t="s">
        <v>14</v>
      </c>
      <c r="AK47" s="116" t="s">
        <v>15</v>
      </c>
      <c r="AL47" s="117" t="s">
        <v>14</v>
      </c>
      <c r="AM47" s="118" t="s">
        <v>15</v>
      </c>
      <c r="AN47" s="115" t="s">
        <v>14</v>
      </c>
      <c r="AO47" s="116" t="s">
        <v>15</v>
      </c>
      <c r="AP47" s="117" t="s">
        <v>14</v>
      </c>
      <c r="AQ47" s="115" t="s">
        <v>15</v>
      </c>
      <c r="AR47" s="119" t="s">
        <v>14</v>
      </c>
      <c r="AS47" s="120" t="s">
        <v>15</v>
      </c>
      <c r="AT47" s="115" t="s">
        <v>14</v>
      </c>
      <c r="AU47" s="116" t="s">
        <v>15</v>
      </c>
      <c r="AV47" s="117" t="s">
        <v>14</v>
      </c>
      <c r="AW47" s="118" t="s">
        <v>15</v>
      </c>
      <c r="AX47" s="115" t="s">
        <v>14</v>
      </c>
      <c r="AY47" s="116" t="s">
        <v>15</v>
      </c>
      <c r="AZ47" s="117" t="s">
        <v>14</v>
      </c>
      <c r="BA47" s="118" t="s">
        <v>15</v>
      </c>
      <c r="BB47" s="115" t="s">
        <v>14</v>
      </c>
      <c r="BC47" s="116" t="s">
        <v>15</v>
      </c>
      <c r="BD47" s="28" t="s">
        <v>14</v>
      </c>
      <c r="BE47" s="121" t="s">
        <v>15</v>
      </c>
      <c r="BF47" s="162" t="s">
        <v>14</v>
      </c>
      <c r="BG47" s="163" t="s">
        <v>15</v>
      </c>
      <c r="BI47" s="136" t="s">
        <v>23</v>
      </c>
      <c r="BJ47" s="128">
        <f t="shared" ref="BJ47:CI47" si="85">B47/B64</f>
        <v>5.0356627820867597E-2</v>
      </c>
      <c r="BK47" s="129">
        <f t="shared" si="85"/>
        <v>3.5902276109921229E-2</v>
      </c>
      <c r="BL47" s="130">
        <f t="shared" si="85"/>
        <v>4.9723326319070997E-2</v>
      </c>
      <c r="BM47" s="131">
        <f t="shared" si="85"/>
        <v>3.9307181271749446E-2</v>
      </c>
      <c r="BN47" s="128">
        <f t="shared" si="85"/>
        <v>5.5639740451490075E-2</v>
      </c>
      <c r="BO47" s="129">
        <f t="shared" si="85"/>
        <v>3.0957161981258367E-2</v>
      </c>
      <c r="BP47" s="130">
        <f t="shared" si="85"/>
        <v>5.1752795406467211E-2</v>
      </c>
      <c r="BQ47" s="131">
        <f t="shared" si="85"/>
        <v>3.6761900487016629E-2</v>
      </c>
      <c r="BR47" s="128">
        <f t="shared" si="85"/>
        <v>3.6329201101928374E-2</v>
      </c>
      <c r="BS47" s="129">
        <f t="shared" si="85"/>
        <v>7.1484929777497236E-2</v>
      </c>
      <c r="BT47" s="130">
        <f t="shared" si="85"/>
        <v>2.7463651050080775E-2</v>
      </c>
      <c r="BU47" s="128">
        <f t="shared" si="85"/>
        <v>5.8585770785344868E-2</v>
      </c>
      <c r="BV47" s="132">
        <f t="shared" si="85"/>
        <v>3.9084323658917668E-2</v>
      </c>
      <c r="BW47" s="133">
        <f t="shared" si="85"/>
        <v>5.2972108464390433E-2</v>
      </c>
      <c r="BX47" s="128">
        <f t="shared" si="85"/>
        <v>4.7209924166045678E-2</v>
      </c>
      <c r="BY47" s="129">
        <f t="shared" si="85"/>
        <v>4.1253433906039021E-2</v>
      </c>
      <c r="BZ47" s="130">
        <f t="shared" si="85"/>
        <v>5.2329558409971881E-2</v>
      </c>
      <c r="CA47" s="131">
        <f t="shared" si="85"/>
        <v>4.2525923336828614E-2</v>
      </c>
      <c r="CB47" s="128">
        <f t="shared" si="85"/>
        <v>3.4874808380173733E-2</v>
      </c>
      <c r="CC47" s="129">
        <f t="shared" si="85"/>
        <v>4.3673155737704916E-2</v>
      </c>
      <c r="CD47" s="130">
        <f t="shared" si="85"/>
        <v>2.4330426658361881E-2</v>
      </c>
      <c r="CE47" s="131">
        <f t="shared" si="85"/>
        <v>5.7105868814729573E-2</v>
      </c>
      <c r="CF47" s="128">
        <f t="shared" si="85"/>
        <v>3.8251866782720231E-2</v>
      </c>
      <c r="CG47" s="129">
        <f t="shared" si="85"/>
        <v>4.3629191321499013E-2</v>
      </c>
      <c r="CH47" s="130">
        <f t="shared" si="85"/>
        <v>4.9928886892731492E-2</v>
      </c>
      <c r="CI47" s="128">
        <f t="shared" si="85"/>
        <v>4.9806321483416995E-2</v>
      </c>
      <c r="CJ47" s="134">
        <f t="shared" ref="CJ47" si="86">AB47/AB64</f>
        <v>4.4127913347003306E-2</v>
      </c>
      <c r="CK47" s="135">
        <f t="shared" ref="CK47" si="87">AC47/AC64</f>
        <v>4.5497800013190502E-2</v>
      </c>
    </row>
    <row r="48" spans="1:93" ht="13.5" thickTop="1" x14ac:dyDescent="0.2">
      <c r="A48" s="145" t="s">
        <v>24</v>
      </c>
      <c r="B48" s="189">
        <v>1178</v>
      </c>
      <c r="C48" s="183">
        <v>1143</v>
      </c>
      <c r="D48" s="184">
        <v>606</v>
      </c>
      <c r="E48" s="185">
        <v>521</v>
      </c>
      <c r="F48" s="182">
        <v>1261</v>
      </c>
      <c r="G48" s="186">
        <v>744</v>
      </c>
      <c r="H48" s="184">
        <v>2162</v>
      </c>
      <c r="I48" s="185">
        <v>1616</v>
      </c>
      <c r="J48" s="182">
        <v>262</v>
      </c>
      <c r="K48" s="186">
        <v>346</v>
      </c>
      <c r="L48" s="184">
        <v>684</v>
      </c>
      <c r="M48" s="182">
        <v>1215</v>
      </c>
      <c r="N48" s="187">
        <v>1590</v>
      </c>
      <c r="O48" s="190">
        <v>2088</v>
      </c>
      <c r="P48" s="182">
        <v>1003</v>
      </c>
      <c r="Q48" s="186">
        <v>799</v>
      </c>
      <c r="R48" s="184">
        <v>1332</v>
      </c>
      <c r="S48" s="185">
        <v>1055</v>
      </c>
      <c r="T48" s="182">
        <v>204</v>
      </c>
      <c r="U48" s="186">
        <v>278</v>
      </c>
      <c r="V48" s="184">
        <v>740</v>
      </c>
      <c r="W48" s="191">
        <v>1493</v>
      </c>
      <c r="X48" s="182">
        <v>895</v>
      </c>
      <c r="Y48" s="186">
        <v>552</v>
      </c>
      <c r="Z48" s="184">
        <v>2036</v>
      </c>
      <c r="AA48" s="182">
        <v>1992</v>
      </c>
      <c r="AB48" s="158">
        <f t="shared" si="64"/>
        <v>13953</v>
      </c>
      <c r="AC48" s="159">
        <f t="shared" si="65"/>
        <v>13842</v>
      </c>
      <c r="AE48" s="235" t="str">
        <f>$AE$17</f>
        <v>17:00 - 17:59</v>
      </c>
      <c r="AF48" s="125">
        <f t="shared" ref="AF48:AU49" si="88">SUMIF($A$9:$A$32,$AE48,B$40:B$63)</f>
        <v>1513</v>
      </c>
      <c r="AG48" s="172">
        <f t="shared" si="88"/>
        <v>3547</v>
      </c>
      <c r="AH48" s="126">
        <f t="shared" si="88"/>
        <v>1176</v>
      </c>
      <c r="AI48" s="166">
        <f t="shared" si="88"/>
        <v>1150</v>
      </c>
      <c r="AJ48" s="125">
        <f t="shared" si="88"/>
        <v>1471</v>
      </c>
      <c r="AK48" s="127">
        <f t="shared" si="88"/>
        <v>2603</v>
      </c>
      <c r="AL48" s="126">
        <f t="shared" si="88"/>
        <v>2488</v>
      </c>
      <c r="AM48" s="166">
        <f t="shared" si="88"/>
        <v>5284</v>
      </c>
      <c r="AN48" s="125">
        <f t="shared" si="88"/>
        <v>959</v>
      </c>
      <c r="AO48" s="127">
        <f t="shared" si="88"/>
        <v>260</v>
      </c>
      <c r="AP48" s="126">
        <f t="shared" si="88"/>
        <v>3117</v>
      </c>
      <c r="AQ48" s="125">
        <f t="shared" si="88"/>
        <v>989</v>
      </c>
      <c r="AR48" s="165">
        <f t="shared" si="88"/>
        <v>4165</v>
      </c>
      <c r="AS48" s="167">
        <f t="shared" si="88"/>
        <v>2519</v>
      </c>
      <c r="AT48" s="125">
        <f t="shared" si="88"/>
        <v>2143</v>
      </c>
      <c r="AU48" s="127">
        <f t="shared" si="88"/>
        <v>1698</v>
      </c>
      <c r="AV48" s="126">
        <f t="shared" ref="AP48:BE49" si="89">SUMIF($A$9:$A$32,$AE48,R$40:R$63)</f>
        <v>1842</v>
      </c>
      <c r="AW48" s="166">
        <f t="shared" si="89"/>
        <v>2445</v>
      </c>
      <c r="AX48" s="125">
        <f t="shared" si="89"/>
        <v>1249</v>
      </c>
      <c r="AY48" s="127">
        <f t="shared" si="89"/>
        <v>276</v>
      </c>
      <c r="AZ48" s="126">
        <f t="shared" si="89"/>
        <v>3006</v>
      </c>
      <c r="BA48" s="166">
        <f t="shared" si="89"/>
        <v>1648</v>
      </c>
      <c r="BB48" s="125">
        <f t="shared" si="89"/>
        <v>2332</v>
      </c>
      <c r="BC48" s="127">
        <f t="shared" si="89"/>
        <v>756</v>
      </c>
      <c r="BD48" s="170">
        <f t="shared" si="89"/>
        <v>3243</v>
      </c>
      <c r="BE48" s="171">
        <f t="shared" si="89"/>
        <v>4342</v>
      </c>
      <c r="BF48" s="156">
        <f>AF48+AH48+AJ48+AL48+AN48+AP48+AR48+AT48+AV48+AX48+AZ48+BB48+BD48</f>
        <v>28704</v>
      </c>
      <c r="BG48" s="157">
        <f>AG48+AI48+AK48+AM48+AO48+AQ48+AS48+AU48+AW48+AY48+BA48+BC48+BE48</f>
        <v>27517</v>
      </c>
      <c r="BI48" s="145" t="s">
        <v>24</v>
      </c>
      <c r="BJ48" s="128">
        <f t="shared" ref="BJ48:CI48" si="90">B48/B64</f>
        <v>4.5913395954320459E-2</v>
      </c>
      <c r="BK48" s="129">
        <f t="shared" si="90"/>
        <v>4.1492721530475188E-2</v>
      </c>
      <c r="BL48" s="130">
        <f t="shared" si="90"/>
        <v>4.7229366378302551E-2</v>
      </c>
      <c r="BM48" s="131">
        <f t="shared" si="90"/>
        <v>4.1205314773805755E-2</v>
      </c>
      <c r="BN48" s="128">
        <f t="shared" si="90"/>
        <v>4.8995609433888955E-2</v>
      </c>
      <c r="BO48" s="129">
        <f t="shared" si="90"/>
        <v>3.112449799196787E-2</v>
      </c>
      <c r="BP48" s="130">
        <f t="shared" si="90"/>
        <v>5.444746650549008E-2</v>
      </c>
      <c r="BQ48" s="131">
        <f t="shared" si="90"/>
        <v>3.6268150907825931E-2</v>
      </c>
      <c r="BR48" s="128">
        <f t="shared" si="90"/>
        <v>4.5110192837465563E-2</v>
      </c>
      <c r="BS48" s="129">
        <f t="shared" si="90"/>
        <v>5.4599968439324603E-2</v>
      </c>
      <c r="BT48" s="130">
        <f t="shared" si="90"/>
        <v>2.9865083176876393E-2</v>
      </c>
      <c r="BU48" s="128">
        <f t="shared" si="90"/>
        <v>5.2805423964535615E-2</v>
      </c>
      <c r="BV48" s="132">
        <f t="shared" si="90"/>
        <v>3.7640263245111501E-2</v>
      </c>
      <c r="BW48" s="133">
        <f t="shared" si="90"/>
        <v>5.0597329585382995E-2</v>
      </c>
      <c r="BX48" s="128">
        <f t="shared" si="90"/>
        <v>4.3966159645815982E-2</v>
      </c>
      <c r="BY48" s="129">
        <f t="shared" si="90"/>
        <v>3.7202588815942635E-2</v>
      </c>
      <c r="BZ48" s="130">
        <f t="shared" si="90"/>
        <v>5.0619442122064304E-2</v>
      </c>
      <c r="CA48" s="131">
        <f t="shared" si="90"/>
        <v>4.0972464950095148E-2</v>
      </c>
      <c r="CB48" s="128">
        <f t="shared" si="90"/>
        <v>2.6060296371997957E-2</v>
      </c>
      <c r="CC48" s="129">
        <f t="shared" si="90"/>
        <v>3.5604508196721313E-2</v>
      </c>
      <c r="CD48" s="130">
        <f t="shared" si="90"/>
        <v>2.8807225163500465E-2</v>
      </c>
      <c r="CE48" s="131">
        <f t="shared" si="90"/>
        <v>5.3689585730724972E-2</v>
      </c>
      <c r="CF48" s="128">
        <f t="shared" si="90"/>
        <v>4.1000503916807915E-2</v>
      </c>
      <c r="CG48" s="129">
        <f t="shared" si="90"/>
        <v>4.3550295857988162E-2</v>
      </c>
      <c r="CH48" s="130">
        <f t="shared" si="90"/>
        <v>5.0802205753923697E-2</v>
      </c>
      <c r="CI48" s="128">
        <f t="shared" si="90"/>
        <v>4.5657704737674484E-2</v>
      </c>
      <c r="CJ48" s="134">
        <f t="shared" ref="CJ48" si="91">AB48/AB64</f>
        <v>4.3680247937765114E-2</v>
      </c>
      <c r="CK48" s="135">
        <f t="shared" ref="CK48" si="92">AC48/AC64</f>
        <v>4.3472116227140395E-2</v>
      </c>
    </row>
    <row r="49" spans="1:89" x14ac:dyDescent="0.2">
      <c r="A49" s="136" t="s">
        <v>25</v>
      </c>
      <c r="B49" s="192">
        <v>1188</v>
      </c>
      <c r="C49" s="176">
        <v>1262</v>
      </c>
      <c r="D49" s="177">
        <v>633</v>
      </c>
      <c r="E49" s="178">
        <v>553</v>
      </c>
      <c r="F49" s="175">
        <v>1423</v>
      </c>
      <c r="G49" s="179">
        <v>711</v>
      </c>
      <c r="H49" s="177">
        <v>2068</v>
      </c>
      <c r="I49" s="178">
        <v>1888</v>
      </c>
      <c r="J49" s="175">
        <v>263</v>
      </c>
      <c r="K49" s="176">
        <v>271</v>
      </c>
      <c r="L49" s="177">
        <v>769</v>
      </c>
      <c r="M49" s="175">
        <v>1263</v>
      </c>
      <c r="N49" s="180">
        <v>1683</v>
      </c>
      <c r="O49" s="193">
        <v>2006</v>
      </c>
      <c r="P49" s="175">
        <v>988</v>
      </c>
      <c r="Q49" s="176">
        <v>826</v>
      </c>
      <c r="R49" s="177">
        <v>1333</v>
      </c>
      <c r="S49" s="178">
        <v>1119</v>
      </c>
      <c r="T49" s="184">
        <v>250</v>
      </c>
      <c r="U49" s="175">
        <v>293</v>
      </c>
      <c r="V49" s="177">
        <v>739</v>
      </c>
      <c r="W49" s="194">
        <v>1441</v>
      </c>
      <c r="X49" s="175">
        <v>837</v>
      </c>
      <c r="Y49" s="179">
        <v>407</v>
      </c>
      <c r="Z49" s="177">
        <v>2096</v>
      </c>
      <c r="AA49" s="175">
        <v>1855</v>
      </c>
      <c r="AB49" s="158">
        <f t="shared" si="64"/>
        <v>14270</v>
      </c>
      <c r="AC49" s="159">
        <f t="shared" si="65"/>
        <v>13895</v>
      </c>
      <c r="AE49" s="237" t="str">
        <f>$AE$18</f>
        <v>18:00 - 18:59</v>
      </c>
      <c r="AF49" s="125">
        <f t="shared" si="88"/>
        <v>1571</v>
      </c>
      <c r="AG49" s="176">
        <f t="shared" si="88"/>
        <v>3559</v>
      </c>
      <c r="AH49" s="177">
        <f t="shared" si="88"/>
        <v>898</v>
      </c>
      <c r="AI49" s="178">
        <f t="shared" si="88"/>
        <v>1208</v>
      </c>
      <c r="AJ49" s="238">
        <f t="shared" si="88"/>
        <v>1233</v>
      </c>
      <c r="AK49" s="179">
        <f t="shared" si="88"/>
        <v>2574</v>
      </c>
      <c r="AL49" s="177">
        <f t="shared" si="88"/>
        <v>2531</v>
      </c>
      <c r="AM49" s="178">
        <f t="shared" si="88"/>
        <v>5071</v>
      </c>
      <c r="AN49" s="238">
        <f t="shared" si="88"/>
        <v>644</v>
      </c>
      <c r="AO49" s="179">
        <f t="shared" si="88"/>
        <v>268</v>
      </c>
      <c r="AP49" s="177">
        <f t="shared" si="89"/>
        <v>3002</v>
      </c>
      <c r="AQ49" s="238">
        <f t="shared" si="89"/>
        <v>996</v>
      </c>
      <c r="AR49" s="180">
        <f t="shared" si="89"/>
        <v>4295</v>
      </c>
      <c r="AS49" s="181">
        <f t="shared" si="89"/>
        <v>2636</v>
      </c>
      <c r="AT49" s="238">
        <f t="shared" si="89"/>
        <v>2120</v>
      </c>
      <c r="AU49" s="179">
        <f t="shared" si="89"/>
        <v>1894</v>
      </c>
      <c r="AV49" s="177">
        <f t="shared" si="89"/>
        <v>1882</v>
      </c>
      <c r="AW49" s="178">
        <f t="shared" si="89"/>
        <v>2730</v>
      </c>
      <c r="AX49" s="238">
        <f t="shared" si="89"/>
        <v>1242</v>
      </c>
      <c r="AY49" s="179">
        <f t="shared" si="89"/>
        <v>264</v>
      </c>
      <c r="AZ49" s="177">
        <f t="shared" si="89"/>
        <v>3475</v>
      </c>
      <c r="BA49" s="178">
        <f t="shared" si="89"/>
        <v>1675</v>
      </c>
      <c r="BB49" s="238">
        <f t="shared" si="89"/>
        <v>2316</v>
      </c>
      <c r="BC49" s="179">
        <f t="shared" si="89"/>
        <v>807</v>
      </c>
      <c r="BD49" s="177">
        <f t="shared" si="89"/>
        <v>2951</v>
      </c>
      <c r="BE49" s="238">
        <f t="shared" si="89"/>
        <v>4362</v>
      </c>
      <c r="BF49" s="158">
        <f>SUM(AF49,AH49,AJ49,AL49,AN49,AP49,AR49,AT49,AV49,AX49,AZ49,BB49,BD49)</f>
        <v>28160</v>
      </c>
      <c r="BG49" s="159">
        <f>SUM(AG49,AI49,AK49,AM49,AO49,AQ49,AS49,AU49,AW49,AY49,BA49,BC49,BE49)</f>
        <v>28044</v>
      </c>
      <c r="BI49" s="136" t="s">
        <v>25</v>
      </c>
      <c r="BJ49" s="128">
        <f t="shared" ref="BJ49:CI49" si="93">B49/B64</f>
        <v>4.6303153135596527E-2</v>
      </c>
      <c r="BK49" s="129">
        <f t="shared" si="93"/>
        <v>4.5812611173630523E-2</v>
      </c>
      <c r="BL49" s="130">
        <f t="shared" si="93"/>
        <v>4.9333645078325931E-2</v>
      </c>
      <c r="BM49" s="131">
        <f t="shared" si="93"/>
        <v>4.373615944321417E-2</v>
      </c>
      <c r="BN49" s="128">
        <f t="shared" si="93"/>
        <v>5.5290049345300539E-2</v>
      </c>
      <c r="BO49" s="129">
        <f t="shared" si="93"/>
        <v>2.9743975903614456E-2</v>
      </c>
      <c r="BP49" s="130">
        <f t="shared" si="93"/>
        <v>5.2080185353077464E-2</v>
      </c>
      <c r="BQ49" s="131">
        <f t="shared" si="93"/>
        <v>4.2372691159638216E-2</v>
      </c>
      <c r="BR49" s="128">
        <f t="shared" si="93"/>
        <v>4.5282369146005509E-2</v>
      </c>
      <c r="BS49" s="129">
        <f t="shared" si="93"/>
        <v>4.2764715164904529E-2</v>
      </c>
      <c r="BT49" s="130">
        <f t="shared" si="93"/>
        <v>3.3576387372833257E-2</v>
      </c>
      <c r="BU49" s="128">
        <f t="shared" si="93"/>
        <v>5.4891564170541959E-2</v>
      </c>
      <c r="BV49" s="132">
        <f t="shared" si="93"/>
        <v>3.9841863548127458E-2</v>
      </c>
      <c r="BW49" s="133">
        <f t="shared" si="93"/>
        <v>4.8610269707029828E-2</v>
      </c>
      <c r="BX49" s="128">
        <f t="shared" si="93"/>
        <v>4.3308639810634285E-2</v>
      </c>
      <c r="BY49" s="129">
        <f t="shared" si="93"/>
        <v>3.8459747637007033E-2</v>
      </c>
      <c r="BZ49" s="130">
        <f t="shared" si="93"/>
        <v>5.0657444706240028E-2</v>
      </c>
      <c r="CA49" s="131">
        <f t="shared" si="93"/>
        <v>4.3457998368868697E-2</v>
      </c>
      <c r="CB49" s="128">
        <f t="shared" si="93"/>
        <v>3.1936637710781812E-2</v>
      </c>
      <c r="CC49" s="129">
        <f t="shared" si="93"/>
        <v>3.7525614754098359E-2</v>
      </c>
      <c r="CD49" s="130">
        <f t="shared" si="93"/>
        <v>2.8768296480847087E-2</v>
      </c>
      <c r="CE49" s="131">
        <f t="shared" si="93"/>
        <v>5.1819620253164556E-2</v>
      </c>
      <c r="CF49" s="128">
        <f t="shared" si="93"/>
        <v>3.8343488020523155E-2</v>
      </c>
      <c r="CG49" s="129">
        <f t="shared" si="93"/>
        <v>3.211045364891519E-2</v>
      </c>
      <c r="CH49" s="130">
        <f t="shared" si="93"/>
        <v>5.2299323801681764E-2</v>
      </c>
      <c r="CI49" s="128">
        <f t="shared" si="93"/>
        <v>4.2517591510234022E-2</v>
      </c>
      <c r="CJ49" s="134">
        <f t="shared" ref="CJ49" si="94">AB49/AB64</f>
        <v>4.4672625103698717E-2</v>
      </c>
      <c r="CK49" s="135">
        <f t="shared" ref="CK49" si="95">AC49/AC64</f>
        <v>4.3638567763048385E-2</v>
      </c>
    </row>
    <row r="50" spans="1:89" ht="13.5" thickBot="1" x14ac:dyDescent="0.25">
      <c r="A50" s="145" t="s">
        <v>26</v>
      </c>
      <c r="B50" s="189">
        <v>1132</v>
      </c>
      <c r="C50" s="183">
        <v>1026</v>
      </c>
      <c r="D50" s="184">
        <v>528</v>
      </c>
      <c r="E50" s="185">
        <v>478</v>
      </c>
      <c r="F50" s="182">
        <v>1115</v>
      </c>
      <c r="G50" s="186">
        <v>722</v>
      </c>
      <c r="H50" s="184">
        <v>1743</v>
      </c>
      <c r="I50" s="185">
        <v>1746</v>
      </c>
      <c r="J50" s="182">
        <v>260</v>
      </c>
      <c r="K50" s="183">
        <v>233</v>
      </c>
      <c r="L50" s="184">
        <v>780</v>
      </c>
      <c r="M50" s="182">
        <v>999</v>
      </c>
      <c r="N50" s="187">
        <v>1729</v>
      </c>
      <c r="O50" s="190">
        <v>1695</v>
      </c>
      <c r="P50" s="182">
        <v>938</v>
      </c>
      <c r="Q50" s="183">
        <v>816</v>
      </c>
      <c r="R50" s="184">
        <v>1174</v>
      </c>
      <c r="S50" s="185">
        <v>1044</v>
      </c>
      <c r="T50" s="182">
        <v>223</v>
      </c>
      <c r="U50" s="186">
        <v>338</v>
      </c>
      <c r="V50" s="184">
        <v>852</v>
      </c>
      <c r="W50" s="191">
        <v>1351</v>
      </c>
      <c r="X50" s="182">
        <v>776</v>
      </c>
      <c r="Y50" s="186">
        <v>473</v>
      </c>
      <c r="Z50" s="184">
        <v>1987</v>
      </c>
      <c r="AA50" s="182">
        <v>2186</v>
      </c>
      <c r="AB50" s="158">
        <f t="shared" si="64"/>
        <v>13237</v>
      </c>
      <c r="AC50" s="159">
        <f t="shared" si="65"/>
        <v>13107</v>
      </c>
      <c r="AE50" s="235"/>
      <c r="AF50" s="125"/>
      <c r="AG50" s="183"/>
      <c r="AH50" s="184"/>
      <c r="AI50" s="185"/>
      <c r="AJ50" s="182"/>
      <c r="AK50" s="186"/>
      <c r="AL50" s="184"/>
      <c r="AM50" s="185"/>
      <c r="AN50" s="182"/>
      <c r="AO50" s="186"/>
      <c r="AP50" s="184"/>
      <c r="AQ50" s="182"/>
      <c r="AR50" s="187"/>
      <c r="AS50" s="188"/>
      <c r="AT50" s="182"/>
      <c r="AU50" s="186"/>
      <c r="AV50" s="184"/>
      <c r="AW50" s="185"/>
      <c r="AX50" s="182"/>
      <c r="AY50" s="186"/>
      <c r="AZ50" s="184"/>
      <c r="BA50" s="185"/>
      <c r="BB50" s="182"/>
      <c r="BC50" s="186"/>
      <c r="BD50" s="184"/>
      <c r="BE50" s="182"/>
      <c r="BF50" s="158"/>
      <c r="BG50" s="159"/>
      <c r="BI50" s="145" t="s">
        <v>26</v>
      </c>
      <c r="BJ50" s="128">
        <f t="shared" ref="BJ50:CI50" si="96">B50/B64</f>
        <v>4.4120512920450557E-2</v>
      </c>
      <c r="BK50" s="129">
        <f t="shared" si="96"/>
        <v>3.7245435074599778E-2</v>
      </c>
      <c r="BL50" s="130">
        <f t="shared" si="96"/>
        <v>4.115033902267945E-2</v>
      </c>
      <c r="BM50" s="131">
        <f t="shared" si="96"/>
        <v>3.7804492249288203E-2</v>
      </c>
      <c r="BN50" s="128">
        <f t="shared" si="96"/>
        <v>4.3322842600147647E-2</v>
      </c>
      <c r="BO50" s="129">
        <f t="shared" si="96"/>
        <v>3.0204149933065597E-2</v>
      </c>
      <c r="BP50" s="130">
        <f t="shared" si="96"/>
        <v>4.3895436687821095E-2</v>
      </c>
      <c r="BQ50" s="131">
        <f t="shared" si="96"/>
        <v>3.9185762057589155E-2</v>
      </c>
      <c r="BR50" s="128">
        <f t="shared" si="96"/>
        <v>4.4765840220385676E-2</v>
      </c>
      <c r="BS50" s="129">
        <f t="shared" si="96"/>
        <v>3.6768186839198358E-2</v>
      </c>
      <c r="BT50" s="130">
        <f t="shared" si="96"/>
        <v>3.4056673798192376E-2</v>
      </c>
      <c r="BU50" s="128">
        <f t="shared" si="96"/>
        <v>4.3417793037507063E-2</v>
      </c>
      <c r="BV50" s="132">
        <f t="shared" si="96"/>
        <v>4.0930827138866532E-2</v>
      </c>
      <c r="BW50" s="133">
        <f t="shared" si="96"/>
        <v>4.1073981631812341E-2</v>
      </c>
      <c r="BX50" s="128">
        <f t="shared" si="96"/>
        <v>4.1116907026695307E-2</v>
      </c>
      <c r="BY50" s="129">
        <f t="shared" si="96"/>
        <v>3.7994133258835036E-2</v>
      </c>
      <c r="BZ50" s="130">
        <f t="shared" si="96"/>
        <v>4.4615033822299914E-2</v>
      </c>
      <c r="CA50" s="131">
        <f t="shared" si="96"/>
        <v>4.0545263893743445E-2</v>
      </c>
      <c r="CB50" s="128">
        <f t="shared" si="96"/>
        <v>2.8487480838017373E-2</v>
      </c>
      <c r="CC50" s="129">
        <f t="shared" si="96"/>
        <v>4.3288934426229511E-2</v>
      </c>
      <c r="CD50" s="130">
        <f t="shared" si="96"/>
        <v>3.3167237620678913E-2</v>
      </c>
      <c r="CE50" s="131">
        <f t="shared" si="96"/>
        <v>4.8583141542002301E-2</v>
      </c>
      <c r="CF50" s="128">
        <f t="shared" si="96"/>
        <v>3.5549040267534013E-2</v>
      </c>
      <c r="CG50" s="129">
        <f t="shared" si="96"/>
        <v>3.7317554240631164E-2</v>
      </c>
      <c r="CH50" s="130">
        <f t="shared" si="96"/>
        <v>4.9579559348254608E-2</v>
      </c>
      <c r="CI50" s="128">
        <f t="shared" si="96"/>
        <v>5.0104288432006233E-2</v>
      </c>
      <c r="CJ50" s="134">
        <f t="shared" ref="CJ50" si="97">AB50/AB64</f>
        <v>4.1438790364236859E-2</v>
      </c>
      <c r="CK50" s="135">
        <f t="shared" ref="CK50" si="98">AC50/AC64</f>
        <v>4.1163778889548412E-2</v>
      </c>
    </row>
    <row r="51" spans="1:89" ht="14.25" thickTop="1" thickBot="1" x14ac:dyDescent="0.25">
      <c r="A51" s="136" t="s">
        <v>27</v>
      </c>
      <c r="B51" s="192">
        <v>1076</v>
      </c>
      <c r="C51" s="176">
        <v>1187</v>
      </c>
      <c r="D51" s="177">
        <v>511</v>
      </c>
      <c r="E51" s="178">
        <v>570</v>
      </c>
      <c r="F51" s="175">
        <v>912</v>
      </c>
      <c r="G51" s="179">
        <v>960</v>
      </c>
      <c r="H51" s="177">
        <v>1793</v>
      </c>
      <c r="I51" s="178">
        <v>2039</v>
      </c>
      <c r="J51" s="175">
        <v>228</v>
      </c>
      <c r="K51" s="176">
        <v>220</v>
      </c>
      <c r="L51" s="177">
        <v>874</v>
      </c>
      <c r="M51" s="175">
        <v>832</v>
      </c>
      <c r="N51" s="180">
        <v>1707</v>
      </c>
      <c r="O51" s="193">
        <v>1564</v>
      </c>
      <c r="P51" s="175">
        <v>1073</v>
      </c>
      <c r="Q51" s="176">
        <v>758</v>
      </c>
      <c r="R51" s="177">
        <v>1151</v>
      </c>
      <c r="S51" s="178">
        <v>1109</v>
      </c>
      <c r="T51" s="175">
        <v>302</v>
      </c>
      <c r="U51" s="179">
        <v>235</v>
      </c>
      <c r="V51" s="177">
        <v>1000</v>
      </c>
      <c r="W51" s="194">
        <v>1245</v>
      </c>
      <c r="X51" s="175">
        <v>824</v>
      </c>
      <c r="Y51" s="179">
        <v>391</v>
      </c>
      <c r="Z51" s="177">
        <v>1872</v>
      </c>
      <c r="AA51" s="175">
        <v>2077</v>
      </c>
      <c r="AB51" s="158">
        <f t="shared" si="64"/>
        <v>13323</v>
      </c>
      <c r="AC51" s="159">
        <f t="shared" si="65"/>
        <v>13187</v>
      </c>
      <c r="AE51" s="229" t="s">
        <v>13</v>
      </c>
      <c r="AF51" s="20">
        <f t="shared" ref="AF51:BG51" si="99">SUM(AF48:AF50)</f>
        <v>3084</v>
      </c>
      <c r="AG51" s="21">
        <f t="shared" si="99"/>
        <v>7106</v>
      </c>
      <c r="AH51" s="20">
        <f t="shared" si="99"/>
        <v>2074</v>
      </c>
      <c r="AI51" s="21">
        <f t="shared" si="99"/>
        <v>2358</v>
      </c>
      <c r="AJ51" s="20">
        <f t="shared" si="99"/>
        <v>2704</v>
      </c>
      <c r="AK51" s="21">
        <f t="shared" si="99"/>
        <v>5177</v>
      </c>
      <c r="AL51" s="20">
        <f t="shared" si="99"/>
        <v>5019</v>
      </c>
      <c r="AM51" s="21">
        <f t="shared" si="99"/>
        <v>10355</v>
      </c>
      <c r="AN51" s="20">
        <f t="shared" si="99"/>
        <v>1603</v>
      </c>
      <c r="AO51" s="21">
        <f t="shared" si="99"/>
        <v>528</v>
      </c>
      <c r="AP51" s="20">
        <f t="shared" si="99"/>
        <v>6119</v>
      </c>
      <c r="AQ51" s="21">
        <f t="shared" si="99"/>
        <v>1985</v>
      </c>
      <c r="AR51" s="20">
        <f t="shared" si="99"/>
        <v>8460</v>
      </c>
      <c r="AS51" s="21">
        <f t="shared" si="99"/>
        <v>5155</v>
      </c>
      <c r="AT51" s="20">
        <f t="shared" si="99"/>
        <v>4263</v>
      </c>
      <c r="AU51" s="21">
        <f t="shared" si="99"/>
        <v>3592</v>
      </c>
      <c r="AV51" s="20">
        <f t="shared" si="99"/>
        <v>3724</v>
      </c>
      <c r="AW51" s="21">
        <f t="shared" si="99"/>
        <v>5175</v>
      </c>
      <c r="AX51" s="20">
        <f t="shared" si="99"/>
        <v>2491</v>
      </c>
      <c r="AY51" s="21">
        <f t="shared" si="99"/>
        <v>540</v>
      </c>
      <c r="AZ51" s="20">
        <f t="shared" si="99"/>
        <v>6481</v>
      </c>
      <c r="BA51" s="21">
        <f t="shared" si="99"/>
        <v>3323</v>
      </c>
      <c r="BB51" s="20">
        <f t="shared" si="99"/>
        <v>4648</v>
      </c>
      <c r="BC51" s="21">
        <f t="shared" si="99"/>
        <v>1563</v>
      </c>
      <c r="BD51" s="20">
        <f t="shared" si="99"/>
        <v>6194</v>
      </c>
      <c r="BE51" s="21">
        <f t="shared" si="99"/>
        <v>8704</v>
      </c>
      <c r="BF51" s="160">
        <f t="shared" si="99"/>
        <v>56864</v>
      </c>
      <c r="BG51" s="161">
        <f t="shared" si="99"/>
        <v>55561</v>
      </c>
      <c r="BI51" s="136" t="s">
        <v>27</v>
      </c>
      <c r="BJ51" s="128">
        <f t="shared" ref="BJ51:CI51" si="100">B51/B64</f>
        <v>4.1937872705304594E-2</v>
      </c>
      <c r="BK51" s="129">
        <f t="shared" si="100"/>
        <v>4.3089991650633465E-2</v>
      </c>
      <c r="BL51" s="130">
        <f t="shared" si="100"/>
        <v>3.9825422804146207E-2</v>
      </c>
      <c r="BM51" s="131">
        <f t="shared" si="100"/>
        <v>4.5080670673837392E-2</v>
      </c>
      <c r="BN51" s="128">
        <f t="shared" si="100"/>
        <v>3.5435365427205968E-2</v>
      </c>
      <c r="BO51" s="129">
        <f t="shared" si="100"/>
        <v>4.0160642570281124E-2</v>
      </c>
      <c r="BP51" s="130">
        <f t="shared" si="100"/>
        <v>4.5154628790168225E-2</v>
      </c>
      <c r="BQ51" s="131">
        <f t="shared" si="100"/>
        <v>4.5761608725901654E-2</v>
      </c>
      <c r="BR51" s="128">
        <f t="shared" si="100"/>
        <v>3.9256198347107439E-2</v>
      </c>
      <c r="BS51" s="129">
        <f t="shared" si="100"/>
        <v>3.4716742938298878E-2</v>
      </c>
      <c r="BT51" s="130">
        <f t="shared" si="100"/>
        <v>3.816093961489761E-2</v>
      </c>
      <c r="BU51" s="128">
        <f t="shared" si="100"/>
        <v>3.6159763570776653E-2</v>
      </c>
      <c r="BV51" s="132">
        <f t="shared" si="100"/>
        <v>4.0410018465034801E-2</v>
      </c>
      <c r="BW51" s="133">
        <f t="shared" si="100"/>
        <v>3.7899532313955459E-2</v>
      </c>
      <c r="BX51" s="128">
        <f t="shared" si="100"/>
        <v>4.7034585543330558E-2</v>
      </c>
      <c r="BY51" s="129">
        <f t="shared" si="100"/>
        <v>3.5293569865437448E-2</v>
      </c>
      <c r="BZ51" s="130">
        <f t="shared" si="100"/>
        <v>4.3740974386258263E-2</v>
      </c>
      <c r="CA51" s="131">
        <f t="shared" si="100"/>
        <v>4.3069633772185326E-2</v>
      </c>
      <c r="CB51" s="128">
        <f t="shared" si="100"/>
        <v>3.8579458354624424E-2</v>
      </c>
      <c r="CC51" s="129">
        <f t="shared" si="100"/>
        <v>3.0097336065573771E-2</v>
      </c>
      <c r="CD51" s="130">
        <f t="shared" si="100"/>
        <v>3.892868265337901E-2</v>
      </c>
      <c r="CE51" s="131">
        <f t="shared" si="100"/>
        <v>4.4771288837744533E-2</v>
      </c>
      <c r="CF51" s="128">
        <f t="shared" si="100"/>
        <v>3.7747949974804157E-2</v>
      </c>
      <c r="CG51" s="129">
        <f t="shared" si="100"/>
        <v>3.0848126232741618E-2</v>
      </c>
      <c r="CH51" s="130">
        <f t="shared" si="100"/>
        <v>4.6710083090051653E-2</v>
      </c>
      <c r="CI51" s="128">
        <f t="shared" si="100"/>
        <v>4.7605950170757985E-2</v>
      </c>
      <c r="CJ51" s="134">
        <f t="shared" ref="CJ51" si="101">AB51/AB64</f>
        <v>4.1708015715247231E-2</v>
      </c>
      <c r="CK51" s="135">
        <f t="shared" ref="CK51" si="102">AC51/AC64</f>
        <v>4.1415026490918973E-2</v>
      </c>
    </row>
    <row r="52" spans="1:89" ht="13.5" thickTop="1" x14ac:dyDescent="0.2">
      <c r="A52" s="145" t="s">
        <v>28</v>
      </c>
      <c r="B52" s="189">
        <v>877</v>
      </c>
      <c r="C52" s="183">
        <v>1642</v>
      </c>
      <c r="D52" s="184">
        <v>590</v>
      </c>
      <c r="E52" s="185">
        <v>574</v>
      </c>
      <c r="F52" s="182">
        <v>903</v>
      </c>
      <c r="G52" s="186">
        <v>1410</v>
      </c>
      <c r="H52" s="184">
        <v>2002</v>
      </c>
      <c r="I52" s="185">
        <v>2508</v>
      </c>
      <c r="J52" s="182">
        <v>314</v>
      </c>
      <c r="K52" s="183">
        <v>184</v>
      </c>
      <c r="L52" s="184">
        <v>1512</v>
      </c>
      <c r="M52" s="182">
        <v>756</v>
      </c>
      <c r="N52" s="187">
        <v>2487</v>
      </c>
      <c r="O52" s="190">
        <v>1701</v>
      </c>
      <c r="P52" s="182">
        <v>1189</v>
      </c>
      <c r="Q52" s="183">
        <v>876</v>
      </c>
      <c r="R52" s="184">
        <v>1287</v>
      </c>
      <c r="S52" s="185">
        <v>1446</v>
      </c>
      <c r="T52" s="182">
        <v>452</v>
      </c>
      <c r="U52" s="186">
        <v>197</v>
      </c>
      <c r="V52" s="184">
        <v>1511</v>
      </c>
      <c r="W52" s="191">
        <v>1111</v>
      </c>
      <c r="X52" s="182">
        <v>1167</v>
      </c>
      <c r="Y52" s="186">
        <v>393</v>
      </c>
      <c r="Z52" s="184">
        <v>2065</v>
      </c>
      <c r="AA52" s="182">
        <v>2495</v>
      </c>
      <c r="AB52" s="158">
        <f t="shared" si="64"/>
        <v>16356</v>
      </c>
      <c r="AC52" s="159">
        <f t="shared" si="65"/>
        <v>15293</v>
      </c>
      <c r="BI52" s="145" t="s">
        <v>28</v>
      </c>
      <c r="BJ52" s="128">
        <f t="shared" ref="BJ52:CI52" si="103">B52/B64</f>
        <v>3.4181704797910904E-2</v>
      </c>
      <c r="BK52" s="129">
        <f t="shared" si="103"/>
        <v>5.9607216756815622E-2</v>
      </c>
      <c r="BL52" s="130">
        <f t="shared" si="103"/>
        <v>4.5982386407918324E-2</v>
      </c>
      <c r="BM52" s="131">
        <f t="shared" si="103"/>
        <v>4.5397026257513448E-2</v>
      </c>
      <c r="BN52" s="128">
        <f t="shared" si="103"/>
        <v>3.5085674321016433E-2</v>
      </c>
      <c r="BO52" s="129">
        <f t="shared" si="103"/>
        <v>5.89859437751004E-2</v>
      </c>
      <c r="BP52" s="130">
        <f t="shared" si="103"/>
        <v>5.0418051777979249E-2</v>
      </c>
      <c r="BQ52" s="131">
        <f t="shared" si="103"/>
        <v>5.628745202773975E-2</v>
      </c>
      <c r="BR52" s="128">
        <f t="shared" si="103"/>
        <v>5.4063360881542698E-2</v>
      </c>
      <c r="BS52" s="129">
        <f t="shared" si="103"/>
        <v>2.9035821366577244E-2</v>
      </c>
      <c r="BT52" s="130">
        <f t="shared" si="103"/>
        <v>6.6017552285726755E-2</v>
      </c>
      <c r="BU52" s="128">
        <f t="shared" si="103"/>
        <v>3.2856708244599936E-2</v>
      </c>
      <c r="BV52" s="132">
        <f t="shared" si="103"/>
        <v>5.8875053264523462E-2</v>
      </c>
      <c r="BW52" s="133">
        <f t="shared" si="103"/>
        <v>4.1219376257057697E-2</v>
      </c>
      <c r="BX52" s="128">
        <f t="shared" si="103"/>
        <v>5.2119405602068992E-2</v>
      </c>
      <c r="BY52" s="129">
        <f t="shared" si="103"/>
        <v>4.0787819527867024E-2</v>
      </c>
      <c r="BZ52" s="130">
        <f t="shared" si="103"/>
        <v>4.8909325834156719E-2</v>
      </c>
      <c r="CA52" s="131">
        <f t="shared" si="103"/>
        <v>5.6157520680414776E-2</v>
      </c>
      <c r="CB52" s="128">
        <f t="shared" si="103"/>
        <v>5.774144098109351E-2</v>
      </c>
      <c r="CC52" s="129">
        <f t="shared" si="103"/>
        <v>2.5230532786885244E-2</v>
      </c>
      <c r="CD52" s="130">
        <f t="shared" si="103"/>
        <v>5.8821239489255682E-2</v>
      </c>
      <c r="CE52" s="131">
        <f t="shared" si="103"/>
        <v>3.9952531645569618E-2</v>
      </c>
      <c r="CF52" s="128">
        <f t="shared" si="103"/>
        <v>5.3460992258005408E-2</v>
      </c>
      <c r="CG52" s="129">
        <f t="shared" si="103"/>
        <v>3.1005917159763315E-2</v>
      </c>
      <c r="CH52" s="130">
        <f t="shared" si="103"/>
        <v>5.1525812810340098E-2</v>
      </c>
      <c r="CI52" s="128">
        <f t="shared" si="103"/>
        <v>5.7186733594627427E-2</v>
      </c>
      <c r="CJ52" s="134">
        <f t="shared" ref="CJ52" si="104">AB52/AB64</f>
        <v>5.1202905129369043E-2</v>
      </c>
      <c r="CK52" s="135">
        <f t="shared" ref="CK52" si="105">AC52/AC64</f>
        <v>4.8029119596998848E-2</v>
      </c>
    </row>
    <row r="53" spans="1:89" x14ac:dyDescent="0.2">
      <c r="A53" s="136" t="s">
        <v>29</v>
      </c>
      <c r="B53" s="192">
        <v>1133</v>
      </c>
      <c r="C53" s="176">
        <v>2552</v>
      </c>
      <c r="D53" s="177">
        <v>930</v>
      </c>
      <c r="E53" s="178">
        <v>834</v>
      </c>
      <c r="F53" s="175">
        <v>1230</v>
      </c>
      <c r="G53" s="179">
        <v>2079</v>
      </c>
      <c r="H53" s="177">
        <v>2278</v>
      </c>
      <c r="I53" s="178">
        <v>3665</v>
      </c>
      <c r="J53" s="175">
        <v>634</v>
      </c>
      <c r="K53" s="176">
        <v>236</v>
      </c>
      <c r="L53" s="177">
        <v>2128</v>
      </c>
      <c r="M53" s="175">
        <v>766</v>
      </c>
      <c r="N53" s="180">
        <v>3355</v>
      </c>
      <c r="O53" s="193">
        <v>2156</v>
      </c>
      <c r="P53" s="175">
        <v>1632</v>
      </c>
      <c r="Q53" s="176">
        <v>1083</v>
      </c>
      <c r="R53" s="177">
        <v>1760</v>
      </c>
      <c r="S53" s="178">
        <v>1780</v>
      </c>
      <c r="T53" s="175">
        <v>1101</v>
      </c>
      <c r="U53" s="179">
        <v>208</v>
      </c>
      <c r="V53" s="177">
        <v>2442</v>
      </c>
      <c r="W53" s="194">
        <v>1508</v>
      </c>
      <c r="X53" s="175">
        <v>1957</v>
      </c>
      <c r="Y53" s="179">
        <v>562</v>
      </c>
      <c r="Z53" s="177">
        <v>2532</v>
      </c>
      <c r="AA53" s="175">
        <v>3632</v>
      </c>
      <c r="AB53" s="158">
        <f t="shared" si="64"/>
        <v>23112</v>
      </c>
      <c r="AC53" s="159">
        <f t="shared" si="65"/>
        <v>21061</v>
      </c>
      <c r="BI53" s="136" t="s">
        <v>29</v>
      </c>
      <c r="BJ53" s="128">
        <f t="shared" ref="BJ53:CI53" si="106">B53/B64</f>
        <v>4.4159488638578166E-2</v>
      </c>
      <c r="BK53" s="129">
        <f t="shared" si="106"/>
        <v>9.2641666969179942E-2</v>
      </c>
      <c r="BL53" s="130">
        <f t="shared" si="106"/>
        <v>7.2480710778583118E-2</v>
      </c>
      <c r="BM53" s="131">
        <f t="shared" si="106"/>
        <v>6.5960139196456824E-2</v>
      </c>
      <c r="BN53" s="128">
        <f t="shared" si="106"/>
        <v>4.7791117845902786E-2</v>
      </c>
      <c r="BO53" s="129">
        <f t="shared" si="106"/>
        <v>8.6972891566265059E-2</v>
      </c>
      <c r="BP53" s="130">
        <f t="shared" si="106"/>
        <v>5.7368792182935426E-2</v>
      </c>
      <c r="BQ53" s="131">
        <f t="shared" si="106"/>
        <v>8.225419126063245E-2</v>
      </c>
      <c r="BR53" s="128">
        <f t="shared" si="106"/>
        <v>0.10915977961432508</v>
      </c>
      <c r="BS53" s="129">
        <f t="shared" si="106"/>
        <v>3.7241596970175164E-2</v>
      </c>
      <c r="BT53" s="130">
        <f t="shared" si="106"/>
        <v>9.2913592105837661E-2</v>
      </c>
      <c r="BU53" s="128">
        <f t="shared" si="106"/>
        <v>3.3291320787517925E-2</v>
      </c>
      <c r="BV53" s="132">
        <f t="shared" si="106"/>
        <v>7.9423322759339041E-2</v>
      </c>
      <c r="BW53" s="133">
        <f t="shared" si="106"/>
        <v>5.2245135338163669E-2</v>
      </c>
      <c r="BX53" s="128">
        <f t="shared" si="106"/>
        <v>7.1538158067768379E-2</v>
      </c>
      <c r="BY53" s="129">
        <f t="shared" si="106"/>
        <v>5.0426037156027378E-2</v>
      </c>
      <c r="BZ53" s="130">
        <f t="shared" si="106"/>
        <v>6.6884548149274151E-2</v>
      </c>
      <c r="CA53" s="131">
        <f t="shared" si="106"/>
        <v>6.9128898209639203E-2</v>
      </c>
      <c r="CB53" s="128">
        <f t="shared" si="106"/>
        <v>0.14064895247828307</v>
      </c>
      <c r="CC53" s="129">
        <f t="shared" si="106"/>
        <v>2.663934426229508E-2</v>
      </c>
      <c r="CD53" s="130">
        <f t="shared" si="106"/>
        <v>9.5063843039551538E-2</v>
      </c>
      <c r="CE53" s="131">
        <f t="shared" si="106"/>
        <v>5.4228998849252016E-2</v>
      </c>
      <c r="CF53" s="128">
        <f t="shared" si="106"/>
        <v>8.9651381190159876E-2</v>
      </c>
      <c r="CG53" s="129">
        <f t="shared" si="106"/>
        <v>4.4339250493096644E-2</v>
      </c>
      <c r="CH53" s="130">
        <f t="shared" si="106"/>
        <v>6.3178381615390369E-2</v>
      </c>
      <c r="CI53" s="128">
        <f t="shared" si="106"/>
        <v>8.3247381328932585E-2</v>
      </c>
      <c r="CJ53" s="134">
        <f t="shared" ref="CJ53" si="107">AB53/AB64</f>
        <v>7.2352747820370336E-2</v>
      </c>
      <c r="CK53" s="135">
        <f t="shared" ref="CK53" si="108">AC53/AC64</f>
        <v>6.6144071655815914E-2</v>
      </c>
    </row>
    <row r="54" spans="1:89" x14ac:dyDescent="0.2">
      <c r="A54" s="145" t="s">
        <v>30</v>
      </c>
      <c r="B54" s="189">
        <v>1513</v>
      </c>
      <c r="C54" s="183">
        <v>3547</v>
      </c>
      <c r="D54" s="184">
        <v>1176</v>
      </c>
      <c r="E54" s="185">
        <v>1150</v>
      </c>
      <c r="F54" s="182">
        <v>1471</v>
      </c>
      <c r="G54" s="186">
        <v>2603</v>
      </c>
      <c r="H54" s="184">
        <v>2488</v>
      </c>
      <c r="I54" s="185">
        <v>5284</v>
      </c>
      <c r="J54" s="182">
        <v>959</v>
      </c>
      <c r="K54" s="183">
        <v>260</v>
      </c>
      <c r="L54" s="184">
        <v>3117</v>
      </c>
      <c r="M54" s="182">
        <v>989</v>
      </c>
      <c r="N54" s="187">
        <v>4165</v>
      </c>
      <c r="O54" s="190">
        <v>2519</v>
      </c>
      <c r="P54" s="182">
        <v>2143</v>
      </c>
      <c r="Q54" s="183">
        <v>1698</v>
      </c>
      <c r="R54" s="184">
        <v>1842</v>
      </c>
      <c r="S54" s="185">
        <v>2445</v>
      </c>
      <c r="T54" s="182">
        <v>1249</v>
      </c>
      <c r="U54" s="186">
        <v>276</v>
      </c>
      <c r="V54" s="184">
        <v>3006</v>
      </c>
      <c r="W54" s="191">
        <v>1648</v>
      </c>
      <c r="X54" s="182">
        <v>2332</v>
      </c>
      <c r="Y54" s="186">
        <v>756</v>
      </c>
      <c r="Z54" s="184">
        <v>3243</v>
      </c>
      <c r="AA54" s="182">
        <v>4342</v>
      </c>
      <c r="AB54" s="158">
        <f t="shared" si="64"/>
        <v>28704</v>
      </c>
      <c r="AC54" s="159">
        <f t="shared" si="65"/>
        <v>27517</v>
      </c>
      <c r="BI54" s="145" t="s">
        <v>30</v>
      </c>
      <c r="BJ54" s="128">
        <f t="shared" ref="BJ54:CI54" si="109">B54/B64</f>
        <v>5.8970261527068635E-2</v>
      </c>
      <c r="BK54" s="129">
        <f t="shared" si="109"/>
        <v>0.12876175264094095</v>
      </c>
      <c r="BL54" s="130">
        <f t="shared" si="109"/>
        <v>9.1653027823240585E-2</v>
      </c>
      <c r="BM54" s="131">
        <f t="shared" si="109"/>
        <v>9.0952230306864917E-2</v>
      </c>
      <c r="BN54" s="128">
        <f t="shared" si="109"/>
        <v>5.7155068578311381E-2</v>
      </c>
      <c r="BO54" s="129">
        <f t="shared" si="109"/>
        <v>0.10889390896921017</v>
      </c>
      <c r="BP54" s="130">
        <f t="shared" si="109"/>
        <v>6.2657399012793394E-2</v>
      </c>
      <c r="BQ54" s="131">
        <f t="shared" si="109"/>
        <v>0.11858967165652984</v>
      </c>
      <c r="BR54" s="128">
        <f t="shared" si="109"/>
        <v>0.16511707988980717</v>
      </c>
      <c r="BS54" s="129">
        <f t="shared" si="109"/>
        <v>4.1028878017989587E-2</v>
      </c>
      <c r="BT54" s="130">
        <f t="shared" si="109"/>
        <v>0.13609570798585338</v>
      </c>
      <c r="BU54" s="128">
        <f t="shared" si="109"/>
        <v>4.2983180494589074E-2</v>
      </c>
      <c r="BV54" s="132">
        <f t="shared" si="109"/>
        <v>9.8598551204961887E-2</v>
      </c>
      <c r="BW54" s="133">
        <f t="shared" si="109"/>
        <v>6.1041510165507545E-2</v>
      </c>
      <c r="BX54" s="128">
        <f t="shared" si="109"/>
        <v>9.3937667119624771E-2</v>
      </c>
      <c r="BY54" s="129">
        <f t="shared" si="109"/>
        <v>7.9061321413605251E-2</v>
      </c>
      <c r="BZ54" s="130">
        <f t="shared" si="109"/>
        <v>7.0000760051683514E-2</v>
      </c>
      <c r="CA54" s="131">
        <f t="shared" si="109"/>
        <v>9.4955143889083077E-2</v>
      </c>
      <c r="CB54" s="128">
        <f t="shared" si="109"/>
        <v>0.15955544200306593</v>
      </c>
      <c r="CC54" s="129">
        <f t="shared" si="109"/>
        <v>3.5348360655737703E-2</v>
      </c>
      <c r="CD54" s="130">
        <f t="shared" si="109"/>
        <v>0.1170196200560573</v>
      </c>
      <c r="CE54" s="131">
        <f t="shared" si="109"/>
        <v>5.9263521288837745E-2</v>
      </c>
      <c r="CF54" s="128">
        <f t="shared" si="109"/>
        <v>0.10683036327820788</v>
      </c>
      <c r="CG54" s="129">
        <f t="shared" si="109"/>
        <v>5.9644970414201186E-2</v>
      </c>
      <c r="CH54" s="130">
        <f t="shared" si="109"/>
        <v>8.0919230481323448E-2</v>
      </c>
      <c r="CI54" s="128">
        <f t="shared" si="109"/>
        <v>9.9520960828806529E-2</v>
      </c>
      <c r="CJ54" s="134">
        <f t="shared" ref="CJ54" si="110">AB54/AB64</f>
        <v>8.9858656690719546E-2</v>
      </c>
      <c r="CK54" s="135">
        <f t="shared" ref="CK54" si="111">AC54/AC64</f>
        <v>8.6419753086419748E-2</v>
      </c>
    </row>
    <row r="55" spans="1:89" x14ac:dyDescent="0.2">
      <c r="A55" s="136" t="s">
        <v>31</v>
      </c>
      <c r="B55" s="192">
        <v>1571</v>
      </c>
      <c r="C55" s="176">
        <v>3559</v>
      </c>
      <c r="D55" s="177">
        <v>898</v>
      </c>
      <c r="E55" s="178">
        <v>1208</v>
      </c>
      <c r="F55" s="175">
        <v>1233</v>
      </c>
      <c r="G55" s="179">
        <v>2574</v>
      </c>
      <c r="H55" s="177">
        <v>2531</v>
      </c>
      <c r="I55" s="178">
        <v>5071</v>
      </c>
      <c r="J55" s="175">
        <v>644</v>
      </c>
      <c r="K55" s="176">
        <v>268</v>
      </c>
      <c r="L55" s="177">
        <v>3002</v>
      </c>
      <c r="M55" s="175">
        <v>996</v>
      </c>
      <c r="N55" s="180">
        <v>4295</v>
      </c>
      <c r="O55" s="193">
        <v>2636</v>
      </c>
      <c r="P55" s="175">
        <v>2120</v>
      </c>
      <c r="Q55" s="176">
        <v>1894</v>
      </c>
      <c r="R55" s="177">
        <v>1882</v>
      </c>
      <c r="S55" s="178">
        <v>2730</v>
      </c>
      <c r="T55" s="175">
        <v>1242</v>
      </c>
      <c r="U55" s="179">
        <v>264</v>
      </c>
      <c r="V55" s="177">
        <v>3475</v>
      </c>
      <c r="W55" s="194">
        <v>1675</v>
      </c>
      <c r="X55" s="175">
        <v>2316</v>
      </c>
      <c r="Y55" s="179">
        <v>807</v>
      </c>
      <c r="Z55" s="177">
        <v>2951</v>
      </c>
      <c r="AA55" s="175">
        <v>4362</v>
      </c>
      <c r="AB55" s="158">
        <f t="shared" si="64"/>
        <v>28160</v>
      </c>
      <c r="AC55" s="159">
        <f t="shared" si="65"/>
        <v>28044</v>
      </c>
      <c r="BI55" s="136" t="s">
        <v>31</v>
      </c>
      <c r="BJ55" s="128">
        <f t="shared" ref="BJ55:CI55" si="112">B55/B64</f>
        <v>6.123085317846981E-2</v>
      </c>
      <c r="BK55" s="129">
        <f t="shared" si="112"/>
        <v>0.12919737176462046</v>
      </c>
      <c r="BL55" s="130">
        <f t="shared" si="112"/>
        <v>6.9986750837814665E-2</v>
      </c>
      <c r="BM55" s="131">
        <f t="shared" si="112"/>
        <v>9.553938627016767E-2</v>
      </c>
      <c r="BN55" s="128">
        <f t="shared" si="112"/>
        <v>4.7907681547965965E-2</v>
      </c>
      <c r="BO55" s="129">
        <f t="shared" si="112"/>
        <v>0.10768072289156627</v>
      </c>
      <c r="BP55" s="130">
        <f t="shared" si="112"/>
        <v>6.3740304220811922E-2</v>
      </c>
      <c r="BQ55" s="131">
        <f t="shared" si="112"/>
        <v>0.11380927800345625</v>
      </c>
      <c r="BR55" s="128">
        <f t="shared" si="112"/>
        <v>0.11088154269972451</v>
      </c>
      <c r="BS55" s="129">
        <f t="shared" si="112"/>
        <v>4.2291305033927723E-2</v>
      </c>
      <c r="BT55" s="130">
        <f t="shared" si="112"/>
        <v>0.13107453172073527</v>
      </c>
      <c r="BU55" s="128">
        <f t="shared" si="112"/>
        <v>4.3287409274631664E-2</v>
      </c>
      <c r="BV55" s="132">
        <f t="shared" si="112"/>
        <v>0.10167605700487667</v>
      </c>
      <c r="BW55" s="133">
        <f t="shared" si="112"/>
        <v>6.3876705357791941E-2</v>
      </c>
      <c r="BX55" s="128">
        <f t="shared" si="112"/>
        <v>9.2929470039012849E-2</v>
      </c>
      <c r="BY55" s="129">
        <f t="shared" si="112"/>
        <v>8.8187363225776416E-2</v>
      </c>
      <c r="BZ55" s="130">
        <f t="shared" si="112"/>
        <v>7.1520863418712471E-2</v>
      </c>
      <c r="CA55" s="131">
        <f t="shared" si="112"/>
        <v>0.10602353489455901</v>
      </c>
      <c r="CB55" s="128">
        <f t="shared" si="112"/>
        <v>0.15866121614716402</v>
      </c>
      <c r="CC55" s="129">
        <f t="shared" si="112"/>
        <v>3.3811475409836068E-2</v>
      </c>
      <c r="CD55" s="130">
        <f t="shared" si="112"/>
        <v>0.13527717222049207</v>
      </c>
      <c r="CE55" s="131">
        <f t="shared" si="112"/>
        <v>6.0234464902186424E-2</v>
      </c>
      <c r="CF55" s="128">
        <f t="shared" si="112"/>
        <v>0.10609739337578451</v>
      </c>
      <c r="CG55" s="129">
        <f t="shared" si="112"/>
        <v>6.3668639053254442E-2</v>
      </c>
      <c r="CH55" s="130">
        <f t="shared" si="112"/>
        <v>7.3633255982234205E-2</v>
      </c>
      <c r="CI55" s="128">
        <f t="shared" si="112"/>
        <v>9.9979371518943816E-2</v>
      </c>
      <c r="CJ55" s="134">
        <f t="shared" ref="CJ55" si="113">AB55/AB64</f>
        <v>8.8155649819212048E-2</v>
      </c>
      <c r="CK55" s="135">
        <f t="shared" ref="CK55" si="114">AC55/AC64</f>
        <v>8.8074846660448292E-2</v>
      </c>
    </row>
    <row r="56" spans="1:89" x14ac:dyDescent="0.2">
      <c r="A56" s="145" t="s">
        <v>32</v>
      </c>
      <c r="B56" s="189">
        <v>1767</v>
      </c>
      <c r="C56" s="183">
        <v>2822</v>
      </c>
      <c r="D56" s="184">
        <v>626</v>
      </c>
      <c r="E56" s="185">
        <v>1140</v>
      </c>
      <c r="F56" s="182">
        <v>1033</v>
      </c>
      <c r="G56" s="186">
        <v>2564</v>
      </c>
      <c r="H56" s="184">
        <v>2298</v>
      </c>
      <c r="I56" s="185">
        <v>4374</v>
      </c>
      <c r="J56" s="182">
        <v>455</v>
      </c>
      <c r="K56" s="183">
        <v>181</v>
      </c>
      <c r="L56" s="184">
        <v>2019</v>
      </c>
      <c r="M56" s="182">
        <v>1014</v>
      </c>
      <c r="N56" s="187">
        <v>3229</v>
      </c>
      <c r="O56" s="190">
        <v>2531</v>
      </c>
      <c r="P56" s="182">
        <v>1310</v>
      </c>
      <c r="Q56" s="183">
        <v>1695</v>
      </c>
      <c r="R56" s="184">
        <v>1584</v>
      </c>
      <c r="S56" s="185">
        <v>1979</v>
      </c>
      <c r="T56" s="182">
        <v>578</v>
      </c>
      <c r="U56" s="186">
        <v>317</v>
      </c>
      <c r="V56" s="184">
        <v>2920</v>
      </c>
      <c r="W56" s="191">
        <v>1694</v>
      </c>
      <c r="X56" s="182">
        <v>1466</v>
      </c>
      <c r="Y56" s="186">
        <v>663</v>
      </c>
      <c r="Z56" s="184">
        <v>2457</v>
      </c>
      <c r="AA56" s="182">
        <v>3874</v>
      </c>
      <c r="AB56" s="158">
        <f t="shared" si="64"/>
        <v>21742</v>
      </c>
      <c r="AC56" s="159">
        <f t="shared" si="65"/>
        <v>24848</v>
      </c>
      <c r="BI56" s="145" t="s">
        <v>32</v>
      </c>
      <c r="BJ56" s="128">
        <f t="shared" ref="BJ56:CI56" si="115">B56/B64</f>
        <v>6.8870093931480691E-2</v>
      </c>
      <c r="BK56" s="129">
        <f t="shared" si="115"/>
        <v>0.10244309725196936</v>
      </c>
      <c r="BL56" s="130">
        <f t="shared" si="115"/>
        <v>4.8788091341282834E-2</v>
      </c>
      <c r="BM56" s="131">
        <f t="shared" si="115"/>
        <v>9.0161341347674784E-2</v>
      </c>
      <c r="BN56" s="128">
        <f t="shared" si="115"/>
        <v>4.0136768077087465E-2</v>
      </c>
      <c r="BO56" s="129">
        <f t="shared" si="115"/>
        <v>0.1072623828647925</v>
      </c>
      <c r="BP56" s="130">
        <f t="shared" si="115"/>
        <v>5.787246902387428E-2</v>
      </c>
      <c r="BQ56" s="131">
        <f t="shared" si="115"/>
        <v>9.8166393608187269E-2</v>
      </c>
      <c r="BR56" s="128">
        <f t="shared" si="115"/>
        <v>7.8340220385674925E-2</v>
      </c>
      <c r="BS56" s="129">
        <f t="shared" si="115"/>
        <v>2.8562411235600441E-2</v>
      </c>
      <c r="BT56" s="130">
        <f t="shared" si="115"/>
        <v>8.8154390254551809E-2</v>
      </c>
      <c r="BU56" s="128">
        <f t="shared" si="115"/>
        <v>4.4069711851884047E-2</v>
      </c>
      <c r="BV56" s="132">
        <f t="shared" si="115"/>
        <v>7.6440509445575497E-2</v>
      </c>
      <c r="BW56" s="133">
        <f t="shared" si="115"/>
        <v>6.1332299415998257E-2</v>
      </c>
      <c r="BX56" s="128">
        <f t="shared" si="115"/>
        <v>5.7423398939201335E-2</v>
      </c>
      <c r="BY56" s="129">
        <f t="shared" si="115"/>
        <v>7.8921637100153652E-2</v>
      </c>
      <c r="BZ56" s="130">
        <f t="shared" si="115"/>
        <v>6.0196093334346737E-2</v>
      </c>
      <c r="CA56" s="131">
        <f t="shared" si="115"/>
        <v>7.6857353683638205E-2</v>
      </c>
      <c r="CB56" s="128">
        <f t="shared" si="115"/>
        <v>7.3837506387327542E-2</v>
      </c>
      <c r="CC56" s="129">
        <f t="shared" si="115"/>
        <v>4.0599385245901641E-2</v>
      </c>
      <c r="CD56" s="130">
        <f t="shared" si="115"/>
        <v>0.11367175334786671</v>
      </c>
      <c r="CE56" s="131">
        <f t="shared" si="115"/>
        <v>6.091772151898734E-2</v>
      </c>
      <c r="CF56" s="128">
        <f t="shared" si="115"/>
        <v>6.7158367309542347E-2</v>
      </c>
      <c r="CG56" s="129">
        <f t="shared" si="115"/>
        <v>5.2307692307692305E-2</v>
      </c>
      <c r="CH56" s="130">
        <f t="shared" si="115"/>
        <v>6.1306984055692793E-2</v>
      </c>
      <c r="CI56" s="128">
        <f t="shared" si="115"/>
        <v>8.8794150679593842E-2</v>
      </c>
      <c r="CJ56" s="134">
        <f t="shared" ref="CJ56" si="116">AB56/AB64</f>
        <v>6.8063925368228279E-2</v>
      </c>
      <c r="CK56" s="135">
        <f t="shared" ref="CK56" si="117">AC56/AC64</f>
        <v>7.8037504985694589E-2</v>
      </c>
    </row>
    <row r="57" spans="1:89" x14ac:dyDescent="0.2">
      <c r="A57" s="136" t="s">
        <v>33</v>
      </c>
      <c r="B57" s="192">
        <v>1273</v>
      </c>
      <c r="C57" s="176">
        <v>1668</v>
      </c>
      <c r="D57" s="177">
        <v>415</v>
      </c>
      <c r="E57" s="178">
        <v>721</v>
      </c>
      <c r="F57" s="175">
        <v>966</v>
      </c>
      <c r="G57" s="179">
        <v>1746</v>
      </c>
      <c r="H57" s="177">
        <v>2148</v>
      </c>
      <c r="I57" s="178">
        <v>2676</v>
      </c>
      <c r="J57" s="175">
        <v>277</v>
      </c>
      <c r="K57" s="176">
        <v>119</v>
      </c>
      <c r="L57" s="177">
        <v>1340</v>
      </c>
      <c r="M57" s="175">
        <v>920</v>
      </c>
      <c r="N57" s="180">
        <v>2074</v>
      </c>
      <c r="O57" s="193">
        <v>2069</v>
      </c>
      <c r="P57" s="175">
        <v>950</v>
      </c>
      <c r="Q57" s="176">
        <v>1456</v>
      </c>
      <c r="R57" s="177">
        <v>1283</v>
      </c>
      <c r="S57" s="178">
        <v>1383</v>
      </c>
      <c r="T57" s="175">
        <v>372</v>
      </c>
      <c r="U57" s="179">
        <v>277</v>
      </c>
      <c r="V57" s="177">
        <v>1997</v>
      </c>
      <c r="W57" s="194">
        <v>1412</v>
      </c>
      <c r="X57" s="175">
        <v>873</v>
      </c>
      <c r="Y57" s="179">
        <v>587</v>
      </c>
      <c r="Z57" s="177">
        <v>1973</v>
      </c>
      <c r="AA57" s="175">
        <v>2245</v>
      </c>
      <c r="AB57" s="158">
        <f t="shared" si="64"/>
        <v>15941</v>
      </c>
      <c r="AC57" s="159">
        <f t="shared" si="65"/>
        <v>17279</v>
      </c>
      <c r="BI57" s="136" t="s">
        <v>33</v>
      </c>
      <c r="BJ57" s="128">
        <f t="shared" ref="BJ57:CI57" si="118">B57/B64</f>
        <v>4.9616089176443078E-2</v>
      </c>
      <c r="BK57" s="129">
        <f t="shared" si="118"/>
        <v>6.0551058191454607E-2</v>
      </c>
      <c r="BL57" s="130">
        <f t="shared" si="118"/>
        <v>3.2343542981840855E-2</v>
      </c>
      <c r="BM57" s="131">
        <f t="shared" si="118"/>
        <v>5.7023093957608351E-2</v>
      </c>
      <c r="BN57" s="128">
        <f t="shared" si="118"/>
        <v>3.7533512064343161E-2</v>
      </c>
      <c r="BO57" s="129">
        <f t="shared" si="118"/>
        <v>7.3042168674698801E-2</v>
      </c>
      <c r="BP57" s="130">
        <f t="shared" si="118"/>
        <v>5.4094892716832883E-2</v>
      </c>
      <c r="BQ57" s="131">
        <f t="shared" si="118"/>
        <v>6.0057903359741455E-2</v>
      </c>
      <c r="BR57" s="128">
        <f t="shared" si="118"/>
        <v>4.7692837465564741E-2</v>
      </c>
      <c r="BS57" s="129">
        <f t="shared" si="118"/>
        <v>1.8778601862079847E-2</v>
      </c>
      <c r="BT57" s="130">
        <f t="shared" si="118"/>
        <v>5.8507619089202288E-2</v>
      </c>
      <c r="BU57" s="128">
        <f t="shared" si="118"/>
        <v>3.9984353948454954E-2</v>
      </c>
      <c r="BV57" s="132">
        <f t="shared" si="118"/>
        <v>4.9098054069409591E-2</v>
      </c>
      <c r="BW57" s="133">
        <f t="shared" si="118"/>
        <v>5.0136913272106044E-2</v>
      </c>
      <c r="BX57" s="128">
        <f t="shared" si="118"/>
        <v>4.1642922894840659E-2</v>
      </c>
      <c r="BY57" s="129">
        <f t="shared" si="118"/>
        <v>6.7793453461842901E-2</v>
      </c>
      <c r="BZ57" s="130">
        <f t="shared" si="118"/>
        <v>4.8757315497453824E-2</v>
      </c>
      <c r="CA57" s="131">
        <f t="shared" si="118"/>
        <v>5.3710823721309565E-2</v>
      </c>
      <c r="CB57" s="128">
        <f t="shared" si="118"/>
        <v>4.7521716913643333E-2</v>
      </c>
      <c r="CC57" s="129">
        <f t="shared" si="118"/>
        <v>3.5476434426229511E-2</v>
      </c>
      <c r="CD57" s="130">
        <f t="shared" si="118"/>
        <v>7.7740579258797876E-2</v>
      </c>
      <c r="CE57" s="131">
        <f t="shared" si="118"/>
        <v>5.0776754890678941E-2</v>
      </c>
      <c r="CF57" s="128">
        <f t="shared" si="118"/>
        <v>3.9992670300975766E-2</v>
      </c>
      <c r="CG57" s="129">
        <f t="shared" si="118"/>
        <v>4.631163708086785E-2</v>
      </c>
      <c r="CH57" s="130">
        <f t="shared" si="118"/>
        <v>4.9230231803777731E-2</v>
      </c>
      <c r="CI57" s="128">
        <f t="shared" si="118"/>
        <v>5.145659996791125E-2</v>
      </c>
      <c r="CJ57" s="134">
        <f t="shared" ref="CJ57" si="119">AB57/AB64</f>
        <v>4.9903736284377102E-2</v>
      </c>
      <c r="CK57" s="135">
        <f t="shared" ref="CK57" si="120">AC57/AC64</f>
        <v>5.426634130102289E-2</v>
      </c>
    </row>
    <row r="58" spans="1:89" x14ac:dyDescent="0.2">
      <c r="A58" s="145" t="s">
        <v>34</v>
      </c>
      <c r="B58" s="189">
        <v>474</v>
      </c>
      <c r="C58" s="183">
        <v>960</v>
      </c>
      <c r="D58" s="184">
        <v>220</v>
      </c>
      <c r="E58" s="185">
        <v>558</v>
      </c>
      <c r="F58" s="182">
        <v>462</v>
      </c>
      <c r="G58" s="186">
        <v>1277</v>
      </c>
      <c r="H58" s="184">
        <v>1022</v>
      </c>
      <c r="I58" s="185">
        <v>2031</v>
      </c>
      <c r="J58" s="182">
        <v>285</v>
      </c>
      <c r="K58" s="183">
        <v>73</v>
      </c>
      <c r="L58" s="184">
        <v>898</v>
      </c>
      <c r="M58" s="182">
        <v>613</v>
      </c>
      <c r="N58" s="187">
        <v>1977</v>
      </c>
      <c r="O58" s="190">
        <v>1613</v>
      </c>
      <c r="P58" s="182">
        <v>672</v>
      </c>
      <c r="Q58" s="183">
        <v>1032</v>
      </c>
      <c r="R58" s="184">
        <v>778</v>
      </c>
      <c r="S58" s="185">
        <v>1117</v>
      </c>
      <c r="T58" s="182">
        <v>248</v>
      </c>
      <c r="U58" s="186">
        <v>210</v>
      </c>
      <c r="V58" s="184">
        <v>1381</v>
      </c>
      <c r="W58" s="191">
        <v>947</v>
      </c>
      <c r="X58" s="182">
        <v>531</v>
      </c>
      <c r="Y58" s="186">
        <v>446</v>
      </c>
      <c r="Z58" s="184">
        <v>1314</v>
      </c>
      <c r="AA58" s="182">
        <v>1728</v>
      </c>
      <c r="AB58" s="158">
        <f t="shared" si="64"/>
        <v>10262</v>
      </c>
      <c r="AC58" s="159">
        <f t="shared" si="65"/>
        <v>12605</v>
      </c>
      <c r="BI58" s="145" t="s">
        <v>34</v>
      </c>
      <c r="BJ58" s="128">
        <f t="shared" ref="BJ58:CI58" si="121">B58/B64</f>
        <v>1.8474490392485481E-2</v>
      </c>
      <c r="BK58" s="129">
        <f t="shared" si="121"/>
        <v>3.4849529894362359E-2</v>
      </c>
      <c r="BL58" s="130">
        <f t="shared" si="121"/>
        <v>1.7145974592783102E-2</v>
      </c>
      <c r="BM58" s="131">
        <f t="shared" si="121"/>
        <v>4.4131603922809237E-2</v>
      </c>
      <c r="BN58" s="128">
        <f t="shared" si="121"/>
        <v>1.7950810117729338E-2</v>
      </c>
      <c r="BO58" s="129">
        <f t="shared" si="121"/>
        <v>5.3422021419009369E-2</v>
      </c>
      <c r="BP58" s="130">
        <f t="shared" si="121"/>
        <v>2.573788657197542E-2</v>
      </c>
      <c r="BQ58" s="131">
        <f t="shared" si="121"/>
        <v>4.5582063424377761E-2</v>
      </c>
      <c r="BR58" s="128">
        <f t="shared" si="121"/>
        <v>4.9070247933884301E-2</v>
      </c>
      <c r="BS58" s="129">
        <f t="shared" si="121"/>
        <v>1.1519646520435538E-2</v>
      </c>
      <c r="BT58" s="130">
        <f t="shared" si="121"/>
        <v>3.9208837270226608E-2</v>
      </c>
      <c r="BU58" s="128">
        <f t="shared" si="121"/>
        <v>2.6641748880872701E-2</v>
      </c>
      <c r="BV58" s="132">
        <f t="shared" si="121"/>
        <v>4.680176128024241E-2</v>
      </c>
      <c r="BW58" s="133">
        <f t="shared" si="121"/>
        <v>3.9086921753459181E-2</v>
      </c>
      <c r="BX58" s="128">
        <f t="shared" si="121"/>
        <v>2.9456888616139921E-2</v>
      </c>
      <c r="BY58" s="129">
        <f t="shared" si="121"/>
        <v>4.8051403827350188E-2</v>
      </c>
      <c r="BZ58" s="130">
        <f t="shared" si="121"/>
        <v>2.9566010488713233E-2</v>
      </c>
      <c r="CA58" s="131">
        <f t="shared" si="121"/>
        <v>4.338032544953202E-2</v>
      </c>
      <c r="CB58" s="128">
        <f t="shared" si="121"/>
        <v>3.1681144609095553E-2</v>
      </c>
      <c r="CC58" s="129">
        <f t="shared" si="121"/>
        <v>2.6895491803278687E-2</v>
      </c>
      <c r="CD58" s="130">
        <f t="shared" si="121"/>
        <v>5.3760510744316412E-2</v>
      </c>
      <c r="CE58" s="131">
        <f t="shared" si="121"/>
        <v>3.4054948216340621E-2</v>
      </c>
      <c r="CF58" s="128">
        <f t="shared" si="121"/>
        <v>2.4325438636675981E-2</v>
      </c>
      <c r="CG58" s="129">
        <f t="shared" si="121"/>
        <v>3.5187376725838264E-2</v>
      </c>
      <c r="CH58" s="130">
        <f t="shared" si="121"/>
        <v>3.2786885245901641E-2</v>
      </c>
      <c r="CI58" s="128">
        <f t="shared" si="121"/>
        <v>3.9606683627862203E-2</v>
      </c>
      <c r="CJ58" s="134">
        <f t="shared" ref="CJ58" si="122">AB58/AB64</f>
        <v>3.2125471535680183E-2</v>
      </c>
      <c r="CK58" s="135">
        <f t="shared" ref="CK58" si="123">AC58/AC64</f>
        <v>3.9587200190948177E-2</v>
      </c>
    </row>
    <row r="59" spans="1:89" x14ac:dyDescent="0.2">
      <c r="A59" s="136" t="s">
        <v>35</v>
      </c>
      <c r="B59" s="192">
        <v>0</v>
      </c>
      <c r="C59" s="176">
        <v>460</v>
      </c>
      <c r="D59" s="177">
        <v>6</v>
      </c>
      <c r="E59" s="178">
        <v>328</v>
      </c>
      <c r="F59" s="175">
        <v>10</v>
      </c>
      <c r="G59" s="179">
        <v>745</v>
      </c>
      <c r="H59" s="177">
        <v>127</v>
      </c>
      <c r="I59" s="178">
        <v>916</v>
      </c>
      <c r="J59" s="175">
        <v>47</v>
      </c>
      <c r="K59" s="176">
        <v>42</v>
      </c>
      <c r="L59" s="177">
        <v>644</v>
      </c>
      <c r="M59" s="175">
        <v>118</v>
      </c>
      <c r="N59" s="180">
        <v>464</v>
      </c>
      <c r="O59" s="193">
        <v>310</v>
      </c>
      <c r="P59" s="175">
        <v>128</v>
      </c>
      <c r="Q59" s="176">
        <v>246</v>
      </c>
      <c r="R59" s="177">
        <v>181</v>
      </c>
      <c r="S59" s="178">
        <v>114</v>
      </c>
      <c r="T59" s="175">
        <v>21</v>
      </c>
      <c r="U59" s="179">
        <v>16</v>
      </c>
      <c r="V59" s="177">
        <v>350</v>
      </c>
      <c r="W59" s="194">
        <v>46</v>
      </c>
      <c r="X59" s="175">
        <v>72</v>
      </c>
      <c r="Y59" s="179">
        <v>8</v>
      </c>
      <c r="Z59" s="177">
        <v>65</v>
      </c>
      <c r="AA59" s="175">
        <v>70</v>
      </c>
      <c r="AB59" s="158">
        <f t="shared" si="64"/>
        <v>2115</v>
      </c>
      <c r="AC59" s="159">
        <f t="shared" si="65"/>
        <v>3419</v>
      </c>
      <c r="BI59" s="136" t="s">
        <v>35</v>
      </c>
      <c r="BJ59" s="128">
        <f t="shared" ref="BJ59:CI59" si="124">B59/B64</f>
        <v>0</v>
      </c>
      <c r="BK59" s="129">
        <f t="shared" si="124"/>
        <v>1.6698733074381966E-2</v>
      </c>
      <c r="BL59" s="130">
        <f t="shared" si="124"/>
        <v>4.6761748889408465E-4</v>
      </c>
      <c r="BM59" s="131">
        <f t="shared" si="124"/>
        <v>2.5941157861436255E-2</v>
      </c>
      <c r="BN59" s="128">
        <f t="shared" si="124"/>
        <v>3.8854567354392508E-4</v>
      </c>
      <c r="BO59" s="129">
        <f t="shared" si="124"/>
        <v>3.1166331994645247E-2</v>
      </c>
      <c r="BP59" s="130">
        <f t="shared" si="124"/>
        <v>3.1983479399617207E-3</v>
      </c>
      <c r="BQ59" s="131">
        <f t="shared" si="124"/>
        <v>2.0557937024485492E-2</v>
      </c>
      <c r="BR59" s="128">
        <f t="shared" si="124"/>
        <v>8.0922865013774107E-3</v>
      </c>
      <c r="BS59" s="129">
        <f t="shared" si="124"/>
        <v>6.6277418336752403E-3</v>
      </c>
      <c r="BT59" s="130">
        <f t="shared" si="124"/>
        <v>2.8118587084661396E-2</v>
      </c>
      <c r="BU59" s="128">
        <f t="shared" si="124"/>
        <v>5.1284280064322653E-3</v>
      </c>
      <c r="BV59" s="132">
        <f t="shared" si="124"/>
        <v>1.0984328393541973E-2</v>
      </c>
      <c r="BW59" s="133">
        <f t="shared" si="124"/>
        <v>7.5120556376765939E-3</v>
      </c>
      <c r="BX59" s="128">
        <f t="shared" si="124"/>
        <v>5.6108359268837943E-3</v>
      </c>
      <c r="BY59" s="129">
        <f t="shared" si="124"/>
        <v>1.1454113703031149E-2</v>
      </c>
      <c r="BZ59" s="130">
        <f t="shared" si="124"/>
        <v>6.8784677358060351E-3</v>
      </c>
      <c r="CA59" s="131">
        <f t="shared" si="124"/>
        <v>4.427356402190376E-3</v>
      </c>
      <c r="CB59" s="128">
        <f t="shared" si="124"/>
        <v>2.682677567705672E-3</v>
      </c>
      <c r="CC59" s="129">
        <f t="shared" si="124"/>
        <v>2.0491803278688526E-3</v>
      </c>
      <c r="CD59" s="130">
        <f t="shared" si="124"/>
        <v>1.3625038928682654E-2</v>
      </c>
      <c r="CE59" s="131">
        <f t="shared" si="124"/>
        <v>1.6542002301495973E-3</v>
      </c>
      <c r="CF59" s="128">
        <f t="shared" si="124"/>
        <v>3.2983645609052179E-3</v>
      </c>
      <c r="CG59" s="129">
        <f t="shared" si="124"/>
        <v>6.3116370808678497E-4</v>
      </c>
      <c r="CH59" s="130">
        <f t="shared" si="124"/>
        <v>1.621877885071238E-3</v>
      </c>
      <c r="CI59" s="128">
        <f t="shared" si="124"/>
        <v>1.6044374154805291E-3</v>
      </c>
      <c r="CJ59" s="134">
        <f t="shared" ref="CJ59" si="125">AB59/AB64</f>
        <v>6.6210653184528932E-3</v>
      </c>
      <c r="CK59" s="135">
        <f t="shared" ref="CK59" si="126">AC59/AC64</f>
        <v>1.0737694363574123E-2</v>
      </c>
    </row>
    <row r="60" spans="1:89" x14ac:dyDescent="0.2">
      <c r="A60" s="145" t="s">
        <v>36</v>
      </c>
      <c r="B60" s="189">
        <v>0</v>
      </c>
      <c r="C60" s="183">
        <v>0</v>
      </c>
      <c r="D60" s="184">
        <v>0</v>
      </c>
      <c r="E60" s="185">
        <v>0</v>
      </c>
      <c r="F60" s="182">
        <v>0</v>
      </c>
      <c r="G60" s="186">
        <v>0</v>
      </c>
      <c r="H60" s="184">
        <v>0</v>
      </c>
      <c r="I60" s="185">
        <v>0</v>
      </c>
      <c r="J60" s="182">
        <v>0</v>
      </c>
      <c r="K60" s="186">
        <v>0</v>
      </c>
      <c r="L60" s="184">
        <v>0</v>
      </c>
      <c r="M60" s="182">
        <v>0</v>
      </c>
      <c r="N60" s="187">
        <v>0</v>
      </c>
      <c r="O60" s="190">
        <v>0</v>
      </c>
      <c r="P60" s="182">
        <v>0</v>
      </c>
      <c r="Q60" s="186">
        <v>0</v>
      </c>
      <c r="R60" s="184">
        <v>0</v>
      </c>
      <c r="S60" s="185">
        <v>0</v>
      </c>
      <c r="T60" s="182">
        <v>0</v>
      </c>
      <c r="U60" s="186">
        <v>0</v>
      </c>
      <c r="V60" s="184">
        <v>0</v>
      </c>
      <c r="W60" s="185">
        <v>0</v>
      </c>
      <c r="X60" s="182">
        <v>0</v>
      </c>
      <c r="Y60" s="186">
        <v>0</v>
      </c>
      <c r="Z60" s="184">
        <v>0</v>
      </c>
      <c r="AA60" s="182">
        <v>0</v>
      </c>
      <c r="AB60" s="158">
        <f t="shared" si="64"/>
        <v>0</v>
      </c>
      <c r="AC60" s="159">
        <f t="shared" si="65"/>
        <v>0</v>
      </c>
      <c r="BI60" s="145" t="s">
        <v>36</v>
      </c>
      <c r="BJ60" s="128">
        <f t="shared" ref="BJ60:CI60" si="127">B60/B64</f>
        <v>0</v>
      </c>
      <c r="BK60" s="129">
        <f t="shared" si="127"/>
        <v>0</v>
      </c>
      <c r="BL60" s="130">
        <f t="shared" si="127"/>
        <v>0</v>
      </c>
      <c r="BM60" s="131">
        <f t="shared" si="127"/>
        <v>0</v>
      </c>
      <c r="BN60" s="128">
        <f t="shared" si="127"/>
        <v>0</v>
      </c>
      <c r="BO60" s="129">
        <f t="shared" si="127"/>
        <v>0</v>
      </c>
      <c r="BP60" s="130">
        <f t="shared" si="127"/>
        <v>0</v>
      </c>
      <c r="BQ60" s="131">
        <f t="shared" si="127"/>
        <v>0</v>
      </c>
      <c r="BR60" s="128">
        <f t="shared" si="127"/>
        <v>0</v>
      </c>
      <c r="BS60" s="129">
        <f t="shared" si="127"/>
        <v>0</v>
      </c>
      <c r="BT60" s="130">
        <f t="shared" si="127"/>
        <v>0</v>
      </c>
      <c r="BU60" s="128">
        <f t="shared" si="127"/>
        <v>0</v>
      </c>
      <c r="BV60" s="132">
        <f t="shared" si="127"/>
        <v>0</v>
      </c>
      <c r="BW60" s="133">
        <f t="shared" si="127"/>
        <v>0</v>
      </c>
      <c r="BX60" s="128">
        <f t="shared" si="127"/>
        <v>0</v>
      </c>
      <c r="BY60" s="129">
        <f t="shared" si="127"/>
        <v>0</v>
      </c>
      <c r="BZ60" s="130">
        <f t="shared" si="127"/>
        <v>0</v>
      </c>
      <c r="CA60" s="131">
        <f t="shared" si="127"/>
        <v>0</v>
      </c>
      <c r="CB60" s="128">
        <f t="shared" si="127"/>
        <v>0</v>
      </c>
      <c r="CC60" s="129">
        <f t="shared" si="127"/>
        <v>0</v>
      </c>
      <c r="CD60" s="130">
        <f t="shared" si="127"/>
        <v>0</v>
      </c>
      <c r="CE60" s="131">
        <f t="shared" si="127"/>
        <v>0</v>
      </c>
      <c r="CF60" s="128">
        <f t="shared" si="127"/>
        <v>0</v>
      </c>
      <c r="CG60" s="129">
        <f t="shared" si="127"/>
        <v>0</v>
      </c>
      <c r="CH60" s="130">
        <f t="shared" si="127"/>
        <v>0</v>
      </c>
      <c r="CI60" s="128">
        <f t="shared" si="127"/>
        <v>0</v>
      </c>
      <c r="CJ60" s="134">
        <f t="shared" ref="CJ60" si="128">AB60/AB64</f>
        <v>0</v>
      </c>
      <c r="CK60" s="135">
        <f t="shared" ref="CK60" si="129">AC60/AC64</f>
        <v>0</v>
      </c>
    </row>
    <row r="61" spans="1:89" x14ac:dyDescent="0.2">
      <c r="A61" s="136" t="s">
        <v>37</v>
      </c>
      <c r="B61" s="58"/>
      <c r="C61" s="59"/>
      <c r="D61" s="138"/>
      <c r="E61" s="139"/>
      <c r="F61" s="137"/>
      <c r="G61" s="140"/>
      <c r="H61" s="138"/>
      <c r="I61" s="139"/>
      <c r="J61" s="137"/>
      <c r="K61" s="140"/>
      <c r="L61" s="138"/>
      <c r="M61" s="137"/>
      <c r="N61" s="141"/>
      <c r="O61" s="142"/>
      <c r="P61" s="137"/>
      <c r="Q61" s="140"/>
      <c r="R61" s="138"/>
      <c r="S61" s="139"/>
      <c r="T61" s="137"/>
      <c r="U61" s="140"/>
      <c r="V61" s="138"/>
      <c r="W61" s="139"/>
      <c r="X61" s="137"/>
      <c r="Y61" s="140"/>
      <c r="Z61" s="143"/>
      <c r="AA61" s="144"/>
      <c r="AB61" s="158">
        <f t="shared" si="64"/>
        <v>0</v>
      </c>
      <c r="AC61" s="159">
        <f t="shared" si="65"/>
        <v>0</v>
      </c>
      <c r="BI61" s="136" t="s">
        <v>37</v>
      </c>
      <c r="BJ61" s="128">
        <f t="shared" ref="BJ61:CI61" si="130">B61/B64</f>
        <v>0</v>
      </c>
      <c r="BK61" s="129">
        <f t="shared" si="130"/>
        <v>0</v>
      </c>
      <c r="BL61" s="130">
        <f t="shared" si="130"/>
        <v>0</v>
      </c>
      <c r="BM61" s="131">
        <f t="shared" si="130"/>
        <v>0</v>
      </c>
      <c r="BN61" s="128">
        <f t="shared" si="130"/>
        <v>0</v>
      </c>
      <c r="BO61" s="129">
        <f t="shared" si="130"/>
        <v>0</v>
      </c>
      <c r="BP61" s="130">
        <f t="shared" si="130"/>
        <v>0</v>
      </c>
      <c r="BQ61" s="131">
        <f t="shared" si="130"/>
        <v>0</v>
      </c>
      <c r="BR61" s="128">
        <f t="shared" si="130"/>
        <v>0</v>
      </c>
      <c r="BS61" s="129">
        <f t="shared" si="130"/>
        <v>0</v>
      </c>
      <c r="BT61" s="130">
        <f t="shared" si="130"/>
        <v>0</v>
      </c>
      <c r="BU61" s="128">
        <f t="shared" si="130"/>
        <v>0</v>
      </c>
      <c r="BV61" s="132">
        <f t="shared" si="130"/>
        <v>0</v>
      </c>
      <c r="BW61" s="133">
        <f t="shared" si="130"/>
        <v>0</v>
      </c>
      <c r="BX61" s="128">
        <f t="shared" si="130"/>
        <v>0</v>
      </c>
      <c r="BY61" s="129">
        <f t="shared" si="130"/>
        <v>0</v>
      </c>
      <c r="BZ61" s="130">
        <f t="shared" si="130"/>
        <v>0</v>
      </c>
      <c r="CA61" s="131">
        <f t="shared" si="130"/>
        <v>0</v>
      </c>
      <c r="CB61" s="128">
        <f t="shared" si="130"/>
        <v>0</v>
      </c>
      <c r="CC61" s="129">
        <f t="shared" si="130"/>
        <v>0</v>
      </c>
      <c r="CD61" s="130">
        <f t="shared" si="130"/>
        <v>0</v>
      </c>
      <c r="CE61" s="131">
        <f t="shared" si="130"/>
        <v>0</v>
      </c>
      <c r="CF61" s="128">
        <f t="shared" si="130"/>
        <v>0</v>
      </c>
      <c r="CG61" s="129">
        <f t="shared" si="130"/>
        <v>0</v>
      </c>
      <c r="CH61" s="130">
        <f t="shared" si="130"/>
        <v>0</v>
      </c>
      <c r="CI61" s="128">
        <f t="shared" si="130"/>
        <v>0</v>
      </c>
      <c r="CJ61" s="134">
        <f t="shared" ref="CJ61" si="131">AB61/AB64</f>
        <v>0</v>
      </c>
      <c r="CK61" s="135">
        <f t="shared" ref="CK61" si="132">AC61/AC64</f>
        <v>0</v>
      </c>
    </row>
    <row r="62" spans="1:89" x14ac:dyDescent="0.2">
      <c r="A62" s="145" t="s">
        <v>38</v>
      </c>
      <c r="B62" s="56"/>
      <c r="C62" s="57"/>
      <c r="D62" s="151"/>
      <c r="E62" s="148"/>
      <c r="F62" s="149"/>
      <c r="G62" s="150"/>
      <c r="H62" s="151"/>
      <c r="I62" s="148"/>
      <c r="J62" s="149"/>
      <c r="K62" s="150"/>
      <c r="L62" s="151"/>
      <c r="M62" s="149"/>
      <c r="N62" s="153"/>
      <c r="O62" s="152"/>
      <c r="P62" s="149"/>
      <c r="Q62" s="150"/>
      <c r="R62" s="151"/>
      <c r="S62" s="148"/>
      <c r="T62" s="149"/>
      <c r="U62" s="150"/>
      <c r="V62" s="151"/>
      <c r="W62" s="148"/>
      <c r="X62" s="149"/>
      <c r="Y62" s="150"/>
      <c r="Z62" s="147"/>
      <c r="AA62" s="146"/>
      <c r="AB62" s="158">
        <f t="shared" si="64"/>
        <v>0</v>
      </c>
      <c r="AC62" s="159">
        <f t="shared" si="65"/>
        <v>0</v>
      </c>
      <c r="BI62" s="145" t="s">
        <v>38</v>
      </c>
      <c r="BJ62" s="128">
        <f>B62/B64</f>
        <v>0</v>
      </c>
      <c r="BK62" s="129">
        <f t="shared" ref="BK62" si="133">C62/C64</f>
        <v>0</v>
      </c>
      <c r="BL62" s="130">
        <f t="shared" ref="BL62" si="134">D62/D64</f>
        <v>0</v>
      </c>
      <c r="BM62" s="131">
        <f t="shared" ref="BM62" si="135">E62/E64</f>
        <v>0</v>
      </c>
      <c r="BN62" s="128">
        <f t="shared" ref="BN62" si="136">F62/F64</f>
        <v>0</v>
      </c>
      <c r="BO62" s="129">
        <f t="shared" ref="BO62" si="137">G62/G64</f>
        <v>0</v>
      </c>
      <c r="BP62" s="130">
        <f t="shared" ref="BP62" si="138">H62/H64</f>
        <v>0</v>
      </c>
      <c r="BQ62" s="131">
        <f t="shared" ref="BQ62" si="139">I62/I64</f>
        <v>0</v>
      </c>
      <c r="BR62" s="128">
        <f t="shared" ref="BR62" si="140">J62/J64</f>
        <v>0</v>
      </c>
      <c r="BS62" s="129">
        <f t="shared" ref="BS62" si="141">K62/K64</f>
        <v>0</v>
      </c>
      <c r="BT62" s="130">
        <f t="shared" ref="BT62" si="142">L62/L64</f>
        <v>0</v>
      </c>
      <c r="BU62" s="128">
        <f t="shared" ref="BU62" si="143">M62/M64</f>
        <v>0</v>
      </c>
      <c r="BV62" s="132">
        <f t="shared" ref="BV62" si="144">N62/N64</f>
        <v>0</v>
      </c>
      <c r="BW62" s="133">
        <f t="shared" ref="BW62" si="145">O62/O64</f>
        <v>0</v>
      </c>
      <c r="BX62" s="128">
        <f t="shared" ref="BX62" si="146">P62/P64</f>
        <v>0</v>
      </c>
      <c r="BY62" s="129">
        <f t="shared" ref="BY62" si="147">Q62/Q64</f>
        <v>0</v>
      </c>
      <c r="BZ62" s="130">
        <f t="shared" ref="BZ62" si="148">R62/R64</f>
        <v>0</v>
      </c>
      <c r="CA62" s="131">
        <f t="shared" ref="CA62" si="149">S62/S64</f>
        <v>0</v>
      </c>
      <c r="CB62" s="128">
        <f t="shared" ref="CB62" si="150">T62/T64</f>
        <v>0</v>
      </c>
      <c r="CC62" s="129">
        <f t="shared" ref="CC62" si="151">U62/U64</f>
        <v>0</v>
      </c>
      <c r="CD62" s="130">
        <f t="shared" ref="CD62" si="152">V62/V64</f>
        <v>0</v>
      </c>
      <c r="CE62" s="131">
        <f t="shared" ref="CE62" si="153">W62/W64</f>
        <v>0</v>
      </c>
      <c r="CF62" s="128">
        <f t="shared" ref="CF62" si="154">X62/X64</f>
        <v>0</v>
      </c>
      <c r="CG62" s="129">
        <f t="shared" ref="CG62" si="155">Y62/Y64</f>
        <v>0</v>
      </c>
      <c r="CH62" s="130">
        <f t="shared" ref="CH62" si="156">Z62/Z64</f>
        <v>0</v>
      </c>
      <c r="CI62" s="128">
        <f t="shared" ref="CI62" si="157">AA62/AA64</f>
        <v>0</v>
      </c>
      <c r="CJ62" s="134">
        <f t="shared" ref="CJ62" si="158">AB62/AB64</f>
        <v>0</v>
      </c>
      <c r="CK62" s="135">
        <f t="shared" ref="CK62" si="159">AC62/AC64</f>
        <v>0</v>
      </c>
    </row>
    <row r="63" spans="1:89" ht="13.5" thickBot="1" x14ac:dyDescent="0.25">
      <c r="A63" s="136" t="s">
        <v>39</v>
      </c>
      <c r="B63" s="58"/>
      <c r="C63" s="59"/>
      <c r="D63" s="138"/>
      <c r="E63" s="139"/>
      <c r="F63" s="137"/>
      <c r="G63" s="140"/>
      <c r="H63" s="138"/>
      <c r="I63" s="139"/>
      <c r="J63" s="137"/>
      <c r="K63" s="140"/>
      <c r="L63" s="138"/>
      <c r="M63" s="137"/>
      <c r="N63" s="141"/>
      <c r="O63" s="142"/>
      <c r="P63" s="137"/>
      <c r="Q63" s="140"/>
      <c r="R63" s="138"/>
      <c r="S63" s="139"/>
      <c r="T63" s="137"/>
      <c r="U63" s="140"/>
      <c r="V63" s="138"/>
      <c r="W63" s="139"/>
      <c r="X63" s="137"/>
      <c r="Y63" s="140"/>
      <c r="Z63" s="143"/>
      <c r="AA63" s="144"/>
      <c r="AB63" s="158">
        <f t="shared" si="64"/>
        <v>0</v>
      </c>
      <c r="AC63" s="159">
        <f t="shared" si="65"/>
        <v>0</v>
      </c>
      <c r="BI63" s="136" t="s">
        <v>39</v>
      </c>
      <c r="BJ63" s="128">
        <f>B63/B64</f>
        <v>0</v>
      </c>
      <c r="BK63" s="129">
        <f t="shared" ref="BK63" si="160">C63/C64</f>
        <v>0</v>
      </c>
      <c r="BL63" s="130">
        <f t="shared" ref="BL63" si="161">D63/D64</f>
        <v>0</v>
      </c>
      <c r="BM63" s="131">
        <f t="shared" ref="BM63" si="162">E63/E64</f>
        <v>0</v>
      </c>
      <c r="BN63" s="128">
        <f t="shared" ref="BN63" si="163">F63/F64</f>
        <v>0</v>
      </c>
      <c r="BO63" s="129">
        <f t="shared" ref="BO63" si="164">G63/G64</f>
        <v>0</v>
      </c>
      <c r="BP63" s="130">
        <f t="shared" ref="BP63" si="165">H63/H64</f>
        <v>0</v>
      </c>
      <c r="BQ63" s="131">
        <f t="shared" ref="BQ63" si="166">I63/I64</f>
        <v>0</v>
      </c>
      <c r="BR63" s="128">
        <f t="shared" ref="BR63" si="167">J63/J64</f>
        <v>0</v>
      </c>
      <c r="BS63" s="129">
        <f t="shared" ref="BS63" si="168">K63/K64</f>
        <v>0</v>
      </c>
      <c r="BT63" s="130">
        <f t="shared" ref="BT63" si="169">L63/L64</f>
        <v>0</v>
      </c>
      <c r="BU63" s="128">
        <f t="shared" ref="BU63" si="170">M63/M64</f>
        <v>0</v>
      </c>
      <c r="BV63" s="132">
        <f t="shared" ref="BV63" si="171">N63/N64</f>
        <v>0</v>
      </c>
      <c r="BW63" s="133">
        <f t="shared" ref="BW63" si="172">O63/O64</f>
        <v>0</v>
      </c>
      <c r="BX63" s="128">
        <f t="shared" ref="BX63" si="173">P63/P64</f>
        <v>0</v>
      </c>
      <c r="BY63" s="129">
        <f t="shared" ref="BY63" si="174">Q63/Q64</f>
        <v>0</v>
      </c>
      <c r="BZ63" s="130">
        <f t="shared" ref="BZ63" si="175">R63/R64</f>
        <v>0</v>
      </c>
      <c r="CA63" s="131">
        <f t="shared" ref="CA63" si="176">S63/S64</f>
        <v>0</v>
      </c>
      <c r="CB63" s="128">
        <f t="shared" ref="CB63" si="177">T63/T64</f>
        <v>0</v>
      </c>
      <c r="CC63" s="129">
        <f t="shared" ref="CC63" si="178">U63/U64</f>
        <v>0</v>
      </c>
      <c r="CD63" s="130">
        <f t="shared" ref="CD63" si="179">V63/V64</f>
        <v>0</v>
      </c>
      <c r="CE63" s="131">
        <f t="shared" ref="CE63" si="180">W63/W64</f>
        <v>0</v>
      </c>
      <c r="CF63" s="128">
        <f t="shared" ref="CF63" si="181">X63/X64</f>
        <v>0</v>
      </c>
      <c r="CG63" s="129">
        <f t="shared" ref="CG63" si="182">Y63/Y64</f>
        <v>0</v>
      </c>
      <c r="CH63" s="130">
        <f t="shared" ref="CH63" si="183">Z63/Z64</f>
        <v>0</v>
      </c>
      <c r="CI63" s="128">
        <f t="shared" ref="CI63" si="184">AA63/AA64</f>
        <v>0</v>
      </c>
      <c r="CJ63" s="134">
        <f t="shared" ref="CJ63" si="185">AB63/AB64</f>
        <v>0</v>
      </c>
      <c r="CK63" s="135">
        <f t="shared" ref="CK63" si="186">AC63/AC64</f>
        <v>0</v>
      </c>
    </row>
    <row r="64" spans="1:89" ht="14.25" thickTop="1" thickBot="1" x14ac:dyDescent="0.25">
      <c r="A64" s="229" t="s">
        <v>13</v>
      </c>
      <c r="B64" s="20">
        <f t="shared" ref="B64:AA64" si="187">SUM(B41:B63)</f>
        <v>25657</v>
      </c>
      <c r="C64" s="21">
        <f t="shared" si="187"/>
        <v>27547</v>
      </c>
      <c r="D64" s="20">
        <f t="shared" si="187"/>
        <v>12831</v>
      </c>
      <c r="E64" s="21">
        <f t="shared" si="187"/>
        <v>12644</v>
      </c>
      <c r="F64" s="20">
        <f t="shared" si="187"/>
        <v>25737</v>
      </c>
      <c r="G64" s="21">
        <f t="shared" si="187"/>
        <v>23904</v>
      </c>
      <c r="H64" s="20">
        <f t="shared" si="187"/>
        <v>39708</v>
      </c>
      <c r="I64" s="21">
        <f t="shared" si="187"/>
        <v>44557</v>
      </c>
      <c r="J64" s="20">
        <f t="shared" si="187"/>
        <v>5808</v>
      </c>
      <c r="K64" s="21">
        <f t="shared" si="187"/>
        <v>6337</v>
      </c>
      <c r="L64" s="20">
        <f t="shared" si="187"/>
        <v>22903</v>
      </c>
      <c r="M64" s="21">
        <f t="shared" si="187"/>
        <v>23009</v>
      </c>
      <c r="N64" s="20">
        <f t="shared" si="187"/>
        <v>42242</v>
      </c>
      <c r="O64" s="21">
        <f t="shared" si="187"/>
        <v>41267</v>
      </c>
      <c r="P64" s="20">
        <f t="shared" si="187"/>
        <v>22813</v>
      </c>
      <c r="Q64" s="21">
        <f t="shared" si="187"/>
        <v>21477</v>
      </c>
      <c r="R64" s="20">
        <f t="shared" si="187"/>
        <v>26314</v>
      </c>
      <c r="S64" s="21">
        <f t="shared" si="187"/>
        <v>25749</v>
      </c>
      <c r="T64" s="20">
        <f t="shared" si="187"/>
        <v>7828</v>
      </c>
      <c r="U64" s="21">
        <f t="shared" si="187"/>
        <v>7808</v>
      </c>
      <c r="V64" s="20">
        <f t="shared" si="187"/>
        <v>25688</v>
      </c>
      <c r="W64" s="21">
        <f t="shared" si="187"/>
        <v>27808</v>
      </c>
      <c r="X64" s="20">
        <f t="shared" si="187"/>
        <v>21829</v>
      </c>
      <c r="Y64" s="21">
        <f t="shared" si="187"/>
        <v>12675</v>
      </c>
      <c r="Z64" s="20">
        <f t="shared" si="187"/>
        <v>40077</v>
      </c>
      <c r="AA64" s="21">
        <f t="shared" si="187"/>
        <v>43629</v>
      </c>
      <c r="AB64" s="160">
        <f t="shared" ref="AB64:AC64" si="188">SUM(AB40:AB63)</f>
        <v>319435</v>
      </c>
      <c r="AC64" s="161">
        <f t="shared" si="188"/>
        <v>318411</v>
      </c>
      <c r="BI64" s="229" t="s">
        <v>13</v>
      </c>
      <c r="BJ64" s="154">
        <f>SUM(BJ40:BJ63)</f>
        <v>1</v>
      </c>
      <c r="BK64" s="155">
        <f t="shared" ref="BK64:CK64" si="189">SUM(BK40:BK63)</f>
        <v>0.99999999999999989</v>
      </c>
      <c r="BL64" s="154">
        <f t="shared" si="189"/>
        <v>1</v>
      </c>
      <c r="BM64" s="155">
        <f t="shared" si="189"/>
        <v>1.0000000000000002</v>
      </c>
      <c r="BN64" s="154">
        <f t="shared" si="189"/>
        <v>1</v>
      </c>
      <c r="BO64" s="155">
        <f t="shared" si="189"/>
        <v>0.99999999999999989</v>
      </c>
      <c r="BP64" s="154">
        <f t="shared" si="189"/>
        <v>1</v>
      </c>
      <c r="BQ64" s="155">
        <f t="shared" si="189"/>
        <v>1</v>
      </c>
      <c r="BR64" s="154">
        <f t="shared" si="189"/>
        <v>0.99999999999999989</v>
      </c>
      <c r="BS64" s="155">
        <f t="shared" si="189"/>
        <v>0.99999999999999989</v>
      </c>
      <c r="BT64" s="154">
        <f t="shared" si="189"/>
        <v>1</v>
      </c>
      <c r="BU64" s="155">
        <f t="shared" si="189"/>
        <v>1</v>
      </c>
      <c r="BV64" s="154">
        <f t="shared" si="189"/>
        <v>1</v>
      </c>
      <c r="BW64" s="155">
        <f t="shared" si="189"/>
        <v>1</v>
      </c>
      <c r="BX64" s="154">
        <f t="shared" si="189"/>
        <v>1</v>
      </c>
      <c r="BY64" s="155">
        <f t="shared" si="189"/>
        <v>0.99999999999999978</v>
      </c>
      <c r="BZ64" s="154">
        <f t="shared" si="189"/>
        <v>1</v>
      </c>
      <c r="CA64" s="155">
        <f t="shared" si="189"/>
        <v>1</v>
      </c>
      <c r="CB64" s="154">
        <f t="shared" si="189"/>
        <v>1</v>
      </c>
      <c r="CC64" s="155">
        <f t="shared" si="189"/>
        <v>0.99999999999999989</v>
      </c>
      <c r="CD64" s="154">
        <f t="shared" si="189"/>
        <v>0.99999999999999989</v>
      </c>
      <c r="CE64" s="155">
        <f t="shared" si="189"/>
        <v>1</v>
      </c>
      <c r="CF64" s="154">
        <f t="shared" si="189"/>
        <v>1</v>
      </c>
      <c r="CG64" s="155">
        <f t="shared" si="189"/>
        <v>1</v>
      </c>
      <c r="CH64" s="154">
        <f t="shared" si="189"/>
        <v>1</v>
      </c>
      <c r="CI64" s="155">
        <f t="shared" si="189"/>
        <v>1</v>
      </c>
      <c r="CJ64" s="154">
        <f t="shared" si="189"/>
        <v>1</v>
      </c>
      <c r="CK64" s="155">
        <f t="shared" si="189"/>
        <v>1</v>
      </c>
    </row>
    <row r="65" spans="1:89" ht="13.5" thickTop="1" x14ac:dyDescent="0.2">
      <c r="A65" s="173"/>
    </row>
    <row r="67" spans="1:89" x14ac:dyDescent="0.2">
      <c r="A67" s="308">
        <f>+A36+1</f>
        <v>44807</v>
      </c>
      <c r="B67" s="308"/>
      <c r="C67" s="308"/>
      <c r="D67" s="308"/>
      <c r="BI67" s="307">
        <f>+BI36+1</f>
        <v>44807</v>
      </c>
      <c r="BJ67" s="307"/>
      <c r="BK67" s="307"/>
      <c r="BL67" s="307"/>
    </row>
    <row r="68" spans="1:89" ht="13.5" thickBot="1" x14ac:dyDescent="0.25">
      <c r="AE68" s="232" t="s">
        <v>84</v>
      </c>
    </row>
    <row r="69" spans="1:89" ht="14.25" thickTop="1" thickBot="1" x14ac:dyDescent="0.25">
      <c r="A69" s="305" t="s">
        <v>0</v>
      </c>
      <c r="B69" s="299" t="s">
        <v>1</v>
      </c>
      <c r="C69" s="300"/>
      <c r="D69" s="299" t="s">
        <v>2</v>
      </c>
      <c r="E69" s="300"/>
      <c r="F69" s="299" t="s">
        <v>3</v>
      </c>
      <c r="G69" s="300"/>
      <c r="H69" s="299" t="s">
        <v>4</v>
      </c>
      <c r="I69" s="300"/>
      <c r="J69" s="299" t="s">
        <v>5</v>
      </c>
      <c r="K69" s="300"/>
      <c r="L69" s="299" t="s">
        <v>6</v>
      </c>
      <c r="M69" s="300"/>
      <c r="N69" s="299" t="s">
        <v>7</v>
      </c>
      <c r="O69" s="300"/>
      <c r="P69" s="299" t="s">
        <v>8</v>
      </c>
      <c r="Q69" s="300"/>
      <c r="R69" s="299" t="s">
        <v>9</v>
      </c>
      <c r="S69" s="300"/>
      <c r="T69" s="299" t="s">
        <v>10</v>
      </c>
      <c r="U69" s="300"/>
      <c r="V69" s="299" t="s">
        <v>11</v>
      </c>
      <c r="W69" s="300"/>
      <c r="X69" s="299" t="s">
        <v>12</v>
      </c>
      <c r="Y69" s="300"/>
      <c r="Z69" s="301" t="s">
        <v>40</v>
      </c>
      <c r="AA69" s="302"/>
      <c r="AB69" s="303" t="s">
        <v>41</v>
      </c>
      <c r="AC69" s="304"/>
      <c r="AE69" s="305" t="s">
        <v>0</v>
      </c>
      <c r="AF69" s="299" t="s">
        <v>1</v>
      </c>
      <c r="AG69" s="300"/>
      <c r="AH69" s="299" t="s">
        <v>2</v>
      </c>
      <c r="AI69" s="300"/>
      <c r="AJ69" s="299" t="s">
        <v>3</v>
      </c>
      <c r="AK69" s="300"/>
      <c r="AL69" s="299" t="s">
        <v>4</v>
      </c>
      <c r="AM69" s="300"/>
      <c r="AN69" s="299" t="s">
        <v>5</v>
      </c>
      <c r="AO69" s="300"/>
      <c r="AP69" s="299" t="s">
        <v>6</v>
      </c>
      <c r="AQ69" s="300"/>
      <c r="AR69" s="299" t="s">
        <v>7</v>
      </c>
      <c r="AS69" s="300"/>
      <c r="AT69" s="299" t="s">
        <v>8</v>
      </c>
      <c r="AU69" s="300"/>
      <c r="AV69" s="299" t="s">
        <v>9</v>
      </c>
      <c r="AW69" s="300"/>
      <c r="AX69" s="299" t="s">
        <v>10</v>
      </c>
      <c r="AY69" s="300"/>
      <c r="AZ69" s="299" t="s">
        <v>11</v>
      </c>
      <c r="BA69" s="300"/>
      <c r="BB69" s="299" t="s">
        <v>12</v>
      </c>
      <c r="BC69" s="300"/>
      <c r="BD69" s="301" t="s">
        <v>40</v>
      </c>
      <c r="BE69" s="302"/>
      <c r="BF69" s="303" t="s">
        <v>41</v>
      </c>
      <c r="BG69" s="304"/>
      <c r="BI69" s="305" t="s">
        <v>0</v>
      </c>
      <c r="BJ69" s="299" t="s">
        <v>1</v>
      </c>
      <c r="BK69" s="300"/>
      <c r="BL69" s="299" t="s">
        <v>2</v>
      </c>
      <c r="BM69" s="300"/>
      <c r="BN69" s="299" t="s">
        <v>3</v>
      </c>
      <c r="BO69" s="300"/>
      <c r="BP69" s="299" t="s">
        <v>4</v>
      </c>
      <c r="BQ69" s="300"/>
      <c r="BR69" s="299" t="s">
        <v>5</v>
      </c>
      <c r="BS69" s="300"/>
      <c r="BT69" s="299" t="s">
        <v>6</v>
      </c>
      <c r="BU69" s="300"/>
      <c r="BV69" s="299" t="s">
        <v>7</v>
      </c>
      <c r="BW69" s="300"/>
      <c r="BX69" s="299" t="s">
        <v>8</v>
      </c>
      <c r="BY69" s="300"/>
      <c r="BZ69" s="299" t="s">
        <v>9</v>
      </c>
      <c r="CA69" s="300"/>
      <c r="CB69" s="299" t="s">
        <v>10</v>
      </c>
      <c r="CC69" s="300"/>
      <c r="CD69" s="299" t="s">
        <v>11</v>
      </c>
      <c r="CE69" s="300"/>
      <c r="CF69" s="299" t="s">
        <v>12</v>
      </c>
      <c r="CG69" s="300"/>
      <c r="CH69" s="301" t="s">
        <v>40</v>
      </c>
      <c r="CI69" s="302"/>
      <c r="CJ69" s="299" t="s">
        <v>41</v>
      </c>
      <c r="CK69" s="300"/>
    </row>
    <row r="70" spans="1:89" ht="15" thickTop="1" thickBot="1" x14ac:dyDescent="0.3">
      <c r="A70" s="306"/>
      <c r="B70" s="115" t="s">
        <v>14</v>
      </c>
      <c r="C70" s="116" t="s">
        <v>15</v>
      </c>
      <c r="D70" s="117" t="s">
        <v>14</v>
      </c>
      <c r="E70" s="118" t="s">
        <v>15</v>
      </c>
      <c r="F70" s="115" t="s">
        <v>14</v>
      </c>
      <c r="G70" s="116" t="s">
        <v>15</v>
      </c>
      <c r="H70" s="117" t="s">
        <v>14</v>
      </c>
      <c r="I70" s="118" t="s">
        <v>15</v>
      </c>
      <c r="J70" s="115" t="s">
        <v>14</v>
      </c>
      <c r="K70" s="116" t="s">
        <v>15</v>
      </c>
      <c r="L70" s="117" t="s">
        <v>14</v>
      </c>
      <c r="M70" s="115" t="s">
        <v>15</v>
      </c>
      <c r="N70" s="119" t="s">
        <v>14</v>
      </c>
      <c r="O70" s="120" t="s">
        <v>15</v>
      </c>
      <c r="P70" s="115" t="s">
        <v>14</v>
      </c>
      <c r="Q70" s="116" t="s">
        <v>15</v>
      </c>
      <c r="R70" s="117" t="s">
        <v>14</v>
      </c>
      <c r="S70" s="118" t="s">
        <v>15</v>
      </c>
      <c r="T70" s="115" t="s">
        <v>14</v>
      </c>
      <c r="U70" s="116" t="s">
        <v>15</v>
      </c>
      <c r="V70" s="117" t="s">
        <v>14</v>
      </c>
      <c r="W70" s="118" t="s">
        <v>15</v>
      </c>
      <c r="X70" s="115" t="s">
        <v>14</v>
      </c>
      <c r="Y70" s="116" t="s">
        <v>15</v>
      </c>
      <c r="Z70" s="28" t="s">
        <v>14</v>
      </c>
      <c r="AA70" s="121" t="s">
        <v>15</v>
      </c>
      <c r="AB70" s="162" t="s">
        <v>14</v>
      </c>
      <c r="AC70" s="163" t="s">
        <v>15</v>
      </c>
      <c r="AE70" s="306"/>
      <c r="AF70" s="115" t="s">
        <v>14</v>
      </c>
      <c r="AG70" s="116" t="s">
        <v>15</v>
      </c>
      <c r="AH70" s="117" t="s">
        <v>14</v>
      </c>
      <c r="AI70" s="118" t="s">
        <v>15</v>
      </c>
      <c r="AJ70" s="115" t="s">
        <v>14</v>
      </c>
      <c r="AK70" s="116" t="s">
        <v>15</v>
      </c>
      <c r="AL70" s="117" t="s">
        <v>14</v>
      </c>
      <c r="AM70" s="118" t="s">
        <v>15</v>
      </c>
      <c r="AN70" s="115" t="s">
        <v>14</v>
      </c>
      <c r="AO70" s="116" t="s">
        <v>15</v>
      </c>
      <c r="AP70" s="117" t="s">
        <v>14</v>
      </c>
      <c r="AQ70" s="115" t="s">
        <v>15</v>
      </c>
      <c r="AR70" s="119" t="s">
        <v>14</v>
      </c>
      <c r="AS70" s="120" t="s">
        <v>15</v>
      </c>
      <c r="AT70" s="115" t="s">
        <v>14</v>
      </c>
      <c r="AU70" s="116" t="s">
        <v>15</v>
      </c>
      <c r="AV70" s="117" t="s">
        <v>14</v>
      </c>
      <c r="AW70" s="118" t="s">
        <v>15</v>
      </c>
      <c r="AX70" s="115" t="s">
        <v>14</v>
      </c>
      <c r="AY70" s="116" t="s">
        <v>15</v>
      </c>
      <c r="AZ70" s="117" t="s">
        <v>14</v>
      </c>
      <c r="BA70" s="118" t="s">
        <v>15</v>
      </c>
      <c r="BB70" s="115" t="s">
        <v>14</v>
      </c>
      <c r="BC70" s="116" t="s">
        <v>15</v>
      </c>
      <c r="BD70" s="28" t="s">
        <v>14</v>
      </c>
      <c r="BE70" s="121" t="s">
        <v>15</v>
      </c>
      <c r="BF70" s="162" t="s">
        <v>14</v>
      </c>
      <c r="BG70" s="163" t="s">
        <v>15</v>
      </c>
      <c r="BI70" s="306"/>
      <c r="BJ70" s="115" t="s">
        <v>14</v>
      </c>
      <c r="BK70" s="116" t="s">
        <v>15</v>
      </c>
      <c r="BL70" s="117" t="s">
        <v>14</v>
      </c>
      <c r="BM70" s="118" t="s">
        <v>15</v>
      </c>
      <c r="BN70" s="115" t="s">
        <v>14</v>
      </c>
      <c r="BO70" s="116" t="s">
        <v>15</v>
      </c>
      <c r="BP70" s="117" t="s">
        <v>14</v>
      </c>
      <c r="BQ70" s="118" t="s">
        <v>15</v>
      </c>
      <c r="BR70" s="115" t="s">
        <v>14</v>
      </c>
      <c r="BS70" s="116" t="s">
        <v>15</v>
      </c>
      <c r="BT70" s="117" t="s">
        <v>14</v>
      </c>
      <c r="BU70" s="115" t="s">
        <v>15</v>
      </c>
      <c r="BV70" s="119" t="s">
        <v>14</v>
      </c>
      <c r="BW70" s="120" t="s">
        <v>15</v>
      </c>
      <c r="BX70" s="115" t="s">
        <v>14</v>
      </c>
      <c r="BY70" s="116" t="s">
        <v>15</v>
      </c>
      <c r="BZ70" s="117" t="s">
        <v>14</v>
      </c>
      <c r="CA70" s="118" t="s">
        <v>15</v>
      </c>
      <c r="CB70" s="115" t="s">
        <v>14</v>
      </c>
      <c r="CC70" s="116" t="s">
        <v>15</v>
      </c>
      <c r="CD70" s="117" t="s">
        <v>14</v>
      </c>
      <c r="CE70" s="118" t="s">
        <v>15</v>
      </c>
      <c r="CF70" s="115" t="s">
        <v>14</v>
      </c>
      <c r="CG70" s="116" t="s">
        <v>15</v>
      </c>
      <c r="CH70" s="28" t="s">
        <v>14</v>
      </c>
      <c r="CI70" s="121" t="s">
        <v>15</v>
      </c>
      <c r="CJ70" s="119" t="s">
        <v>14</v>
      </c>
      <c r="CK70" s="120" t="s">
        <v>15</v>
      </c>
    </row>
    <row r="71" spans="1:89" ht="13.5" thickTop="1" x14ac:dyDescent="0.2">
      <c r="A71" s="124" t="s">
        <v>16</v>
      </c>
      <c r="B71" s="125"/>
      <c r="C71" s="172"/>
      <c r="D71" s="126"/>
      <c r="E71" s="166"/>
      <c r="F71" s="125"/>
      <c r="G71" s="127"/>
      <c r="H71" s="126"/>
      <c r="I71" s="166"/>
      <c r="J71" s="125"/>
      <c r="K71" s="127"/>
      <c r="L71" s="126"/>
      <c r="M71" s="125"/>
      <c r="N71" s="165"/>
      <c r="O71" s="167"/>
      <c r="P71" s="125"/>
      <c r="Q71" s="127"/>
      <c r="R71" s="126"/>
      <c r="S71" s="166"/>
      <c r="T71" s="125"/>
      <c r="U71" s="127"/>
      <c r="V71" s="126"/>
      <c r="W71" s="166"/>
      <c r="X71" s="125"/>
      <c r="Y71" s="127"/>
      <c r="Z71" s="170"/>
      <c r="AA71" s="171"/>
      <c r="AB71" s="156">
        <f>B71+D71+F71+H71+J71+L71+N71+P71+R71+T71+V71+X71+Z71</f>
        <v>0</v>
      </c>
      <c r="AC71" s="157">
        <f>C71+E71+G71+I71+K71+M71+O71+Q71+S71+U71+W71+Y71+AA71</f>
        <v>0</v>
      </c>
      <c r="AE71" s="235" t="str">
        <f>$AE$9</f>
        <v>07:00 - 07:59</v>
      </c>
      <c r="AF71" s="125">
        <f>SUMIF($A$9:$A$32,$AE71,B$71:B$94)</f>
        <v>1208</v>
      </c>
      <c r="AG71" s="172">
        <f t="shared" ref="AG71:AV72" si="190">SUMIF($A$9:$A$32,$AE71,C$71:C$94)</f>
        <v>1026</v>
      </c>
      <c r="AH71" s="126">
        <f t="shared" si="190"/>
        <v>583</v>
      </c>
      <c r="AI71" s="166">
        <f t="shared" si="190"/>
        <v>505</v>
      </c>
      <c r="AJ71" s="125">
        <f t="shared" si="190"/>
        <v>1496</v>
      </c>
      <c r="AK71" s="127">
        <f t="shared" si="190"/>
        <v>1248</v>
      </c>
      <c r="AL71" s="126">
        <f t="shared" si="190"/>
        <v>2195</v>
      </c>
      <c r="AM71" s="166">
        <f t="shared" si="190"/>
        <v>1983</v>
      </c>
      <c r="AN71" s="125">
        <f t="shared" si="190"/>
        <v>133</v>
      </c>
      <c r="AO71" s="127">
        <f t="shared" si="190"/>
        <v>420</v>
      </c>
      <c r="AP71" s="126">
        <f t="shared" si="190"/>
        <v>844</v>
      </c>
      <c r="AQ71" s="125">
        <f t="shared" si="190"/>
        <v>1190</v>
      </c>
      <c r="AR71" s="165">
        <f t="shared" si="190"/>
        <v>2168</v>
      </c>
      <c r="AS71" s="167">
        <f t="shared" si="190"/>
        <v>2303</v>
      </c>
      <c r="AT71" s="125">
        <f t="shared" si="190"/>
        <v>1186</v>
      </c>
      <c r="AU71" s="127">
        <f t="shared" si="190"/>
        <v>1103</v>
      </c>
      <c r="AV71" s="126">
        <f t="shared" si="190"/>
        <v>1549</v>
      </c>
      <c r="AW71" s="166">
        <f t="shared" ref="AW71:BE72" si="191">SUMIF($A$9:$A$32,$AE71,S$71:S$94)</f>
        <v>1204</v>
      </c>
      <c r="AX71" s="125">
        <f t="shared" si="191"/>
        <v>289</v>
      </c>
      <c r="AY71" s="127">
        <f t="shared" si="191"/>
        <v>533</v>
      </c>
      <c r="AZ71" s="126">
        <f t="shared" si="191"/>
        <v>897</v>
      </c>
      <c r="BA71" s="166">
        <f t="shared" si="191"/>
        <v>1378</v>
      </c>
      <c r="BB71" s="125">
        <f t="shared" si="191"/>
        <v>1089</v>
      </c>
      <c r="BC71" s="127">
        <f t="shared" si="191"/>
        <v>891</v>
      </c>
      <c r="BD71" s="170">
        <f t="shared" si="191"/>
        <v>1845</v>
      </c>
      <c r="BE71" s="171">
        <f t="shared" si="191"/>
        <v>2060</v>
      </c>
      <c r="BF71" s="156">
        <f>AF71+AH71+AJ71+AL71+AN71+AP71+AR71+AT71+AV71+AX71+AZ71+BB71+BD71</f>
        <v>15482</v>
      </c>
      <c r="BG71" s="157">
        <f>AG71+AI71+AK71+AM71+AO71+AQ71+AS71+AU71+AW71+AY71+BA71+BC71+BE71</f>
        <v>15844</v>
      </c>
      <c r="BI71" s="124" t="s">
        <v>16</v>
      </c>
      <c r="BJ71" s="128">
        <f t="shared" ref="BJ71:CK71" si="192">B71/B95</f>
        <v>0</v>
      </c>
      <c r="BK71" s="129">
        <f t="shared" si="192"/>
        <v>0</v>
      </c>
      <c r="BL71" s="130">
        <f t="shared" si="192"/>
        <v>0</v>
      </c>
      <c r="BM71" s="131">
        <f t="shared" si="192"/>
        <v>0</v>
      </c>
      <c r="BN71" s="128">
        <f t="shared" si="192"/>
        <v>0</v>
      </c>
      <c r="BO71" s="129">
        <f t="shared" si="192"/>
        <v>0</v>
      </c>
      <c r="BP71" s="130">
        <f t="shared" si="192"/>
        <v>0</v>
      </c>
      <c r="BQ71" s="131">
        <f t="shared" si="192"/>
        <v>0</v>
      </c>
      <c r="BR71" s="128">
        <f t="shared" si="192"/>
        <v>0</v>
      </c>
      <c r="BS71" s="129">
        <f t="shared" si="192"/>
        <v>0</v>
      </c>
      <c r="BT71" s="130">
        <f t="shared" si="192"/>
        <v>0</v>
      </c>
      <c r="BU71" s="128">
        <f t="shared" si="192"/>
        <v>0</v>
      </c>
      <c r="BV71" s="132">
        <f t="shared" si="192"/>
        <v>0</v>
      </c>
      <c r="BW71" s="133">
        <f t="shared" si="192"/>
        <v>0</v>
      </c>
      <c r="BX71" s="128">
        <f t="shared" si="192"/>
        <v>0</v>
      </c>
      <c r="BY71" s="129">
        <f t="shared" si="192"/>
        <v>0</v>
      </c>
      <c r="BZ71" s="130">
        <f t="shared" si="192"/>
        <v>0</v>
      </c>
      <c r="CA71" s="131">
        <f t="shared" si="192"/>
        <v>0</v>
      </c>
      <c r="CB71" s="128">
        <f t="shared" si="192"/>
        <v>0</v>
      </c>
      <c r="CC71" s="129">
        <f t="shared" si="192"/>
        <v>0</v>
      </c>
      <c r="CD71" s="130">
        <f t="shared" si="192"/>
        <v>0</v>
      </c>
      <c r="CE71" s="131">
        <f t="shared" si="192"/>
        <v>0</v>
      </c>
      <c r="CF71" s="128">
        <f t="shared" si="192"/>
        <v>0</v>
      </c>
      <c r="CG71" s="129">
        <f t="shared" si="192"/>
        <v>0</v>
      </c>
      <c r="CH71" s="130">
        <f t="shared" si="192"/>
        <v>0</v>
      </c>
      <c r="CI71" s="128">
        <f t="shared" si="192"/>
        <v>0</v>
      </c>
      <c r="CJ71" s="134">
        <f t="shared" si="192"/>
        <v>0</v>
      </c>
      <c r="CK71" s="135">
        <f t="shared" si="192"/>
        <v>0</v>
      </c>
    </row>
    <row r="72" spans="1:89" x14ac:dyDescent="0.2">
      <c r="A72" s="136" t="s">
        <v>17</v>
      </c>
      <c r="B72" s="175">
        <v>158</v>
      </c>
      <c r="C72" s="176">
        <v>0</v>
      </c>
      <c r="D72" s="177">
        <v>126</v>
      </c>
      <c r="E72" s="178">
        <v>0</v>
      </c>
      <c r="F72" s="175">
        <v>378</v>
      </c>
      <c r="G72" s="179">
        <v>3</v>
      </c>
      <c r="H72" s="177">
        <v>275</v>
      </c>
      <c r="I72" s="178">
        <v>41</v>
      </c>
      <c r="J72" s="175">
        <v>9</v>
      </c>
      <c r="K72" s="179">
        <v>13</v>
      </c>
      <c r="L72" s="177">
        <v>48</v>
      </c>
      <c r="M72" s="175">
        <v>30</v>
      </c>
      <c r="N72" s="180">
        <v>135</v>
      </c>
      <c r="O72" s="181">
        <v>120</v>
      </c>
      <c r="P72" s="175">
        <v>55</v>
      </c>
      <c r="Q72" s="179">
        <v>40</v>
      </c>
      <c r="R72" s="177">
        <v>22</v>
      </c>
      <c r="S72" s="178">
        <v>27</v>
      </c>
      <c r="T72" s="175">
        <v>0</v>
      </c>
      <c r="U72" s="179">
        <v>0</v>
      </c>
      <c r="V72" s="177">
        <v>0</v>
      </c>
      <c r="W72" s="178">
        <v>0</v>
      </c>
      <c r="X72" s="175">
        <v>5</v>
      </c>
      <c r="Y72" s="179">
        <v>0</v>
      </c>
      <c r="Z72" s="177">
        <v>0</v>
      </c>
      <c r="AA72" s="175">
        <v>0</v>
      </c>
      <c r="AB72" s="158">
        <f t="shared" ref="AB72:AB94" si="193">SUM(B72,D72,F72,H72,J72,L72,N72,P72,R72,T72,V72,X72,Z72)</f>
        <v>1211</v>
      </c>
      <c r="AC72" s="159">
        <f t="shared" ref="AC72:AC94" si="194">SUM(C72,E72,G72,I72,K72,M72,O72,Q72,S72,U72,W72,Y72,AA72)</f>
        <v>274</v>
      </c>
      <c r="AE72" s="237" t="str">
        <f>$AE$10</f>
        <v>08:00 - 08:59</v>
      </c>
      <c r="AF72" s="125">
        <f>SUMIF($A$9:$A$32,$AE72,B$71:B$94)</f>
        <v>1218</v>
      </c>
      <c r="AG72" s="176">
        <f t="shared" si="190"/>
        <v>1008</v>
      </c>
      <c r="AH72" s="177">
        <f t="shared" si="190"/>
        <v>548</v>
      </c>
      <c r="AI72" s="178">
        <f t="shared" si="190"/>
        <v>451</v>
      </c>
      <c r="AJ72" s="238">
        <f t="shared" si="190"/>
        <v>1480</v>
      </c>
      <c r="AK72" s="179">
        <f t="shared" si="190"/>
        <v>925</v>
      </c>
      <c r="AL72" s="177">
        <f t="shared" si="190"/>
        <v>2037</v>
      </c>
      <c r="AM72" s="178">
        <f t="shared" si="190"/>
        <v>1836</v>
      </c>
      <c r="AN72" s="238">
        <f t="shared" si="190"/>
        <v>98</v>
      </c>
      <c r="AO72" s="179">
        <f t="shared" si="190"/>
        <v>388</v>
      </c>
      <c r="AP72" s="177">
        <f t="shared" si="190"/>
        <v>621</v>
      </c>
      <c r="AQ72" s="238">
        <f t="shared" si="190"/>
        <v>1153</v>
      </c>
      <c r="AR72" s="180">
        <f t="shared" si="190"/>
        <v>1869</v>
      </c>
      <c r="AS72" s="181">
        <f t="shared" si="190"/>
        <v>2253</v>
      </c>
      <c r="AT72" s="238">
        <f t="shared" si="190"/>
        <v>1087</v>
      </c>
      <c r="AU72" s="179">
        <f t="shared" si="190"/>
        <v>905</v>
      </c>
      <c r="AV72" s="177">
        <f t="shared" si="190"/>
        <v>1481</v>
      </c>
      <c r="AW72" s="178">
        <f t="shared" si="191"/>
        <v>1010</v>
      </c>
      <c r="AX72" s="238">
        <f t="shared" si="191"/>
        <v>205</v>
      </c>
      <c r="AY72" s="179">
        <f t="shared" si="191"/>
        <v>353</v>
      </c>
      <c r="AZ72" s="177">
        <f t="shared" si="191"/>
        <v>684</v>
      </c>
      <c r="BA72" s="178">
        <f t="shared" si="191"/>
        <v>1355</v>
      </c>
      <c r="BB72" s="238">
        <f t="shared" si="191"/>
        <v>930</v>
      </c>
      <c r="BC72" s="179">
        <f t="shared" si="191"/>
        <v>686</v>
      </c>
      <c r="BD72" s="177">
        <f t="shared" si="191"/>
        <v>1790</v>
      </c>
      <c r="BE72" s="238">
        <f t="shared" si="191"/>
        <v>2009</v>
      </c>
      <c r="BF72" s="158">
        <f>SUM(AF72,AH72,AJ72,AL72,AN72,AP72,AR72,AT72,AV72,AX72,AZ72,BB72,BD72)</f>
        <v>14048</v>
      </c>
      <c r="BG72" s="159">
        <f>SUM(AG72,AI72,AK72,AM72,AO72,AQ72,AS72,AU72,AW72,AY72,BA72,BC72,BE72)</f>
        <v>14332</v>
      </c>
      <c r="BI72" s="136" t="s">
        <v>17</v>
      </c>
      <c r="BJ72" s="128">
        <f t="shared" ref="BJ72:CK72" si="195">B72/B95</f>
        <v>8.8076258431350682E-3</v>
      </c>
      <c r="BK72" s="129">
        <f t="shared" si="195"/>
        <v>0</v>
      </c>
      <c r="BL72" s="130">
        <f t="shared" si="195"/>
        <v>1.5873015873015872E-2</v>
      </c>
      <c r="BM72" s="131">
        <f t="shared" si="195"/>
        <v>0</v>
      </c>
      <c r="BN72" s="128">
        <f t="shared" si="195"/>
        <v>2.1104349282563786E-2</v>
      </c>
      <c r="BO72" s="129">
        <f t="shared" si="195"/>
        <v>1.3076453665765845E-4</v>
      </c>
      <c r="BP72" s="130">
        <f t="shared" si="195"/>
        <v>8.7574039870071969E-3</v>
      </c>
      <c r="BQ72" s="131">
        <f t="shared" si="195"/>
        <v>1.1231030515531694E-3</v>
      </c>
      <c r="BR72" s="128">
        <f t="shared" si="195"/>
        <v>2.3177955189286636E-3</v>
      </c>
      <c r="BS72" s="129">
        <f t="shared" si="195"/>
        <v>3.3792565635560176E-3</v>
      </c>
      <c r="BT72" s="130">
        <f t="shared" si="195"/>
        <v>3.2347193207089425E-3</v>
      </c>
      <c r="BU72" s="128">
        <f t="shared" si="195"/>
        <v>2.1627856679403072E-3</v>
      </c>
      <c r="BV72" s="132">
        <f t="shared" si="195"/>
        <v>3.976318812406115E-3</v>
      </c>
      <c r="BW72" s="133">
        <f t="shared" si="195"/>
        <v>3.9627501486031308E-3</v>
      </c>
      <c r="BX72" s="128">
        <f t="shared" si="195"/>
        <v>3.1241124680488497E-3</v>
      </c>
      <c r="BY72" s="129">
        <f t="shared" si="195"/>
        <v>2.8030833917309038E-3</v>
      </c>
      <c r="BZ72" s="130">
        <f t="shared" si="195"/>
        <v>9.9827570559941924E-4</v>
      </c>
      <c r="CA72" s="131">
        <f t="shared" si="195"/>
        <v>1.4053716427232979E-3</v>
      </c>
      <c r="CB72" s="128">
        <f t="shared" si="195"/>
        <v>0</v>
      </c>
      <c r="CC72" s="129">
        <f t="shared" si="195"/>
        <v>0</v>
      </c>
      <c r="CD72" s="130">
        <f t="shared" si="195"/>
        <v>0</v>
      </c>
      <c r="CE72" s="131">
        <f t="shared" si="195"/>
        <v>0</v>
      </c>
      <c r="CF72" s="128">
        <f t="shared" si="195"/>
        <v>3.0066145520144319E-4</v>
      </c>
      <c r="CG72" s="129">
        <f t="shared" si="195"/>
        <v>0</v>
      </c>
      <c r="CH72" s="130">
        <f t="shared" si="195"/>
        <v>0</v>
      </c>
      <c r="CI72" s="128">
        <f t="shared" si="195"/>
        <v>0</v>
      </c>
      <c r="CJ72" s="134">
        <f t="shared" si="195"/>
        <v>5.065017085544834E-3</v>
      </c>
      <c r="CK72" s="135">
        <f t="shared" si="195"/>
        <v>1.1500572930001804E-3</v>
      </c>
    </row>
    <row r="73" spans="1:89" ht="13.5" thickBot="1" x14ac:dyDescent="0.25">
      <c r="A73" s="145" t="s">
        <v>18</v>
      </c>
      <c r="B73" s="182">
        <v>648</v>
      </c>
      <c r="C73" s="183">
        <v>256</v>
      </c>
      <c r="D73" s="184">
        <v>504</v>
      </c>
      <c r="E73" s="185">
        <v>158</v>
      </c>
      <c r="F73" s="182">
        <v>1612</v>
      </c>
      <c r="G73" s="186">
        <v>405</v>
      </c>
      <c r="H73" s="184">
        <v>1360</v>
      </c>
      <c r="I73" s="185">
        <v>638</v>
      </c>
      <c r="J73" s="182">
        <v>52</v>
      </c>
      <c r="K73" s="186">
        <v>215</v>
      </c>
      <c r="L73" s="184">
        <v>453</v>
      </c>
      <c r="M73" s="182">
        <v>521</v>
      </c>
      <c r="N73" s="187">
        <v>1336</v>
      </c>
      <c r="O73" s="188">
        <v>1260</v>
      </c>
      <c r="P73" s="182">
        <v>685</v>
      </c>
      <c r="Q73" s="186">
        <v>688</v>
      </c>
      <c r="R73" s="184">
        <v>756</v>
      </c>
      <c r="S73" s="185">
        <v>766</v>
      </c>
      <c r="T73" s="182">
        <v>156</v>
      </c>
      <c r="U73" s="186">
        <v>324</v>
      </c>
      <c r="V73" s="184">
        <v>497</v>
      </c>
      <c r="W73" s="185">
        <v>655</v>
      </c>
      <c r="X73" s="182">
        <v>554</v>
      </c>
      <c r="Y73" s="186">
        <v>431</v>
      </c>
      <c r="Z73" s="184">
        <v>988</v>
      </c>
      <c r="AA73" s="182">
        <v>1094</v>
      </c>
      <c r="AB73" s="158">
        <f t="shared" si="193"/>
        <v>9601</v>
      </c>
      <c r="AC73" s="159">
        <f t="shared" si="194"/>
        <v>7411</v>
      </c>
      <c r="AE73" s="235"/>
      <c r="AF73" s="125"/>
      <c r="AG73" s="183"/>
      <c r="AH73" s="184"/>
      <c r="AI73" s="185"/>
      <c r="AJ73" s="182"/>
      <c r="AK73" s="186"/>
      <c r="AL73" s="184"/>
      <c r="AM73" s="185"/>
      <c r="AN73" s="182"/>
      <c r="AO73" s="186"/>
      <c r="AP73" s="184"/>
      <c r="AQ73" s="182"/>
      <c r="AR73" s="187"/>
      <c r="AS73" s="188"/>
      <c r="AT73" s="182"/>
      <c r="AU73" s="186"/>
      <c r="AV73" s="184"/>
      <c r="AW73" s="185"/>
      <c r="AX73" s="182"/>
      <c r="AY73" s="186"/>
      <c r="AZ73" s="184"/>
      <c r="BA73" s="185"/>
      <c r="BB73" s="182"/>
      <c r="BC73" s="186"/>
      <c r="BD73" s="184"/>
      <c r="BE73" s="182"/>
      <c r="BF73" s="158"/>
      <c r="BG73" s="159"/>
      <c r="BI73" s="145" t="s">
        <v>18</v>
      </c>
      <c r="BJ73" s="128">
        <f t="shared" ref="BJ73:CK73" si="196">B73/B95</f>
        <v>3.6122414850326107E-2</v>
      </c>
      <c r="BK73" s="129">
        <f t="shared" si="196"/>
        <v>1.1619462599854757E-2</v>
      </c>
      <c r="BL73" s="130">
        <f t="shared" si="196"/>
        <v>6.3492063492063489E-2</v>
      </c>
      <c r="BM73" s="131">
        <f t="shared" si="196"/>
        <v>1.7942312059959119E-2</v>
      </c>
      <c r="BN73" s="128">
        <f t="shared" si="196"/>
        <v>9.0000558316118584E-2</v>
      </c>
      <c r="BO73" s="129">
        <f t="shared" si="196"/>
        <v>1.765321244878389E-2</v>
      </c>
      <c r="BP73" s="130">
        <f t="shared" si="196"/>
        <v>4.3309343353926499E-2</v>
      </c>
      <c r="BQ73" s="131">
        <f t="shared" si="196"/>
        <v>1.7476579192461515E-2</v>
      </c>
      <c r="BR73" s="128">
        <f t="shared" si="196"/>
        <v>1.3391707442698944E-2</v>
      </c>
      <c r="BS73" s="129">
        <f t="shared" si="196"/>
        <v>5.5887704704964909E-2</v>
      </c>
      <c r="BT73" s="130">
        <f t="shared" si="196"/>
        <v>3.0527663589190648E-2</v>
      </c>
      <c r="BU73" s="128">
        <f t="shared" si="196"/>
        <v>3.7560377766563333E-2</v>
      </c>
      <c r="BV73" s="132">
        <f t="shared" si="196"/>
        <v>3.935082913610792E-2</v>
      </c>
      <c r="BW73" s="133">
        <f t="shared" si="196"/>
        <v>4.1608876560332873E-2</v>
      </c>
      <c r="BX73" s="128">
        <f t="shared" si="196"/>
        <v>3.8909400738426581E-2</v>
      </c>
      <c r="BY73" s="129">
        <f t="shared" si="196"/>
        <v>4.8213034337771549E-2</v>
      </c>
      <c r="BZ73" s="130">
        <f t="shared" si="196"/>
        <v>3.4304383337870947E-2</v>
      </c>
      <c r="CA73" s="131">
        <f t="shared" si="196"/>
        <v>3.9870914012075785E-2</v>
      </c>
      <c r="CB73" s="128">
        <f t="shared" si="196"/>
        <v>3.5616438356164383E-2</v>
      </c>
      <c r="CC73" s="129">
        <f t="shared" si="196"/>
        <v>8.2337992376111821E-2</v>
      </c>
      <c r="CD73" s="130">
        <f t="shared" si="196"/>
        <v>2.5729964796024022E-2</v>
      </c>
      <c r="CE73" s="131">
        <f t="shared" si="196"/>
        <v>3.3382600275215328E-2</v>
      </c>
      <c r="CF73" s="128">
        <f t="shared" si="196"/>
        <v>3.3313289236319904E-2</v>
      </c>
      <c r="CG73" s="129">
        <f t="shared" si="196"/>
        <v>5.6398848468987177E-2</v>
      </c>
      <c r="CH73" s="130">
        <f t="shared" si="196"/>
        <v>3.1606897213602485E-2</v>
      </c>
      <c r="CI73" s="128">
        <f t="shared" si="196"/>
        <v>3.1006433693280051E-2</v>
      </c>
      <c r="CJ73" s="134">
        <f t="shared" si="196"/>
        <v>4.0156258495719202E-2</v>
      </c>
      <c r="CK73" s="135">
        <f t="shared" si="196"/>
        <v>3.1106111673081523E-2</v>
      </c>
    </row>
    <row r="74" spans="1:89" ht="14.25" thickTop="1" thickBot="1" x14ac:dyDescent="0.25">
      <c r="A74" s="136" t="s">
        <v>19</v>
      </c>
      <c r="B74" s="175">
        <v>1044</v>
      </c>
      <c r="C74" s="176">
        <v>936</v>
      </c>
      <c r="D74" s="177">
        <v>632</v>
      </c>
      <c r="E74" s="178">
        <v>471</v>
      </c>
      <c r="F74" s="175">
        <v>1803</v>
      </c>
      <c r="G74" s="179">
        <v>977</v>
      </c>
      <c r="H74" s="177">
        <v>2094</v>
      </c>
      <c r="I74" s="178">
        <v>1559</v>
      </c>
      <c r="J74" s="175">
        <v>93</v>
      </c>
      <c r="K74" s="179">
        <v>380</v>
      </c>
      <c r="L74" s="177">
        <v>872</v>
      </c>
      <c r="M74" s="175">
        <v>947</v>
      </c>
      <c r="N74" s="180">
        <v>2377</v>
      </c>
      <c r="O74" s="181">
        <v>2066</v>
      </c>
      <c r="P74" s="175">
        <v>1274</v>
      </c>
      <c r="Q74" s="179">
        <v>1176</v>
      </c>
      <c r="R74" s="177">
        <v>1505</v>
      </c>
      <c r="S74" s="178">
        <v>1162</v>
      </c>
      <c r="T74" s="175">
        <v>220</v>
      </c>
      <c r="U74" s="179">
        <v>506</v>
      </c>
      <c r="V74" s="177">
        <v>940</v>
      </c>
      <c r="W74" s="178">
        <v>1376</v>
      </c>
      <c r="X74" s="175">
        <v>1015</v>
      </c>
      <c r="Y74" s="179">
        <v>724</v>
      </c>
      <c r="Z74" s="177">
        <v>1654</v>
      </c>
      <c r="AA74" s="175">
        <v>1943</v>
      </c>
      <c r="AB74" s="158">
        <f t="shared" si="193"/>
        <v>15523</v>
      </c>
      <c r="AC74" s="159">
        <f t="shared" si="194"/>
        <v>14223</v>
      </c>
      <c r="AE74" s="229" t="s">
        <v>13</v>
      </c>
      <c r="AF74" s="20">
        <f t="shared" ref="AF74:BG74" si="197">SUM(AF71:AF73)</f>
        <v>2426</v>
      </c>
      <c r="AG74" s="21">
        <f t="shared" si="197"/>
        <v>2034</v>
      </c>
      <c r="AH74" s="20">
        <f t="shared" si="197"/>
        <v>1131</v>
      </c>
      <c r="AI74" s="21">
        <f t="shared" si="197"/>
        <v>956</v>
      </c>
      <c r="AJ74" s="20">
        <f t="shared" si="197"/>
        <v>2976</v>
      </c>
      <c r="AK74" s="21">
        <f t="shared" si="197"/>
        <v>2173</v>
      </c>
      <c r="AL74" s="20">
        <f t="shared" si="197"/>
        <v>4232</v>
      </c>
      <c r="AM74" s="21">
        <f t="shared" si="197"/>
        <v>3819</v>
      </c>
      <c r="AN74" s="20">
        <f t="shared" si="197"/>
        <v>231</v>
      </c>
      <c r="AO74" s="21">
        <f t="shared" si="197"/>
        <v>808</v>
      </c>
      <c r="AP74" s="20">
        <f t="shared" si="197"/>
        <v>1465</v>
      </c>
      <c r="AQ74" s="21">
        <f t="shared" si="197"/>
        <v>2343</v>
      </c>
      <c r="AR74" s="20">
        <f t="shared" si="197"/>
        <v>4037</v>
      </c>
      <c r="AS74" s="21">
        <f t="shared" si="197"/>
        <v>4556</v>
      </c>
      <c r="AT74" s="20">
        <f t="shared" si="197"/>
        <v>2273</v>
      </c>
      <c r="AU74" s="21">
        <f t="shared" si="197"/>
        <v>2008</v>
      </c>
      <c r="AV74" s="20">
        <f t="shared" si="197"/>
        <v>3030</v>
      </c>
      <c r="AW74" s="21">
        <f t="shared" si="197"/>
        <v>2214</v>
      </c>
      <c r="AX74" s="20">
        <f t="shared" si="197"/>
        <v>494</v>
      </c>
      <c r="AY74" s="21">
        <f t="shared" si="197"/>
        <v>886</v>
      </c>
      <c r="AZ74" s="20">
        <f t="shared" si="197"/>
        <v>1581</v>
      </c>
      <c r="BA74" s="21">
        <f t="shared" si="197"/>
        <v>2733</v>
      </c>
      <c r="BB74" s="20">
        <f t="shared" si="197"/>
        <v>2019</v>
      </c>
      <c r="BC74" s="21">
        <f t="shared" si="197"/>
        <v>1577</v>
      </c>
      <c r="BD74" s="20">
        <f t="shared" si="197"/>
        <v>3635</v>
      </c>
      <c r="BE74" s="21">
        <f t="shared" si="197"/>
        <v>4069</v>
      </c>
      <c r="BF74" s="160">
        <f t="shared" si="197"/>
        <v>29530</v>
      </c>
      <c r="BG74" s="161">
        <f t="shared" si="197"/>
        <v>30176</v>
      </c>
      <c r="BI74" s="136" t="s">
        <v>19</v>
      </c>
      <c r="BJ74" s="128">
        <f t="shared" ref="BJ74:CK74" si="198">B74/B95</f>
        <v>5.8197223925525392E-2</v>
      </c>
      <c r="BK74" s="129">
        <f t="shared" si="198"/>
        <v>4.2483660130718956E-2</v>
      </c>
      <c r="BL74" s="130">
        <f t="shared" si="198"/>
        <v>7.961703199798438E-2</v>
      </c>
      <c r="BM74" s="131">
        <f t="shared" si="198"/>
        <v>5.3486259368612309E-2</v>
      </c>
      <c r="BN74" s="128">
        <f t="shared" si="198"/>
        <v>0.10066439618111775</v>
      </c>
      <c r="BO74" s="129">
        <f t="shared" si="198"/>
        <v>4.2585650771510768E-2</v>
      </c>
      <c r="BP74" s="130">
        <f t="shared" si="198"/>
        <v>6.6683650722883889E-2</v>
      </c>
      <c r="BQ74" s="131">
        <f t="shared" si="198"/>
        <v>4.2705308716375387E-2</v>
      </c>
      <c r="BR74" s="128">
        <f t="shared" si="198"/>
        <v>2.3950553695596188E-2</v>
      </c>
      <c r="BS74" s="129">
        <f t="shared" si="198"/>
        <v>9.8778268780868206E-2</v>
      </c>
      <c r="BT74" s="130">
        <f t="shared" si="198"/>
        <v>5.8764067659545789E-2</v>
      </c>
      <c r="BU74" s="128">
        <f t="shared" si="198"/>
        <v>6.8271934251315697E-2</v>
      </c>
      <c r="BV74" s="132">
        <f t="shared" si="198"/>
        <v>7.0012665311772845E-2</v>
      </c>
      <c r="BW74" s="133">
        <f t="shared" si="198"/>
        <v>6.8225348391783902E-2</v>
      </c>
      <c r="BX74" s="128">
        <f t="shared" si="198"/>
        <v>7.236580516898608E-2</v>
      </c>
      <c r="BY74" s="129">
        <f t="shared" si="198"/>
        <v>8.2410651716888578E-2</v>
      </c>
      <c r="BZ74" s="130">
        <f t="shared" si="198"/>
        <v>6.8291133496687542E-2</v>
      </c>
      <c r="CA74" s="131">
        <f t="shared" si="198"/>
        <v>6.0483031438684158E-2</v>
      </c>
      <c r="CB74" s="128">
        <f t="shared" si="198"/>
        <v>5.0228310502283102E-2</v>
      </c>
      <c r="CC74" s="129">
        <f t="shared" si="198"/>
        <v>0.12858958068614992</v>
      </c>
      <c r="CD74" s="130">
        <f t="shared" si="198"/>
        <v>4.866431973493477E-2</v>
      </c>
      <c r="CE74" s="131">
        <f t="shared" si="198"/>
        <v>7.0128943478925634E-2</v>
      </c>
      <c r="CF74" s="128">
        <f t="shared" si="198"/>
        <v>6.1034275405892964E-2</v>
      </c>
      <c r="CG74" s="129">
        <f t="shared" si="198"/>
        <v>9.4739596964145509E-2</v>
      </c>
      <c r="CH74" s="130">
        <f t="shared" si="198"/>
        <v>5.2912761124796058E-2</v>
      </c>
      <c r="CI74" s="128">
        <f t="shared" si="198"/>
        <v>5.5069013405889523E-2</v>
      </c>
      <c r="CJ74" s="134">
        <f t="shared" si="198"/>
        <v>6.492507037069567E-2</v>
      </c>
      <c r="CK74" s="135">
        <f t="shared" si="198"/>
        <v>5.9698047001246597E-2</v>
      </c>
    </row>
    <row r="75" spans="1:89" ht="13.5" thickTop="1" x14ac:dyDescent="0.2">
      <c r="A75" s="145" t="s">
        <v>20</v>
      </c>
      <c r="B75" s="182">
        <v>1208</v>
      </c>
      <c r="C75" s="183">
        <v>1026</v>
      </c>
      <c r="D75" s="184">
        <v>583</v>
      </c>
      <c r="E75" s="185">
        <v>505</v>
      </c>
      <c r="F75" s="182">
        <v>1496</v>
      </c>
      <c r="G75" s="186">
        <v>1248</v>
      </c>
      <c r="H75" s="184">
        <v>2195</v>
      </c>
      <c r="I75" s="185">
        <v>1983</v>
      </c>
      <c r="J75" s="182">
        <v>133</v>
      </c>
      <c r="K75" s="186">
        <v>420</v>
      </c>
      <c r="L75" s="184">
        <v>844</v>
      </c>
      <c r="M75" s="182">
        <v>1190</v>
      </c>
      <c r="N75" s="187">
        <v>2168</v>
      </c>
      <c r="O75" s="188">
        <v>2303</v>
      </c>
      <c r="P75" s="182">
        <v>1186</v>
      </c>
      <c r="Q75" s="186">
        <v>1103</v>
      </c>
      <c r="R75" s="184">
        <v>1549</v>
      </c>
      <c r="S75" s="185">
        <v>1204</v>
      </c>
      <c r="T75" s="182">
        <v>289</v>
      </c>
      <c r="U75" s="186">
        <v>533</v>
      </c>
      <c r="V75" s="184">
        <v>897</v>
      </c>
      <c r="W75" s="185">
        <v>1378</v>
      </c>
      <c r="X75" s="182">
        <v>1089</v>
      </c>
      <c r="Y75" s="186">
        <v>891</v>
      </c>
      <c r="Z75" s="184">
        <v>1845</v>
      </c>
      <c r="AA75" s="182">
        <v>2060</v>
      </c>
      <c r="AB75" s="158">
        <f t="shared" si="193"/>
        <v>15482</v>
      </c>
      <c r="AC75" s="159">
        <f t="shared" si="194"/>
        <v>15844</v>
      </c>
      <c r="BI75" s="145" t="s">
        <v>20</v>
      </c>
      <c r="BJ75" s="128">
        <f t="shared" ref="BJ75:CK75" si="199">B75/B95</f>
        <v>6.7339316572830141E-2</v>
      </c>
      <c r="BK75" s="129">
        <f t="shared" si="199"/>
        <v>4.6568627450980393E-2</v>
      </c>
      <c r="BL75" s="130">
        <f t="shared" si="199"/>
        <v>7.3444192491811541E-2</v>
      </c>
      <c r="BM75" s="131">
        <f t="shared" si="199"/>
        <v>5.7347263229616169E-2</v>
      </c>
      <c r="BN75" s="128">
        <f t="shared" si="199"/>
        <v>8.3524091340516998E-2</v>
      </c>
      <c r="BO75" s="129">
        <f t="shared" si="199"/>
        <v>5.4398047249585912E-2</v>
      </c>
      <c r="BP75" s="130">
        <f t="shared" si="199"/>
        <v>6.9900006369021078E-2</v>
      </c>
      <c r="BQ75" s="131">
        <f t="shared" si="199"/>
        <v>5.4319837834876455E-2</v>
      </c>
      <c r="BR75" s="128">
        <f t="shared" si="199"/>
        <v>3.4251867113056916E-2</v>
      </c>
      <c r="BS75" s="129">
        <f t="shared" si="199"/>
        <v>0.1091759812841175</v>
      </c>
      <c r="BT75" s="130">
        <f t="shared" si="199"/>
        <v>5.687714805579891E-2</v>
      </c>
      <c r="BU75" s="128">
        <f t="shared" si="199"/>
        <v>8.5790498161632187E-2</v>
      </c>
      <c r="BV75" s="132">
        <f t="shared" si="199"/>
        <v>6.3856734705899684E-2</v>
      </c>
      <c r="BW75" s="133">
        <f t="shared" si="199"/>
        <v>7.605177993527508E-2</v>
      </c>
      <c r="BX75" s="128">
        <f t="shared" si="199"/>
        <v>6.7367225220107921E-2</v>
      </c>
      <c r="BY75" s="129">
        <f t="shared" si="199"/>
        <v>7.7295024526979672E-2</v>
      </c>
      <c r="BZ75" s="130">
        <f t="shared" si="199"/>
        <v>7.028768490788638E-2</v>
      </c>
      <c r="CA75" s="131">
        <f t="shared" si="199"/>
        <v>6.2669165105142616E-2</v>
      </c>
      <c r="CB75" s="128">
        <f t="shared" si="199"/>
        <v>6.5981735159817353E-2</v>
      </c>
      <c r="CC75" s="129">
        <f t="shared" si="199"/>
        <v>0.13545108005082593</v>
      </c>
      <c r="CD75" s="130">
        <f t="shared" si="199"/>
        <v>4.6438185959826052E-2</v>
      </c>
      <c r="CE75" s="131">
        <f t="shared" si="199"/>
        <v>7.023087508281943E-2</v>
      </c>
      <c r="CF75" s="128">
        <f t="shared" si="199"/>
        <v>6.5484064942874329E-2</v>
      </c>
      <c r="CG75" s="129">
        <f t="shared" si="199"/>
        <v>0.11659251504841664</v>
      </c>
      <c r="CH75" s="130">
        <f t="shared" si="199"/>
        <v>5.9023001375603824E-2</v>
      </c>
      <c r="CI75" s="128">
        <f t="shared" si="199"/>
        <v>5.838505795992404E-2</v>
      </c>
      <c r="CJ75" s="134">
        <f t="shared" si="199"/>
        <v>6.4753587546164434E-2</v>
      </c>
      <c r="CK75" s="135">
        <f t="shared" si="199"/>
        <v>6.6501853103265909E-2</v>
      </c>
    </row>
    <row r="76" spans="1:89" ht="13.5" thickBot="1" x14ac:dyDescent="0.25">
      <c r="A76" s="136" t="s">
        <v>21</v>
      </c>
      <c r="B76" s="175">
        <v>1218</v>
      </c>
      <c r="C76" s="176">
        <v>1008</v>
      </c>
      <c r="D76" s="177">
        <v>548</v>
      </c>
      <c r="E76" s="178">
        <v>451</v>
      </c>
      <c r="F76" s="175">
        <v>1480</v>
      </c>
      <c r="G76" s="179">
        <v>925</v>
      </c>
      <c r="H76" s="177">
        <v>2037</v>
      </c>
      <c r="I76" s="178">
        <v>1836</v>
      </c>
      <c r="J76" s="175">
        <v>98</v>
      </c>
      <c r="K76" s="179">
        <v>388</v>
      </c>
      <c r="L76" s="177">
        <v>621</v>
      </c>
      <c r="M76" s="175">
        <v>1153</v>
      </c>
      <c r="N76" s="180">
        <v>1869</v>
      </c>
      <c r="O76" s="181">
        <v>2253</v>
      </c>
      <c r="P76" s="175">
        <v>1087</v>
      </c>
      <c r="Q76" s="179">
        <v>905</v>
      </c>
      <c r="R76" s="177">
        <v>1481</v>
      </c>
      <c r="S76" s="178">
        <v>1010</v>
      </c>
      <c r="T76" s="175">
        <v>205</v>
      </c>
      <c r="U76" s="179">
        <v>353</v>
      </c>
      <c r="V76" s="177">
        <v>684</v>
      </c>
      <c r="W76" s="178">
        <v>1355</v>
      </c>
      <c r="X76" s="175">
        <v>930</v>
      </c>
      <c r="Y76" s="179">
        <v>686</v>
      </c>
      <c r="Z76" s="177">
        <v>1790</v>
      </c>
      <c r="AA76" s="175">
        <v>2009</v>
      </c>
      <c r="AB76" s="158">
        <f t="shared" si="193"/>
        <v>14048</v>
      </c>
      <c r="AC76" s="159">
        <f t="shared" si="194"/>
        <v>14332</v>
      </c>
      <c r="AE76" s="232" t="s">
        <v>85</v>
      </c>
      <c r="BI76" s="136" t="s">
        <v>21</v>
      </c>
      <c r="BJ76" s="128">
        <f t="shared" ref="BJ76:CK76" si="200">B76/B95</f>
        <v>6.7896761246446294E-2</v>
      </c>
      <c r="BK76" s="129">
        <f t="shared" si="200"/>
        <v>4.5751633986928102E-2</v>
      </c>
      <c r="BL76" s="130">
        <f t="shared" si="200"/>
        <v>6.9035021415973799E-2</v>
      </c>
      <c r="BM76" s="131">
        <f t="shared" si="200"/>
        <v>5.1215080626845336E-2</v>
      </c>
      <c r="BN76" s="128">
        <f t="shared" si="200"/>
        <v>8.2630785550778851E-2</v>
      </c>
      <c r="BO76" s="129">
        <f t="shared" si="200"/>
        <v>4.0319065469444686E-2</v>
      </c>
      <c r="BP76" s="130">
        <f t="shared" si="200"/>
        <v>6.4868479714667859E-2</v>
      </c>
      <c r="BQ76" s="131">
        <f t="shared" si="200"/>
        <v>5.029310250369802E-2</v>
      </c>
      <c r="BR76" s="128">
        <f t="shared" si="200"/>
        <v>2.523821787277878E-2</v>
      </c>
      <c r="BS76" s="129">
        <f t="shared" si="200"/>
        <v>0.10085781128151806</v>
      </c>
      <c r="BT76" s="130">
        <f t="shared" si="200"/>
        <v>4.1849181211671943E-2</v>
      </c>
      <c r="BU76" s="128">
        <f t="shared" si="200"/>
        <v>8.312306250450581E-2</v>
      </c>
      <c r="BV76" s="132">
        <f t="shared" si="200"/>
        <v>5.5049924891755767E-2</v>
      </c>
      <c r="BW76" s="133">
        <f t="shared" si="200"/>
        <v>7.4400634040023783E-2</v>
      </c>
      <c r="BX76" s="128">
        <f t="shared" si="200"/>
        <v>6.1743822777619993E-2</v>
      </c>
      <c r="BY76" s="129">
        <f t="shared" si="200"/>
        <v>6.3419761737911709E-2</v>
      </c>
      <c r="BZ76" s="130">
        <f t="shared" si="200"/>
        <v>6.7202105454215441E-2</v>
      </c>
      <c r="CA76" s="131">
        <f t="shared" si="200"/>
        <v>5.2571309598167811E-2</v>
      </c>
      <c r="CB76" s="128">
        <f t="shared" si="200"/>
        <v>4.6803652968036527E-2</v>
      </c>
      <c r="CC76" s="129">
        <f t="shared" si="200"/>
        <v>8.9707750952986026E-2</v>
      </c>
      <c r="CD76" s="130">
        <f t="shared" si="200"/>
        <v>3.5411058190101471E-2</v>
      </c>
      <c r="CE76" s="131">
        <f t="shared" si="200"/>
        <v>6.9058661638040877E-2</v>
      </c>
      <c r="CF76" s="128">
        <f t="shared" si="200"/>
        <v>5.5923030667468433E-2</v>
      </c>
      <c r="CG76" s="129">
        <f t="shared" si="200"/>
        <v>8.9767076681496985E-2</v>
      </c>
      <c r="CH76" s="130">
        <f t="shared" si="200"/>
        <v>5.7263508109664414E-2</v>
      </c>
      <c r="CI76" s="128">
        <f t="shared" si="200"/>
        <v>5.6939602641498742E-2</v>
      </c>
      <c r="CJ76" s="134">
        <f t="shared" si="200"/>
        <v>5.8755871195486239E-2</v>
      </c>
      <c r="CK76" s="135">
        <f t="shared" si="200"/>
        <v>6.0155551544812363E-2</v>
      </c>
    </row>
    <row r="77" spans="1:89" ht="14.25" thickTop="1" thickBot="1" x14ac:dyDescent="0.25">
      <c r="A77" s="145" t="s">
        <v>22</v>
      </c>
      <c r="B77" s="182">
        <v>1164</v>
      </c>
      <c r="C77" s="183">
        <v>1136</v>
      </c>
      <c r="D77" s="184">
        <v>524</v>
      </c>
      <c r="E77" s="185">
        <v>418</v>
      </c>
      <c r="F77" s="182">
        <v>1374</v>
      </c>
      <c r="G77" s="186">
        <v>718</v>
      </c>
      <c r="H77" s="184">
        <v>2139</v>
      </c>
      <c r="I77" s="185">
        <v>1752</v>
      </c>
      <c r="J77" s="182">
        <v>134</v>
      </c>
      <c r="K77" s="186">
        <v>432</v>
      </c>
      <c r="L77" s="184">
        <v>518</v>
      </c>
      <c r="M77" s="182">
        <v>1212</v>
      </c>
      <c r="N77" s="187">
        <v>1726</v>
      </c>
      <c r="O77" s="188">
        <v>2183</v>
      </c>
      <c r="P77" s="182">
        <v>1077</v>
      </c>
      <c r="Q77" s="186">
        <v>729</v>
      </c>
      <c r="R77" s="184">
        <v>1516</v>
      </c>
      <c r="S77" s="185">
        <v>1055</v>
      </c>
      <c r="T77" s="182">
        <v>150</v>
      </c>
      <c r="U77" s="186">
        <v>275</v>
      </c>
      <c r="V77" s="184">
        <v>636</v>
      </c>
      <c r="W77" s="185">
        <v>1598</v>
      </c>
      <c r="X77" s="182">
        <v>881</v>
      </c>
      <c r="Y77" s="186">
        <v>490</v>
      </c>
      <c r="Z77" s="184">
        <v>1870</v>
      </c>
      <c r="AA77" s="182">
        <v>1714</v>
      </c>
      <c r="AB77" s="158">
        <f t="shared" si="193"/>
        <v>13709</v>
      </c>
      <c r="AC77" s="159">
        <f t="shared" si="194"/>
        <v>13712</v>
      </c>
      <c r="AE77" s="305" t="s">
        <v>0</v>
      </c>
      <c r="AF77" s="299" t="s">
        <v>1</v>
      </c>
      <c r="AG77" s="300"/>
      <c r="AH77" s="299" t="s">
        <v>2</v>
      </c>
      <c r="AI77" s="300"/>
      <c r="AJ77" s="299" t="s">
        <v>3</v>
      </c>
      <c r="AK77" s="300"/>
      <c r="AL77" s="299" t="s">
        <v>4</v>
      </c>
      <c r="AM77" s="300"/>
      <c r="AN77" s="299" t="s">
        <v>5</v>
      </c>
      <c r="AO77" s="300"/>
      <c r="AP77" s="299" t="s">
        <v>6</v>
      </c>
      <c r="AQ77" s="300"/>
      <c r="AR77" s="299" t="s">
        <v>7</v>
      </c>
      <c r="AS77" s="300"/>
      <c r="AT77" s="299" t="s">
        <v>8</v>
      </c>
      <c r="AU77" s="300"/>
      <c r="AV77" s="299" t="s">
        <v>9</v>
      </c>
      <c r="AW77" s="300"/>
      <c r="AX77" s="299" t="s">
        <v>10</v>
      </c>
      <c r="AY77" s="300"/>
      <c r="AZ77" s="299" t="s">
        <v>11</v>
      </c>
      <c r="BA77" s="300"/>
      <c r="BB77" s="299" t="s">
        <v>12</v>
      </c>
      <c r="BC77" s="300"/>
      <c r="BD77" s="301" t="s">
        <v>40</v>
      </c>
      <c r="BE77" s="302"/>
      <c r="BF77" s="303" t="s">
        <v>41</v>
      </c>
      <c r="BG77" s="304"/>
      <c r="BI77" s="145" t="s">
        <v>22</v>
      </c>
      <c r="BJ77" s="128">
        <f t="shared" ref="BJ77:CK77" si="201">B77/B95</f>
        <v>6.4886560008919111E-2</v>
      </c>
      <c r="BK77" s="129">
        <f t="shared" si="201"/>
        <v>5.1561365286855482E-2</v>
      </c>
      <c r="BL77" s="130">
        <f t="shared" si="201"/>
        <v>6.6011589821113631E-2</v>
      </c>
      <c r="BM77" s="131">
        <f t="shared" si="201"/>
        <v>4.746763570292982E-2</v>
      </c>
      <c r="BN77" s="128">
        <f t="shared" si="201"/>
        <v>7.6712634693763604E-2</v>
      </c>
      <c r="BO77" s="129">
        <f t="shared" si="201"/>
        <v>3.1296312440066254E-2</v>
      </c>
      <c r="BP77" s="130">
        <f t="shared" si="201"/>
        <v>6.8116680466212345E-2</v>
      </c>
      <c r="BQ77" s="131">
        <f t="shared" si="201"/>
        <v>4.7992110885881775E-2</v>
      </c>
      <c r="BR77" s="128">
        <f t="shared" si="201"/>
        <v>3.4509399948493433E-2</v>
      </c>
      <c r="BS77" s="129">
        <f t="shared" si="201"/>
        <v>0.11229529503509228</v>
      </c>
      <c r="BT77" s="130">
        <f t="shared" si="201"/>
        <v>3.490801266931734E-2</v>
      </c>
      <c r="BU77" s="128">
        <f t="shared" si="201"/>
        <v>8.7376540984788406E-2</v>
      </c>
      <c r="BV77" s="132">
        <f t="shared" si="201"/>
        <v>5.0837972371947808E-2</v>
      </c>
      <c r="BW77" s="133">
        <f t="shared" si="201"/>
        <v>7.2089029786671949E-2</v>
      </c>
      <c r="BX77" s="128">
        <f t="shared" si="201"/>
        <v>6.1175802328883838E-2</v>
      </c>
      <c r="BY77" s="129">
        <f t="shared" si="201"/>
        <v>5.1086194814295723E-2</v>
      </c>
      <c r="BZ77" s="130">
        <f t="shared" si="201"/>
        <v>6.8790271349487245E-2</v>
      </c>
      <c r="CA77" s="131">
        <f t="shared" si="201"/>
        <v>5.4913595669373309E-2</v>
      </c>
      <c r="CB77" s="128">
        <f t="shared" si="201"/>
        <v>3.4246575342465752E-2</v>
      </c>
      <c r="CC77" s="129">
        <f t="shared" si="201"/>
        <v>6.9885641677255403E-2</v>
      </c>
      <c r="CD77" s="130">
        <f t="shared" si="201"/>
        <v>3.2926071650445227E-2</v>
      </c>
      <c r="CE77" s="131">
        <f t="shared" si="201"/>
        <v>8.1443351511136033E-2</v>
      </c>
      <c r="CF77" s="128">
        <f t="shared" si="201"/>
        <v>5.2976548406494288E-2</v>
      </c>
      <c r="CG77" s="129">
        <f t="shared" si="201"/>
        <v>6.4119340486783569E-2</v>
      </c>
      <c r="CH77" s="130">
        <f t="shared" si="201"/>
        <v>5.9822771041939921E-2</v>
      </c>
      <c r="CI77" s="128">
        <f t="shared" si="201"/>
        <v>4.8578635603548449E-2</v>
      </c>
      <c r="CJ77" s="134">
        <f t="shared" si="201"/>
        <v>5.7338001012166913E-2</v>
      </c>
      <c r="CK77" s="135">
        <f t="shared" si="201"/>
        <v>5.7553232122695162E-2</v>
      </c>
    </row>
    <row r="78" spans="1:89" ht="15" thickTop="1" thickBot="1" x14ac:dyDescent="0.3">
      <c r="A78" s="136" t="s">
        <v>23</v>
      </c>
      <c r="B78" s="175">
        <v>1101</v>
      </c>
      <c r="C78" s="176">
        <v>1118</v>
      </c>
      <c r="D78" s="177">
        <v>458</v>
      </c>
      <c r="E78" s="178">
        <v>407</v>
      </c>
      <c r="F78" s="175">
        <v>1180</v>
      </c>
      <c r="G78" s="179">
        <v>684</v>
      </c>
      <c r="H78" s="177">
        <v>1839</v>
      </c>
      <c r="I78" s="178">
        <v>1658</v>
      </c>
      <c r="J78" s="175">
        <v>140</v>
      </c>
      <c r="K78" s="179">
        <v>387</v>
      </c>
      <c r="L78" s="177">
        <v>490</v>
      </c>
      <c r="M78" s="175">
        <v>1138</v>
      </c>
      <c r="N78" s="180">
        <v>1467</v>
      </c>
      <c r="O78" s="181">
        <v>1826</v>
      </c>
      <c r="P78" s="175">
        <v>1051</v>
      </c>
      <c r="Q78" s="179">
        <v>606</v>
      </c>
      <c r="R78" s="177">
        <v>1391</v>
      </c>
      <c r="S78" s="178">
        <v>809</v>
      </c>
      <c r="T78" s="175">
        <v>210</v>
      </c>
      <c r="U78" s="179">
        <v>202</v>
      </c>
      <c r="V78" s="177">
        <v>621</v>
      </c>
      <c r="W78" s="178">
        <v>1274</v>
      </c>
      <c r="X78" s="175">
        <v>798</v>
      </c>
      <c r="Y78" s="179">
        <v>354</v>
      </c>
      <c r="Z78" s="177">
        <v>1700</v>
      </c>
      <c r="AA78" s="175">
        <v>1807</v>
      </c>
      <c r="AB78" s="158">
        <f t="shared" si="193"/>
        <v>12446</v>
      </c>
      <c r="AC78" s="159">
        <f t="shared" si="194"/>
        <v>12270</v>
      </c>
      <c r="AE78" s="306"/>
      <c r="AF78" s="115" t="s">
        <v>14</v>
      </c>
      <c r="AG78" s="116" t="s">
        <v>15</v>
      </c>
      <c r="AH78" s="117" t="s">
        <v>14</v>
      </c>
      <c r="AI78" s="118" t="s">
        <v>15</v>
      </c>
      <c r="AJ78" s="115" t="s">
        <v>14</v>
      </c>
      <c r="AK78" s="116" t="s">
        <v>15</v>
      </c>
      <c r="AL78" s="117" t="s">
        <v>14</v>
      </c>
      <c r="AM78" s="118" t="s">
        <v>15</v>
      </c>
      <c r="AN78" s="115" t="s">
        <v>14</v>
      </c>
      <c r="AO78" s="116" t="s">
        <v>15</v>
      </c>
      <c r="AP78" s="117" t="s">
        <v>14</v>
      </c>
      <c r="AQ78" s="115" t="s">
        <v>15</v>
      </c>
      <c r="AR78" s="119" t="s">
        <v>14</v>
      </c>
      <c r="AS78" s="120" t="s">
        <v>15</v>
      </c>
      <c r="AT78" s="115" t="s">
        <v>14</v>
      </c>
      <c r="AU78" s="116" t="s">
        <v>15</v>
      </c>
      <c r="AV78" s="117" t="s">
        <v>14</v>
      </c>
      <c r="AW78" s="118" t="s">
        <v>15</v>
      </c>
      <c r="AX78" s="115" t="s">
        <v>14</v>
      </c>
      <c r="AY78" s="116" t="s">
        <v>15</v>
      </c>
      <c r="AZ78" s="117" t="s">
        <v>14</v>
      </c>
      <c r="BA78" s="118" t="s">
        <v>15</v>
      </c>
      <c r="BB78" s="115" t="s">
        <v>14</v>
      </c>
      <c r="BC78" s="116" t="s">
        <v>15</v>
      </c>
      <c r="BD78" s="28" t="s">
        <v>14</v>
      </c>
      <c r="BE78" s="121" t="s">
        <v>15</v>
      </c>
      <c r="BF78" s="162" t="s">
        <v>14</v>
      </c>
      <c r="BG78" s="163" t="s">
        <v>15</v>
      </c>
      <c r="BI78" s="136" t="s">
        <v>23</v>
      </c>
      <c r="BJ78" s="128">
        <f t="shared" ref="BJ78:CK78" si="202">B78/B95</f>
        <v>6.1374658565137408E-2</v>
      </c>
      <c r="BK78" s="129">
        <f t="shared" si="202"/>
        <v>5.0744371822803197E-2</v>
      </c>
      <c r="BL78" s="130">
        <f t="shared" si="202"/>
        <v>5.7697152935248172E-2</v>
      </c>
      <c r="BM78" s="131">
        <f t="shared" si="202"/>
        <v>4.6218487394957986E-2</v>
      </c>
      <c r="BN78" s="128">
        <f t="shared" si="202"/>
        <v>6.5881301993188549E-2</v>
      </c>
      <c r="BO78" s="129">
        <f t="shared" si="202"/>
        <v>2.9814314357946126E-2</v>
      </c>
      <c r="BP78" s="130">
        <f t="shared" si="202"/>
        <v>5.8563148844022674E-2</v>
      </c>
      <c r="BQ78" s="131">
        <f t="shared" si="202"/>
        <v>4.5417191694515968E-2</v>
      </c>
      <c r="BR78" s="128">
        <f t="shared" si="202"/>
        <v>3.6054596961112545E-2</v>
      </c>
      <c r="BS78" s="129">
        <f t="shared" si="202"/>
        <v>0.10059786846893684</v>
      </c>
      <c r="BT78" s="130">
        <f t="shared" si="202"/>
        <v>3.3021093065570453E-2</v>
      </c>
      <c r="BU78" s="128">
        <f t="shared" si="202"/>
        <v>8.2041669670535652E-2</v>
      </c>
      <c r="BV78" s="132">
        <f t="shared" si="202"/>
        <v>4.3209331094813112E-2</v>
      </c>
      <c r="BW78" s="133">
        <f t="shared" si="202"/>
        <v>6.0299848094577634E-2</v>
      </c>
      <c r="BX78" s="128">
        <f t="shared" si="202"/>
        <v>5.9698949162169841E-2</v>
      </c>
      <c r="BY78" s="129">
        <f t="shared" si="202"/>
        <v>4.2466713384723194E-2</v>
      </c>
      <c r="BZ78" s="130">
        <f t="shared" si="202"/>
        <v>6.3118250294945097E-2</v>
      </c>
      <c r="CA78" s="131">
        <f t="shared" si="202"/>
        <v>4.2109098480116597E-2</v>
      </c>
      <c r="CB78" s="128">
        <f t="shared" si="202"/>
        <v>4.7945205479452052E-2</v>
      </c>
      <c r="CC78" s="129">
        <f t="shared" si="202"/>
        <v>5.1334180432020329E-2</v>
      </c>
      <c r="CD78" s="130">
        <f t="shared" si="202"/>
        <v>3.2149513356802648E-2</v>
      </c>
      <c r="CE78" s="131">
        <f t="shared" si="202"/>
        <v>6.4930431680342487E-2</v>
      </c>
      <c r="CF78" s="128">
        <f t="shared" si="202"/>
        <v>4.798556825015033E-2</v>
      </c>
      <c r="CG78" s="129">
        <f t="shared" si="202"/>
        <v>4.632295210677833E-2</v>
      </c>
      <c r="CH78" s="130">
        <f t="shared" si="202"/>
        <v>5.4384337310854472E-2</v>
      </c>
      <c r="CI78" s="128">
        <f t="shared" si="202"/>
        <v>5.1214465890088712E-2</v>
      </c>
      <c r="CJ78" s="134">
        <f t="shared" si="202"/>
        <v>5.2055493515021478E-2</v>
      </c>
      <c r="CK78" s="135">
        <f t="shared" si="202"/>
        <v>5.1500740821577427E-2</v>
      </c>
    </row>
    <row r="79" spans="1:89" ht="13.5" thickTop="1" x14ac:dyDescent="0.2">
      <c r="A79" s="145" t="s">
        <v>24</v>
      </c>
      <c r="B79" s="189">
        <v>875</v>
      </c>
      <c r="C79" s="183">
        <v>1179</v>
      </c>
      <c r="D79" s="184">
        <v>382</v>
      </c>
      <c r="E79" s="185">
        <v>359</v>
      </c>
      <c r="F79" s="182">
        <v>968</v>
      </c>
      <c r="G79" s="186">
        <v>626</v>
      </c>
      <c r="H79" s="184">
        <v>1953</v>
      </c>
      <c r="I79" s="185">
        <v>1516</v>
      </c>
      <c r="J79" s="182">
        <v>118</v>
      </c>
      <c r="K79" s="186">
        <v>213</v>
      </c>
      <c r="L79" s="184">
        <v>396</v>
      </c>
      <c r="M79" s="182">
        <v>1054</v>
      </c>
      <c r="N79" s="187">
        <v>1236</v>
      </c>
      <c r="O79" s="190">
        <v>1778</v>
      </c>
      <c r="P79" s="182">
        <v>901</v>
      </c>
      <c r="Q79" s="186">
        <v>500</v>
      </c>
      <c r="R79" s="184">
        <v>1239</v>
      </c>
      <c r="S79" s="185">
        <v>805</v>
      </c>
      <c r="T79" s="182">
        <v>155</v>
      </c>
      <c r="U79" s="186">
        <v>174</v>
      </c>
      <c r="V79" s="184">
        <v>601</v>
      </c>
      <c r="W79" s="191">
        <v>1394</v>
      </c>
      <c r="X79" s="182">
        <v>742</v>
      </c>
      <c r="Y79" s="186">
        <v>329</v>
      </c>
      <c r="Z79" s="184">
        <v>1580</v>
      </c>
      <c r="AA79" s="182">
        <v>1847</v>
      </c>
      <c r="AB79" s="158">
        <f t="shared" si="193"/>
        <v>11146</v>
      </c>
      <c r="AC79" s="159">
        <f t="shared" si="194"/>
        <v>11774</v>
      </c>
      <c r="AE79" s="235" t="str">
        <f>$AE$17</f>
        <v>17:00 - 17:59</v>
      </c>
      <c r="AF79" s="125">
        <f t="shared" ref="AF79:AU80" si="203">SUMIF($A$9:$A$32,$AE79,B$71:B$94)</f>
        <v>1396</v>
      </c>
      <c r="AG79" s="172">
        <f t="shared" si="203"/>
        <v>2251</v>
      </c>
      <c r="AH79" s="126">
        <f t="shared" si="203"/>
        <v>619</v>
      </c>
      <c r="AI79" s="166">
        <f t="shared" si="203"/>
        <v>860</v>
      </c>
      <c r="AJ79" s="125">
        <f t="shared" si="203"/>
        <v>941</v>
      </c>
      <c r="AK79" s="127">
        <f t="shared" si="203"/>
        <v>2844</v>
      </c>
      <c r="AL79" s="126">
        <f t="shared" si="203"/>
        <v>2224</v>
      </c>
      <c r="AM79" s="166">
        <f t="shared" si="203"/>
        <v>3757</v>
      </c>
      <c r="AN79" s="125">
        <f t="shared" si="203"/>
        <v>555</v>
      </c>
      <c r="AO79" s="127">
        <f t="shared" si="203"/>
        <v>180</v>
      </c>
      <c r="AP79" s="126">
        <f t="shared" si="203"/>
        <v>1411</v>
      </c>
      <c r="AQ79" s="125">
        <f t="shared" si="203"/>
        <v>734</v>
      </c>
      <c r="AR79" s="165">
        <f t="shared" si="203"/>
        <v>2952</v>
      </c>
      <c r="AS79" s="167">
        <f t="shared" si="203"/>
        <v>2037</v>
      </c>
      <c r="AT79" s="125">
        <f t="shared" si="203"/>
        <v>1595</v>
      </c>
      <c r="AU79" s="127">
        <f t="shared" si="203"/>
        <v>1095</v>
      </c>
      <c r="AV79" s="126">
        <f t="shared" ref="AP79:BE80" si="204">SUMIF($A$9:$A$32,$AE79,R$71:R$94)</f>
        <v>1745</v>
      </c>
      <c r="AW79" s="166">
        <f t="shared" si="204"/>
        <v>1760</v>
      </c>
      <c r="AX79" s="125">
        <f t="shared" si="204"/>
        <v>527</v>
      </c>
      <c r="AY79" s="127">
        <f t="shared" si="204"/>
        <v>170</v>
      </c>
      <c r="AZ79" s="126">
        <f t="shared" si="204"/>
        <v>2054</v>
      </c>
      <c r="BA79" s="166">
        <f t="shared" si="204"/>
        <v>1302</v>
      </c>
      <c r="BB79" s="125">
        <f t="shared" si="204"/>
        <v>1929</v>
      </c>
      <c r="BC79" s="127">
        <f t="shared" si="204"/>
        <v>494</v>
      </c>
      <c r="BD79" s="170">
        <f t="shared" si="204"/>
        <v>2527</v>
      </c>
      <c r="BE79" s="171">
        <f t="shared" si="204"/>
        <v>3295</v>
      </c>
      <c r="BF79" s="156">
        <f>AF79+AH79+AJ79+AL79+AN79+AP79+AR79+AT79+AV79+AX79+AZ79+BB79+BD79</f>
        <v>20475</v>
      </c>
      <c r="BG79" s="157">
        <f>AG79+AI79+AK79+AM79+AO79+AQ79+AS79+AU79+AW79+AY79+BA79+BC79+BE79</f>
        <v>20779</v>
      </c>
      <c r="BI79" s="145" t="s">
        <v>24</v>
      </c>
      <c r="BJ79" s="128">
        <f t="shared" ref="BJ79:CK79" si="205">B79/B95</f>
        <v>4.8776408941412566E-2</v>
      </c>
      <c r="BK79" s="129">
        <f t="shared" si="205"/>
        <v>5.3513071895424834E-2</v>
      </c>
      <c r="BL79" s="130">
        <f t="shared" si="205"/>
        <v>4.8122952884857649E-2</v>
      </c>
      <c r="BM79" s="131">
        <f t="shared" si="205"/>
        <v>4.0767658414717238E-2</v>
      </c>
      <c r="BN79" s="128">
        <f t="shared" si="205"/>
        <v>5.4045000279158061E-2</v>
      </c>
      <c r="BO79" s="129">
        <f t="shared" si="205"/>
        <v>2.7286199982564728E-2</v>
      </c>
      <c r="BP79" s="130">
        <f t="shared" si="205"/>
        <v>6.2193490860454746E-2</v>
      </c>
      <c r="BQ79" s="131">
        <f t="shared" si="205"/>
        <v>4.1527420150112307E-2</v>
      </c>
      <c r="BR79" s="128">
        <f t="shared" si="205"/>
        <v>3.0388874581509143E-2</v>
      </c>
      <c r="BS79" s="129">
        <f t="shared" si="205"/>
        <v>5.5367819079802441E-2</v>
      </c>
      <c r="BT79" s="130">
        <f t="shared" si="205"/>
        <v>2.6686434395848776E-2</v>
      </c>
      <c r="BU79" s="128">
        <f t="shared" si="205"/>
        <v>7.5985869800302794E-2</v>
      </c>
      <c r="BV79" s="132">
        <f t="shared" si="205"/>
        <v>3.6405407793584872E-2</v>
      </c>
      <c r="BW79" s="133">
        <f t="shared" si="205"/>
        <v>5.8714748035136384E-2</v>
      </c>
      <c r="BX79" s="128">
        <f t="shared" si="205"/>
        <v>5.1178642431127519E-2</v>
      </c>
      <c r="BY79" s="129">
        <f t="shared" si="205"/>
        <v>3.5038542396636299E-2</v>
      </c>
      <c r="BZ79" s="130">
        <f t="shared" si="205"/>
        <v>5.6221072692621832E-2</v>
      </c>
      <c r="CA79" s="131">
        <f t="shared" si="205"/>
        <v>4.1900895273787216E-2</v>
      </c>
      <c r="CB79" s="128">
        <f t="shared" si="205"/>
        <v>3.5388127853881277E-2</v>
      </c>
      <c r="CC79" s="129">
        <f t="shared" si="205"/>
        <v>4.4218551461245238E-2</v>
      </c>
      <c r="CD79" s="130">
        <f t="shared" si="205"/>
        <v>3.1114102298612549E-2</v>
      </c>
      <c r="CE79" s="131">
        <f t="shared" si="205"/>
        <v>7.1046327913969726E-2</v>
      </c>
      <c r="CF79" s="128">
        <f t="shared" si="205"/>
        <v>4.4618159951894165E-2</v>
      </c>
      <c r="CG79" s="129">
        <f t="shared" si="205"/>
        <v>4.3051557183983249E-2</v>
      </c>
      <c r="CH79" s="130">
        <f t="shared" si="205"/>
        <v>5.0545442912441216E-2</v>
      </c>
      <c r="CI79" s="128">
        <f t="shared" si="205"/>
        <v>5.2348156335912478E-2</v>
      </c>
      <c r="CJ79" s="134">
        <f t="shared" si="205"/>
        <v>4.6618233225006377E-2</v>
      </c>
      <c r="CK79" s="135">
        <f t="shared" si="205"/>
        <v>4.9418885283883669E-2</v>
      </c>
    </row>
    <row r="80" spans="1:89" x14ac:dyDescent="0.2">
      <c r="A80" s="136" t="s">
        <v>25</v>
      </c>
      <c r="B80" s="192">
        <v>1113</v>
      </c>
      <c r="C80" s="176">
        <v>1195</v>
      </c>
      <c r="D80" s="177">
        <v>461</v>
      </c>
      <c r="E80" s="178">
        <v>348</v>
      </c>
      <c r="F80" s="175">
        <v>1065</v>
      </c>
      <c r="G80" s="179">
        <v>693</v>
      </c>
      <c r="H80" s="177">
        <v>1843</v>
      </c>
      <c r="I80" s="178">
        <v>1619</v>
      </c>
      <c r="J80" s="175">
        <v>156</v>
      </c>
      <c r="K80" s="176">
        <v>190</v>
      </c>
      <c r="L80" s="177">
        <v>541</v>
      </c>
      <c r="M80" s="175">
        <v>1007</v>
      </c>
      <c r="N80" s="180">
        <v>1477</v>
      </c>
      <c r="O80" s="193">
        <v>1613</v>
      </c>
      <c r="P80" s="175">
        <v>899</v>
      </c>
      <c r="Q80" s="176">
        <v>526</v>
      </c>
      <c r="R80" s="177">
        <v>1165</v>
      </c>
      <c r="S80" s="178">
        <v>748</v>
      </c>
      <c r="T80" s="184">
        <v>172</v>
      </c>
      <c r="U80" s="175">
        <v>136</v>
      </c>
      <c r="V80" s="177">
        <v>776</v>
      </c>
      <c r="W80" s="194">
        <v>1305</v>
      </c>
      <c r="X80" s="175">
        <v>862</v>
      </c>
      <c r="Y80" s="179">
        <v>269</v>
      </c>
      <c r="Z80" s="177">
        <v>1683</v>
      </c>
      <c r="AA80" s="175">
        <v>1854</v>
      </c>
      <c r="AB80" s="158">
        <f t="shared" si="193"/>
        <v>12213</v>
      </c>
      <c r="AC80" s="159">
        <f t="shared" si="194"/>
        <v>11503</v>
      </c>
      <c r="AE80" s="237" t="str">
        <f>$AE$18</f>
        <v>18:00 - 18:59</v>
      </c>
      <c r="AF80" s="125">
        <f t="shared" si="203"/>
        <v>1230</v>
      </c>
      <c r="AG80" s="176">
        <f t="shared" si="203"/>
        <v>1974</v>
      </c>
      <c r="AH80" s="177">
        <f t="shared" si="203"/>
        <v>393</v>
      </c>
      <c r="AI80" s="178">
        <f t="shared" si="203"/>
        <v>872</v>
      </c>
      <c r="AJ80" s="238">
        <f t="shared" si="203"/>
        <v>726</v>
      </c>
      <c r="AK80" s="179">
        <f t="shared" si="203"/>
        <v>2631</v>
      </c>
      <c r="AL80" s="177">
        <f t="shared" si="203"/>
        <v>2050</v>
      </c>
      <c r="AM80" s="178">
        <f t="shared" si="203"/>
        <v>3234</v>
      </c>
      <c r="AN80" s="238">
        <f t="shared" si="203"/>
        <v>438</v>
      </c>
      <c r="AO80" s="179">
        <f t="shared" si="203"/>
        <v>144</v>
      </c>
      <c r="AP80" s="177">
        <f t="shared" si="204"/>
        <v>1300</v>
      </c>
      <c r="AQ80" s="238">
        <f t="shared" si="204"/>
        <v>615</v>
      </c>
      <c r="AR80" s="180">
        <f t="shared" si="204"/>
        <v>2891</v>
      </c>
      <c r="AS80" s="181">
        <f t="shared" si="204"/>
        <v>1914</v>
      </c>
      <c r="AT80" s="238">
        <f t="shared" si="204"/>
        <v>1121</v>
      </c>
      <c r="AU80" s="179">
        <f t="shared" si="204"/>
        <v>1074</v>
      </c>
      <c r="AV80" s="177">
        <f t="shared" si="204"/>
        <v>1488</v>
      </c>
      <c r="AW80" s="178">
        <f t="shared" si="204"/>
        <v>1672</v>
      </c>
      <c r="AX80" s="238">
        <f t="shared" si="204"/>
        <v>404</v>
      </c>
      <c r="AY80" s="179">
        <f t="shared" si="204"/>
        <v>170</v>
      </c>
      <c r="AZ80" s="177">
        <f t="shared" si="204"/>
        <v>1854</v>
      </c>
      <c r="BA80" s="178">
        <f t="shared" si="204"/>
        <v>1076</v>
      </c>
      <c r="BB80" s="238">
        <f t="shared" si="204"/>
        <v>1570</v>
      </c>
      <c r="BC80" s="179">
        <f t="shared" si="204"/>
        <v>410</v>
      </c>
      <c r="BD80" s="177">
        <f t="shared" si="204"/>
        <v>2776</v>
      </c>
      <c r="BE80" s="238">
        <f t="shared" si="204"/>
        <v>2776</v>
      </c>
      <c r="BF80" s="158">
        <f>SUM(AF80,AH80,AJ80,AL80,AN80,AP80,AR80,AT80,AV80,AX80,AZ80,BB80,BD80)</f>
        <v>18241</v>
      </c>
      <c r="BG80" s="159">
        <f>SUM(AG80,AI80,AK80,AM80,AO80,AQ80,AS80,AU80,AW80,AY80,BA80,BC80,BE80)</f>
        <v>18562</v>
      </c>
      <c r="BI80" s="136" t="s">
        <v>25</v>
      </c>
      <c r="BJ80" s="128">
        <f t="shared" ref="BJ80:CK80" si="206">B80/B95</f>
        <v>6.2043592173476783E-2</v>
      </c>
      <c r="BK80" s="129">
        <f t="shared" si="206"/>
        <v>5.4239288307915759E-2</v>
      </c>
      <c r="BL80" s="130">
        <f t="shared" si="206"/>
        <v>5.8075081884605695E-2</v>
      </c>
      <c r="BM80" s="131">
        <f t="shared" si="206"/>
        <v>3.9518510106745404E-2</v>
      </c>
      <c r="BN80" s="128">
        <f t="shared" si="206"/>
        <v>5.9460666629445595E-2</v>
      </c>
      <c r="BO80" s="129">
        <f t="shared" si="206"/>
        <v>3.0206607967919099E-2</v>
      </c>
      <c r="BP80" s="130">
        <f t="shared" si="206"/>
        <v>5.8690529265651867E-2</v>
      </c>
      <c r="BQ80" s="131">
        <f t="shared" si="206"/>
        <v>4.4348874157672712E-2</v>
      </c>
      <c r="BR80" s="128">
        <f t="shared" si="206"/>
        <v>4.0175122328096835E-2</v>
      </c>
      <c r="BS80" s="129">
        <f t="shared" si="206"/>
        <v>4.9389134390434103E-2</v>
      </c>
      <c r="BT80" s="130">
        <f t="shared" si="206"/>
        <v>3.6457982343823706E-2</v>
      </c>
      <c r="BU80" s="128">
        <f t="shared" si="206"/>
        <v>7.2597505587196312E-2</v>
      </c>
      <c r="BV80" s="132">
        <f t="shared" si="206"/>
        <v>4.3503873229065418E-2</v>
      </c>
      <c r="BW80" s="133">
        <f t="shared" si="206"/>
        <v>5.3265966580807081E-2</v>
      </c>
      <c r="BX80" s="128">
        <f t="shared" si="206"/>
        <v>5.1065038341380292E-2</v>
      </c>
      <c r="BY80" s="129">
        <f t="shared" si="206"/>
        <v>3.6860546601261389E-2</v>
      </c>
      <c r="BZ80" s="130">
        <f t="shared" si="206"/>
        <v>5.2863236228332881E-2</v>
      </c>
      <c r="CA80" s="131">
        <f t="shared" si="206"/>
        <v>3.8933999583593587E-2</v>
      </c>
      <c r="CB80" s="128">
        <f t="shared" si="206"/>
        <v>3.9269406392694065E-2</v>
      </c>
      <c r="CC80" s="129">
        <f t="shared" si="206"/>
        <v>3.4561626429479034E-2</v>
      </c>
      <c r="CD80" s="130">
        <f t="shared" si="206"/>
        <v>4.0173949057775937E-2</v>
      </c>
      <c r="CE80" s="131">
        <f t="shared" si="206"/>
        <v>6.6510371540696195E-2</v>
      </c>
      <c r="CF80" s="128">
        <f t="shared" si="206"/>
        <v>5.1834034876728802E-2</v>
      </c>
      <c r="CG80" s="129">
        <f t="shared" si="206"/>
        <v>3.5200209369275058E-2</v>
      </c>
      <c r="CH80" s="130">
        <f t="shared" si="206"/>
        <v>5.3840493937745926E-2</v>
      </c>
      <c r="CI80" s="128">
        <f t="shared" si="206"/>
        <v>5.2546552163931635E-2</v>
      </c>
      <c r="CJ80" s="134">
        <f t="shared" si="206"/>
        <v>5.1080969170734153E-2</v>
      </c>
      <c r="CK80" s="135">
        <f t="shared" si="206"/>
        <v>4.8281419859055021E-2</v>
      </c>
    </row>
    <row r="81" spans="1:89" ht="13.5" thickBot="1" x14ac:dyDescent="0.25">
      <c r="A81" s="145" t="s">
        <v>26</v>
      </c>
      <c r="B81" s="189">
        <v>989</v>
      </c>
      <c r="C81" s="183">
        <v>1325</v>
      </c>
      <c r="D81" s="184">
        <v>384</v>
      </c>
      <c r="E81" s="185">
        <v>393</v>
      </c>
      <c r="F81" s="182">
        <v>904</v>
      </c>
      <c r="G81" s="186">
        <v>923</v>
      </c>
      <c r="H81" s="184">
        <v>1819</v>
      </c>
      <c r="I81" s="185">
        <v>1939</v>
      </c>
      <c r="J81" s="182">
        <v>178</v>
      </c>
      <c r="K81" s="183">
        <v>163</v>
      </c>
      <c r="L81" s="184">
        <v>637</v>
      </c>
      <c r="M81" s="182">
        <v>881</v>
      </c>
      <c r="N81" s="187">
        <v>1724</v>
      </c>
      <c r="O81" s="190">
        <v>1692</v>
      </c>
      <c r="P81" s="182">
        <v>921</v>
      </c>
      <c r="Q81" s="183">
        <v>594</v>
      </c>
      <c r="R81" s="184">
        <v>1226</v>
      </c>
      <c r="S81" s="185">
        <v>866</v>
      </c>
      <c r="T81" s="182">
        <v>186</v>
      </c>
      <c r="U81" s="186">
        <v>174</v>
      </c>
      <c r="V81" s="184">
        <v>841</v>
      </c>
      <c r="W81" s="191">
        <v>1302</v>
      </c>
      <c r="X81" s="182">
        <v>813</v>
      </c>
      <c r="Y81" s="186">
        <v>409</v>
      </c>
      <c r="Z81" s="184">
        <v>1804</v>
      </c>
      <c r="AA81" s="182">
        <v>1879</v>
      </c>
      <c r="AB81" s="158">
        <f t="shared" si="193"/>
        <v>12426</v>
      </c>
      <c r="AC81" s="159">
        <f t="shared" si="194"/>
        <v>12540</v>
      </c>
      <c r="AE81" s="235"/>
      <c r="AF81" s="125"/>
      <c r="AG81" s="183"/>
      <c r="AH81" s="184"/>
      <c r="AI81" s="185"/>
      <c r="AJ81" s="182"/>
      <c r="AK81" s="186"/>
      <c r="AL81" s="184"/>
      <c r="AM81" s="185"/>
      <c r="AN81" s="182"/>
      <c r="AO81" s="186"/>
      <c r="AP81" s="184"/>
      <c r="AQ81" s="182"/>
      <c r="AR81" s="187"/>
      <c r="AS81" s="188"/>
      <c r="AT81" s="182"/>
      <c r="AU81" s="186"/>
      <c r="AV81" s="184"/>
      <c r="AW81" s="185"/>
      <c r="AX81" s="182"/>
      <c r="AY81" s="186"/>
      <c r="AZ81" s="184"/>
      <c r="BA81" s="185"/>
      <c r="BB81" s="182"/>
      <c r="BC81" s="186"/>
      <c r="BD81" s="184"/>
      <c r="BE81" s="182"/>
      <c r="BF81" s="158"/>
      <c r="BG81" s="159"/>
      <c r="BI81" s="145" t="s">
        <v>26</v>
      </c>
      <c r="BJ81" s="128">
        <f t="shared" ref="BJ81:CK81" si="207">B81/B95</f>
        <v>5.5131278220636605E-2</v>
      </c>
      <c r="BK81" s="129">
        <f t="shared" si="207"/>
        <v>6.0139796659404506E-2</v>
      </c>
      <c r="BL81" s="130">
        <f t="shared" si="207"/>
        <v>4.8374905517762662E-2</v>
      </c>
      <c r="BM81" s="131">
        <f t="shared" si="207"/>
        <v>4.4628662275721098E-2</v>
      </c>
      <c r="BN81" s="128">
        <f t="shared" si="207"/>
        <v>5.0471777120205459E-2</v>
      </c>
      <c r="BO81" s="129">
        <f t="shared" si="207"/>
        <v>4.0231889111672914E-2</v>
      </c>
      <c r="BP81" s="130">
        <f t="shared" si="207"/>
        <v>5.7926246735876694E-2</v>
      </c>
      <c r="BQ81" s="131">
        <f t="shared" si="207"/>
        <v>5.3114556511258425E-2</v>
      </c>
      <c r="BR81" s="128">
        <f t="shared" si="207"/>
        <v>4.584084470770023E-2</v>
      </c>
      <c r="BS81" s="129">
        <f t="shared" si="207"/>
        <v>4.2370678450740835E-2</v>
      </c>
      <c r="BT81" s="130">
        <f t="shared" si="207"/>
        <v>4.2927420985241591E-2</v>
      </c>
      <c r="BU81" s="128">
        <f t="shared" si="207"/>
        <v>6.3513805781847024E-2</v>
      </c>
      <c r="BV81" s="132">
        <f t="shared" si="207"/>
        <v>5.0779063945097347E-2</v>
      </c>
      <c r="BW81" s="133">
        <f t="shared" si="207"/>
        <v>5.587477709530414E-2</v>
      </c>
      <c r="BX81" s="128">
        <f t="shared" si="207"/>
        <v>5.2314683328599829E-2</v>
      </c>
      <c r="BY81" s="129">
        <f t="shared" si="207"/>
        <v>4.1625788367203924E-2</v>
      </c>
      <c r="BZ81" s="130">
        <f t="shared" si="207"/>
        <v>5.5631182502949454E-2</v>
      </c>
      <c r="CA81" s="131">
        <f t="shared" si="207"/>
        <v>4.5075994170310225E-2</v>
      </c>
      <c r="CB81" s="128">
        <f t="shared" si="207"/>
        <v>4.2465753424657533E-2</v>
      </c>
      <c r="CC81" s="129">
        <f t="shared" si="207"/>
        <v>4.4218551461245238E-2</v>
      </c>
      <c r="CD81" s="130">
        <f t="shared" si="207"/>
        <v>4.3539034996893766E-2</v>
      </c>
      <c r="CE81" s="131">
        <f t="shared" si="207"/>
        <v>6.6357474134855515E-2</v>
      </c>
      <c r="CF81" s="128">
        <f t="shared" si="207"/>
        <v>4.8887552615754663E-2</v>
      </c>
      <c r="CG81" s="129">
        <f t="shared" si="207"/>
        <v>5.3520020936927509E-2</v>
      </c>
      <c r="CH81" s="130">
        <f t="shared" si="207"/>
        <v>5.7711379122812628E-2</v>
      </c>
      <c r="CI81" s="128">
        <f t="shared" si="207"/>
        <v>5.3255108692571496E-2</v>
      </c>
      <c r="CJ81" s="134">
        <f t="shared" si="207"/>
        <v>5.1971843356713551E-2</v>
      </c>
      <c r="CK81" s="135">
        <f t="shared" si="207"/>
        <v>5.263400895701556E-2</v>
      </c>
    </row>
    <row r="82" spans="1:89" ht="14.25" thickTop="1" thickBot="1" x14ac:dyDescent="0.25">
      <c r="A82" s="136" t="s">
        <v>27</v>
      </c>
      <c r="B82" s="192">
        <v>975</v>
      </c>
      <c r="C82" s="176">
        <v>1351</v>
      </c>
      <c r="D82" s="177">
        <v>396</v>
      </c>
      <c r="E82" s="178">
        <v>417</v>
      </c>
      <c r="F82" s="175">
        <v>691</v>
      </c>
      <c r="G82" s="179">
        <v>1174</v>
      </c>
      <c r="H82" s="177">
        <v>1744</v>
      </c>
      <c r="I82" s="178">
        <v>1978</v>
      </c>
      <c r="J82" s="175">
        <v>231</v>
      </c>
      <c r="K82" s="176">
        <v>152</v>
      </c>
      <c r="L82" s="177">
        <v>744</v>
      </c>
      <c r="M82" s="175">
        <v>703</v>
      </c>
      <c r="N82" s="180">
        <v>1658</v>
      </c>
      <c r="O82" s="193">
        <v>1445</v>
      </c>
      <c r="P82" s="175">
        <v>1091</v>
      </c>
      <c r="Q82" s="176">
        <v>667</v>
      </c>
      <c r="R82" s="177">
        <v>1146</v>
      </c>
      <c r="S82" s="178">
        <v>1030</v>
      </c>
      <c r="T82" s="175">
        <v>234</v>
      </c>
      <c r="U82" s="179">
        <v>120</v>
      </c>
      <c r="V82" s="177">
        <v>1067</v>
      </c>
      <c r="W82" s="194">
        <v>1118</v>
      </c>
      <c r="X82" s="175">
        <v>906</v>
      </c>
      <c r="Y82" s="179">
        <v>337</v>
      </c>
      <c r="Z82" s="177">
        <v>1743</v>
      </c>
      <c r="AA82" s="175">
        <v>2116</v>
      </c>
      <c r="AB82" s="158">
        <f t="shared" si="193"/>
        <v>12626</v>
      </c>
      <c r="AC82" s="159">
        <f t="shared" si="194"/>
        <v>12608</v>
      </c>
      <c r="AE82" s="229" t="s">
        <v>13</v>
      </c>
      <c r="AF82" s="20">
        <f t="shared" ref="AF82:BG82" si="208">SUM(AF79:AF81)</f>
        <v>2626</v>
      </c>
      <c r="AG82" s="21">
        <f t="shared" si="208"/>
        <v>4225</v>
      </c>
      <c r="AH82" s="20">
        <f t="shared" si="208"/>
        <v>1012</v>
      </c>
      <c r="AI82" s="21">
        <f t="shared" si="208"/>
        <v>1732</v>
      </c>
      <c r="AJ82" s="20">
        <f t="shared" si="208"/>
        <v>1667</v>
      </c>
      <c r="AK82" s="21">
        <f t="shared" si="208"/>
        <v>5475</v>
      </c>
      <c r="AL82" s="20">
        <f t="shared" si="208"/>
        <v>4274</v>
      </c>
      <c r="AM82" s="21">
        <f t="shared" si="208"/>
        <v>6991</v>
      </c>
      <c r="AN82" s="20">
        <f t="shared" si="208"/>
        <v>993</v>
      </c>
      <c r="AO82" s="21">
        <f t="shared" si="208"/>
        <v>324</v>
      </c>
      <c r="AP82" s="20">
        <f t="shared" si="208"/>
        <v>2711</v>
      </c>
      <c r="AQ82" s="21">
        <f t="shared" si="208"/>
        <v>1349</v>
      </c>
      <c r="AR82" s="20">
        <f t="shared" si="208"/>
        <v>5843</v>
      </c>
      <c r="AS82" s="21">
        <f t="shared" si="208"/>
        <v>3951</v>
      </c>
      <c r="AT82" s="20">
        <f t="shared" si="208"/>
        <v>2716</v>
      </c>
      <c r="AU82" s="21">
        <f t="shared" si="208"/>
        <v>2169</v>
      </c>
      <c r="AV82" s="20">
        <f t="shared" si="208"/>
        <v>3233</v>
      </c>
      <c r="AW82" s="21">
        <f t="shared" si="208"/>
        <v>3432</v>
      </c>
      <c r="AX82" s="20">
        <f t="shared" si="208"/>
        <v>931</v>
      </c>
      <c r="AY82" s="21">
        <f t="shared" si="208"/>
        <v>340</v>
      </c>
      <c r="AZ82" s="20">
        <f t="shared" si="208"/>
        <v>3908</v>
      </c>
      <c r="BA82" s="21">
        <f t="shared" si="208"/>
        <v>2378</v>
      </c>
      <c r="BB82" s="20">
        <f t="shared" si="208"/>
        <v>3499</v>
      </c>
      <c r="BC82" s="21">
        <f t="shared" si="208"/>
        <v>904</v>
      </c>
      <c r="BD82" s="20">
        <f t="shared" si="208"/>
        <v>5303</v>
      </c>
      <c r="BE82" s="21">
        <f t="shared" si="208"/>
        <v>6071</v>
      </c>
      <c r="BF82" s="160">
        <f t="shared" si="208"/>
        <v>38716</v>
      </c>
      <c r="BG82" s="161">
        <f t="shared" si="208"/>
        <v>39341</v>
      </c>
      <c r="BI82" s="136" t="s">
        <v>27</v>
      </c>
      <c r="BJ82" s="128">
        <f t="shared" ref="BJ82:CK82" si="209">B82/B95</f>
        <v>5.4350855677574E-2</v>
      </c>
      <c r="BK82" s="129">
        <f t="shared" si="209"/>
        <v>6.1319898329702249E-2</v>
      </c>
      <c r="BL82" s="130">
        <f t="shared" si="209"/>
        <v>4.9886621315192746E-2</v>
      </c>
      <c r="BM82" s="131">
        <f t="shared" si="209"/>
        <v>4.7354076765841469E-2</v>
      </c>
      <c r="BN82" s="128">
        <f t="shared" si="209"/>
        <v>3.8579643794316339E-2</v>
      </c>
      <c r="BO82" s="129">
        <f t="shared" si="209"/>
        <v>5.117252201203034E-2</v>
      </c>
      <c r="BP82" s="130">
        <f t="shared" si="209"/>
        <v>5.5537863830329277E-2</v>
      </c>
      <c r="BQ82" s="131">
        <f t="shared" si="209"/>
        <v>5.4182874048101681E-2</v>
      </c>
      <c r="BR82" s="128">
        <f t="shared" si="209"/>
        <v>5.9490084985835696E-2</v>
      </c>
      <c r="BS82" s="129">
        <f t="shared" si="209"/>
        <v>3.9511307512347285E-2</v>
      </c>
      <c r="BT82" s="130">
        <f t="shared" si="209"/>
        <v>5.0138149470988609E-2</v>
      </c>
      <c r="BU82" s="128">
        <f t="shared" si="209"/>
        <v>5.0681277485401195E-2</v>
      </c>
      <c r="BV82" s="132">
        <f t="shared" si="209"/>
        <v>4.8835085859032137E-2</v>
      </c>
      <c r="BW82" s="133">
        <f t="shared" si="209"/>
        <v>4.7718116372762701E-2</v>
      </c>
      <c r="BX82" s="128">
        <f t="shared" si="209"/>
        <v>6.1971030957114454E-2</v>
      </c>
      <c r="BY82" s="129">
        <f t="shared" si="209"/>
        <v>4.6741415557112823E-2</v>
      </c>
      <c r="BZ82" s="130">
        <f t="shared" si="209"/>
        <v>5.2001089028042471E-2</v>
      </c>
      <c r="CA82" s="131">
        <f t="shared" si="209"/>
        <v>5.3612325629814696E-2</v>
      </c>
      <c r="CB82" s="128">
        <f t="shared" si="209"/>
        <v>5.3424657534246578E-2</v>
      </c>
      <c r="CC82" s="129">
        <f t="shared" si="209"/>
        <v>3.0495552731893267E-2</v>
      </c>
      <c r="CD82" s="130">
        <f t="shared" si="209"/>
        <v>5.5239179954441914E-2</v>
      </c>
      <c r="CE82" s="131">
        <f t="shared" si="209"/>
        <v>5.6979766576627081E-2</v>
      </c>
      <c r="CF82" s="128">
        <f t="shared" si="209"/>
        <v>5.44798556825015E-2</v>
      </c>
      <c r="CG82" s="129">
        <f t="shared" si="209"/>
        <v>4.4098403559277674E-2</v>
      </c>
      <c r="CH82" s="130">
        <f t="shared" si="209"/>
        <v>5.5759941136952561E-2</v>
      </c>
      <c r="CI82" s="128">
        <f t="shared" si="209"/>
        <v>5.9972224584077319E-2</v>
      </c>
      <c r="CJ82" s="134">
        <f t="shared" si="209"/>
        <v>5.2808344939792799E-2</v>
      </c>
      <c r="CK82" s="135">
        <f t="shared" si="209"/>
        <v>5.2919424635570346E-2</v>
      </c>
    </row>
    <row r="83" spans="1:89" ht="13.5" thickTop="1" x14ac:dyDescent="0.2">
      <c r="A83" s="145" t="s">
        <v>28</v>
      </c>
      <c r="B83" s="189">
        <v>992</v>
      </c>
      <c r="C83" s="183">
        <v>1542</v>
      </c>
      <c r="D83" s="184">
        <v>490</v>
      </c>
      <c r="E83" s="185">
        <v>484</v>
      </c>
      <c r="F83" s="182">
        <v>789</v>
      </c>
      <c r="G83" s="186">
        <v>1518</v>
      </c>
      <c r="H83" s="184">
        <v>2035</v>
      </c>
      <c r="I83" s="185">
        <v>2276</v>
      </c>
      <c r="J83" s="182">
        <v>250</v>
      </c>
      <c r="K83" s="183">
        <v>156</v>
      </c>
      <c r="L83" s="184">
        <v>995</v>
      </c>
      <c r="M83" s="182">
        <v>713</v>
      </c>
      <c r="N83" s="187">
        <v>2152</v>
      </c>
      <c r="O83" s="190">
        <v>1528</v>
      </c>
      <c r="P83" s="182">
        <v>1219</v>
      </c>
      <c r="Q83" s="183">
        <v>726</v>
      </c>
      <c r="R83" s="184">
        <v>1320</v>
      </c>
      <c r="S83" s="185">
        <v>1126</v>
      </c>
      <c r="T83" s="182">
        <v>299</v>
      </c>
      <c r="U83" s="186">
        <v>103</v>
      </c>
      <c r="V83" s="184">
        <v>1196</v>
      </c>
      <c r="W83" s="191">
        <v>1017</v>
      </c>
      <c r="X83" s="182">
        <v>1213</v>
      </c>
      <c r="Y83" s="186">
        <v>364</v>
      </c>
      <c r="Z83" s="184">
        <v>2066</v>
      </c>
      <c r="AA83" s="182">
        <v>2207</v>
      </c>
      <c r="AB83" s="158">
        <f t="shared" si="193"/>
        <v>15016</v>
      </c>
      <c r="AC83" s="159">
        <f t="shared" si="194"/>
        <v>13760</v>
      </c>
      <c r="BI83" s="145" t="s">
        <v>28</v>
      </c>
      <c r="BJ83" s="128">
        <f t="shared" ref="BJ83:CK83" si="210">B83/B95</f>
        <v>5.5298511622721445E-2</v>
      </c>
      <c r="BK83" s="129">
        <f t="shared" si="210"/>
        <v>6.9989106753812633E-2</v>
      </c>
      <c r="BL83" s="130">
        <f t="shared" si="210"/>
        <v>6.1728395061728392E-2</v>
      </c>
      <c r="BM83" s="131">
        <f t="shared" si="210"/>
        <v>5.4962525550760845E-2</v>
      </c>
      <c r="BN83" s="128">
        <f t="shared" si="210"/>
        <v>4.4051141756462506E-2</v>
      </c>
      <c r="BO83" s="129">
        <f t="shared" si="210"/>
        <v>6.6166855548775175E-2</v>
      </c>
      <c r="BP83" s="130">
        <f t="shared" si="210"/>
        <v>6.4804789503853252E-2</v>
      </c>
      <c r="BQ83" s="131">
        <f t="shared" si="210"/>
        <v>6.2345915739878376E-2</v>
      </c>
      <c r="BR83" s="128">
        <f t="shared" si="210"/>
        <v>6.4383208859129543E-2</v>
      </c>
      <c r="BS83" s="129">
        <f t="shared" si="210"/>
        <v>4.0551078762672214E-2</v>
      </c>
      <c r="BT83" s="130">
        <f t="shared" si="210"/>
        <v>6.7053035918862455E-2</v>
      </c>
      <c r="BU83" s="128">
        <f t="shared" si="210"/>
        <v>5.14022060413813E-2</v>
      </c>
      <c r="BV83" s="132">
        <f t="shared" si="210"/>
        <v>6.3385467291095995E-2</v>
      </c>
      <c r="BW83" s="133">
        <f t="shared" si="210"/>
        <v>5.045901855887986E-2</v>
      </c>
      <c r="BX83" s="128">
        <f t="shared" si="210"/>
        <v>6.9241692700937232E-2</v>
      </c>
      <c r="BY83" s="129">
        <f t="shared" si="210"/>
        <v>5.0875963559915909E-2</v>
      </c>
      <c r="BZ83" s="130">
        <f t="shared" si="210"/>
        <v>5.9896542335965149E-2</v>
      </c>
      <c r="CA83" s="131">
        <f t="shared" si="210"/>
        <v>5.8609202581719762E-2</v>
      </c>
      <c r="CB83" s="128">
        <f t="shared" si="210"/>
        <v>6.8264840182648404E-2</v>
      </c>
      <c r="CC83" s="129">
        <f t="shared" si="210"/>
        <v>2.6175349428208386E-2</v>
      </c>
      <c r="CD83" s="130">
        <f t="shared" si="210"/>
        <v>6.1917581279768069E-2</v>
      </c>
      <c r="CE83" s="131">
        <f t="shared" si="210"/>
        <v>5.1832220579990824E-2</v>
      </c>
      <c r="CF83" s="128">
        <f t="shared" si="210"/>
        <v>7.2940469031870112E-2</v>
      </c>
      <c r="CG83" s="129">
        <f t="shared" si="210"/>
        <v>4.7631510075896361E-2</v>
      </c>
      <c r="CH83" s="130">
        <f t="shared" si="210"/>
        <v>6.6092965226014905E-2</v>
      </c>
      <c r="CI83" s="128">
        <f t="shared" si="210"/>
        <v>6.2551370348326391E-2</v>
      </c>
      <c r="CJ83" s="134">
        <f t="shared" si="210"/>
        <v>6.2804538857589784E-2</v>
      </c>
      <c r="CK83" s="135">
        <f t="shared" si="210"/>
        <v>5.775470201343972E-2</v>
      </c>
    </row>
    <row r="84" spans="1:89" x14ac:dyDescent="0.2">
      <c r="A84" s="136" t="s">
        <v>29</v>
      </c>
      <c r="B84" s="192">
        <v>1253</v>
      </c>
      <c r="C84" s="176">
        <v>1758</v>
      </c>
      <c r="D84" s="177">
        <v>662</v>
      </c>
      <c r="E84" s="178">
        <v>701</v>
      </c>
      <c r="F84" s="175">
        <v>1003</v>
      </c>
      <c r="G84" s="179">
        <v>2034</v>
      </c>
      <c r="H84" s="177">
        <v>2014</v>
      </c>
      <c r="I84" s="178">
        <v>2914</v>
      </c>
      <c r="J84" s="175">
        <v>457</v>
      </c>
      <c r="K84" s="176">
        <v>148</v>
      </c>
      <c r="L84" s="177">
        <v>1515</v>
      </c>
      <c r="M84" s="175">
        <v>702</v>
      </c>
      <c r="N84" s="180">
        <v>2680</v>
      </c>
      <c r="O84" s="193">
        <v>1848</v>
      </c>
      <c r="P84" s="175">
        <v>1663</v>
      </c>
      <c r="Q84" s="176">
        <v>896</v>
      </c>
      <c r="R84" s="177">
        <v>1777</v>
      </c>
      <c r="S84" s="178">
        <v>1568</v>
      </c>
      <c r="T84" s="175">
        <v>691</v>
      </c>
      <c r="U84" s="179">
        <v>145</v>
      </c>
      <c r="V84" s="177">
        <v>2103</v>
      </c>
      <c r="W84" s="194">
        <v>1207</v>
      </c>
      <c r="X84" s="175">
        <v>1474</v>
      </c>
      <c r="Y84" s="179">
        <v>451</v>
      </c>
      <c r="Z84" s="177">
        <v>2022</v>
      </c>
      <c r="AA84" s="175">
        <v>3071</v>
      </c>
      <c r="AB84" s="158">
        <f t="shared" si="193"/>
        <v>19314</v>
      </c>
      <c r="AC84" s="159">
        <f t="shared" si="194"/>
        <v>17443</v>
      </c>
      <c r="BI84" s="136" t="s">
        <v>29</v>
      </c>
      <c r="BJ84" s="128">
        <f t="shared" ref="BJ84:CK84" si="211">B84/B95</f>
        <v>6.9847817604102788E-2</v>
      </c>
      <c r="BK84" s="129">
        <f t="shared" si="211"/>
        <v>7.979302832244009E-2</v>
      </c>
      <c r="BL84" s="130">
        <f t="shared" si="211"/>
        <v>8.339632149155958E-2</v>
      </c>
      <c r="BM84" s="131">
        <f t="shared" si="211"/>
        <v>7.9604814898932549E-2</v>
      </c>
      <c r="BN84" s="128">
        <f t="shared" si="211"/>
        <v>5.5999106694210259E-2</v>
      </c>
      <c r="BO84" s="129">
        <f t="shared" si="211"/>
        <v>8.8658355853892423E-2</v>
      </c>
      <c r="BP84" s="130">
        <f t="shared" si="211"/>
        <v>6.4136042290299983E-2</v>
      </c>
      <c r="BQ84" s="131">
        <f t="shared" si="211"/>
        <v>7.9822494932339894E-2</v>
      </c>
      <c r="BR84" s="128">
        <f t="shared" si="211"/>
        <v>0.1176925057944888</v>
      </c>
      <c r="BS84" s="129">
        <f t="shared" si="211"/>
        <v>3.8471536262022356E-2</v>
      </c>
      <c r="BT84" s="130">
        <f t="shared" si="211"/>
        <v>0.10209582855987601</v>
      </c>
      <c r="BU84" s="128">
        <f t="shared" si="211"/>
        <v>5.0609184629803183E-2</v>
      </c>
      <c r="BV84" s="132">
        <f t="shared" si="211"/>
        <v>7.8937291979617685E-2</v>
      </c>
      <c r="BW84" s="133">
        <f t="shared" si="211"/>
        <v>6.1026352288488211E-2</v>
      </c>
      <c r="BX84" s="128">
        <f t="shared" si="211"/>
        <v>9.4461800624822498E-2</v>
      </c>
      <c r="BY84" s="129">
        <f t="shared" si="211"/>
        <v>6.2789067974772253E-2</v>
      </c>
      <c r="BZ84" s="130">
        <f t="shared" si="211"/>
        <v>8.0633451311371271E-2</v>
      </c>
      <c r="CA84" s="131">
        <f t="shared" si="211"/>
        <v>8.1615656881115967E-2</v>
      </c>
      <c r="CB84" s="128">
        <f t="shared" si="211"/>
        <v>0.15776255707762557</v>
      </c>
      <c r="CC84" s="129">
        <f t="shared" si="211"/>
        <v>3.6848792884371026E-2</v>
      </c>
      <c r="CD84" s="130">
        <f t="shared" si="211"/>
        <v>0.10887347276868917</v>
      </c>
      <c r="CE84" s="131">
        <f t="shared" si="211"/>
        <v>6.1515722949900618E-2</v>
      </c>
      <c r="CF84" s="128">
        <f t="shared" si="211"/>
        <v>8.8634996993385451E-2</v>
      </c>
      <c r="CG84" s="129">
        <f t="shared" si="211"/>
        <v>5.9015964407223238E-2</v>
      </c>
      <c r="CH84" s="130">
        <f t="shared" si="211"/>
        <v>6.4685370613263377E-2</v>
      </c>
      <c r="CI84" s="128">
        <f t="shared" si="211"/>
        <v>8.7039083978119769E-2</v>
      </c>
      <c r="CJ84" s="134">
        <f t="shared" si="211"/>
        <v>8.0780957877962786E-2</v>
      </c>
      <c r="CK84" s="135">
        <f t="shared" si="211"/>
        <v>7.3213318838693975E-2</v>
      </c>
    </row>
    <row r="85" spans="1:89" x14ac:dyDescent="0.2">
      <c r="A85" s="145" t="s">
        <v>30</v>
      </c>
      <c r="B85" s="189">
        <v>1396</v>
      </c>
      <c r="C85" s="183">
        <v>2251</v>
      </c>
      <c r="D85" s="184">
        <v>619</v>
      </c>
      <c r="E85" s="185">
        <v>860</v>
      </c>
      <c r="F85" s="182">
        <v>941</v>
      </c>
      <c r="G85" s="186">
        <v>2844</v>
      </c>
      <c r="H85" s="184">
        <v>2224</v>
      </c>
      <c r="I85" s="185">
        <v>3757</v>
      </c>
      <c r="J85" s="182">
        <v>555</v>
      </c>
      <c r="K85" s="183">
        <v>180</v>
      </c>
      <c r="L85" s="184">
        <v>1411</v>
      </c>
      <c r="M85" s="182">
        <v>734</v>
      </c>
      <c r="N85" s="187">
        <v>2952</v>
      </c>
      <c r="O85" s="190">
        <v>2037</v>
      </c>
      <c r="P85" s="182">
        <v>1595</v>
      </c>
      <c r="Q85" s="183">
        <v>1095</v>
      </c>
      <c r="R85" s="184">
        <v>1745</v>
      </c>
      <c r="S85" s="185">
        <v>1760</v>
      </c>
      <c r="T85" s="182">
        <v>527</v>
      </c>
      <c r="U85" s="186">
        <v>170</v>
      </c>
      <c r="V85" s="184">
        <v>2054</v>
      </c>
      <c r="W85" s="191">
        <v>1302</v>
      </c>
      <c r="X85" s="182">
        <v>1929</v>
      </c>
      <c r="Y85" s="186">
        <v>494</v>
      </c>
      <c r="Z85" s="184">
        <v>2527</v>
      </c>
      <c r="AA85" s="182">
        <v>3295</v>
      </c>
      <c r="AB85" s="158">
        <f t="shared" si="193"/>
        <v>20475</v>
      </c>
      <c r="AC85" s="159">
        <f t="shared" si="194"/>
        <v>20779</v>
      </c>
      <c r="BI85" s="145" t="s">
        <v>30</v>
      </c>
      <c r="BJ85" s="128">
        <f t="shared" ref="BJ85:CK85" si="212">B85/B95</f>
        <v>7.7819276436813647E-2</v>
      </c>
      <c r="BK85" s="129">
        <f t="shared" si="212"/>
        <v>0.10216957153231664</v>
      </c>
      <c r="BL85" s="130">
        <f t="shared" si="212"/>
        <v>7.7979339884101787E-2</v>
      </c>
      <c r="BM85" s="131">
        <f t="shared" si="212"/>
        <v>9.7660685895980009E-2</v>
      </c>
      <c r="BN85" s="128">
        <f t="shared" si="212"/>
        <v>5.2537546758974929E-2</v>
      </c>
      <c r="BO85" s="129">
        <f t="shared" si="212"/>
        <v>0.12396478075146021</v>
      </c>
      <c r="BP85" s="130">
        <f t="shared" si="212"/>
        <v>7.0823514425832748E-2</v>
      </c>
      <c r="BQ85" s="131">
        <f t="shared" si="212"/>
        <v>0.10291458938256724</v>
      </c>
      <c r="BR85" s="128">
        <f t="shared" si="212"/>
        <v>0.14293072366726758</v>
      </c>
      <c r="BS85" s="129">
        <f t="shared" si="212"/>
        <v>4.6789706264621783E-2</v>
      </c>
      <c r="BT85" s="130">
        <f t="shared" si="212"/>
        <v>9.5087270031673291E-2</v>
      </c>
      <c r="BU85" s="128">
        <f t="shared" si="212"/>
        <v>5.2916156008939515E-2</v>
      </c>
      <c r="BV85" s="132">
        <f t="shared" si="212"/>
        <v>8.6948838031280382E-2</v>
      </c>
      <c r="BW85" s="133">
        <f t="shared" si="212"/>
        <v>6.7267683772538139E-2</v>
      </c>
      <c r="BX85" s="128">
        <f t="shared" si="212"/>
        <v>9.0599261573416648E-2</v>
      </c>
      <c r="BY85" s="129">
        <f t="shared" si="212"/>
        <v>7.6734407848633501E-2</v>
      </c>
      <c r="BZ85" s="130">
        <f t="shared" si="212"/>
        <v>7.9181413921408469E-2</v>
      </c>
      <c r="CA85" s="131">
        <f t="shared" si="212"/>
        <v>9.1609410784926085E-2</v>
      </c>
      <c r="CB85" s="128">
        <f t="shared" si="212"/>
        <v>0.12031963470319634</v>
      </c>
      <c r="CC85" s="129">
        <f t="shared" si="212"/>
        <v>4.3202033036848796E-2</v>
      </c>
      <c r="CD85" s="130">
        <f t="shared" si="212"/>
        <v>0.10633671567612342</v>
      </c>
      <c r="CE85" s="131">
        <f t="shared" si="212"/>
        <v>6.6357474134855515E-2</v>
      </c>
      <c r="CF85" s="128">
        <f t="shared" si="212"/>
        <v>0.11599518941671677</v>
      </c>
      <c r="CG85" s="129">
        <f t="shared" si="212"/>
        <v>6.4642763674430781E-2</v>
      </c>
      <c r="CH85" s="130">
        <f t="shared" si="212"/>
        <v>8.0840717873252504E-2</v>
      </c>
      <c r="CI85" s="128">
        <f t="shared" si="212"/>
        <v>9.338775047473287E-2</v>
      </c>
      <c r="CJ85" s="134">
        <f t="shared" si="212"/>
        <v>8.5636849567737802E-2</v>
      </c>
      <c r="CK85" s="135">
        <f t="shared" si="212"/>
        <v>8.7215476245440696E-2</v>
      </c>
    </row>
    <row r="86" spans="1:89" x14ac:dyDescent="0.2">
      <c r="A86" s="136" t="s">
        <v>31</v>
      </c>
      <c r="B86" s="192">
        <v>1230</v>
      </c>
      <c r="C86" s="176">
        <v>1974</v>
      </c>
      <c r="D86" s="177">
        <v>393</v>
      </c>
      <c r="E86" s="178">
        <v>872</v>
      </c>
      <c r="F86" s="175">
        <v>726</v>
      </c>
      <c r="G86" s="179">
        <v>2631</v>
      </c>
      <c r="H86" s="177">
        <v>2050</v>
      </c>
      <c r="I86" s="178">
        <v>3234</v>
      </c>
      <c r="J86" s="175">
        <v>438</v>
      </c>
      <c r="K86" s="176">
        <v>144</v>
      </c>
      <c r="L86" s="177">
        <v>1300</v>
      </c>
      <c r="M86" s="175">
        <v>615</v>
      </c>
      <c r="N86" s="180">
        <v>2891</v>
      </c>
      <c r="O86" s="193">
        <v>1914</v>
      </c>
      <c r="P86" s="175">
        <v>1121</v>
      </c>
      <c r="Q86" s="176">
        <v>1074</v>
      </c>
      <c r="R86" s="177">
        <v>1488</v>
      </c>
      <c r="S86" s="178">
        <v>1672</v>
      </c>
      <c r="T86" s="175">
        <v>404</v>
      </c>
      <c r="U86" s="179">
        <v>170</v>
      </c>
      <c r="V86" s="177">
        <v>1854</v>
      </c>
      <c r="W86" s="194">
        <v>1076</v>
      </c>
      <c r="X86" s="175">
        <v>1570</v>
      </c>
      <c r="Y86" s="179">
        <v>410</v>
      </c>
      <c r="Z86" s="177">
        <v>2776</v>
      </c>
      <c r="AA86" s="175">
        <v>2776</v>
      </c>
      <c r="AB86" s="158">
        <f t="shared" si="193"/>
        <v>18241</v>
      </c>
      <c r="AC86" s="159">
        <f t="shared" si="194"/>
        <v>18562</v>
      </c>
      <c r="BI86" s="136" t="s">
        <v>31</v>
      </c>
      <c r="BJ86" s="128">
        <f t="shared" ref="BJ86:CK86" si="213">B86/B95</f>
        <v>6.8565694854785669E-2</v>
      </c>
      <c r="BK86" s="129">
        <f t="shared" si="213"/>
        <v>8.9596949891067534E-2</v>
      </c>
      <c r="BL86" s="130">
        <f t="shared" si="213"/>
        <v>4.9508692365835223E-2</v>
      </c>
      <c r="BM86" s="131">
        <f t="shared" si="213"/>
        <v>9.9023393141040195E-2</v>
      </c>
      <c r="BN86" s="128">
        <f t="shared" si="213"/>
        <v>4.0533750209368544E-2</v>
      </c>
      <c r="BO86" s="129">
        <f t="shared" si="213"/>
        <v>0.11468049864876645</v>
      </c>
      <c r="BP86" s="130">
        <f t="shared" si="213"/>
        <v>6.5282466084962743E-2</v>
      </c>
      <c r="BQ86" s="131">
        <f t="shared" si="213"/>
        <v>8.8588177285925607E-2</v>
      </c>
      <c r="BR86" s="128">
        <f t="shared" si="213"/>
        <v>0.11279938192119496</v>
      </c>
      <c r="BS86" s="129">
        <f t="shared" si="213"/>
        <v>3.7431765011697427E-2</v>
      </c>
      <c r="BT86" s="130">
        <f t="shared" si="213"/>
        <v>8.7606981602533857E-2</v>
      </c>
      <c r="BU86" s="128">
        <f t="shared" si="213"/>
        <v>4.4337106192776296E-2</v>
      </c>
      <c r="BV86" s="132">
        <f t="shared" si="213"/>
        <v>8.5152131012341314E-2</v>
      </c>
      <c r="BW86" s="133">
        <f t="shared" si="213"/>
        <v>6.3205864870219938E-2</v>
      </c>
      <c r="BX86" s="128">
        <f t="shared" si="213"/>
        <v>6.3675092303322925E-2</v>
      </c>
      <c r="BY86" s="129">
        <f t="shared" si="213"/>
        <v>7.5262789067974775E-2</v>
      </c>
      <c r="BZ86" s="130">
        <f t="shared" si="213"/>
        <v>6.7519738633269807E-2</v>
      </c>
      <c r="CA86" s="131">
        <f t="shared" si="213"/>
        <v>8.7028940245679781E-2</v>
      </c>
      <c r="CB86" s="128">
        <f t="shared" si="213"/>
        <v>9.223744292237443E-2</v>
      </c>
      <c r="CC86" s="129">
        <f t="shared" si="213"/>
        <v>4.3202033036848796E-2</v>
      </c>
      <c r="CD86" s="130">
        <f t="shared" si="213"/>
        <v>9.5982605094222406E-2</v>
      </c>
      <c r="CE86" s="131">
        <f t="shared" si="213"/>
        <v>5.4839202894857553E-2</v>
      </c>
      <c r="CF86" s="128">
        <f t="shared" si="213"/>
        <v>9.4407696933253155E-2</v>
      </c>
      <c r="CG86" s="129">
        <f t="shared" si="213"/>
        <v>5.3650876733839309E-2</v>
      </c>
      <c r="CH86" s="130">
        <f t="shared" si="213"/>
        <v>8.8806423749960006E-2</v>
      </c>
      <c r="CI86" s="128">
        <f t="shared" si="213"/>
        <v>7.867811694016949E-2</v>
      </c>
      <c r="CJ86" s="134">
        <f t="shared" si="213"/>
        <v>7.6293126884742629E-2</v>
      </c>
      <c r="CK86" s="135">
        <f t="shared" si="213"/>
        <v>7.7910085666676454E-2</v>
      </c>
    </row>
    <row r="87" spans="1:89" x14ac:dyDescent="0.2">
      <c r="A87" s="145" t="s">
        <v>32</v>
      </c>
      <c r="B87" s="189">
        <v>1170</v>
      </c>
      <c r="C87" s="183">
        <v>1731</v>
      </c>
      <c r="D87" s="184">
        <v>345</v>
      </c>
      <c r="E87" s="185">
        <v>740</v>
      </c>
      <c r="F87" s="182">
        <v>629</v>
      </c>
      <c r="G87" s="186">
        <v>2306</v>
      </c>
      <c r="H87" s="184">
        <v>1633</v>
      </c>
      <c r="I87" s="185">
        <v>3207</v>
      </c>
      <c r="J87" s="182">
        <v>299</v>
      </c>
      <c r="K87" s="183">
        <v>105</v>
      </c>
      <c r="L87" s="184">
        <v>1282</v>
      </c>
      <c r="M87" s="182">
        <v>518</v>
      </c>
      <c r="N87" s="187">
        <v>2409</v>
      </c>
      <c r="O87" s="190">
        <v>1771</v>
      </c>
      <c r="P87" s="182">
        <v>758</v>
      </c>
      <c r="Q87" s="183">
        <v>1141</v>
      </c>
      <c r="R87" s="184">
        <v>1233</v>
      </c>
      <c r="S87" s="185">
        <v>1491</v>
      </c>
      <c r="T87" s="182">
        <v>242</v>
      </c>
      <c r="U87" s="186">
        <v>192</v>
      </c>
      <c r="V87" s="184">
        <v>1968</v>
      </c>
      <c r="W87" s="191">
        <v>927</v>
      </c>
      <c r="X87" s="182">
        <v>931</v>
      </c>
      <c r="Y87" s="186">
        <v>434</v>
      </c>
      <c r="Z87" s="184">
        <v>2497</v>
      </c>
      <c r="AA87" s="182">
        <v>2580</v>
      </c>
      <c r="AB87" s="158">
        <f t="shared" si="193"/>
        <v>15396</v>
      </c>
      <c r="AC87" s="159">
        <f t="shared" si="194"/>
        <v>17143</v>
      </c>
      <c r="BI87" s="145" t="s">
        <v>32</v>
      </c>
      <c r="BJ87" s="128">
        <f t="shared" ref="BJ87:CK87" si="214">B87/B95</f>
        <v>6.5221026813088806E-2</v>
      </c>
      <c r="BK87" s="129">
        <f t="shared" si="214"/>
        <v>7.856753812636165E-2</v>
      </c>
      <c r="BL87" s="130">
        <f t="shared" si="214"/>
        <v>4.3461829176114887E-2</v>
      </c>
      <c r="BM87" s="131">
        <f t="shared" si="214"/>
        <v>8.4033613445378158E-2</v>
      </c>
      <c r="BN87" s="128">
        <f t="shared" si="214"/>
        <v>3.5118083859081009E-2</v>
      </c>
      <c r="BO87" s="129">
        <f t="shared" si="214"/>
        <v>0.10051434051085345</v>
      </c>
      <c r="BP87" s="130">
        <f t="shared" si="214"/>
        <v>5.2003057130119101E-2</v>
      </c>
      <c r="BQ87" s="131">
        <f t="shared" si="214"/>
        <v>8.7848572837341807E-2</v>
      </c>
      <c r="BR87" s="128">
        <f t="shared" si="214"/>
        <v>7.7002317795518929E-2</v>
      </c>
      <c r="BS87" s="129">
        <f t="shared" si="214"/>
        <v>2.7293995321029375E-2</v>
      </c>
      <c r="BT87" s="130">
        <f t="shared" si="214"/>
        <v>8.6393961857268012E-2</v>
      </c>
      <c r="BU87" s="128">
        <f t="shared" si="214"/>
        <v>3.7344099199769304E-2</v>
      </c>
      <c r="BV87" s="132">
        <f t="shared" si="214"/>
        <v>7.0955200141380223E-2</v>
      </c>
      <c r="BW87" s="133">
        <f t="shared" si="214"/>
        <v>5.8483587609801199E-2</v>
      </c>
      <c r="BX87" s="128">
        <f t="shared" si="214"/>
        <v>4.3055950014200511E-2</v>
      </c>
      <c r="BY87" s="129">
        <f t="shared" si="214"/>
        <v>7.9957953749124039E-2</v>
      </c>
      <c r="BZ87" s="130">
        <f t="shared" si="214"/>
        <v>5.5948815682003813E-2</v>
      </c>
      <c r="CA87" s="131">
        <f t="shared" si="214"/>
        <v>7.760774515927546E-2</v>
      </c>
      <c r="CB87" s="128">
        <f t="shared" si="214"/>
        <v>5.5251141552511415E-2</v>
      </c>
      <c r="CC87" s="129">
        <f t="shared" si="214"/>
        <v>4.8792884371029223E-2</v>
      </c>
      <c r="CD87" s="130">
        <f t="shared" si="214"/>
        <v>0.10188444812590598</v>
      </c>
      <c r="CE87" s="131">
        <f t="shared" si="214"/>
        <v>4.7245298404770396E-2</v>
      </c>
      <c r="CF87" s="128">
        <f t="shared" si="214"/>
        <v>5.598316295850872E-2</v>
      </c>
      <c r="CG87" s="129">
        <f t="shared" si="214"/>
        <v>5.6791415859722583E-2</v>
      </c>
      <c r="CH87" s="130">
        <f t="shared" si="214"/>
        <v>7.9880994273649183E-2</v>
      </c>
      <c r="CI87" s="128">
        <f t="shared" si="214"/>
        <v>7.3123033755633018E-2</v>
      </c>
      <c r="CJ87" s="134">
        <f t="shared" si="214"/>
        <v>6.4393891865440353E-2</v>
      </c>
      <c r="CK87" s="135">
        <f t="shared" si="214"/>
        <v>7.1954132021540496E-2</v>
      </c>
    </row>
    <row r="88" spans="1:89" x14ac:dyDescent="0.2">
      <c r="A88" s="136" t="s">
        <v>33</v>
      </c>
      <c r="B88" s="192">
        <v>995</v>
      </c>
      <c r="C88" s="176">
        <v>1119</v>
      </c>
      <c r="D88" s="177">
        <v>297</v>
      </c>
      <c r="E88" s="178">
        <v>552</v>
      </c>
      <c r="F88" s="175">
        <v>589</v>
      </c>
      <c r="G88" s="179">
        <v>1454</v>
      </c>
      <c r="H88" s="177">
        <v>1326</v>
      </c>
      <c r="I88" s="178">
        <v>2154</v>
      </c>
      <c r="J88" s="175">
        <v>230</v>
      </c>
      <c r="K88" s="176">
        <v>75</v>
      </c>
      <c r="L88" s="177">
        <v>909</v>
      </c>
      <c r="M88" s="175">
        <v>375</v>
      </c>
      <c r="N88" s="180">
        <v>1724</v>
      </c>
      <c r="O88" s="193">
        <v>1385</v>
      </c>
      <c r="P88" s="175">
        <v>549</v>
      </c>
      <c r="Q88" s="176">
        <v>872</v>
      </c>
      <c r="R88" s="177">
        <v>783</v>
      </c>
      <c r="S88" s="178">
        <v>1095</v>
      </c>
      <c r="T88" s="175">
        <v>118</v>
      </c>
      <c r="U88" s="179">
        <v>218</v>
      </c>
      <c r="V88" s="177">
        <v>1263</v>
      </c>
      <c r="W88" s="194">
        <v>763</v>
      </c>
      <c r="X88" s="175">
        <v>561</v>
      </c>
      <c r="Y88" s="179">
        <v>308</v>
      </c>
      <c r="Z88" s="177">
        <v>1644</v>
      </c>
      <c r="AA88" s="175">
        <v>1706</v>
      </c>
      <c r="AB88" s="158">
        <f t="shared" si="193"/>
        <v>10988</v>
      </c>
      <c r="AC88" s="159">
        <f t="shared" si="194"/>
        <v>12076</v>
      </c>
      <c r="BI88" s="136" t="s">
        <v>33</v>
      </c>
      <c r="BJ88" s="128">
        <f t="shared" ref="BJ88:CK88" si="215">B88/B95</f>
        <v>5.5465745024806286E-2</v>
      </c>
      <c r="BK88" s="129">
        <f t="shared" si="215"/>
        <v>5.078976034858388E-2</v>
      </c>
      <c r="BL88" s="130">
        <f t="shared" si="215"/>
        <v>3.7414965986394558E-2</v>
      </c>
      <c r="BM88" s="131">
        <f t="shared" si="215"/>
        <v>6.2684533272768572E-2</v>
      </c>
      <c r="BN88" s="128">
        <f t="shared" si="215"/>
        <v>3.2884819384735635E-2</v>
      </c>
      <c r="BO88" s="129">
        <f t="shared" si="215"/>
        <v>6.3377212100078462E-2</v>
      </c>
      <c r="BP88" s="130">
        <f t="shared" si="215"/>
        <v>4.222660977007834E-2</v>
      </c>
      <c r="BQ88" s="131">
        <f t="shared" si="215"/>
        <v>5.9003999342573825E-2</v>
      </c>
      <c r="BR88" s="128">
        <f t="shared" si="215"/>
        <v>5.9232552150399173E-2</v>
      </c>
      <c r="BS88" s="129">
        <f t="shared" si="215"/>
        <v>1.9495710943592408E-2</v>
      </c>
      <c r="BT88" s="130">
        <f t="shared" si="215"/>
        <v>6.1257497135925598E-2</v>
      </c>
      <c r="BU88" s="128">
        <f t="shared" si="215"/>
        <v>2.7034820849253838E-2</v>
      </c>
      <c r="BV88" s="132">
        <f t="shared" si="215"/>
        <v>5.0779063945097347E-2</v>
      </c>
      <c r="BW88" s="133">
        <f t="shared" si="215"/>
        <v>4.5736741298461135E-2</v>
      </c>
      <c r="BX88" s="128">
        <f t="shared" si="215"/>
        <v>3.1184322635614881E-2</v>
      </c>
      <c r="BY88" s="129">
        <f t="shared" si="215"/>
        <v>6.1107217939733706E-2</v>
      </c>
      <c r="BZ88" s="130">
        <f t="shared" si="215"/>
        <v>3.5529539885652058E-2</v>
      </c>
      <c r="CA88" s="131">
        <f t="shared" si="215"/>
        <v>5.699562773266708E-2</v>
      </c>
      <c r="CB88" s="128">
        <f t="shared" si="215"/>
        <v>2.6940639269406392E-2</v>
      </c>
      <c r="CC88" s="129">
        <f t="shared" si="215"/>
        <v>5.54002541296061E-2</v>
      </c>
      <c r="CD88" s="130">
        <f t="shared" si="215"/>
        <v>6.5386208324704903E-2</v>
      </c>
      <c r="CE88" s="131">
        <f t="shared" si="215"/>
        <v>3.8886906885479841E-2</v>
      </c>
      <c r="CF88" s="128">
        <f t="shared" si="215"/>
        <v>3.3734215273601924E-2</v>
      </c>
      <c r="CG88" s="129">
        <f t="shared" si="215"/>
        <v>4.0303585448835381E-2</v>
      </c>
      <c r="CH88" s="130">
        <f t="shared" si="215"/>
        <v>5.2592853258261622E-2</v>
      </c>
      <c r="CI88" s="128">
        <f t="shared" si="215"/>
        <v>4.83518975143837E-2</v>
      </c>
      <c r="CJ88" s="134">
        <f t="shared" si="215"/>
        <v>4.5957396974373774E-2</v>
      </c>
      <c r="CK88" s="135">
        <f t="shared" si="215"/>
        <v>5.0686466679818173E-2</v>
      </c>
    </row>
    <row r="89" spans="1:89" x14ac:dyDescent="0.2">
      <c r="A89" s="145" t="s">
        <v>34</v>
      </c>
      <c r="B89" s="189">
        <v>410</v>
      </c>
      <c r="C89" s="183">
        <v>737</v>
      </c>
      <c r="D89" s="184">
        <v>127</v>
      </c>
      <c r="E89" s="185">
        <v>410</v>
      </c>
      <c r="F89" s="182">
        <v>265</v>
      </c>
      <c r="G89" s="186">
        <v>1156</v>
      </c>
      <c r="H89" s="184">
        <v>709</v>
      </c>
      <c r="I89" s="185">
        <v>1679</v>
      </c>
      <c r="J89" s="182">
        <v>258</v>
      </c>
      <c r="K89" s="183">
        <v>55</v>
      </c>
      <c r="L89" s="184">
        <v>710</v>
      </c>
      <c r="M89" s="182">
        <v>314</v>
      </c>
      <c r="N89" s="187">
        <v>1554</v>
      </c>
      <c r="O89" s="190">
        <v>1019</v>
      </c>
      <c r="P89" s="182">
        <v>398</v>
      </c>
      <c r="Q89" s="183">
        <v>756</v>
      </c>
      <c r="R89" s="184">
        <v>568</v>
      </c>
      <c r="S89" s="185">
        <v>931</v>
      </c>
      <c r="T89" s="182">
        <v>115</v>
      </c>
      <c r="U89" s="186">
        <v>132</v>
      </c>
      <c r="V89" s="184">
        <v>1057</v>
      </c>
      <c r="W89" s="191">
        <v>548</v>
      </c>
      <c r="X89" s="182">
        <v>326</v>
      </c>
      <c r="Y89" s="186">
        <v>253</v>
      </c>
      <c r="Z89" s="184">
        <v>1046</v>
      </c>
      <c r="AA89" s="182">
        <v>1217</v>
      </c>
      <c r="AB89" s="158">
        <f t="shared" si="193"/>
        <v>7543</v>
      </c>
      <c r="AC89" s="159">
        <f t="shared" si="194"/>
        <v>9207</v>
      </c>
      <c r="BI89" s="145" t="s">
        <v>34</v>
      </c>
      <c r="BJ89" s="128">
        <f t="shared" ref="BJ89:CK89" si="216">B89/B95</f>
        <v>2.2855231618261886E-2</v>
      </c>
      <c r="BK89" s="129">
        <f t="shared" si="216"/>
        <v>3.3451343500363107E-2</v>
      </c>
      <c r="BL89" s="130">
        <f t="shared" si="216"/>
        <v>1.5998992189468379E-2</v>
      </c>
      <c r="BM89" s="131">
        <f t="shared" si="216"/>
        <v>4.6559164206223032E-2</v>
      </c>
      <c r="BN89" s="128">
        <f t="shared" si="216"/>
        <v>1.4795377142538105E-2</v>
      </c>
      <c r="BO89" s="129">
        <f t="shared" si="216"/>
        <v>5.0387934792084386E-2</v>
      </c>
      <c r="BP89" s="130">
        <f t="shared" si="216"/>
        <v>2.257817973377492E-2</v>
      </c>
      <c r="BQ89" s="131">
        <f t="shared" si="216"/>
        <v>4.5992439598970029E-2</v>
      </c>
      <c r="BR89" s="128">
        <f t="shared" si="216"/>
        <v>6.6443471542621688E-2</v>
      </c>
      <c r="BS89" s="129">
        <f t="shared" si="216"/>
        <v>1.4296854691967767E-2</v>
      </c>
      <c r="BT89" s="130">
        <f t="shared" si="216"/>
        <v>4.784688995215311E-2</v>
      </c>
      <c r="BU89" s="128">
        <f t="shared" si="216"/>
        <v>2.2637156657775215E-2</v>
      </c>
      <c r="BV89" s="132">
        <f t="shared" si="216"/>
        <v>4.5771847662808167E-2</v>
      </c>
      <c r="BW89" s="133">
        <f t="shared" si="216"/>
        <v>3.3650353345221581E-2</v>
      </c>
      <c r="BX89" s="128">
        <f t="shared" si="216"/>
        <v>2.2607213859698948E-2</v>
      </c>
      <c r="BY89" s="129">
        <f t="shared" si="216"/>
        <v>5.2978276103714084E-2</v>
      </c>
      <c r="BZ89" s="130">
        <f t="shared" si="216"/>
        <v>2.5773663671839551E-2</v>
      </c>
      <c r="CA89" s="131">
        <f t="shared" si="216"/>
        <v>4.845929627316261E-2</v>
      </c>
      <c r="CB89" s="128">
        <f t="shared" si="216"/>
        <v>2.6255707762557076E-2</v>
      </c>
      <c r="CC89" s="129">
        <f t="shared" si="216"/>
        <v>3.3545108005082591E-2</v>
      </c>
      <c r="CD89" s="130">
        <f t="shared" si="216"/>
        <v>5.4721474425346861E-2</v>
      </c>
      <c r="CE89" s="131">
        <f t="shared" si="216"/>
        <v>2.7929259466897713E-2</v>
      </c>
      <c r="CF89" s="128">
        <f t="shared" si="216"/>
        <v>1.9603126879134094E-2</v>
      </c>
      <c r="CG89" s="129">
        <f t="shared" si="216"/>
        <v>3.3106516618686209E-2</v>
      </c>
      <c r="CH89" s="130">
        <f t="shared" si="216"/>
        <v>3.346236283950222E-2</v>
      </c>
      <c r="CI89" s="128">
        <f t="shared" si="216"/>
        <v>3.4492531814188133E-2</v>
      </c>
      <c r="CJ89" s="134">
        <f t="shared" si="216"/>
        <v>3.1548657205833761E-2</v>
      </c>
      <c r="CK89" s="135">
        <f t="shared" si="216"/>
        <v>3.8644443418440373E-2</v>
      </c>
    </row>
    <row r="90" spans="1:89" x14ac:dyDescent="0.2">
      <c r="A90" s="136" t="s">
        <v>35</v>
      </c>
      <c r="B90" s="192">
        <v>0</v>
      </c>
      <c r="C90" s="176">
        <v>390</v>
      </c>
      <c r="D90" s="177">
        <v>7</v>
      </c>
      <c r="E90" s="178">
        <v>260</v>
      </c>
      <c r="F90" s="175">
        <v>18</v>
      </c>
      <c r="G90" s="179">
        <v>623</v>
      </c>
      <c r="H90" s="177">
        <v>113</v>
      </c>
      <c r="I90" s="178">
        <v>766</v>
      </c>
      <c r="J90" s="175">
        <v>54</v>
      </c>
      <c r="K90" s="176">
        <v>31</v>
      </c>
      <c r="L90" s="177">
        <v>553</v>
      </c>
      <c r="M90" s="175">
        <v>64</v>
      </c>
      <c r="N90" s="180">
        <v>416</v>
      </c>
      <c r="O90" s="193">
        <v>241</v>
      </c>
      <c r="P90" s="175">
        <v>75</v>
      </c>
      <c r="Q90" s="176">
        <v>176</v>
      </c>
      <c r="R90" s="177">
        <v>128</v>
      </c>
      <c r="S90" s="178">
        <v>87</v>
      </c>
      <c r="T90" s="175">
        <v>7</v>
      </c>
      <c r="U90" s="179">
        <v>8</v>
      </c>
      <c r="V90" s="177">
        <v>261</v>
      </c>
      <c r="W90" s="194">
        <v>26</v>
      </c>
      <c r="X90" s="175">
        <v>31</v>
      </c>
      <c r="Y90" s="179">
        <v>8</v>
      </c>
      <c r="Z90" s="177">
        <v>24</v>
      </c>
      <c r="AA90" s="175">
        <v>108</v>
      </c>
      <c r="AB90" s="158">
        <f t="shared" si="193"/>
        <v>1687</v>
      </c>
      <c r="AC90" s="159">
        <f t="shared" si="194"/>
        <v>2788</v>
      </c>
      <c r="BI90" s="136" t="s">
        <v>35</v>
      </c>
      <c r="BJ90" s="128">
        <f t="shared" ref="BJ90:CK90" si="217">B90/B95</f>
        <v>0</v>
      </c>
      <c r="BK90" s="129">
        <f t="shared" si="217"/>
        <v>1.7701525054466229E-2</v>
      </c>
      <c r="BL90" s="130">
        <f t="shared" si="217"/>
        <v>8.8183421516754845E-4</v>
      </c>
      <c r="BM90" s="131">
        <f t="shared" si="217"/>
        <v>2.95253236429707E-2</v>
      </c>
      <c r="BN90" s="128">
        <f t="shared" si="217"/>
        <v>1.0049690134554185E-3</v>
      </c>
      <c r="BO90" s="129">
        <f t="shared" si="217"/>
        <v>2.715543544590707E-2</v>
      </c>
      <c r="BP90" s="130">
        <f t="shared" si="217"/>
        <v>3.5984969110247757E-3</v>
      </c>
      <c r="BQ90" s="131">
        <f t="shared" si="217"/>
        <v>2.0982852133895797E-2</v>
      </c>
      <c r="BR90" s="128">
        <f t="shared" si="217"/>
        <v>1.3906773113571981E-2</v>
      </c>
      <c r="BS90" s="129">
        <f t="shared" si="217"/>
        <v>8.0582271900181968E-3</v>
      </c>
      <c r="BT90" s="130">
        <f t="shared" si="217"/>
        <v>3.7266662174000945E-2</v>
      </c>
      <c r="BU90" s="128">
        <f t="shared" si="217"/>
        <v>4.613942758272655E-3</v>
      </c>
      <c r="BV90" s="132">
        <f t="shared" si="217"/>
        <v>1.225295278489588E-2</v>
      </c>
      <c r="BW90" s="133">
        <f t="shared" si="217"/>
        <v>7.9585232151112868E-3</v>
      </c>
      <c r="BX90" s="128">
        <f t="shared" si="217"/>
        <v>4.2601533655211585E-3</v>
      </c>
      <c r="BY90" s="129">
        <f t="shared" si="217"/>
        <v>1.2333566923615978E-2</v>
      </c>
      <c r="BZ90" s="130">
        <f t="shared" si="217"/>
        <v>5.8081495598511666E-3</v>
      </c>
      <c r="CA90" s="131">
        <f t="shared" si="217"/>
        <v>4.52841973766396E-3</v>
      </c>
      <c r="CB90" s="128">
        <f t="shared" si="217"/>
        <v>1.5981735159817352E-3</v>
      </c>
      <c r="CC90" s="129">
        <f t="shared" si="217"/>
        <v>2.0330368487928843E-3</v>
      </c>
      <c r="CD90" s="130">
        <f t="shared" si="217"/>
        <v>1.3512114309380823E-2</v>
      </c>
      <c r="CE90" s="131">
        <f t="shared" si="217"/>
        <v>1.3251108506192346E-3</v>
      </c>
      <c r="CF90" s="128">
        <f t="shared" si="217"/>
        <v>1.8641010222489476E-3</v>
      </c>
      <c r="CG90" s="129">
        <f t="shared" si="217"/>
        <v>1.0468463752944255E-3</v>
      </c>
      <c r="CH90" s="130">
        <f t="shared" si="217"/>
        <v>7.6777887968265137E-4</v>
      </c>
      <c r="CI90" s="128">
        <f t="shared" si="217"/>
        <v>3.0609642037241732E-3</v>
      </c>
      <c r="CJ90" s="134">
        <f t="shared" si="217"/>
        <v>7.0558908532734402E-3</v>
      </c>
      <c r="CK90" s="135">
        <f t="shared" si="217"/>
        <v>1.1702042820746363E-2</v>
      </c>
    </row>
    <row r="91" spans="1:89" x14ac:dyDescent="0.2">
      <c r="A91" s="145" t="s">
        <v>36</v>
      </c>
      <c r="B91" s="189">
        <v>0</v>
      </c>
      <c r="C91" s="183">
        <v>0</v>
      </c>
      <c r="D91" s="184">
        <v>0</v>
      </c>
      <c r="E91" s="185">
        <v>0</v>
      </c>
      <c r="F91" s="182">
        <v>0</v>
      </c>
      <c r="G91" s="186">
        <v>0</v>
      </c>
      <c r="H91" s="184">
        <v>0</v>
      </c>
      <c r="I91" s="185">
        <v>0</v>
      </c>
      <c r="J91" s="182">
        <v>0</v>
      </c>
      <c r="K91" s="186">
        <v>0</v>
      </c>
      <c r="L91" s="184">
        <v>0</v>
      </c>
      <c r="M91" s="182">
        <v>0</v>
      </c>
      <c r="N91" s="187">
        <v>0</v>
      </c>
      <c r="O91" s="190">
        <v>0</v>
      </c>
      <c r="P91" s="182">
        <v>0</v>
      </c>
      <c r="Q91" s="186">
        <v>0</v>
      </c>
      <c r="R91" s="184">
        <v>0</v>
      </c>
      <c r="S91" s="185">
        <v>0</v>
      </c>
      <c r="T91" s="182">
        <v>0</v>
      </c>
      <c r="U91" s="186">
        <v>0</v>
      </c>
      <c r="V91" s="184">
        <v>0</v>
      </c>
      <c r="W91" s="185">
        <v>0</v>
      </c>
      <c r="X91" s="182">
        <v>0</v>
      </c>
      <c r="Y91" s="186">
        <v>0</v>
      </c>
      <c r="Z91" s="184">
        <v>0</v>
      </c>
      <c r="AA91" s="182">
        <v>0</v>
      </c>
      <c r="AB91" s="158">
        <f t="shared" si="193"/>
        <v>0</v>
      </c>
      <c r="AC91" s="159">
        <f t="shared" si="194"/>
        <v>0</v>
      </c>
      <c r="BI91" s="145" t="s">
        <v>36</v>
      </c>
      <c r="BJ91" s="128">
        <f t="shared" ref="BJ91:CK91" si="218">B91/B95</f>
        <v>0</v>
      </c>
      <c r="BK91" s="129">
        <f t="shared" si="218"/>
        <v>0</v>
      </c>
      <c r="BL91" s="130">
        <f t="shared" si="218"/>
        <v>0</v>
      </c>
      <c r="BM91" s="131">
        <f t="shared" si="218"/>
        <v>0</v>
      </c>
      <c r="BN91" s="128">
        <f t="shared" si="218"/>
        <v>0</v>
      </c>
      <c r="BO91" s="129">
        <f t="shared" si="218"/>
        <v>0</v>
      </c>
      <c r="BP91" s="130">
        <f t="shared" si="218"/>
        <v>0</v>
      </c>
      <c r="BQ91" s="131">
        <f t="shared" si="218"/>
        <v>0</v>
      </c>
      <c r="BR91" s="128">
        <f t="shared" si="218"/>
        <v>0</v>
      </c>
      <c r="BS91" s="129">
        <f t="shared" si="218"/>
        <v>0</v>
      </c>
      <c r="BT91" s="130">
        <f t="shared" si="218"/>
        <v>0</v>
      </c>
      <c r="BU91" s="128">
        <f t="shared" si="218"/>
        <v>0</v>
      </c>
      <c r="BV91" s="132">
        <f t="shared" si="218"/>
        <v>0</v>
      </c>
      <c r="BW91" s="133">
        <f t="shared" si="218"/>
        <v>0</v>
      </c>
      <c r="BX91" s="128">
        <f t="shared" si="218"/>
        <v>0</v>
      </c>
      <c r="BY91" s="129">
        <f t="shared" si="218"/>
        <v>0</v>
      </c>
      <c r="BZ91" s="130">
        <f t="shared" si="218"/>
        <v>0</v>
      </c>
      <c r="CA91" s="131">
        <f t="shared" si="218"/>
        <v>0</v>
      </c>
      <c r="CB91" s="128">
        <f t="shared" si="218"/>
        <v>0</v>
      </c>
      <c r="CC91" s="129">
        <f t="shared" si="218"/>
        <v>0</v>
      </c>
      <c r="CD91" s="130">
        <f t="shared" si="218"/>
        <v>0</v>
      </c>
      <c r="CE91" s="131">
        <f t="shared" si="218"/>
        <v>0</v>
      </c>
      <c r="CF91" s="128">
        <f t="shared" si="218"/>
        <v>0</v>
      </c>
      <c r="CG91" s="129">
        <f t="shared" si="218"/>
        <v>0</v>
      </c>
      <c r="CH91" s="130">
        <f t="shared" si="218"/>
        <v>0</v>
      </c>
      <c r="CI91" s="128">
        <f t="shared" si="218"/>
        <v>0</v>
      </c>
      <c r="CJ91" s="134">
        <f t="shared" si="218"/>
        <v>0</v>
      </c>
      <c r="CK91" s="135">
        <f t="shared" si="218"/>
        <v>0</v>
      </c>
    </row>
    <row r="92" spans="1:89" x14ac:dyDescent="0.2">
      <c r="A92" s="136" t="s">
        <v>37</v>
      </c>
      <c r="B92" s="58"/>
      <c r="C92" s="59"/>
      <c r="D92" s="138"/>
      <c r="E92" s="139"/>
      <c r="F92" s="137"/>
      <c r="G92" s="140"/>
      <c r="H92" s="138"/>
      <c r="I92" s="139"/>
      <c r="J92" s="137"/>
      <c r="K92" s="140"/>
      <c r="L92" s="138"/>
      <c r="M92" s="137"/>
      <c r="N92" s="141"/>
      <c r="O92" s="142"/>
      <c r="P92" s="137"/>
      <c r="Q92" s="140"/>
      <c r="R92" s="138"/>
      <c r="S92" s="139"/>
      <c r="T92" s="137"/>
      <c r="U92" s="140"/>
      <c r="V92" s="138"/>
      <c r="W92" s="139"/>
      <c r="X92" s="137"/>
      <c r="Y92" s="140"/>
      <c r="Z92" s="143"/>
      <c r="AA92" s="144"/>
      <c r="AB92" s="158">
        <f t="shared" si="193"/>
        <v>0</v>
      </c>
      <c r="AC92" s="159">
        <f t="shared" si="194"/>
        <v>0</v>
      </c>
      <c r="BI92" s="136" t="s">
        <v>37</v>
      </c>
      <c r="BJ92" s="128">
        <f t="shared" ref="BJ92:CI92" si="219">B92/B95</f>
        <v>0</v>
      </c>
      <c r="BK92" s="129">
        <f t="shared" si="219"/>
        <v>0</v>
      </c>
      <c r="BL92" s="130">
        <f t="shared" si="219"/>
        <v>0</v>
      </c>
      <c r="BM92" s="131">
        <f t="shared" si="219"/>
        <v>0</v>
      </c>
      <c r="BN92" s="128">
        <f t="shared" si="219"/>
        <v>0</v>
      </c>
      <c r="BO92" s="129">
        <f t="shared" si="219"/>
        <v>0</v>
      </c>
      <c r="BP92" s="130">
        <f t="shared" si="219"/>
        <v>0</v>
      </c>
      <c r="BQ92" s="131">
        <f t="shared" si="219"/>
        <v>0</v>
      </c>
      <c r="BR92" s="128">
        <f t="shared" si="219"/>
        <v>0</v>
      </c>
      <c r="BS92" s="129">
        <f t="shared" si="219"/>
        <v>0</v>
      </c>
      <c r="BT92" s="130">
        <f t="shared" si="219"/>
        <v>0</v>
      </c>
      <c r="BU92" s="128">
        <f t="shared" si="219"/>
        <v>0</v>
      </c>
      <c r="BV92" s="132">
        <f t="shared" si="219"/>
        <v>0</v>
      </c>
      <c r="BW92" s="133">
        <f t="shared" si="219"/>
        <v>0</v>
      </c>
      <c r="BX92" s="128">
        <f t="shared" si="219"/>
        <v>0</v>
      </c>
      <c r="BY92" s="129">
        <f t="shared" si="219"/>
        <v>0</v>
      </c>
      <c r="BZ92" s="130">
        <f t="shared" si="219"/>
        <v>0</v>
      </c>
      <c r="CA92" s="131">
        <f t="shared" si="219"/>
        <v>0</v>
      </c>
      <c r="CB92" s="128">
        <f t="shared" si="219"/>
        <v>0</v>
      </c>
      <c r="CC92" s="129">
        <f t="shared" si="219"/>
        <v>0</v>
      </c>
      <c r="CD92" s="130">
        <f t="shared" si="219"/>
        <v>0</v>
      </c>
      <c r="CE92" s="131">
        <f t="shared" si="219"/>
        <v>0</v>
      </c>
      <c r="CF92" s="128">
        <f t="shared" si="219"/>
        <v>0</v>
      </c>
      <c r="CG92" s="129">
        <f t="shared" si="219"/>
        <v>0</v>
      </c>
      <c r="CH92" s="130">
        <f t="shared" si="219"/>
        <v>0</v>
      </c>
      <c r="CI92" s="128">
        <f t="shared" si="219"/>
        <v>0</v>
      </c>
      <c r="CJ92" s="134">
        <f t="shared" ref="CJ92:CK92" si="220">AB92/AB95</f>
        <v>0</v>
      </c>
      <c r="CK92" s="135">
        <f t="shared" si="220"/>
        <v>0</v>
      </c>
    </row>
    <row r="93" spans="1:89" x14ac:dyDescent="0.2">
      <c r="A93" s="145" t="s">
        <v>38</v>
      </c>
      <c r="B93" s="56"/>
      <c r="C93" s="57"/>
      <c r="D93" s="151"/>
      <c r="E93" s="148"/>
      <c r="F93" s="149"/>
      <c r="G93" s="150"/>
      <c r="H93" s="151"/>
      <c r="I93" s="148"/>
      <c r="J93" s="149"/>
      <c r="K93" s="150"/>
      <c r="L93" s="151"/>
      <c r="M93" s="149"/>
      <c r="N93" s="153"/>
      <c r="O93" s="152"/>
      <c r="P93" s="149"/>
      <c r="Q93" s="150"/>
      <c r="R93" s="151"/>
      <c r="S93" s="148"/>
      <c r="T93" s="149"/>
      <c r="U93" s="150"/>
      <c r="V93" s="151"/>
      <c r="W93" s="148"/>
      <c r="X93" s="149"/>
      <c r="Y93" s="150"/>
      <c r="Z93" s="147"/>
      <c r="AA93" s="146"/>
      <c r="AB93" s="158">
        <f t="shared" si="193"/>
        <v>0</v>
      </c>
      <c r="AC93" s="159">
        <f t="shared" si="194"/>
        <v>0</v>
      </c>
      <c r="BI93" s="145" t="s">
        <v>38</v>
      </c>
      <c r="BJ93" s="128">
        <f t="shared" ref="BJ93:CI93" si="221">B93/B95</f>
        <v>0</v>
      </c>
      <c r="BK93" s="129">
        <f t="shared" si="221"/>
        <v>0</v>
      </c>
      <c r="BL93" s="130">
        <f t="shared" si="221"/>
        <v>0</v>
      </c>
      <c r="BM93" s="131">
        <f t="shared" si="221"/>
        <v>0</v>
      </c>
      <c r="BN93" s="128">
        <f t="shared" si="221"/>
        <v>0</v>
      </c>
      <c r="BO93" s="129">
        <f t="shared" si="221"/>
        <v>0</v>
      </c>
      <c r="BP93" s="130">
        <f t="shared" si="221"/>
        <v>0</v>
      </c>
      <c r="BQ93" s="131">
        <f t="shared" si="221"/>
        <v>0</v>
      </c>
      <c r="BR93" s="128">
        <f t="shared" si="221"/>
        <v>0</v>
      </c>
      <c r="BS93" s="129">
        <f t="shared" si="221"/>
        <v>0</v>
      </c>
      <c r="BT93" s="130">
        <f t="shared" si="221"/>
        <v>0</v>
      </c>
      <c r="BU93" s="128">
        <f t="shared" si="221"/>
        <v>0</v>
      </c>
      <c r="BV93" s="132">
        <f t="shared" si="221"/>
        <v>0</v>
      </c>
      <c r="BW93" s="133">
        <f t="shared" si="221"/>
        <v>0</v>
      </c>
      <c r="BX93" s="128">
        <f t="shared" si="221"/>
        <v>0</v>
      </c>
      <c r="BY93" s="129">
        <f t="shared" si="221"/>
        <v>0</v>
      </c>
      <c r="BZ93" s="130">
        <f t="shared" si="221"/>
        <v>0</v>
      </c>
      <c r="CA93" s="131">
        <f t="shared" si="221"/>
        <v>0</v>
      </c>
      <c r="CB93" s="128">
        <f t="shared" si="221"/>
        <v>0</v>
      </c>
      <c r="CC93" s="129">
        <f t="shared" si="221"/>
        <v>0</v>
      </c>
      <c r="CD93" s="130">
        <f t="shared" si="221"/>
        <v>0</v>
      </c>
      <c r="CE93" s="131">
        <f t="shared" si="221"/>
        <v>0</v>
      </c>
      <c r="CF93" s="128">
        <f t="shared" si="221"/>
        <v>0</v>
      </c>
      <c r="CG93" s="129">
        <f t="shared" si="221"/>
        <v>0</v>
      </c>
      <c r="CH93" s="130">
        <f t="shared" si="221"/>
        <v>0</v>
      </c>
      <c r="CI93" s="128">
        <f t="shared" si="221"/>
        <v>0</v>
      </c>
      <c r="CJ93" s="134">
        <f t="shared" ref="CJ93:CK93" si="222">AB93/AB95</f>
        <v>0</v>
      </c>
      <c r="CK93" s="135">
        <f t="shared" si="222"/>
        <v>0</v>
      </c>
    </row>
    <row r="94" spans="1:89" ht="13.5" thickBot="1" x14ac:dyDescent="0.25">
      <c r="A94" s="136" t="s">
        <v>16</v>
      </c>
      <c r="B94" s="58"/>
      <c r="C94" s="59"/>
      <c r="D94" s="138"/>
      <c r="E94" s="139"/>
      <c r="F94" s="137"/>
      <c r="G94" s="140"/>
      <c r="H94" s="138"/>
      <c r="I94" s="139"/>
      <c r="J94" s="137"/>
      <c r="K94" s="140"/>
      <c r="L94" s="138"/>
      <c r="M94" s="137"/>
      <c r="N94" s="141"/>
      <c r="O94" s="142"/>
      <c r="P94" s="137"/>
      <c r="Q94" s="140"/>
      <c r="R94" s="138"/>
      <c r="S94" s="139"/>
      <c r="T94" s="137"/>
      <c r="U94" s="140"/>
      <c r="V94" s="138"/>
      <c r="W94" s="139"/>
      <c r="X94" s="137"/>
      <c r="Y94" s="140"/>
      <c r="Z94" s="143"/>
      <c r="AA94" s="144"/>
      <c r="AB94" s="158">
        <f t="shared" si="193"/>
        <v>0</v>
      </c>
      <c r="AC94" s="159">
        <f t="shared" si="194"/>
        <v>0</v>
      </c>
      <c r="BI94" s="136" t="s">
        <v>39</v>
      </c>
      <c r="BJ94" s="128">
        <f t="shared" ref="BJ94:CK94" si="223">B94/B95</f>
        <v>0</v>
      </c>
      <c r="BK94" s="129">
        <f t="shared" si="223"/>
        <v>0</v>
      </c>
      <c r="BL94" s="130">
        <f t="shared" si="223"/>
        <v>0</v>
      </c>
      <c r="BM94" s="131">
        <f t="shared" si="223"/>
        <v>0</v>
      </c>
      <c r="BN94" s="128">
        <f t="shared" si="223"/>
        <v>0</v>
      </c>
      <c r="BO94" s="129">
        <f t="shared" si="223"/>
        <v>0</v>
      </c>
      <c r="BP94" s="130">
        <f t="shared" si="223"/>
        <v>0</v>
      </c>
      <c r="BQ94" s="131">
        <f t="shared" si="223"/>
        <v>0</v>
      </c>
      <c r="BR94" s="128">
        <f t="shared" si="223"/>
        <v>0</v>
      </c>
      <c r="BS94" s="129">
        <f t="shared" si="223"/>
        <v>0</v>
      </c>
      <c r="BT94" s="130">
        <f t="shared" si="223"/>
        <v>0</v>
      </c>
      <c r="BU94" s="128">
        <f t="shared" si="223"/>
        <v>0</v>
      </c>
      <c r="BV94" s="132">
        <f t="shared" si="223"/>
        <v>0</v>
      </c>
      <c r="BW94" s="133">
        <f t="shared" si="223"/>
        <v>0</v>
      </c>
      <c r="BX94" s="128">
        <f t="shared" si="223"/>
        <v>0</v>
      </c>
      <c r="BY94" s="129">
        <f t="shared" si="223"/>
        <v>0</v>
      </c>
      <c r="BZ94" s="130">
        <f t="shared" si="223"/>
        <v>0</v>
      </c>
      <c r="CA94" s="131">
        <f t="shared" si="223"/>
        <v>0</v>
      </c>
      <c r="CB94" s="128">
        <f t="shared" si="223"/>
        <v>0</v>
      </c>
      <c r="CC94" s="129">
        <f t="shared" si="223"/>
        <v>0</v>
      </c>
      <c r="CD94" s="130">
        <f t="shared" si="223"/>
        <v>0</v>
      </c>
      <c r="CE94" s="131">
        <f t="shared" si="223"/>
        <v>0</v>
      </c>
      <c r="CF94" s="128">
        <f t="shared" si="223"/>
        <v>0</v>
      </c>
      <c r="CG94" s="129">
        <f t="shared" si="223"/>
        <v>0</v>
      </c>
      <c r="CH94" s="130">
        <f t="shared" si="223"/>
        <v>0</v>
      </c>
      <c r="CI94" s="128">
        <f t="shared" si="223"/>
        <v>0</v>
      </c>
      <c r="CJ94" s="134">
        <f t="shared" si="223"/>
        <v>0</v>
      </c>
      <c r="CK94" s="135">
        <f t="shared" si="223"/>
        <v>0</v>
      </c>
    </row>
    <row r="95" spans="1:89" ht="14.25" thickTop="1" thickBot="1" x14ac:dyDescent="0.25">
      <c r="A95" s="229" t="s">
        <v>13</v>
      </c>
      <c r="B95" s="20">
        <f t="shared" ref="B95:AA95" si="224">SUM(B72:B94)</f>
        <v>17939</v>
      </c>
      <c r="C95" s="21">
        <f t="shared" si="224"/>
        <v>22032</v>
      </c>
      <c r="D95" s="20">
        <f t="shared" si="224"/>
        <v>7938</v>
      </c>
      <c r="E95" s="21">
        <f t="shared" si="224"/>
        <v>8806</v>
      </c>
      <c r="F95" s="20">
        <f t="shared" si="224"/>
        <v>17911</v>
      </c>
      <c r="G95" s="21">
        <f t="shared" si="224"/>
        <v>22942</v>
      </c>
      <c r="H95" s="20">
        <f t="shared" si="224"/>
        <v>31402</v>
      </c>
      <c r="I95" s="21">
        <f t="shared" si="224"/>
        <v>36506</v>
      </c>
      <c r="J95" s="20">
        <f t="shared" si="224"/>
        <v>3883</v>
      </c>
      <c r="K95" s="21">
        <f t="shared" si="224"/>
        <v>3847</v>
      </c>
      <c r="L95" s="20">
        <f t="shared" si="224"/>
        <v>14839</v>
      </c>
      <c r="M95" s="21">
        <f t="shared" si="224"/>
        <v>13871</v>
      </c>
      <c r="N95" s="20">
        <f t="shared" si="224"/>
        <v>33951</v>
      </c>
      <c r="O95" s="21">
        <f t="shared" si="224"/>
        <v>30282</v>
      </c>
      <c r="P95" s="20">
        <f t="shared" si="224"/>
        <v>17605</v>
      </c>
      <c r="Q95" s="21">
        <f t="shared" si="224"/>
        <v>14270</v>
      </c>
      <c r="R95" s="20">
        <f t="shared" si="224"/>
        <v>22038</v>
      </c>
      <c r="S95" s="21">
        <f t="shared" si="224"/>
        <v>19212</v>
      </c>
      <c r="T95" s="20">
        <f t="shared" si="224"/>
        <v>4380</v>
      </c>
      <c r="U95" s="21">
        <f t="shared" si="224"/>
        <v>3935</v>
      </c>
      <c r="V95" s="20">
        <f t="shared" si="224"/>
        <v>19316</v>
      </c>
      <c r="W95" s="21">
        <f t="shared" si="224"/>
        <v>19621</v>
      </c>
      <c r="X95" s="20">
        <f t="shared" si="224"/>
        <v>16630</v>
      </c>
      <c r="Y95" s="21">
        <f t="shared" si="224"/>
        <v>7642</v>
      </c>
      <c r="Z95" s="20">
        <f t="shared" si="224"/>
        <v>31259</v>
      </c>
      <c r="AA95" s="21">
        <f t="shared" si="224"/>
        <v>35283</v>
      </c>
      <c r="AB95" s="160">
        <f>SUM(AB71:AB94)</f>
        <v>239091</v>
      </c>
      <c r="AC95" s="161">
        <f>SUM(AC71:AC94)</f>
        <v>238249</v>
      </c>
      <c r="BI95" s="229" t="s">
        <v>13</v>
      </c>
      <c r="BJ95" s="154">
        <f t="shared" ref="BJ95:CK95" si="225">SUM(BJ71:BJ94)</f>
        <v>1</v>
      </c>
      <c r="BK95" s="155">
        <f t="shared" si="225"/>
        <v>0.99999999999999989</v>
      </c>
      <c r="BL95" s="154">
        <f t="shared" si="225"/>
        <v>1</v>
      </c>
      <c r="BM95" s="155">
        <f t="shared" si="225"/>
        <v>1.0000000000000002</v>
      </c>
      <c r="BN95" s="154">
        <f t="shared" si="225"/>
        <v>1</v>
      </c>
      <c r="BO95" s="155">
        <f t="shared" si="225"/>
        <v>0.99999999999999989</v>
      </c>
      <c r="BP95" s="154">
        <f t="shared" si="225"/>
        <v>1</v>
      </c>
      <c r="BQ95" s="155">
        <f t="shared" si="225"/>
        <v>1</v>
      </c>
      <c r="BR95" s="154">
        <f t="shared" si="225"/>
        <v>0.99999999999999989</v>
      </c>
      <c r="BS95" s="155">
        <f t="shared" si="225"/>
        <v>1</v>
      </c>
      <c r="BT95" s="154">
        <f t="shared" si="225"/>
        <v>1</v>
      </c>
      <c r="BU95" s="155">
        <f t="shared" si="225"/>
        <v>1.0000000000000002</v>
      </c>
      <c r="BV95" s="154">
        <f t="shared" si="225"/>
        <v>1</v>
      </c>
      <c r="BW95" s="155">
        <f t="shared" si="225"/>
        <v>1</v>
      </c>
      <c r="BX95" s="154">
        <f t="shared" si="225"/>
        <v>1</v>
      </c>
      <c r="BY95" s="155">
        <f t="shared" si="225"/>
        <v>1</v>
      </c>
      <c r="BZ95" s="154">
        <f t="shared" si="225"/>
        <v>1</v>
      </c>
      <c r="CA95" s="155">
        <f t="shared" si="225"/>
        <v>1</v>
      </c>
      <c r="CB95" s="154">
        <f t="shared" si="225"/>
        <v>0.99999999999999989</v>
      </c>
      <c r="CC95" s="155">
        <f t="shared" si="225"/>
        <v>1</v>
      </c>
      <c r="CD95" s="154">
        <f t="shared" si="225"/>
        <v>1</v>
      </c>
      <c r="CE95" s="155">
        <f t="shared" si="225"/>
        <v>0.99999999999999989</v>
      </c>
      <c r="CF95" s="154">
        <f t="shared" si="225"/>
        <v>1</v>
      </c>
      <c r="CG95" s="155">
        <f t="shared" si="225"/>
        <v>1</v>
      </c>
      <c r="CH95" s="154">
        <f t="shared" si="225"/>
        <v>1</v>
      </c>
      <c r="CI95" s="155">
        <f t="shared" si="225"/>
        <v>1</v>
      </c>
      <c r="CJ95" s="154">
        <f t="shared" si="225"/>
        <v>0.99999999999999989</v>
      </c>
      <c r="CK95" s="155">
        <f t="shared" si="225"/>
        <v>0.99999999999999989</v>
      </c>
    </row>
    <row r="96" spans="1:89" ht="13.5" thickTop="1" x14ac:dyDescent="0.2">
      <c r="A96" s="173"/>
    </row>
    <row r="98" spans="1:89" x14ac:dyDescent="0.2">
      <c r="A98" s="308">
        <f>+A67+1</f>
        <v>44808</v>
      </c>
      <c r="B98" s="308"/>
      <c r="C98" s="308"/>
      <c r="D98" s="308"/>
      <c r="BI98" s="307">
        <f>+BI67+1</f>
        <v>44808</v>
      </c>
      <c r="BJ98" s="307"/>
      <c r="BK98" s="307"/>
      <c r="BL98" s="307"/>
    </row>
    <row r="99" spans="1:89" ht="13.5" thickBot="1" x14ac:dyDescent="0.25">
      <c r="AE99" s="232" t="s">
        <v>84</v>
      </c>
    </row>
    <row r="100" spans="1:89" ht="14.25" thickTop="1" thickBot="1" x14ac:dyDescent="0.25">
      <c r="A100" s="305" t="s">
        <v>0</v>
      </c>
      <c r="B100" s="299" t="s">
        <v>1</v>
      </c>
      <c r="C100" s="300"/>
      <c r="D100" s="299" t="s">
        <v>2</v>
      </c>
      <c r="E100" s="300"/>
      <c r="F100" s="299" t="s">
        <v>3</v>
      </c>
      <c r="G100" s="300"/>
      <c r="H100" s="299" t="s">
        <v>4</v>
      </c>
      <c r="I100" s="300"/>
      <c r="J100" s="299" t="s">
        <v>5</v>
      </c>
      <c r="K100" s="300"/>
      <c r="L100" s="299" t="s">
        <v>6</v>
      </c>
      <c r="M100" s="300"/>
      <c r="N100" s="299" t="s">
        <v>7</v>
      </c>
      <c r="O100" s="300"/>
      <c r="P100" s="299" t="s">
        <v>8</v>
      </c>
      <c r="Q100" s="300"/>
      <c r="R100" s="299" t="s">
        <v>9</v>
      </c>
      <c r="S100" s="300"/>
      <c r="T100" s="299" t="s">
        <v>10</v>
      </c>
      <c r="U100" s="300"/>
      <c r="V100" s="299" t="s">
        <v>11</v>
      </c>
      <c r="W100" s="300"/>
      <c r="X100" s="299" t="s">
        <v>12</v>
      </c>
      <c r="Y100" s="300"/>
      <c r="Z100" s="301" t="s">
        <v>40</v>
      </c>
      <c r="AA100" s="302"/>
      <c r="AB100" s="303" t="s">
        <v>41</v>
      </c>
      <c r="AC100" s="304"/>
      <c r="AE100" s="305" t="s">
        <v>0</v>
      </c>
      <c r="AF100" s="299" t="s">
        <v>1</v>
      </c>
      <c r="AG100" s="300"/>
      <c r="AH100" s="299" t="s">
        <v>2</v>
      </c>
      <c r="AI100" s="300"/>
      <c r="AJ100" s="299" t="s">
        <v>3</v>
      </c>
      <c r="AK100" s="300"/>
      <c r="AL100" s="299" t="s">
        <v>4</v>
      </c>
      <c r="AM100" s="300"/>
      <c r="AN100" s="299" t="s">
        <v>5</v>
      </c>
      <c r="AO100" s="300"/>
      <c r="AP100" s="299" t="s">
        <v>6</v>
      </c>
      <c r="AQ100" s="300"/>
      <c r="AR100" s="299" t="s">
        <v>7</v>
      </c>
      <c r="AS100" s="300"/>
      <c r="AT100" s="299" t="s">
        <v>8</v>
      </c>
      <c r="AU100" s="300"/>
      <c r="AV100" s="299" t="s">
        <v>9</v>
      </c>
      <c r="AW100" s="300"/>
      <c r="AX100" s="299" t="s">
        <v>10</v>
      </c>
      <c r="AY100" s="300"/>
      <c r="AZ100" s="299" t="s">
        <v>11</v>
      </c>
      <c r="BA100" s="300"/>
      <c r="BB100" s="299" t="s">
        <v>12</v>
      </c>
      <c r="BC100" s="300"/>
      <c r="BD100" s="301" t="s">
        <v>40</v>
      </c>
      <c r="BE100" s="302"/>
      <c r="BF100" s="303" t="s">
        <v>41</v>
      </c>
      <c r="BG100" s="304"/>
      <c r="BI100" s="305" t="s">
        <v>0</v>
      </c>
      <c r="BJ100" s="299" t="s">
        <v>1</v>
      </c>
      <c r="BK100" s="300"/>
      <c r="BL100" s="299" t="s">
        <v>2</v>
      </c>
      <c r="BM100" s="300"/>
      <c r="BN100" s="299" t="s">
        <v>3</v>
      </c>
      <c r="BO100" s="300"/>
      <c r="BP100" s="299" t="s">
        <v>4</v>
      </c>
      <c r="BQ100" s="300"/>
      <c r="BR100" s="299" t="s">
        <v>5</v>
      </c>
      <c r="BS100" s="300"/>
      <c r="BT100" s="299" t="s">
        <v>6</v>
      </c>
      <c r="BU100" s="300"/>
      <c r="BV100" s="299" t="s">
        <v>7</v>
      </c>
      <c r="BW100" s="300"/>
      <c r="BX100" s="299" t="s">
        <v>8</v>
      </c>
      <c r="BY100" s="300"/>
      <c r="BZ100" s="299" t="s">
        <v>9</v>
      </c>
      <c r="CA100" s="300"/>
      <c r="CB100" s="299" t="s">
        <v>10</v>
      </c>
      <c r="CC100" s="300"/>
      <c r="CD100" s="299" t="s">
        <v>11</v>
      </c>
      <c r="CE100" s="300"/>
      <c r="CF100" s="299" t="s">
        <v>12</v>
      </c>
      <c r="CG100" s="300"/>
      <c r="CH100" s="301" t="s">
        <v>40</v>
      </c>
      <c r="CI100" s="302"/>
      <c r="CJ100" s="299" t="s">
        <v>41</v>
      </c>
      <c r="CK100" s="300"/>
    </row>
    <row r="101" spans="1:89" ht="15" thickTop="1" thickBot="1" x14ac:dyDescent="0.3">
      <c r="A101" s="306"/>
      <c r="B101" s="115" t="s">
        <v>14</v>
      </c>
      <c r="C101" s="116" t="s">
        <v>15</v>
      </c>
      <c r="D101" s="117" t="s">
        <v>14</v>
      </c>
      <c r="E101" s="118" t="s">
        <v>15</v>
      </c>
      <c r="F101" s="115" t="s">
        <v>14</v>
      </c>
      <c r="G101" s="116" t="s">
        <v>15</v>
      </c>
      <c r="H101" s="117" t="s">
        <v>14</v>
      </c>
      <c r="I101" s="118" t="s">
        <v>15</v>
      </c>
      <c r="J101" s="115" t="s">
        <v>14</v>
      </c>
      <c r="K101" s="116" t="s">
        <v>15</v>
      </c>
      <c r="L101" s="117" t="s">
        <v>14</v>
      </c>
      <c r="M101" s="115" t="s">
        <v>15</v>
      </c>
      <c r="N101" s="119" t="s">
        <v>14</v>
      </c>
      <c r="O101" s="120" t="s">
        <v>15</v>
      </c>
      <c r="P101" s="115" t="s">
        <v>14</v>
      </c>
      <c r="Q101" s="116" t="s">
        <v>15</v>
      </c>
      <c r="R101" s="117" t="s">
        <v>14</v>
      </c>
      <c r="S101" s="118" t="s">
        <v>15</v>
      </c>
      <c r="T101" s="115" t="s">
        <v>14</v>
      </c>
      <c r="U101" s="116" t="s">
        <v>15</v>
      </c>
      <c r="V101" s="117" t="s">
        <v>14</v>
      </c>
      <c r="W101" s="118" t="s">
        <v>15</v>
      </c>
      <c r="X101" s="115" t="s">
        <v>14</v>
      </c>
      <c r="Y101" s="116" t="s">
        <v>15</v>
      </c>
      <c r="Z101" s="28" t="s">
        <v>14</v>
      </c>
      <c r="AA101" s="121" t="s">
        <v>15</v>
      </c>
      <c r="AB101" s="162" t="s">
        <v>14</v>
      </c>
      <c r="AC101" s="163" t="s">
        <v>15</v>
      </c>
      <c r="AE101" s="306"/>
      <c r="AF101" s="115" t="s">
        <v>14</v>
      </c>
      <c r="AG101" s="116" t="s">
        <v>15</v>
      </c>
      <c r="AH101" s="117" t="s">
        <v>14</v>
      </c>
      <c r="AI101" s="118" t="s">
        <v>15</v>
      </c>
      <c r="AJ101" s="115" t="s">
        <v>14</v>
      </c>
      <c r="AK101" s="116" t="s">
        <v>15</v>
      </c>
      <c r="AL101" s="117" t="s">
        <v>14</v>
      </c>
      <c r="AM101" s="118" t="s">
        <v>15</v>
      </c>
      <c r="AN101" s="115" t="s">
        <v>14</v>
      </c>
      <c r="AO101" s="116" t="s">
        <v>15</v>
      </c>
      <c r="AP101" s="117" t="s">
        <v>14</v>
      </c>
      <c r="AQ101" s="115" t="s">
        <v>15</v>
      </c>
      <c r="AR101" s="119" t="s">
        <v>14</v>
      </c>
      <c r="AS101" s="120" t="s">
        <v>15</v>
      </c>
      <c r="AT101" s="115" t="s">
        <v>14</v>
      </c>
      <c r="AU101" s="116" t="s">
        <v>15</v>
      </c>
      <c r="AV101" s="117" t="s">
        <v>14</v>
      </c>
      <c r="AW101" s="118" t="s">
        <v>15</v>
      </c>
      <c r="AX101" s="115" t="s">
        <v>14</v>
      </c>
      <c r="AY101" s="116" t="s">
        <v>15</v>
      </c>
      <c r="AZ101" s="117" t="s">
        <v>14</v>
      </c>
      <c r="BA101" s="118" t="s">
        <v>15</v>
      </c>
      <c r="BB101" s="115" t="s">
        <v>14</v>
      </c>
      <c r="BC101" s="116" t="s">
        <v>15</v>
      </c>
      <c r="BD101" s="28" t="s">
        <v>14</v>
      </c>
      <c r="BE101" s="121" t="s">
        <v>15</v>
      </c>
      <c r="BF101" s="162" t="s">
        <v>14</v>
      </c>
      <c r="BG101" s="163" t="s">
        <v>15</v>
      </c>
      <c r="BI101" s="306"/>
      <c r="BJ101" s="115" t="s">
        <v>14</v>
      </c>
      <c r="BK101" s="116" t="s">
        <v>15</v>
      </c>
      <c r="BL101" s="117" t="s">
        <v>14</v>
      </c>
      <c r="BM101" s="118" t="s">
        <v>15</v>
      </c>
      <c r="BN101" s="115" t="s">
        <v>14</v>
      </c>
      <c r="BO101" s="116" t="s">
        <v>15</v>
      </c>
      <c r="BP101" s="117" t="s">
        <v>14</v>
      </c>
      <c r="BQ101" s="118" t="s">
        <v>15</v>
      </c>
      <c r="BR101" s="115" t="s">
        <v>14</v>
      </c>
      <c r="BS101" s="116" t="s">
        <v>15</v>
      </c>
      <c r="BT101" s="117" t="s">
        <v>14</v>
      </c>
      <c r="BU101" s="115" t="s">
        <v>15</v>
      </c>
      <c r="BV101" s="119" t="s">
        <v>14</v>
      </c>
      <c r="BW101" s="120" t="s">
        <v>15</v>
      </c>
      <c r="BX101" s="115" t="s">
        <v>14</v>
      </c>
      <c r="BY101" s="116" t="s">
        <v>15</v>
      </c>
      <c r="BZ101" s="117" t="s">
        <v>14</v>
      </c>
      <c r="CA101" s="118" t="s">
        <v>15</v>
      </c>
      <c r="CB101" s="115" t="s">
        <v>14</v>
      </c>
      <c r="CC101" s="116" t="s">
        <v>15</v>
      </c>
      <c r="CD101" s="117" t="s">
        <v>14</v>
      </c>
      <c r="CE101" s="118" t="s">
        <v>15</v>
      </c>
      <c r="CF101" s="115" t="s">
        <v>14</v>
      </c>
      <c r="CG101" s="116" t="s">
        <v>15</v>
      </c>
      <c r="CH101" s="28" t="s">
        <v>14</v>
      </c>
      <c r="CI101" s="121" t="s">
        <v>15</v>
      </c>
      <c r="CJ101" s="119" t="s">
        <v>14</v>
      </c>
      <c r="CK101" s="120" t="s">
        <v>15</v>
      </c>
    </row>
    <row r="102" spans="1:89" ht="13.5" thickTop="1" x14ac:dyDescent="0.2">
      <c r="A102" s="124" t="s">
        <v>16</v>
      </c>
      <c r="B102" s="125"/>
      <c r="C102" s="172"/>
      <c r="D102" s="126"/>
      <c r="E102" s="166"/>
      <c r="F102" s="125"/>
      <c r="G102" s="127"/>
      <c r="H102" s="126"/>
      <c r="I102" s="166"/>
      <c r="J102" s="125"/>
      <c r="K102" s="127"/>
      <c r="L102" s="126"/>
      <c r="M102" s="125"/>
      <c r="N102" s="165"/>
      <c r="O102" s="167"/>
      <c r="P102" s="125"/>
      <c r="Q102" s="127"/>
      <c r="R102" s="126"/>
      <c r="S102" s="166"/>
      <c r="T102" s="125"/>
      <c r="U102" s="127"/>
      <c r="V102" s="126"/>
      <c r="W102" s="166"/>
      <c r="X102" s="125"/>
      <c r="Y102" s="127"/>
      <c r="Z102" s="170"/>
      <c r="AA102" s="171"/>
      <c r="AB102" s="156">
        <f>B102+D102+F102+H102+J102+L102+N102+P102+R102+T102+V102+X102+Z102</f>
        <v>0</v>
      </c>
      <c r="AC102" s="157">
        <f>C102+E102+G102+I102+K102+M102+O102+Q102+S102+U102+W102+Y102+AA102</f>
        <v>0</v>
      </c>
      <c r="AE102" s="235" t="str">
        <f>$AE$9</f>
        <v>07:00 - 07:59</v>
      </c>
      <c r="AF102" s="125">
        <f>SUMIF($A$9:$A$32,$AE102,B$102:B$125)</f>
        <v>576</v>
      </c>
      <c r="AG102" s="172">
        <f t="shared" ref="AG102:AV103" si="226">SUMIF($A$9:$A$32,$AE102,C$102:C$125)</f>
        <v>667</v>
      </c>
      <c r="AH102" s="126">
        <f t="shared" si="226"/>
        <v>248</v>
      </c>
      <c r="AI102" s="166">
        <f t="shared" si="226"/>
        <v>283</v>
      </c>
      <c r="AJ102" s="125">
        <f t="shared" si="226"/>
        <v>830</v>
      </c>
      <c r="AK102" s="127">
        <f t="shared" si="226"/>
        <v>741</v>
      </c>
      <c r="AL102" s="126">
        <f t="shared" si="226"/>
        <v>1186</v>
      </c>
      <c r="AM102" s="166">
        <f t="shared" si="226"/>
        <v>1084</v>
      </c>
      <c r="AN102" s="125">
        <f t="shared" si="226"/>
        <v>86</v>
      </c>
      <c r="AO102" s="127">
        <f t="shared" si="226"/>
        <v>154</v>
      </c>
      <c r="AP102" s="126">
        <f t="shared" si="226"/>
        <v>336</v>
      </c>
      <c r="AQ102" s="125">
        <f t="shared" si="226"/>
        <v>517</v>
      </c>
      <c r="AR102" s="165">
        <f t="shared" si="226"/>
        <v>1336</v>
      </c>
      <c r="AS102" s="167">
        <f t="shared" si="226"/>
        <v>1029</v>
      </c>
      <c r="AT102" s="125">
        <f t="shared" si="226"/>
        <v>632</v>
      </c>
      <c r="AU102" s="127">
        <f t="shared" si="226"/>
        <v>468</v>
      </c>
      <c r="AV102" s="126">
        <f t="shared" si="226"/>
        <v>851</v>
      </c>
      <c r="AW102" s="166">
        <f t="shared" ref="AW102:BE103" si="227">SUMIF($A$9:$A$32,$AE102,S$102:S$125)</f>
        <v>694</v>
      </c>
      <c r="AX102" s="125">
        <f t="shared" si="227"/>
        <v>146</v>
      </c>
      <c r="AY102" s="127">
        <f t="shared" si="227"/>
        <v>150</v>
      </c>
      <c r="AZ102" s="126">
        <f t="shared" si="227"/>
        <v>480</v>
      </c>
      <c r="BA102" s="166">
        <f t="shared" si="227"/>
        <v>768</v>
      </c>
      <c r="BB102" s="125">
        <f t="shared" si="227"/>
        <v>562</v>
      </c>
      <c r="BC102" s="127">
        <f t="shared" si="227"/>
        <v>268</v>
      </c>
      <c r="BD102" s="170">
        <f t="shared" si="227"/>
        <v>1114</v>
      </c>
      <c r="BE102" s="171">
        <f t="shared" si="227"/>
        <v>1193</v>
      </c>
      <c r="BF102" s="156">
        <f>AF102+AH102+AJ102+AL102+AN102+AP102+AR102+AT102+AV102+AX102+AZ102+BB102+BD102</f>
        <v>8383</v>
      </c>
      <c r="BG102" s="157">
        <f>AG102+AI102+AK102+AM102+AO102+AQ102+AS102+AU102+AW102+AY102+BA102+BC102+BE102</f>
        <v>8016</v>
      </c>
      <c r="BI102" s="124" t="s">
        <v>16</v>
      </c>
      <c r="BJ102" s="128">
        <f>B102/B126</f>
        <v>0</v>
      </c>
      <c r="BK102" s="129">
        <f t="shared" ref="BK102" si="228">C102/C126</f>
        <v>0</v>
      </c>
      <c r="BL102" s="130">
        <f t="shared" ref="BL102" si="229">D102/D126</f>
        <v>0</v>
      </c>
      <c r="BM102" s="131">
        <f t="shared" ref="BM102" si="230">E102/E126</f>
        <v>0</v>
      </c>
      <c r="BN102" s="128">
        <f t="shared" ref="BN102" si="231">F102/F126</f>
        <v>0</v>
      </c>
      <c r="BO102" s="129">
        <f t="shared" ref="BO102" si="232">G102/G126</f>
        <v>0</v>
      </c>
      <c r="BP102" s="130">
        <f t="shared" ref="BP102" si="233">H102/H126</f>
        <v>0</v>
      </c>
      <c r="BQ102" s="131">
        <f t="shared" ref="BQ102" si="234">I102/I126</f>
        <v>0</v>
      </c>
      <c r="BR102" s="128">
        <f t="shared" ref="BR102" si="235">J102/J126</f>
        <v>0</v>
      </c>
      <c r="BS102" s="129">
        <f t="shared" ref="BS102" si="236">K102/K126</f>
        <v>0</v>
      </c>
      <c r="BT102" s="130">
        <f t="shared" ref="BT102" si="237">L102/L126</f>
        <v>0</v>
      </c>
      <c r="BU102" s="128">
        <f t="shared" ref="BU102" si="238">M102/M126</f>
        <v>0</v>
      </c>
      <c r="BV102" s="132">
        <f t="shared" ref="BV102" si="239">N102/N126</f>
        <v>0</v>
      </c>
      <c r="BW102" s="133">
        <f t="shared" ref="BW102" si="240">O102/O126</f>
        <v>0</v>
      </c>
      <c r="BX102" s="128">
        <f t="shared" ref="BX102" si="241">P102/P126</f>
        <v>0</v>
      </c>
      <c r="BY102" s="129">
        <f t="shared" ref="BY102" si="242">Q102/Q126</f>
        <v>0</v>
      </c>
      <c r="BZ102" s="130">
        <f t="shared" ref="BZ102" si="243">R102/R126</f>
        <v>0</v>
      </c>
      <c r="CA102" s="131">
        <f t="shared" ref="CA102" si="244">S102/S126</f>
        <v>0</v>
      </c>
      <c r="CB102" s="128">
        <f t="shared" ref="CB102" si="245">T102/T126</f>
        <v>0</v>
      </c>
      <c r="CC102" s="129">
        <f t="shared" ref="CC102" si="246">U102/U126</f>
        <v>0</v>
      </c>
      <c r="CD102" s="130">
        <f t="shared" ref="CD102" si="247">V102/V126</f>
        <v>0</v>
      </c>
      <c r="CE102" s="131">
        <f t="shared" ref="CE102" si="248">W102/W126</f>
        <v>0</v>
      </c>
      <c r="CF102" s="128">
        <f t="shared" ref="CF102" si="249">X102/X126</f>
        <v>0</v>
      </c>
      <c r="CG102" s="129">
        <f t="shared" ref="CG102" si="250">Y102/Y126</f>
        <v>0</v>
      </c>
      <c r="CH102" s="130">
        <f t="shared" ref="CH102" si="251">Z102/Z126</f>
        <v>0</v>
      </c>
      <c r="CI102" s="128">
        <f t="shared" ref="CI102" si="252">AA102/AA126</f>
        <v>0</v>
      </c>
      <c r="CJ102" s="134">
        <f t="shared" ref="CJ102" si="253">AB102/AB126</f>
        <v>0</v>
      </c>
      <c r="CK102" s="135">
        <f t="shared" ref="CK102" si="254">AC102/AC126</f>
        <v>0</v>
      </c>
    </row>
    <row r="103" spans="1:89" x14ac:dyDescent="0.2">
      <c r="A103" s="136" t="s">
        <v>17</v>
      </c>
      <c r="B103" s="175">
        <v>93</v>
      </c>
      <c r="C103" s="176">
        <v>0</v>
      </c>
      <c r="D103" s="177">
        <v>71</v>
      </c>
      <c r="E103" s="178">
        <v>0</v>
      </c>
      <c r="F103" s="175">
        <v>222</v>
      </c>
      <c r="G103" s="179">
        <v>3</v>
      </c>
      <c r="H103" s="177">
        <v>183</v>
      </c>
      <c r="I103" s="178">
        <v>30</v>
      </c>
      <c r="J103" s="175">
        <v>6</v>
      </c>
      <c r="K103" s="179">
        <v>10</v>
      </c>
      <c r="L103" s="177">
        <v>35</v>
      </c>
      <c r="M103" s="175">
        <v>21</v>
      </c>
      <c r="N103" s="180">
        <v>81</v>
      </c>
      <c r="O103" s="181">
        <v>84</v>
      </c>
      <c r="P103" s="175">
        <v>22</v>
      </c>
      <c r="Q103" s="179">
        <v>29</v>
      </c>
      <c r="R103" s="177">
        <v>10</v>
      </c>
      <c r="S103" s="178">
        <v>28</v>
      </c>
      <c r="T103" s="175">
        <v>1</v>
      </c>
      <c r="U103" s="179">
        <v>7</v>
      </c>
      <c r="V103" s="177">
        <v>6</v>
      </c>
      <c r="W103" s="178">
        <v>0</v>
      </c>
      <c r="X103" s="175">
        <v>1</v>
      </c>
      <c r="Y103" s="179">
        <v>27</v>
      </c>
      <c r="Z103" s="177">
        <v>0</v>
      </c>
      <c r="AA103" s="175">
        <v>0</v>
      </c>
      <c r="AB103" s="156">
        <f t="shared" ref="AB103:AB122" si="255">B103+D103+F103+H103+J103+L103+N103+P103+R103+T103+V103+X103+Z103</f>
        <v>731</v>
      </c>
      <c r="AC103" s="157">
        <f t="shared" ref="AC103:AC122" si="256">C103+E103+G103+I103+K103+M103+O103+Q103+S103+U103+W103+Y103+AA103</f>
        <v>239</v>
      </c>
      <c r="AE103" s="237" t="str">
        <f>$AE$10</f>
        <v>08:00 - 08:59</v>
      </c>
      <c r="AF103" s="125">
        <f>SUMIF($A$9:$A$32,$AE103,B$102:B$125)</f>
        <v>680</v>
      </c>
      <c r="AG103" s="176">
        <f t="shared" si="226"/>
        <v>577</v>
      </c>
      <c r="AH103" s="177">
        <f t="shared" si="226"/>
        <v>375</v>
      </c>
      <c r="AI103" s="178">
        <f t="shared" si="226"/>
        <v>314</v>
      </c>
      <c r="AJ103" s="238">
        <f t="shared" si="226"/>
        <v>970</v>
      </c>
      <c r="AK103" s="179">
        <f t="shared" si="226"/>
        <v>677</v>
      </c>
      <c r="AL103" s="177">
        <f t="shared" si="226"/>
        <v>1404</v>
      </c>
      <c r="AM103" s="178">
        <f t="shared" si="226"/>
        <v>1229</v>
      </c>
      <c r="AN103" s="238">
        <f t="shared" si="226"/>
        <v>109</v>
      </c>
      <c r="AO103" s="179">
        <f t="shared" si="226"/>
        <v>200</v>
      </c>
      <c r="AP103" s="177">
        <f t="shared" si="226"/>
        <v>314</v>
      </c>
      <c r="AQ103" s="238">
        <f t="shared" si="226"/>
        <v>698</v>
      </c>
      <c r="AR103" s="180">
        <f t="shared" si="226"/>
        <v>1297</v>
      </c>
      <c r="AS103" s="181">
        <f t="shared" si="226"/>
        <v>1362</v>
      </c>
      <c r="AT103" s="238">
        <f t="shared" si="226"/>
        <v>751</v>
      </c>
      <c r="AU103" s="179">
        <f t="shared" si="226"/>
        <v>463</v>
      </c>
      <c r="AV103" s="177">
        <f t="shared" si="226"/>
        <v>943</v>
      </c>
      <c r="AW103" s="178">
        <f t="shared" si="227"/>
        <v>655</v>
      </c>
      <c r="AX103" s="238">
        <f t="shared" si="227"/>
        <v>129</v>
      </c>
      <c r="AY103" s="179">
        <f t="shared" si="227"/>
        <v>138</v>
      </c>
      <c r="AZ103" s="177">
        <f t="shared" si="227"/>
        <v>372</v>
      </c>
      <c r="BA103" s="178">
        <f t="shared" si="227"/>
        <v>873</v>
      </c>
      <c r="BB103" s="238">
        <f t="shared" si="227"/>
        <v>615</v>
      </c>
      <c r="BC103" s="179">
        <f t="shared" si="227"/>
        <v>294</v>
      </c>
      <c r="BD103" s="177">
        <f t="shared" si="227"/>
        <v>1491</v>
      </c>
      <c r="BE103" s="238">
        <f t="shared" si="227"/>
        <v>1411</v>
      </c>
      <c r="BF103" s="158">
        <f>SUM(AF103,AH103,AJ103,AL103,AN103,AP103,AR103,AT103,AV103,AX103,AZ103,BB103,BD103)</f>
        <v>9450</v>
      </c>
      <c r="BG103" s="159">
        <f>SUM(AG103,AI103,AK103,AM103,AO103,AQ103,AS103,AU103,AW103,AY103,BA103,BC103,BE103)</f>
        <v>8891</v>
      </c>
      <c r="BI103" s="136" t="s">
        <v>17</v>
      </c>
      <c r="BJ103" s="128">
        <f>B103/B126</f>
        <v>5.5515759312320919E-3</v>
      </c>
      <c r="BK103" s="129">
        <f t="shared" ref="BK103" si="257">C103/C126</f>
        <v>0</v>
      </c>
      <c r="BL103" s="130">
        <f t="shared" ref="BL103" si="258">D103/D126</f>
        <v>1.1966964436204281E-2</v>
      </c>
      <c r="BM103" s="131">
        <f t="shared" ref="BM103" si="259">E103/E126</f>
        <v>0</v>
      </c>
      <c r="BN103" s="128">
        <f t="shared" ref="BN103" si="260">F103/F126</f>
        <v>1.4314269134051196E-2</v>
      </c>
      <c r="BO103" s="129">
        <f t="shared" ref="BO103" si="261">G103/G126</f>
        <v>2.2602275295713101E-4</v>
      </c>
      <c r="BP103" s="130">
        <f t="shared" ref="BP103" si="262">H103/H126</f>
        <v>6.4534330147758929E-3</v>
      </c>
      <c r="BQ103" s="131">
        <f t="shared" ref="BQ103" si="263">I103/I126</f>
        <v>1.0696331158412664E-3</v>
      </c>
      <c r="BR103" s="128">
        <f t="shared" ref="BR103" si="264">J103/J126</f>
        <v>2.2944550669216062E-3</v>
      </c>
      <c r="BS103" s="129">
        <f t="shared" ref="BS103" si="265">K103/K126</f>
        <v>3.4106412005457027E-3</v>
      </c>
      <c r="BT103" s="130">
        <f t="shared" ref="BT103" si="266">L103/L126</f>
        <v>3.5871681869427078E-3</v>
      </c>
      <c r="BU103" s="128">
        <f t="shared" ref="BU103" si="267">M103/M126</f>
        <v>1.9276666054709015E-3</v>
      </c>
      <c r="BV103" s="132">
        <f t="shared" ref="BV103" si="268">N103/N126</f>
        <v>3.2513145747200259E-3</v>
      </c>
      <c r="BW103" s="133">
        <f t="shared" ref="BW103" si="269">O103/O126</f>
        <v>3.3725458706387761E-3</v>
      </c>
      <c r="BX103" s="128">
        <f t="shared" ref="BX103" si="270">P103/P126</f>
        <v>1.7967984318850048E-3</v>
      </c>
      <c r="BY103" s="129">
        <f t="shared" ref="BY103" si="271">Q103/Q126</f>
        <v>2.3941220176669693E-3</v>
      </c>
      <c r="BZ103" s="130">
        <f t="shared" ref="BZ103" si="272">R103/R126</f>
        <v>5.9488399762046404E-4</v>
      </c>
      <c r="CA103" s="131">
        <f t="shared" ref="CA103" si="273">S103/S126</f>
        <v>1.5993602558976409E-3</v>
      </c>
      <c r="CB103" s="128">
        <f t="shared" ref="CB103" si="274">T103/T126</f>
        <v>5.1519835136527566E-4</v>
      </c>
      <c r="CC103" s="129">
        <f t="shared" ref="CC103" si="275">U103/U126</f>
        <v>3.0621172353455816E-3</v>
      </c>
      <c r="CD103" s="130">
        <f t="shared" ref="CD103" si="276">V103/V126</f>
        <v>4.658023445384675E-4</v>
      </c>
      <c r="CE103" s="131">
        <f t="shared" ref="CE103" si="277">W103/W126</f>
        <v>0</v>
      </c>
      <c r="CF103" s="128">
        <f t="shared" ref="CF103" si="278">X103/X126</f>
        <v>1.0291242152927858E-4</v>
      </c>
      <c r="CG103" s="129">
        <f t="shared" ref="CG103" si="279">Y103/Y126</f>
        <v>5.0326188257222744E-3</v>
      </c>
      <c r="CH103" s="130">
        <f t="shared" ref="CH103" si="280">Z103/Z126</f>
        <v>0</v>
      </c>
      <c r="CI103" s="128">
        <f t="shared" ref="CI103" si="281">AA103/AA126</f>
        <v>0</v>
      </c>
      <c r="CJ103" s="134">
        <f t="shared" ref="CJ103" si="282">AB103/AB126</f>
        <v>3.9327081887484735E-3</v>
      </c>
      <c r="CK103" s="135">
        <f t="shared" ref="CK103" si="283">AC103/AC126</f>
        <v>1.2911799980551263E-3</v>
      </c>
    </row>
    <row r="104" spans="1:89" ht="13.5" thickBot="1" x14ac:dyDescent="0.25">
      <c r="A104" s="145" t="s">
        <v>18</v>
      </c>
      <c r="B104" s="182">
        <v>296</v>
      </c>
      <c r="C104" s="183">
        <v>81</v>
      </c>
      <c r="D104" s="184">
        <v>211</v>
      </c>
      <c r="E104" s="185">
        <v>64</v>
      </c>
      <c r="F104" s="182">
        <v>848</v>
      </c>
      <c r="G104" s="186">
        <v>263</v>
      </c>
      <c r="H104" s="184">
        <v>753</v>
      </c>
      <c r="I104" s="185">
        <v>393</v>
      </c>
      <c r="J104" s="182">
        <v>38</v>
      </c>
      <c r="K104" s="186">
        <v>104</v>
      </c>
      <c r="L104" s="184">
        <v>200</v>
      </c>
      <c r="M104" s="182">
        <v>301</v>
      </c>
      <c r="N104" s="187">
        <v>707</v>
      </c>
      <c r="O104" s="188">
        <v>617</v>
      </c>
      <c r="P104" s="182">
        <v>305</v>
      </c>
      <c r="Q104" s="186">
        <v>364</v>
      </c>
      <c r="R104" s="184">
        <v>426</v>
      </c>
      <c r="S104" s="185">
        <v>354</v>
      </c>
      <c r="T104" s="182">
        <v>63</v>
      </c>
      <c r="U104" s="186">
        <v>129</v>
      </c>
      <c r="V104" s="184">
        <v>204</v>
      </c>
      <c r="W104" s="185">
        <v>411</v>
      </c>
      <c r="X104" s="182">
        <v>353</v>
      </c>
      <c r="Y104" s="186">
        <v>239</v>
      </c>
      <c r="Z104" s="184">
        <v>729</v>
      </c>
      <c r="AA104" s="182">
        <v>596</v>
      </c>
      <c r="AB104" s="156">
        <f t="shared" si="255"/>
        <v>5133</v>
      </c>
      <c r="AC104" s="157">
        <f t="shared" si="256"/>
        <v>3916</v>
      </c>
      <c r="AE104" s="235"/>
      <c r="AF104" s="125"/>
      <c r="AG104" s="183"/>
      <c r="AH104" s="184"/>
      <c r="AI104" s="185"/>
      <c r="AJ104" s="182"/>
      <c r="AK104" s="186"/>
      <c r="AL104" s="184"/>
      <c r="AM104" s="185"/>
      <c r="AN104" s="182"/>
      <c r="AO104" s="186"/>
      <c r="AP104" s="184"/>
      <c r="AQ104" s="182"/>
      <c r="AR104" s="187"/>
      <c r="AS104" s="188"/>
      <c r="AT104" s="182"/>
      <c r="AU104" s="186"/>
      <c r="AV104" s="184"/>
      <c r="AW104" s="185"/>
      <c r="AX104" s="182"/>
      <c r="AY104" s="186"/>
      <c r="AZ104" s="184"/>
      <c r="BA104" s="185"/>
      <c r="BB104" s="182"/>
      <c r="BC104" s="186"/>
      <c r="BD104" s="184"/>
      <c r="BE104" s="182"/>
      <c r="BF104" s="158"/>
      <c r="BG104" s="159"/>
      <c r="BI104" s="145" t="s">
        <v>18</v>
      </c>
      <c r="BJ104" s="128">
        <f>B104/B126</f>
        <v>1.7669531996179561E-2</v>
      </c>
      <c r="BK104" s="129">
        <f t="shared" ref="BK104" si="284">C104/C126</f>
        <v>5.076778439360702E-3</v>
      </c>
      <c r="BL104" s="130">
        <f t="shared" ref="BL104" si="285">D104/D126</f>
        <v>3.5563795718860612E-2</v>
      </c>
      <c r="BM104" s="131">
        <f t="shared" ref="BM104" si="286">E104/E126</f>
        <v>1.0440456769983687E-2</v>
      </c>
      <c r="BN104" s="128">
        <f t="shared" ref="BN104" si="287">F104/F126</f>
        <v>5.4677928944483846E-2</v>
      </c>
      <c r="BO104" s="129">
        <f t="shared" ref="BO104" si="288">G104/G126</f>
        <v>1.9814661342575153E-2</v>
      </c>
      <c r="BP104" s="130">
        <f t="shared" ref="BP104" si="289">H104/H126</f>
        <v>2.6554289946045067E-2</v>
      </c>
      <c r="BQ104" s="131">
        <f t="shared" ref="BQ104" si="290">I104/I126</f>
        <v>1.401219381752059E-2</v>
      </c>
      <c r="BR104" s="128">
        <f t="shared" ref="BR104" si="291">J104/J126</f>
        <v>1.4531548757170172E-2</v>
      </c>
      <c r="BS104" s="129">
        <f t="shared" ref="BS104" si="292">K104/K126</f>
        <v>3.5470668485675309E-2</v>
      </c>
      <c r="BT104" s="130">
        <f t="shared" ref="BT104" si="293">L104/L126</f>
        <v>2.0498103925386903E-2</v>
      </c>
      <c r="BU104" s="128">
        <f t="shared" ref="BU104" si="294">M104/M126</f>
        <v>2.7629888011749586E-2</v>
      </c>
      <c r="BV104" s="132">
        <f t="shared" ref="BV104" si="295">N104/N126</f>
        <v>2.837875807811183E-2</v>
      </c>
      <c r="BW104" s="133">
        <f t="shared" ref="BW104" si="296">O104/O126</f>
        <v>2.4772152406953869E-2</v>
      </c>
      <c r="BX104" s="128">
        <f t="shared" ref="BX104" si="297">P104/P126</f>
        <v>2.4910160078405751E-2</v>
      </c>
      <c r="BY104" s="129">
        <f t="shared" ref="BY104" si="298">Q104/Q126</f>
        <v>3.0050359118302651E-2</v>
      </c>
      <c r="BZ104" s="130">
        <f t="shared" ref="BZ104" si="299">R104/R126</f>
        <v>2.5342058298631766E-2</v>
      </c>
      <c r="CA104" s="131">
        <f t="shared" ref="CA104" si="300">S104/S126</f>
        <v>2.0220483235277319E-2</v>
      </c>
      <c r="CB104" s="128">
        <f t="shared" ref="CB104" si="301">T104/T126</f>
        <v>3.2457496136012363E-2</v>
      </c>
      <c r="CC104" s="129">
        <f t="shared" ref="CC104" si="302">U104/U126</f>
        <v>5.6430446194225721E-2</v>
      </c>
      <c r="CD104" s="130">
        <f t="shared" ref="CD104" si="303">V104/V126</f>
        <v>1.5837279714307897E-2</v>
      </c>
      <c r="CE104" s="131">
        <f t="shared" ref="CE104" si="304">W104/W126</f>
        <v>2.5303207535553776E-2</v>
      </c>
      <c r="CF104" s="128">
        <f t="shared" ref="CF104" si="305">X104/X126</f>
        <v>3.632808479983534E-2</v>
      </c>
      <c r="CG104" s="129">
        <f t="shared" ref="CG104" si="306">Y104/Y126</f>
        <v>4.4547996272134203E-2</v>
      </c>
      <c r="CH104" s="130">
        <f t="shared" ref="CH104" si="307">Z104/Z126</f>
        <v>2.5625703037120359E-2</v>
      </c>
      <c r="CI104" s="128">
        <f t="shared" ref="CI104" si="308">AA104/AA126</f>
        <v>2.0237691001697793E-2</v>
      </c>
      <c r="CJ104" s="134">
        <f t="shared" ref="CJ104" si="309">AB104/AB126</f>
        <v>2.7615035749447216E-2</v>
      </c>
      <c r="CK104" s="135">
        <f t="shared" ref="CK104" si="310">AC104/AC126</f>
        <v>2.1155903231731693E-2</v>
      </c>
    </row>
    <row r="105" spans="1:89" ht="14.25" thickTop="1" thickBot="1" x14ac:dyDescent="0.25">
      <c r="A105" s="136" t="s">
        <v>19</v>
      </c>
      <c r="B105" s="175">
        <v>423</v>
      </c>
      <c r="C105" s="176">
        <v>464</v>
      </c>
      <c r="D105" s="177">
        <v>205</v>
      </c>
      <c r="E105" s="178">
        <v>169</v>
      </c>
      <c r="F105" s="175">
        <v>842</v>
      </c>
      <c r="G105" s="179">
        <v>565</v>
      </c>
      <c r="H105" s="177">
        <v>1060</v>
      </c>
      <c r="I105" s="178">
        <v>887</v>
      </c>
      <c r="J105" s="175">
        <v>60</v>
      </c>
      <c r="K105" s="179">
        <v>131</v>
      </c>
      <c r="L105" s="177">
        <v>328</v>
      </c>
      <c r="M105" s="175">
        <v>404</v>
      </c>
      <c r="N105" s="180">
        <v>1109</v>
      </c>
      <c r="O105" s="181">
        <v>1051</v>
      </c>
      <c r="P105" s="175">
        <v>497</v>
      </c>
      <c r="Q105" s="179">
        <v>489</v>
      </c>
      <c r="R105" s="177">
        <v>710</v>
      </c>
      <c r="S105" s="178">
        <v>529</v>
      </c>
      <c r="T105" s="175">
        <v>152</v>
      </c>
      <c r="U105" s="179">
        <v>198</v>
      </c>
      <c r="V105" s="177">
        <v>341</v>
      </c>
      <c r="W105" s="178">
        <v>616</v>
      </c>
      <c r="X105" s="175">
        <v>508</v>
      </c>
      <c r="Y105" s="179">
        <v>289</v>
      </c>
      <c r="Z105" s="177">
        <v>932</v>
      </c>
      <c r="AA105" s="175">
        <v>994</v>
      </c>
      <c r="AB105" s="156">
        <f t="shared" si="255"/>
        <v>7167</v>
      </c>
      <c r="AC105" s="157">
        <f t="shared" si="256"/>
        <v>6786</v>
      </c>
      <c r="AE105" s="229" t="s">
        <v>13</v>
      </c>
      <c r="AF105" s="20">
        <f t="shared" ref="AF105:BG105" si="311">SUM(AF102:AF104)</f>
        <v>1256</v>
      </c>
      <c r="AG105" s="21">
        <f t="shared" si="311"/>
        <v>1244</v>
      </c>
      <c r="AH105" s="20">
        <f t="shared" si="311"/>
        <v>623</v>
      </c>
      <c r="AI105" s="21">
        <f t="shared" si="311"/>
        <v>597</v>
      </c>
      <c r="AJ105" s="20">
        <f t="shared" si="311"/>
        <v>1800</v>
      </c>
      <c r="AK105" s="21">
        <f t="shared" si="311"/>
        <v>1418</v>
      </c>
      <c r="AL105" s="20">
        <f t="shared" si="311"/>
        <v>2590</v>
      </c>
      <c r="AM105" s="21">
        <f t="shared" si="311"/>
        <v>2313</v>
      </c>
      <c r="AN105" s="20">
        <f t="shared" si="311"/>
        <v>195</v>
      </c>
      <c r="AO105" s="21">
        <f t="shared" si="311"/>
        <v>354</v>
      </c>
      <c r="AP105" s="20">
        <f t="shared" si="311"/>
        <v>650</v>
      </c>
      <c r="AQ105" s="21">
        <f t="shared" si="311"/>
        <v>1215</v>
      </c>
      <c r="AR105" s="20">
        <f t="shared" si="311"/>
        <v>2633</v>
      </c>
      <c r="AS105" s="21">
        <f t="shared" si="311"/>
        <v>2391</v>
      </c>
      <c r="AT105" s="20">
        <f t="shared" si="311"/>
        <v>1383</v>
      </c>
      <c r="AU105" s="21">
        <f t="shared" si="311"/>
        <v>931</v>
      </c>
      <c r="AV105" s="20">
        <f t="shared" si="311"/>
        <v>1794</v>
      </c>
      <c r="AW105" s="21">
        <f t="shared" si="311"/>
        <v>1349</v>
      </c>
      <c r="AX105" s="20">
        <f t="shared" si="311"/>
        <v>275</v>
      </c>
      <c r="AY105" s="21">
        <f t="shared" si="311"/>
        <v>288</v>
      </c>
      <c r="AZ105" s="20">
        <f t="shared" si="311"/>
        <v>852</v>
      </c>
      <c r="BA105" s="21">
        <f t="shared" si="311"/>
        <v>1641</v>
      </c>
      <c r="BB105" s="20">
        <f t="shared" si="311"/>
        <v>1177</v>
      </c>
      <c r="BC105" s="21">
        <f t="shared" si="311"/>
        <v>562</v>
      </c>
      <c r="BD105" s="20">
        <f t="shared" si="311"/>
        <v>2605</v>
      </c>
      <c r="BE105" s="21">
        <f t="shared" si="311"/>
        <v>2604</v>
      </c>
      <c r="BF105" s="160">
        <f t="shared" si="311"/>
        <v>17833</v>
      </c>
      <c r="BG105" s="161">
        <f t="shared" si="311"/>
        <v>16907</v>
      </c>
      <c r="BI105" s="136" t="s">
        <v>19</v>
      </c>
      <c r="BJ105" s="128">
        <f>B105/B126</f>
        <v>2.5250716332378225E-2</v>
      </c>
      <c r="BK105" s="129">
        <f t="shared" ref="BK105" si="312">C105/C126</f>
        <v>2.9081792541523033E-2</v>
      </c>
      <c r="BL105" s="130">
        <f t="shared" ref="BL105" si="313">D105/D126</f>
        <v>3.4552502949603908E-2</v>
      </c>
      <c r="BM105" s="131">
        <f t="shared" ref="BM105" si="314">E105/E126</f>
        <v>2.7569331158238172E-2</v>
      </c>
      <c r="BN105" s="128">
        <f t="shared" ref="BN105" si="315">F105/F126</f>
        <v>5.4291056805725706E-2</v>
      </c>
      <c r="BO105" s="129">
        <f t="shared" ref="BO105" si="316">G105/G126</f>
        <v>4.2567618473593007E-2</v>
      </c>
      <c r="BP105" s="130">
        <f t="shared" ref="BP105" si="317">H105/H126</f>
        <v>3.7380540959904077E-2</v>
      </c>
      <c r="BQ105" s="131">
        <f t="shared" ref="BQ105" si="318">I105/I126</f>
        <v>3.1625485791706778E-2</v>
      </c>
      <c r="BR105" s="128">
        <f t="shared" ref="BR105" si="319">J105/J126</f>
        <v>2.2944550669216062E-2</v>
      </c>
      <c r="BS105" s="129">
        <f t="shared" ref="BS105" si="320">K105/K126</f>
        <v>4.4679399727148704E-2</v>
      </c>
      <c r="BT105" s="130">
        <f t="shared" ref="BT105" si="321">L105/L126</f>
        <v>3.3616890437634515E-2</v>
      </c>
      <c r="BU105" s="128">
        <f t="shared" ref="BU105" si="322">M105/M126</f>
        <v>3.7084633743344961E-2</v>
      </c>
      <c r="BV105" s="132">
        <f t="shared" ref="BV105" si="323">N105/N126</f>
        <v>4.4514911893388992E-2</v>
      </c>
      <c r="BW105" s="133">
        <f t="shared" ref="BW105" si="324">O105/O126</f>
        <v>4.2196972738587545E-2</v>
      </c>
      <c r="BX105" s="128">
        <f t="shared" ref="BX105" si="325">P105/P126</f>
        <v>4.0591310029402153E-2</v>
      </c>
      <c r="BY105" s="129">
        <f t="shared" ref="BY105" si="326">Q105/Q126</f>
        <v>4.0369850573763723E-2</v>
      </c>
      <c r="BZ105" s="130">
        <f t="shared" ref="BZ105" si="327">R105/R126</f>
        <v>4.2236763831052945E-2</v>
      </c>
      <c r="CA105" s="131">
        <f t="shared" ref="CA105" si="328">S105/S126</f>
        <v>3.0216484834637573E-2</v>
      </c>
      <c r="CB105" s="128">
        <f t="shared" ref="CB105" si="329">T105/T126</f>
        <v>7.8310149407521901E-2</v>
      </c>
      <c r="CC105" s="129">
        <f t="shared" ref="CC105" si="330">U105/U126</f>
        <v>8.6614173228346455E-2</v>
      </c>
      <c r="CD105" s="130">
        <f t="shared" ref="CD105" si="331">V105/V126</f>
        <v>2.6473099914602904E-2</v>
      </c>
      <c r="CE105" s="131">
        <f t="shared" ref="CE105" si="332">W105/W126</f>
        <v>3.7924028812411498E-2</v>
      </c>
      <c r="CF105" s="128">
        <f t="shared" ref="CF105" si="333">X105/X126</f>
        <v>5.2279510136873521E-2</v>
      </c>
      <c r="CG105" s="129">
        <f t="shared" ref="CG105" si="334">Y105/Y126</f>
        <v>5.386766076421249E-2</v>
      </c>
      <c r="CH105" s="130">
        <f t="shared" ref="CH105" si="335">Z105/Z126</f>
        <v>3.2761529808773907E-2</v>
      </c>
      <c r="CI105" s="128">
        <f t="shared" ref="CI105" si="336">AA105/AA126</f>
        <v>3.3752122241086591E-2</v>
      </c>
      <c r="CJ105" s="134">
        <f t="shared" ref="CJ105" si="337">AB105/AB126</f>
        <v>3.8557755935376622E-2</v>
      </c>
      <c r="CK105" s="135">
        <f t="shared" ref="CK105" si="338">AC105/AC126</f>
        <v>3.6660868061933423E-2</v>
      </c>
    </row>
    <row r="106" spans="1:89" ht="13.5" thickTop="1" x14ac:dyDescent="0.2">
      <c r="A106" s="145" t="s">
        <v>20</v>
      </c>
      <c r="B106" s="182">
        <v>576</v>
      </c>
      <c r="C106" s="183">
        <v>667</v>
      </c>
      <c r="D106" s="184">
        <v>248</v>
      </c>
      <c r="E106" s="185">
        <v>283</v>
      </c>
      <c r="F106" s="182">
        <v>830</v>
      </c>
      <c r="G106" s="186">
        <v>741</v>
      </c>
      <c r="H106" s="184">
        <v>1186</v>
      </c>
      <c r="I106" s="185">
        <v>1084</v>
      </c>
      <c r="J106" s="182">
        <v>86</v>
      </c>
      <c r="K106" s="186">
        <v>154</v>
      </c>
      <c r="L106" s="184">
        <v>336</v>
      </c>
      <c r="M106" s="182">
        <v>517</v>
      </c>
      <c r="N106" s="187">
        <v>1336</v>
      </c>
      <c r="O106" s="188">
        <v>1029</v>
      </c>
      <c r="P106" s="182">
        <v>632</v>
      </c>
      <c r="Q106" s="186">
        <v>468</v>
      </c>
      <c r="R106" s="184">
        <v>851</v>
      </c>
      <c r="S106" s="185">
        <v>694</v>
      </c>
      <c r="T106" s="182">
        <v>146</v>
      </c>
      <c r="U106" s="186">
        <v>150</v>
      </c>
      <c r="V106" s="184">
        <v>480</v>
      </c>
      <c r="W106" s="185">
        <v>768</v>
      </c>
      <c r="X106" s="182">
        <v>562</v>
      </c>
      <c r="Y106" s="186">
        <v>268</v>
      </c>
      <c r="Z106" s="184">
        <v>1114</v>
      </c>
      <c r="AA106" s="182">
        <v>1193</v>
      </c>
      <c r="AB106" s="156">
        <f t="shared" si="255"/>
        <v>8383</v>
      </c>
      <c r="AC106" s="157">
        <f t="shared" si="256"/>
        <v>8016</v>
      </c>
      <c r="BI106" s="145" t="s">
        <v>20</v>
      </c>
      <c r="BJ106" s="128">
        <f>B106/B126</f>
        <v>3.4383954154727794E-2</v>
      </c>
      <c r="BK106" s="129">
        <f t="shared" ref="BK106" si="339">C106/C126</f>
        <v>4.1805076778439358E-2</v>
      </c>
      <c r="BL106" s="130">
        <f t="shared" ref="BL106" si="340">D106/D126</f>
        <v>4.1800101129276929E-2</v>
      </c>
      <c r="BM106" s="131">
        <f t="shared" ref="BM106" si="341">E106/E126</f>
        <v>4.6166394779771615E-2</v>
      </c>
      <c r="BN106" s="128">
        <f t="shared" ref="BN106" si="342">F106/F126</f>
        <v>5.3517312528209425E-2</v>
      </c>
      <c r="BO106" s="129">
        <f t="shared" ref="BO106" si="343">G106/G126</f>
        <v>5.5827619980411358E-2</v>
      </c>
      <c r="BP106" s="130">
        <f t="shared" ref="BP106" si="344">H106/H126</f>
        <v>4.1823888281553055E-2</v>
      </c>
      <c r="BQ106" s="131">
        <f t="shared" ref="BQ106" si="345">I106/I126</f>
        <v>3.8649409919064424E-2</v>
      </c>
      <c r="BR106" s="128">
        <f t="shared" ref="BR106" si="346">J106/J126</f>
        <v>3.2887189292543022E-2</v>
      </c>
      <c r="BS106" s="129">
        <f t="shared" ref="BS106" si="347">K106/K126</f>
        <v>5.2523874488403823E-2</v>
      </c>
      <c r="BT106" s="130">
        <f t="shared" ref="BT106" si="348">L106/L126</f>
        <v>3.4436814594649992E-2</v>
      </c>
      <c r="BU106" s="128">
        <f t="shared" ref="BU106" si="349">M106/M126</f>
        <v>4.7457315953736E-2</v>
      </c>
      <c r="BV106" s="132">
        <f t="shared" ref="BV106" si="350">N106/N126</f>
        <v>5.3626620639826594E-2</v>
      </c>
      <c r="BW106" s="133">
        <f t="shared" ref="BW106" si="351">O106/O126</f>
        <v>4.1313686915325012E-2</v>
      </c>
      <c r="BX106" s="128">
        <f t="shared" ref="BX106" si="352">P106/P126</f>
        <v>5.1617118588696505E-2</v>
      </c>
      <c r="BY106" s="129">
        <f t="shared" ref="BY106" si="353">Q106/Q126</f>
        <v>3.8636176009246265E-2</v>
      </c>
      <c r="BZ106" s="130">
        <f t="shared" ref="BZ106" si="354">R106/R126</f>
        <v>5.0624628197501485E-2</v>
      </c>
      <c r="CA106" s="131">
        <f t="shared" ref="CA106" si="355">S106/S126</f>
        <v>3.9641286342605817E-2</v>
      </c>
      <c r="CB106" s="128">
        <f t="shared" ref="CB106" si="356">T106/T126</f>
        <v>7.5218959299330243E-2</v>
      </c>
      <c r="CC106" s="129">
        <f t="shared" ref="CC106" si="357">U106/U126</f>
        <v>6.5616797900262466E-2</v>
      </c>
      <c r="CD106" s="130">
        <f t="shared" ref="CD106" si="358">V106/V126</f>
        <v>3.7264187563077401E-2</v>
      </c>
      <c r="CE106" s="131">
        <f t="shared" ref="CE106" si="359">W106/W126</f>
        <v>4.7281906051837713E-2</v>
      </c>
      <c r="CF106" s="128">
        <f t="shared" ref="CF106" si="360">X106/X126</f>
        <v>5.7836780899454564E-2</v>
      </c>
      <c r="CG106" s="129">
        <f t="shared" ref="CG106" si="361">Y106/Y126</f>
        <v>4.9953401677539609E-2</v>
      </c>
      <c r="CH106" s="130">
        <f t="shared" ref="CH106" si="362">Z106/Z126</f>
        <v>3.9159167604049493E-2</v>
      </c>
      <c r="CI106" s="128">
        <f t="shared" ref="CI106" si="363">AA106/AA126</f>
        <v>4.0509337860780988E-2</v>
      </c>
      <c r="CJ106" s="134">
        <f t="shared" ref="CJ106" si="364">AB106/AB126</f>
        <v>4.5099716479177092E-2</v>
      </c>
      <c r="CK106" s="135">
        <f t="shared" ref="CK106" si="365">AC106/AC126</f>
        <v>4.330585298916273E-2</v>
      </c>
    </row>
    <row r="107" spans="1:89" ht="13.5" thickBot="1" x14ac:dyDescent="0.25">
      <c r="A107" s="136" t="s">
        <v>21</v>
      </c>
      <c r="B107" s="175">
        <v>680</v>
      </c>
      <c r="C107" s="176">
        <v>577</v>
      </c>
      <c r="D107" s="177">
        <v>375</v>
      </c>
      <c r="E107" s="178">
        <v>314</v>
      </c>
      <c r="F107" s="175">
        <v>970</v>
      </c>
      <c r="G107" s="179">
        <v>677</v>
      </c>
      <c r="H107" s="177">
        <v>1404</v>
      </c>
      <c r="I107" s="178">
        <v>1229</v>
      </c>
      <c r="J107" s="175">
        <v>109</v>
      </c>
      <c r="K107" s="179">
        <v>200</v>
      </c>
      <c r="L107" s="177">
        <v>314</v>
      </c>
      <c r="M107" s="175">
        <v>698</v>
      </c>
      <c r="N107" s="180">
        <v>1297</v>
      </c>
      <c r="O107" s="181">
        <v>1362</v>
      </c>
      <c r="P107" s="175">
        <v>751</v>
      </c>
      <c r="Q107" s="179">
        <v>463</v>
      </c>
      <c r="R107" s="177">
        <v>943</v>
      </c>
      <c r="S107" s="178">
        <v>655</v>
      </c>
      <c r="T107" s="175">
        <v>129</v>
      </c>
      <c r="U107" s="179">
        <v>138</v>
      </c>
      <c r="V107" s="177">
        <v>372</v>
      </c>
      <c r="W107" s="178">
        <v>873</v>
      </c>
      <c r="X107" s="175">
        <v>615</v>
      </c>
      <c r="Y107" s="179">
        <v>294</v>
      </c>
      <c r="Z107" s="177">
        <v>1491</v>
      </c>
      <c r="AA107" s="175">
        <v>1411</v>
      </c>
      <c r="AB107" s="156">
        <f t="shared" si="255"/>
        <v>9450</v>
      </c>
      <c r="AC107" s="157">
        <f t="shared" si="256"/>
        <v>8891</v>
      </c>
      <c r="AE107" s="232" t="s">
        <v>85</v>
      </c>
      <c r="BI107" s="136" t="s">
        <v>21</v>
      </c>
      <c r="BJ107" s="128">
        <f>B107/B126</f>
        <v>4.0592168099331423E-2</v>
      </c>
      <c r="BK107" s="129">
        <f t="shared" ref="BK107" si="366">C107/C126</f>
        <v>3.6164211845816356E-2</v>
      </c>
      <c r="BL107" s="130">
        <f t="shared" ref="BL107" si="367">D107/D126</f>
        <v>6.3205798078543735E-2</v>
      </c>
      <c r="BM107" s="131">
        <f t="shared" ref="BM107" si="368">E107/E126</f>
        <v>5.1223491027732465E-2</v>
      </c>
      <c r="BN107" s="128">
        <f t="shared" ref="BN107" si="369">F107/F126</f>
        <v>6.2544329099232701E-2</v>
      </c>
      <c r="BO107" s="129">
        <f t="shared" ref="BO107" si="370">G107/G126</f>
        <v>5.1005801250659233E-2</v>
      </c>
      <c r="BP107" s="130">
        <f t="shared" ref="BP107" si="371">H107/H126</f>
        <v>4.9511584441231445E-2</v>
      </c>
      <c r="BQ107" s="131">
        <f t="shared" ref="BQ107" si="372">I107/I126</f>
        <v>4.3819303312297213E-2</v>
      </c>
      <c r="BR107" s="128">
        <f t="shared" ref="BR107" si="373">J107/J126</f>
        <v>4.1682600382409181E-2</v>
      </c>
      <c r="BS107" s="129">
        <f t="shared" ref="BS107" si="374">K107/K126</f>
        <v>6.8212824010914053E-2</v>
      </c>
      <c r="BT107" s="130">
        <f t="shared" ref="BT107" si="375">L107/L126</f>
        <v>3.2182023162857433E-2</v>
      </c>
      <c r="BU107" s="128">
        <f t="shared" ref="BU107" si="376">M107/M126</f>
        <v>6.4071966219937576E-2</v>
      </c>
      <c r="BV107" s="132">
        <f t="shared" ref="BV107" si="377">N107/N126</f>
        <v>5.2061172881628065E-2</v>
      </c>
      <c r="BW107" s="133">
        <f t="shared" ref="BW107" si="378">O107/O126</f>
        <v>5.4683422331071589E-2</v>
      </c>
      <c r="BX107" s="128">
        <f t="shared" ref="BX107" si="379">P107/P126</f>
        <v>6.1336164652074483E-2</v>
      </c>
      <c r="BY107" s="129">
        <f t="shared" ref="BY107" si="380">Q107/Q126</f>
        <v>3.8223396351027825E-2</v>
      </c>
      <c r="BZ107" s="130">
        <f t="shared" ref="BZ107" si="381">R107/R126</f>
        <v>5.6097560975609757E-2</v>
      </c>
      <c r="CA107" s="131">
        <f t="shared" ref="CA107" si="382">S107/S126</f>
        <v>3.7413605986176955E-2</v>
      </c>
      <c r="CB107" s="128">
        <f t="shared" ref="CB107" si="383">T107/T126</f>
        <v>6.6460587326120563E-2</v>
      </c>
      <c r="CC107" s="129">
        <f t="shared" ref="CC107" si="384">U107/U126</f>
        <v>6.0367454068241469E-2</v>
      </c>
      <c r="CD107" s="130">
        <f t="shared" ref="CD107" si="385">V107/V126</f>
        <v>2.8879745361384986E-2</v>
      </c>
      <c r="CE107" s="131">
        <f t="shared" ref="CE107" si="386">W107/W126</f>
        <v>5.3746229144862399E-2</v>
      </c>
      <c r="CF107" s="128">
        <f t="shared" ref="CF107" si="387">X107/X126</f>
        <v>6.3291139240506333E-2</v>
      </c>
      <c r="CG107" s="129">
        <f t="shared" ref="CG107" si="388">Y107/Y126</f>
        <v>5.479962721342032E-2</v>
      </c>
      <c r="CH107" s="130">
        <f t="shared" ref="CH107" si="389">Z107/Z126</f>
        <v>5.2411417322834643E-2</v>
      </c>
      <c r="CI107" s="128">
        <f t="shared" ref="CI107" si="390">AA107/AA126</f>
        <v>4.7911714770797961E-2</v>
      </c>
      <c r="CJ107" s="134">
        <f t="shared" ref="CJ107" si="391">AB107/AB126</f>
        <v>5.0840071660291482E-2</v>
      </c>
      <c r="CK107" s="135">
        <f t="shared" ref="CK107" si="392">AC107/AC126</f>
        <v>4.8032976413004719E-2</v>
      </c>
    </row>
    <row r="108" spans="1:89" ht="14.25" thickTop="1" thickBot="1" x14ac:dyDescent="0.25">
      <c r="A108" s="145" t="s">
        <v>22</v>
      </c>
      <c r="B108" s="182">
        <v>969</v>
      </c>
      <c r="C108" s="183">
        <v>816</v>
      </c>
      <c r="D108" s="184">
        <v>419</v>
      </c>
      <c r="E108" s="185">
        <v>289</v>
      </c>
      <c r="F108" s="182">
        <v>1282</v>
      </c>
      <c r="G108" s="186">
        <v>586</v>
      </c>
      <c r="H108" s="184">
        <v>1797</v>
      </c>
      <c r="I108" s="185">
        <v>1505</v>
      </c>
      <c r="J108" s="182">
        <v>119</v>
      </c>
      <c r="K108" s="186">
        <v>353</v>
      </c>
      <c r="L108" s="184">
        <v>298</v>
      </c>
      <c r="M108" s="182">
        <v>979</v>
      </c>
      <c r="N108" s="187">
        <v>1337</v>
      </c>
      <c r="O108" s="188">
        <v>1709</v>
      </c>
      <c r="P108" s="182">
        <v>825</v>
      </c>
      <c r="Q108" s="186">
        <v>485</v>
      </c>
      <c r="R108" s="184">
        <v>1270</v>
      </c>
      <c r="S108" s="185">
        <v>986</v>
      </c>
      <c r="T108" s="182">
        <v>96</v>
      </c>
      <c r="U108" s="186">
        <v>148</v>
      </c>
      <c r="V108" s="184">
        <v>445</v>
      </c>
      <c r="W108" s="185">
        <v>1184</v>
      </c>
      <c r="X108" s="182">
        <v>681</v>
      </c>
      <c r="Y108" s="186">
        <v>285</v>
      </c>
      <c r="Z108" s="184">
        <v>1613</v>
      </c>
      <c r="AA108" s="182">
        <v>1614</v>
      </c>
      <c r="AB108" s="156">
        <f t="shared" si="255"/>
        <v>11151</v>
      </c>
      <c r="AC108" s="157">
        <f t="shared" si="256"/>
        <v>10939</v>
      </c>
      <c r="AE108" s="305" t="s">
        <v>0</v>
      </c>
      <c r="AF108" s="299" t="s">
        <v>1</v>
      </c>
      <c r="AG108" s="300"/>
      <c r="AH108" s="299" t="s">
        <v>2</v>
      </c>
      <c r="AI108" s="300"/>
      <c r="AJ108" s="299" t="s">
        <v>3</v>
      </c>
      <c r="AK108" s="300"/>
      <c r="AL108" s="299" t="s">
        <v>4</v>
      </c>
      <c r="AM108" s="300"/>
      <c r="AN108" s="299" t="s">
        <v>5</v>
      </c>
      <c r="AO108" s="300"/>
      <c r="AP108" s="299" t="s">
        <v>6</v>
      </c>
      <c r="AQ108" s="300"/>
      <c r="AR108" s="299" t="s">
        <v>7</v>
      </c>
      <c r="AS108" s="300"/>
      <c r="AT108" s="299" t="s">
        <v>8</v>
      </c>
      <c r="AU108" s="300"/>
      <c r="AV108" s="299" t="s">
        <v>9</v>
      </c>
      <c r="AW108" s="300"/>
      <c r="AX108" s="299" t="s">
        <v>10</v>
      </c>
      <c r="AY108" s="300"/>
      <c r="AZ108" s="299" t="s">
        <v>11</v>
      </c>
      <c r="BA108" s="300"/>
      <c r="BB108" s="299" t="s">
        <v>12</v>
      </c>
      <c r="BC108" s="300"/>
      <c r="BD108" s="301" t="s">
        <v>40</v>
      </c>
      <c r="BE108" s="302"/>
      <c r="BF108" s="303" t="s">
        <v>41</v>
      </c>
      <c r="BG108" s="304"/>
      <c r="BI108" s="145" t="s">
        <v>22</v>
      </c>
      <c r="BJ108" s="128">
        <f>B108/B126</f>
        <v>5.784383954154728E-2</v>
      </c>
      <c r="BK108" s="129">
        <f t="shared" ref="BK108" si="393">C108/C126</f>
        <v>5.1143842055781888E-2</v>
      </c>
      <c r="BL108" s="130">
        <f t="shared" ref="BL108" si="394">D108/D126</f>
        <v>7.0621945053092869E-2</v>
      </c>
      <c r="BM108" s="131">
        <f t="shared" ref="BM108" si="395">E108/E126</f>
        <v>4.7145187601957586E-2</v>
      </c>
      <c r="BN108" s="128">
        <f t="shared" ref="BN108" si="396">F108/F126</f>
        <v>8.2661680314656011E-2</v>
      </c>
      <c r="BO108" s="129">
        <f t="shared" ref="BO108" si="397">G108/G126</f>
        <v>4.4149777744292927E-2</v>
      </c>
      <c r="BP108" s="130">
        <f t="shared" ref="BP108" si="398">H108/H126</f>
        <v>6.3370596325422288E-2</v>
      </c>
      <c r="BQ108" s="131">
        <f t="shared" ref="BQ108" si="399">I108/I126</f>
        <v>5.365992797803687E-2</v>
      </c>
      <c r="BR108" s="128">
        <f t="shared" ref="BR108" si="400">J108/J126</f>
        <v>4.5506692160611852E-2</v>
      </c>
      <c r="BS108" s="129">
        <f t="shared" ref="BS108" si="401">K108/K126</f>
        <v>0.1203956343792633</v>
      </c>
      <c r="BT108" s="130">
        <f t="shared" ref="BT108" si="402">L108/L126</f>
        <v>3.0542174848826483E-2</v>
      </c>
      <c r="BU108" s="128">
        <f t="shared" ref="BU108" si="403">M108/M126</f>
        <v>8.9865981274095827E-2</v>
      </c>
      <c r="BV108" s="132">
        <f t="shared" ref="BV108" si="404">N108/N126</f>
        <v>5.3666760325934253E-2</v>
      </c>
      <c r="BW108" s="133">
        <f t="shared" ref="BW108" si="405">O108/O126</f>
        <v>6.8615248725257955E-2</v>
      </c>
      <c r="BX108" s="128">
        <f t="shared" ref="BX108" si="406">P108/P126</f>
        <v>6.7379941195687687E-2</v>
      </c>
      <c r="BY108" s="129">
        <f t="shared" ref="BY108" si="407">Q108/Q126</f>
        <v>4.0039626847188974E-2</v>
      </c>
      <c r="BZ108" s="130">
        <f t="shared" ref="BZ108" si="408">R108/R126</f>
        <v>7.5550267697798934E-2</v>
      </c>
      <c r="CA108" s="131">
        <f t="shared" ref="CA108" si="409">S108/S126</f>
        <v>5.632032901125264E-2</v>
      </c>
      <c r="CB108" s="128">
        <f t="shared" ref="CB108" si="410">T108/T126</f>
        <v>4.945904173106646E-2</v>
      </c>
      <c r="CC108" s="129">
        <f t="shared" ref="CC108" si="411">U108/U126</f>
        <v>6.4741907261592305E-2</v>
      </c>
      <c r="CD108" s="130">
        <f t="shared" ref="CD108" si="412">V108/V126</f>
        <v>3.4547007219936338E-2</v>
      </c>
      <c r="CE108" s="131">
        <f t="shared" ref="CE108" si="413">W108/W126</f>
        <v>7.289293849658314E-2</v>
      </c>
      <c r="CF108" s="128">
        <f t="shared" ref="CF108" si="414">X108/X126</f>
        <v>7.0083359061438713E-2</v>
      </c>
      <c r="CG108" s="129">
        <f t="shared" ref="CG108" si="415">Y108/Y126</f>
        <v>5.3122087604846227E-2</v>
      </c>
      <c r="CH108" s="130">
        <f t="shared" ref="CH108" si="416">Z108/Z126</f>
        <v>5.6699943757030372E-2</v>
      </c>
      <c r="CI108" s="128">
        <f t="shared" ref="CI108" si="417">AA108/AA126</f>
        <v>5.4804753820033955E-2</v>
      </c>
      <c r="CJ108" s="134">
        <f t="shared" ref="CJ108" si="418">AB108/AB126</f>
        <v>5.9991284559143952E-2</v>
      </c>
      <c r="CK108" s="135">
        <f t="shared" ref="CK108" si="419">AC108/AC126</f>
        <v>5.909714643818003E-2</v>
      </c>
    </row>
    <row r="109" spans="1:89" ht="15" thickTop="1" thickBot="1" x14ac:dyDescent="0.3">
      <c r="A109" s="136" t="s">
        <v>23</v>
      </c>
      <c r="B109" s="175">
        <v>1060</v>
      </c>
      <c r="C109" s="176">
        <v>905</v>
      </c>
      <c r="D109" s="177">
        <v>415</v>
      </c>
      <c r="E109" s="178">
        <v>348</v>
      </c>
      <c r="F109" s="175">
        <v>1091</v>
      </c>
      <c r="G109" s="179">
        <v>501</v>
      </c>
      <c r="H109" s="177">
        <v>1683</v>
      </c>
      <c r="I109" s="178">
        <v>1368</v>
      </c>
      <c r="J109" s="175">
        <v>104</v>
      </c>
      <c r="K109" s="179">
        <v>290</v>
      </c>
      <c r="L109" s="177">
        <v>284</v>
      </c>
      <c r="M109" s="175">
        <v>898</v>
      </c>
      <c r="N109" s="180">
        <v>1276</v>
      </c>
      <c r="O109" s="181">
        <v>1539</v>
      </c>
      <c r="P109" s="175">
        <v>838</v>
      </c>
      <c r="Q109" s="179">
        <v>484</v>
      </c>
      <c r="R109" s="177">
        <v>1205</v>
      </c>
      <c r="S109" s="178">
        <v>821</v>
      </c>
      <c r="T109" s="175">
        <v>136</v>
      </c>
      <c r="U109" s="179">
        <v>95</v>
      </c>
      <c r="V109" s="177">
        <v>438</v>
      </c>
      <c r="W109" s="178">
        <v>1239</v>
      </c>
      <c r="X109" s="175">
        <v>602</v>
      </c>
      <c r="Y109" s="179">
        <v>226</v>
      </c>
      <c r="Z109" s="177">
        <v>1641</v>
      </c>
      <c r="AA109" s="175">
        <v>1856</v>
      </c>
      <c r="AB109" s="156">
        <f t="shared" si="255"/>
        <v>10773</v>
      </c>
      <c r="AC109" s="157">
        <f t="shared" si="256"/>
        <v>10570</v>
      </c>
      <c r="AE109" s="306"/>
      <c r="AF109" s="115" t="s">
        <v>14</v>
      </c>
      <c r="AG109" s="116" t="s">
        <v>15</v>
      </c>
      <c r="AH109" s="117" t="s">
        <v>14</v>
      </c>
      <c r="AI109" s="118" t="s">
        <v>15</v>
      </c>
      <c r="AJ109" s="115" t="s">
        <v>14</v>
      </c>
      <c r="AK109" s="116" t="s">
        <v>15</v>
      </c>
      <c r="AL109" s="117" t="s">
        <v>14</v>
      </c>
      <c r="AM109" s="118" t="s">
        <v>15</v>
      </c>
      <c r="AN109" s="115" t="s">
        <v>14</v>
      </c>
      <c r="AO109" s="116" t="s">
        <v>15</v>
      </c>
      <c r="AP109" s="117" t="s">
        <v>14</v>
      </c>
      <c r="AQ109" s="115" t="s">
        <v>15</v>
      </c>
      <c r="AR109" s="119" t="s">
        <v>14</v>
      </c>
      <c r="AS109" s="120" t="s">
        <v>15</v>
      </c>
      <c r="AT109" s="115" t="s">
        <v>14</v>
      </c>
      <c r="AU109" s="116" t="s">
        <v>15</v>
      </c>
      <c r="AV109" s="117" t="s">
        <v>14</v>
      </c>
      <c r="AW109" s="118" t="s">
        <v>15</v>
      </c>
      <c r="AX109" s="115" t="s">
        <v>14</v>
      </c>
      <c r="AY109" s="116" t="s">
        <v>15</v>
      </c>
      <c r="AZ109" s="117" t="s">
        <v>14</v>
      </c>
      <c r="BA109" s="118" t="s">
        <v>15</v>
      </c>
      <c r="BB109" s="115" t="s">
        <v>14</v>
      </c>
      <c r="BC109" s="116" t="s">
        <v>15</v>
      </c>
      <c r="BD109" s="28" t="s">
        <v>14</v>
      </c>
      <c r="BE109" s="121" t="s">
        <v>15</v>
      </c>
      <c r="BF109" s="162" t="s">
        <v>14</v>
      </c>
      <c r="BG109" s="163" t="s">
        <v>15</v>
      </c>
      <c r="BI109" s="136" t="s">
        <v>23</v>
      </c>
      <c r="BJ109" s="128">
        <f>B109/B126</f>
        <v>6.3276026743075448E-2</v>
      </c>
      <c r="BK109" s="129">
        <f t="shared" ref="BK109" si="420">C109/C126</f>
        <v>5.6722030711375743E-2</v>
      </c>
      <c r="BL109" s="130">
        <f t="shared" ref="BL109" si="421">D109/D126</f>
        <v>6.99477498735884E-2</v>
      </c>
      <c r="BM109" s="131">
        <f t="shared" ref="BM109" si="422">E109/E126</f>
        <v>5.6769983686786298E-2</v>
      </c>
      <c r="BN109" s="128">
        <f t="shared" ref="BN109" si="423">F109/F126</f>
        <v>7.0346250564188542E-2</v>
      </c>
      <c r="BO109" s="129">
        <f t="shared" ref="BO109" si="424">G109/G126</f>
        <v>3.7745799743840881E-2</v>
      </c>
      <c r="BP109" s="130">
        <f t="shared" ref="BP109" si="425">H109/H126</f>
        <v>5.9350424939168457E-2</v>
      </c>
      <c r="BQ109" s="131">
        <f t="shared" ref="BQ109" si="426">I109/I126</f>
        <v>4.8775270082361752E-2</v>
      </c>
      <c r="BR109" s="128">
        <f t="shared" ref="BR109" si="427">J109/J126</f>
        <v>3.9770554493307839E-2</v>
      </c>
      <c r="BS109" s="129">
        <f t="shared" ref="BS109" si="428">K109/K126</f>
        <v>9.8908594815825382E-2</v>
      </c>
      <c r="BT109" s="130">
        <f t="shared" ref="BT109" si="429">L109/L126</f>
        <v>2.9107307574049401E-2</v>
      </c>
      <c r="BU109" s="128">
        <f t="shared" ref="BU109" si="430">M109/M126</f>
        <v>8.2430695795850925E-2</v>
      </c>
      <c r="BV109" s="132">
        <f t="shared" ref="BV109" si="431">N109/N126</f>
        <v>5.1218239473367316E-2</v>
      </c>
      <c r="BW109" s="133">
        <f t="shared" ref="BW109" si="432">O109/O126</f>
        <v>6.1789858272774723E-2</v>
      </c>
      <c r="BX109" s="128">
        <f t="shared" ref="BX109" si="433">P109/P126</f>
        <v>6.8441685723619736E-2</v>
      </c>
      <c r="BY109" s="129">
        <f t="shared" ref="BY109" si="434">Q109/Q126</f>
        <v>3.9957070915545283E-2</v>
      </c>
      <c r="BZ109" s="130">
        <f t="shared" ref="BZ109" si="435">R109/R126</f>
        <v>7.1683521713265919E-2</v>
      </c>
      <c r="CA109" s="131">
        <f t="shared" ref="CA109" si="436">S109/S126</f>
        <v>4.68955275032844E-2</v>
      </c>
      <c r="CB109" s="128">
        <f t="shared" ref="CB109" si="437">T109/T126</f>
        <v>7.0066975785677485E-2</v>
      </c>
      <c r="CC109" s="129">
        <f t="shared" ref="CC109" si="438">U109/U126</f>
        <v>4.1557305336832898E-2</v>
      </c>
      <c r="CD109" s="130">
        <f t="shared" ref="CD109" si="439">V109/V126</f>
        <v>3.4003571151308129E-2</v>
      </c>
      <c r="CE109" s="131">
        <f t="shared" ref="CE109" si="440">W109/W126</f>
        <v>7.6279012497691312E-2</v>
      </c>
      <c r="CF109" s="128">
        <f t="shared" ref="CF109" si="441">X109/X126</f>
        <v>6.1953277760625709E-2</v>
      </c>
      <c r="CG109" s="129">
        <f t="shared" ref="CG109" si="442">Y109/Y126</f>
        <v>4.2124883504193848E-2</v>
      </c>
      <c r="CH109" s="130">
        <f t="shared" ref="CH109" si="443">Z109/Z126</f>
        <v>5.7684195725534307E-2</v>
      </c>
      <c r="CI109" s="128">
        <f t="shared" ref="CI109" si="444">AA109/AA126</f>
        <v>6.3022071307300503E-2</v>
      </c>
      <c r="CJ109" s="134">
        <f t="shared" ref="CJ109" si="445">AB109/AB126</f>
        <v>5.7957681692732292E-2</v>
      </c>
      <c r="CK109" s="135">
        <f t="shared" ref="CK109" si="446">AC109/AC126</f>
        <v>5.7103650960011236E-2</v>
      </c>
    </row>
    <row r="110" spans="1:89" ht="13.5" thickTop="1" x14ac:dyDescent="0.2">
      <c r="A110" s="145" t="s">
        <v>24</v>
      </c>
      <c r="B110" s="189">
        <v>1013</v>
      </c>
      <c r="C110" s="183">
        <v>1023</v>
      </c>
      <c r="D110" s="184">
        <v>443</v>
      </c>
      <c r="E110" s="185">
        <v>320</v>
      </c>
      <c r="F110" s="182">
        <v>1060</v>
      </c>
      <c r="G110" s="186">
        <v>656</v>
      </c>
      <c r="H110" s="184">
        <v>1929</v>
      </c>
      <c r="I110" s="185">
        <v>1448</v>
      </c>
      <c r="J110" s="182">
        <v>111</v>
      </c>
      <c r="K110" s="186">
        <v>234</v>
      </c>
      <c r="L110" s="184">
        <v>337</v>
      </c>
      <c r="M110" s="182">
        <v>948</v>
      </c>
      <c r="N110" s="187">
        <v>1310</v>
      </c>
      <c r="O110" s="190">
        <v>1698</v>
      </c>
      <c r="P110" s="182">
        <v>887</v>
      </c>
      <c r="Q110" s="186">
        <v>483</v>
      </c>
      <c r="R110" s="184">
        <v>1284</v>
      </c>
      <c r="S110" s="185">
        <v>838</v>
      </c>
      <c r="T110" s="182">
        <v>104</v>
      </c>
      <c r="U110" s="186">
        <v>93</v>
      </c>
      <c r="V110" s="184">
        <v>494</v>
      </c>
      <c r="W110" s="191">
        <v>1176</v>
      </c>
      <c r="X110" s="182">
        <v>611</v>
      </c>
      <c r="Y110" s="186">
        <v>225</v>
      </c>
      <c r="Z110" s="184">
        <v>1726</v>
      </c>
      <c r="AA110" s="182">
        <v>1990</v>
      </c>
      <c r="AB110" s="156">
        <f t="shared" si="255"/>
        <v>11309</v>
      </c>
      <c r="AC110" s="157">
        <f t="shared" si="256"/>
        <v>11132</v>
      </c>
      <c r="AE110" s="235" t="str">
        <f>$AE$17</f>
        <v>17:00 - 17:59</v>
      </c>
      <c r="AF110" s="125">
        <f t="shared" ref="AF110:AU111" si="447">SUMIF($A$9:$A$32,$AE110,B$102:B$125)</f>
        <v>1549</v>
      </c>
      <c r="AG110" s="172">
        <f t="shared" si="447"/>
        <v>1103</v>
      </c>
      <c r="AH110" s="126">
        <f t="shared" si="447"/>
        <v>375</v>
      </c>
      <c r="AI110" s="166">
        <f t="shared" si="447"/>
        <v>466</v>
      </c>
      <c r="AJ110" s="125">
        <f t="shared" si="447"/>
        <v>914</v>
      </c>
      <c r="AK110" s="127">
        <f t="shared" si="447"/>
        <v>948</v>
      </c>
      <c r="AL110" s="126">
        <f t="shared" si="447"/>
        <v>1993</v>
      </c>
      <c r="AM110" s="166">
        <f t="shared" si="447"/>
        <v>2423</v>
      </c>
      <c r="AN110" s="125">
        <f t="shared" si="447"/>
        <v>252</v>
      </c>
      <c r="AO110" s="127">
        <f t="shared" si="447"/>
        <v>160</v>
      </c>
      <c r="AP110" s="126">
        <f t="shared" si="447"/>
        <v>836</v>
      </c>
      <c r="AQ110" s="125">
        <f t="shared" si="447"/>
        <v>547</v>
      </c>
      <c r="AR110" s="165">
        <f t="shared" si="447"/>
        <v>1674</v>
      </c>
      <c r="AS110" s="167">
        <f t="shared" si="447"/>
        <v>1728</v>
      </c>
      <c r="AT110" s="125">
        <f t="shared" si="447"/>
        <v>808</v>
      </c>
      <c r="AU110" s="127">
        <f t="shared" si="447"/>
        <v>1015</v>
      </c>
      <c r="AV110" s="126">
        <f t="shared" ref="AP110:BE111" si="448">SUMIF($A$9:$A$32,$AE110,R$102:R$125)</f>
        <v>1060</v>
      </c>
      <c r="AW110" s="166">
        <f t="shared" si="448"/>
        <v>1555</v>
      </c>
      <c r="AX110" s="125">
        <f t="shared" si="448"/>
        <v>143</v>
      </c>
      <c r="AY110" s="127">
        <f t="shared" si="448"/>
        <v>149</v>
      </c>
      <c r="AZ110" s="126">
        <f t="shared" si="448"/>
        <v>1094</v>
      </c>
      <c r="BA110" s="166">
        <f t="shared" si="448"/>
        <v>1113</v>
      </c>
      <c r="BB110" s="125">
        <f t="shared" si="448"/>
        <v>678</v>
      </c>
      <c r="BC110" s="127">
        <f t="shared" si="448"/>
        <v>380</v>
      </c>
      <c r="BD110" s="170">
        <f t="shared" si="448"/>
        <v>2194</v>
      </c>
      <c r="BE110" s="171">
        <f t="shared" si="448"/>
        <v>1933</v>
      </c>
      <c r="BF110" s="156">
        <f>AF110+AH110+AJ110+AL110+AN110+AP110+AR110+AT110+AV110+AX110+AZ110+BB110+BD110</f>
        <v>13570</v>
      </c>
      <c r="BG110" s="157">
        <f>AG110+AI110+AK110+AM110+AO110+AQ110+AS110+AU110+AW110+AY110+BA110+BC110+BE110</f>
        <v>13520</v>
      </c>
      <c r="BI110" s="145" t="s">
        <v>24</v>
      </c>
      <c r="BJ110" s="128">
        <f>B110/B126</f>
        <v>6.0470391595033431E-2</v>
      </c>
      <c r="BK110" s="129">
        <f t="shared" ref="BK110" si="449">C110/C126</f>
        <v>6.4117831400814798E-2</v>
      </c>
      <c r="BL110" s="130">
        <f t="shared" ref="BL110" si="450">D110/D126</f>
        <v>7.4667116130119671E-2</v>
      </c>
      <c r="BM110" s="131">
        <f t="shared" ref="BM110" si="451">E110/E126</f>
        <v>5.2202283849918436E-2</v>
      </c>
      <c r="BN110" s="128">
        <f t="shared" ref="BN110" si="452">F110/F126</f>
        <v>6.8347411180604806E-2</v>
      </c>
      <c r="BO110" s="129">
        <f t="shared" ref="BO110" si="453">G110/G126</f>
        <v>4.9423641979959319E-2</v>
      </c>
      <c r="BP110" s="130">
        <f t="shared" ref="BP110" si="454">H110/H126</f>
        <v>6.8025531614768833E-2</v>
      </c>
      <c r="BQ110" s="131">
        <f t="shared" ref="BQ110" si="455">I110/I126</f>
        <v>5.1627625057938463E-2</v>
      </c>
      <c r="BR110" s="128">
        <f t="shared" ref="BR110" si="456">J110/J126</f>
        <v>4.2447418738049712E-2</v>
      </c>
      <c r="BS110" s="129">
        <f t="shared" ref="BS110" si="457">K110/K126</f>
        <v>7.9809004092769434E-2</v>
      </c>
      <c r="BT110" s="130">
        <f t="shared" ref="BT110" si="458">L110/L126</f>
        <v>3.4539305114276928E-2</v>
      </c>
      <c r="BU110" s="128">
        <f t="shared" ref="BU110" si="459">M110/M126</f>
        <v>8.7020378189829259E-2</v>
      </c>
      <c r="BV110" s="132">
        <f t="shared" ref="BV110" si="460">N110/N126</f>
        <v>5.2582988801027575E-2</v>
      </c>
      <c r="BW110" s="133">
        <f t="shared" ref="BW110" si="461">O110/O126</f>
        <v>6.8173605813626692E-2</v>
      </c>
      <c r="BX110" s="128">
        <f t="shared" ref="BX110" si="462">P110/P126</f>
        <v>7.2443645867363612E-2</v>
      </c>
      <c r="BY110" s="129">
        <f t="shared" ref="BY110" si="463">Q110/Q126</f>
        <v>3.9874514983901592E-2</v>
      </c>
      <c r="BZ110" s="130">
        <f t="shared" ref="BZ110" si="464">R110/R126</f>
        <v>7.6383105294467582E-2</v>
      </c>
      <c r="CA110" s="131">
        <f t="shared" ref="CA110" si="465">S110/S126</f>
        <v>4.7866567658650827E-2</v>
      </c>
      <c r="CB110" s="128">
        <f t="shared" ref="CB110" si="466">T110/T126</f>
        <v>5.3580628541988667E-2</v>
      </c>
      <c r="CC110" s="129">
        <f t="shared" ref="CC110" si="467">U110/U126</f>
        <v>4.0682414698162729E-2</v>
      </c>
      <c r="CD110" s="130">
        <f t="shared" ref="CD110" si="468">V110/V126</f>
        <v>3.8351059700333825E-2</v>
      </c>
      <c r="CE110" s="131">
        <f t="shared" ref="CE110" si="469">W110/W126</f>
        <v>7.2400418641876504E-2</v>
      </c>
      <c r="CF110" s="128">
        <f t="shared" ref="CF110" si="470">X110/X126</f>
        <v>6.2879489554389212E-2</v>
      </c>
      <c r="CG110" s="129">
        <f t="shared" ref="CG110" si="471">Y110/Y126</f>
        <v>4.1938490214352281E-2</v>
      </c>
      <c r="CH110" s="130">
        <f t="shared" ref="CH110" si="472">Z110/Z126</f>
        <v>6.0672103487064116E-2</v>
      </c>
      <c r="CI110" s="128">
        <f t="shared" ref="CI110" si="473">AA110/AA126</f>
        <v>6.7572156196943969E-2</v>
      </c>
      <c r="CJ110" s="134">
        <f t="shared" ref="CJ110" si="474">AB110/AB126</f>
        <v>6.0841309037696974E-2</v>
      </c>
      <c r="CK110" s="135">
        <f t="shared" ref="CK110" si="475">AC110/AC126</f>
        <v>6.0139814804810322E-2</v>
      </c>
    </row>
    <row r="111" spans="1:89" x14ac:dyDescent="0.2">
      <c r="A111" s="136" t="s">
        <v>25</v>
      </c>
      <c r="B111" s="192">
        <v>1057</v>
      </c>
      <c r="C111" s="176">
        <v>1055</v>
      </c>
      <c r="D111" s="177">
        <v>408</v>
      </c>
      <c r="E111" s="178">
        <v>319</v>
      </c>
      <c r="F111" s="175">
        <v>1111</v>
      </c>
      <c r="G111" s="179">
        <v>526</v>
      </c>
      <c r="H111" s="177">
        <v>1827</v>
      </c>
      <c r="I111" s="178">
        <v>1462</v>
      </c>
      <c r="J111" s="175">
        <v>137</v>
      </c>
      <c r="K111" s="176">
        <v>192</v>
      </c>
      <c r="L111" s="177">
        <v>370</v>
      </c>
      <c r="M111" s="175">
        <v>1045</v>
      </c>
      <c r="N111" s="180">
        <v>1413</v>
      </c>
      <c r="O111" s="193">
        <v>1576</v>
      </c>
      <c r="P111" s="175">
        <v>899</v>
      </c>
      <c r="Q111" s="176">
        <v>526</v>
      </c>
      <c r="R111" s="177">
        <v>1268</v>
      </c>
      <c r="S111" s="178">
        <v>947</v>
      </c>
      <c r="T111" s="184">
        <v>80</v>
      </c>
      <c r="U111" s="175">
        <v>95</v>
      </c>
      <c r="V111" s="177">
        <v>572</v>
      </c>
      <c r="W111" s="194">
        <v>1144</v>
      </c>
      <c r="X111" s="175">
        <v>599</v>
      </c>
      <c r="Y111" s="179">
        <v>244</v>
      </c>
      <c r="Z111" s="177">
        <v>1868</v>
      </c>
      <c r="AA111" s="175">
        <v>2179</v>
      </c>
      <c r="AB111" s="156">
        <f t="shared" si="255"/>
        <v>11609</v>
      </c>
      <c r="AC111" s="157">
        <f t="shared" si="256"/>
        <v>11310</v>
      </c>
      <c r="AE111" s="237" t="str">
        <f>$AE$18</f>
        <v>18:00 - 18:59</v>
      </c>
      <c r="AF111" s="125">
        <f t="shared" si="447"/>
        <v>1417</v>
      </c>
      <c r="AG111" s="176">
        <f t="shared" si="447"/>
        <v>1173</v>
      </c>
      <c r="AH111" s="177">
        <f t="shared" si="447"/>
        <v>371</v>
      </c>
      <c r="AI111" s="178">
        <f t="shared" si="447"/>
        <v>505</v>
      </c>
      <c r="AJ111" s="238">
        <f t="shared" si="447"/>
        <v>945</v>
      </c>
      <c r="AK111" s="179">
        <f t="shared" si="447"/>
        <v>945</v>
      </c>
      <c r="AL111" s="177">
        <f t="shared" si="447"/>
        <v>2004</v>
      </c>
      <c r="AM111" s="178">
        <f t="shared" si="447"/>
        <v>2097</v>
      </c>
      <c r="AN111" s="238">
        <f t="shared" si="447"/>
        <v>206</v>
      </c>
      <c r="AO111" s="179">
        <f t="shared" si="447"/>
        <v>160</v>
      </c>
      <c r="AP111" s="177">
        <f t="shared" si="448"/>
        <v>930</v>
      </c>
      <c r="AQ111" s="238">
        <f t="shared" si="448"/>
        <v>525</v>
      </c>
      <c r="AR111" s="180">
        <f t="shared" si="448"/>
        <v>1791</v>
      </c>
      <c r="AS111" s="181">
        <f t="shared" si="448"/>
        <v>1657</v>
      </c>
      <c r="AT111" s="238">
        <f t="shared" si="448"/>
        <v>662</v>
      </c>
      <c r="AU111" s="179">
        <f t="shared" si="448"/>
        <v>1033</v>
      </c>
      <c r="AV111" s="177">
        <f t="shared" si="448"/>
        <v>913</v>
      </c>
      <c r="AW111" s="178">
        <f t="shared" si="448"/>
        <v>1438</v>
      </c>
      <c r="AX111" s="238">
        <f t="shared" si="448"/>
        <v>121</v>
      </c>
      <c r="AY111" s="179">
        <f t="shared" si="448"/>
        <v>141</v>
      </c>
      <c r="AZ111" s="177">
        <f t="shared" si="448"/>
        <v>1151</v>
      </c>
      <c r="BA111" s="178">
        <f t="shared" si="448"/>
        <v>957</v>
      </c>
      <c r="BB111" s="238">
        <f t="shared" si="448"/>
        <v>631</v>
      </c>
      <c r="BC111" s="179">
        <f t="shared" si="448"/>
        <v>415</v>
      </c>
      <c r="BD111" s="177">
        <f t="shared" si="448"/>
        <v>2053</v>
      </c>
      <c r="BE111" s="238">
        <f t="shared" si="448"/>
        <v>1880</v>
      </c>
      <c r="BF111" s="158">
        <f>SUM(AF111,AH111,AJ111,AL111,AN111,AP111,AR111,AT111,AV111,AX111,AZ111,BB111,BD111)</f>
        <v>13195</v>
      </c>
      <c r="BG111" s="159">
        <f>SUM(AG111,AI111,AK111,AM111,AO111,AQ111,AS111,AU111,AW111,AY111,BA111,BC111,BE111)</f>
        <v>12926</v>
      </c>
      <c r="BI111" s="136" t="s">
        <v>25</v>
      </c>
      <c r="BJ111" s="128">
        <f>B111/B126</f>
        <v>6.3096943648519574E-2</v>
      </c>
      <c r="BK111" s="129">
        <f t="shared" ref="BK111" si="476">C111/C126</f>
        <v>6.6123472265747413E-2</v>
      </c>
      <c r="BL111" s="130">
        <f t="shared" ref="BL111" si="477">D111/D126</f>
        <v>6.8767908309455589E-2</v>
      </c>
      <c r="BM111" s="131">
        <f t="shared" ref="BM111" si="478">E111/E126</f>
        <v>5.2039151712887442E-2</v>
      </c>
      <c r="BN111" s="128">
        <f t="shared" ref="BN111" si="479">F111/F126</f>
        <v>7.1635824360049005E-2</v>
      </c>
      <c r="BO111" s="129">
        <f t="shared" ref="BO111" si="480">G111/G126</f>
        <v>3.9629322685150306E-2</v>
      </c>
      <c r="BP111" s="130">
        <f t="shared" ref="BP111" si="481">H111/H126</f>
        <v>6.4428536163910144E-2</v>
      </c>
      <c r="BQ111" s="131">
        <f t="shared" ref="BQ111" si="482">I111/I126</f>
        <v>5.2126787178664383E-2</v>
      </c>
      <c r="BR111" s="128">
        <f t="shared" ref="BR111" si="483">J111/J126</f>
        <v>5.2390057361376675E-2</v>
      </c>
      <c r="BS111" s="129">
        <f t="shared" ref="BS111" si="484">K111/K126</f>
        <v>6.5484311050477487E-2</v>
      </c>
      <c r="BT111" s="130">
        <f t="shared" ref="BT111" si="485">L111/L126</f>
        <v>3.792149226196577E-2</v>
      </c>
      <c r="BU111" s="128">
        <f t="shared" ref="BU111" si="486">M111/M126</f>
        <v>9.592436203414724E-2</v>
      </c>
      <c r="BV111" s="132">
        <f t="shared" ref="BV111" si="487">N111/N126</f>
        <v>5.6717376470116002E-2</v>
      </c>
      <c r="BW111" s="133">
        <f t="shared" ref="BW111" si="488">O111/O126</f>
        <v>6.3275384430079892E-2</v>
      </c>
      <c r="BX111" s="128">
        <f t="shared" ref="BX111" si="489">P111/P126</f>
        <v>7.3423717739300884E-2</v>
      </c>
      <c r="BY111" s="129">
        <f t="shared" ref="BY111" si="490">Q111/Q126</f>
        <v>4.3424420044580206E-2</v>
      </c>
      <c r="BZ111" s="130">
        <f t="shared" ref="BZ111" si="491">R111/R126</f>
        <v>7.5431290898274841E-2</v>
      </c>
      <c r="CA111" s="131">
        <f t="shared" ref="CA111" si="492">S111/S126</f>
        <v>5.4092648654823786E-2</v>
      </c>
      <c r="CB111" s="128">
        <f t="shared" ref="CB111" si="493">T111/T126</f>
        <v>4.1215868109222051E-2</v>
      </c>
      <c r="CC111" s="129">
        <f t="shared" ref="CC111" si="494">U111/U126</f>
        <v>4.1557305336832898E-2</v>
      </c>
      <c r="CD111" s="130">
        <f t="shared" ref="CD111" si="495">V111/V126</f>
        <v>4.4406490179333902E-2</v>
      </c>
      <c r="CE111" s="131">
        <f t="shared" ref="CE111" si="496">W111/W126</f>
        <v>7.0430339223049934E-2</v>
      </c>
      <c r="CF111" s="128">
        <f t="shared" ref="CF111" si="497">X111/X126</f>
        <v>6.1644540496037875E-2</v>
      </c>
      <c r="CG111" s="129">
        <f t="shared" ref="CG111" si="498">Y111/Y126</f>
        <v>4.5479962721342033E-2</v>
      </c>
      <c r="CH111" s="130">
        <f t="shared" ref="CH111" si="499">Z111/Z126</f>
        <v>6.56636670416198E-2</v>
      </c>
      <c r="CI111" s="128">
        <f t="shared" ref="CI111" si="500">AA111/AA126</f>
        <v>7.3989813242784377E-2</v>
      </c>
      <c r="CJ111" s="134">
        <f t="shared" ref="CJ111" si="501">AB111/AB126</f>
        <v>6.2455279566595114E-2</v>
      </c>
      <c r="CK111" s="135">
        <f t="shared" ref="CK111" si="502">AC111/AC126</f>
        <v>6.1101446769889031E-2</v>
      </c>
    </row>
    <row r="112" spans="1:89" ht="13.5" thickBot="1" x14ac:dyDescent="0.25">
      <c r="A112" s="145" t="s">
        <v>26</v>
      </c>
      <c r="B112" s="189">
        <v>963</v>
      </c>
      <c r="C112" s="183">
        <v>1265</v>
      </c>
      <c r="D112" s="184">
        <v>384</v>
      </c>
      <c r="E112" s="185">
        <v>361</v>
      </c>
      <c r="F112" s="182">
        <v>866</v>
      </c>
      <c r="G112" s="186">
        <v>695</v>
      </c>
      <c r="H112" s="184">
        <v>1811</v>
      </c>
      <c r="I112" s="185">
        <v>1625</v>
      </c>
      <c r="J112" s="182">
        <v>135</v>
      </c>
      <c r="K112" s="183">
        <v>151</v>
      </c>
      <c r="L112" s="184">
        <v>477</v>
      </c>
      <c r="M112" s="182">
        <v>824</v>
      </c>
      <c r="N112" s="187">
        <v>1392</v>
      </c>
      <c r="O112" s="190">
        <v>1531</v>
      </c>
      <c r="P112" s="182">
        <v>833</v>
      </c>
      <c r="Q112" s="183">
        <v>556</v>
      </c>
      <c r="R112" s="184">
        <v>1112</v>
      </c>
      <c r="S112" s="185">
        <v>899</v>
      </c>
      <c r="T112" s="182">
        <v>93</v>
      </c>
      <c r="U112" s="186">
        <v>104</v>
      </c>
      <c r="V112" s="184">
        <v>551</v>
      </c>
      <c r="W112" s="191">
        <v>1129</v>
      </c>
      <c r="X112" s="182">
        <v>597</v>
      </c>
      <c r="Y112" s="186">
        <v>245</v>
      </c>
      <c r="Z112" s="184">
        <v>1794</v>
      </c>
      <c r="AA112" s="182">
        <v>1875</v>
      </c>
      <c r="AB112" s="156">
        <f t="shared" si="255"/>
        <v>11008</v>
      </c>
      <c r="AC112" s="157">
        <f t="shared" si="256"/>
        <v>11260</v>
      </c>
      <c r="AE112" s="235"/>
      <c r="AF112" s="125"/>
      <c r="AG112" s="183"/>
      <c r="AH112" s="184"/>
      <c r="AI112" s="185"/>
      <c r="AJ112" s="182"/>
      <c r="AK112" s="186"/>
      <c r="AL112" s="184"/>
      <c r="AM112" s="185"/>
      <c r="AN112" s="182"/>
      <c r="AO112" s="186"/>
      <c r="AP112" s="184"/>
      <c r="AQ112" s="182"/>
      <c r="AR112" s="187"/>
      <c r="AS112" s="188"/>
      <c r="AT112" s="182"/>
      <c r="AU112" s="186"/>
      <c r="AV112" s="184"/>
      <c r="AW112" s="185"/>
      <c r="AX112" s="182"/>
      <c r="AY112" s="186"/>
      <c r="AZ112" s="184"/>
      <c r="BA112" s="185"/>
      <c r="BB112" s="182"/>
      <c r="BC112" s="186"/>
      <c r="BD112" s="184"/>
      <c r="BE112" s="182"/>
      <c r="BF112" s="158"/>
      <c r="BG112" s="159"/>
      <c r="BI112" s="145" t="s">
        <v>26</v>
      </c>
      <c r="BJ112" s="128">
        <f>B112/B126</f>
        <v>5.7485673352435533E-2</v>
      </c>
      <c r="BK112" s="129">
        <f t="shared" ref="BK112" si="503">C112/C126</f>
        <v>7.9285490441867751E-2</v>
      </c>
      <c r="BL112" s="130">
        <f t="shared" ref="BL112" si="504">D112/D126</f>
        <v>6.4722737232428787E-2</v>
      </c>
      <c r="BM112" s="131">
        <f t="shared" ref="BM112" si="505">E112/E126</f>
        <v>5.8890701468189234E-2</v>
      </c>
      <c r="BN112" s="128">
        <f t="shared" ref="BN112" si="506">F112/F126</f>
        <v>5.5838545360758267E-2</v>
      </c>
      <c r="BO112" s="129">
        <f t="shared" ref="BO112" si="507">G112/G126</f>
        <v>5.236193776840202E-2</v>
      </c>
      <c r="BP112" s="130">
        <f t="shared" ref="BP112" si="508">H112/H126</f>
        <v>6.3864301583383298E-2</v>
      </c>
      <c r="BQ112" s="131">
        <f t="shared" ref="BQ112" si="509">I112/I126</f>
        <v>5.7938460441401933E-2</v>
      </c>
      <c r="BR112" s="128">
        <f t="shared" ref="BR112" si="510">J112/J126</f>
        <v>5.1625239005736137E-2</v>
      </c>
      <c r="BS112" s="129">
        <f t="shared" ref="BS112" si="511">K112/K126</f>
        <v>5.1500682128240112E-2</v>
      </c>
      <c r="BT112" s="130">
        <f t="shared" ref="BT112" si="512">L112/L126</f>
        <v>4.8887977862047759E-2</v>
      </c>
      <c r="BU112" s="128">
        <f t="shared" ref="BU112" si="513">M112/M126</f>
        <v>7.5637965852762987E-2</v>
      </c>
      <c r="BV112" s="132">
        <f t="shared" ref="BV112" si="514">N112/N126</f>
        <v>5.5874443061855253E-2</v>
      </c>
      <c r="BW112" s="133">
        <f t="shared" ref="BW112" si="515">O112/O126</f>
        <v>6.1468663427951979E-2</v>
      </c>
      <c r="BX112" s="128">
        <f t="shared" ref="BX112" si="516">P112/P126</f>
        <v>6.8033322443645863E-2</v>
      </c>
      <c r="BY112" s="129">
        <f t="shared" ref="BY112" si="517">Q112/Q126</f>
        <v>4.590109799389086E-2</v>
      </c>
      <c r="BZ112" s="130">
        <f t="shared" ref="BZ112" si="518">R112/R126</f>
        <v>6.6151100535395593E-2</v>
      </c>
      <c r="CA112" s="131">
        <f t="shared" ref="CA112" si="519">S112/S126</f>
        <v>5.1350888216142115E-2</v>
      </c>
      <c r="CB112" s="128">
        <f t="shared" ref="CB112" si="520">T112/T126</f>
        <v>4.7913446676970631E-2</v>
      </c>
      <c r="CC112" s="129">
        <f t="shared" ref="CC112" si="521">U112/U126</f>
        <v>4.5494313210848646E-2</v>
      </c>
      <c r="CD112" s="130">
        <f t="shared" ref="CD112" si="522">V112/V126</f>
        <v>4.2776181973449269E-2</v>
      </c>
      <c r="CE112" s="131">
        <f t="shared" ref="CE112" si="523">W112/W126</f>
        <v>6.9506864495474968E-2</v>
      </c>
      <c r="CF112" s="128">
        <f t="shared" ref="CF112" si="524">X112/X126</f>
        <v>6.1438715652979314E-2</v>
      </c>
      <c r="CG112" s="129">
        <f t="shared" ref="CG112" si="525">Y112/Y126</f>
        <v>4.5666356011183594E-2</v>
      </c>
      <c r="CH112" s="130">
        <f t="shared" ref="CH112" si="526">Z112/Z126</f>
        <v>6.3062429696287961E-2</v>
      </c>
      <c r="CI112" s="128">
        <f t="shared" ref="CI112" si="527">AA112/AA126</f>
        <v>6.3667232597623094E-2</v>
      </c>
      <c r="CJ112" s="134">
        <f t="shared" ref="CJ112" si="528">AB112/AB126</f>
        <v>5.9221958607035836E-2</v>
      </c>
      <c r="CK112" s="135">
        <f t="shared" ref="CK112" si="529">AC112/AC126</f>
        <v>6.0831325431383775E-2</v>
      </c>
    </row>
    <row r="113" spans="1:89" ht="14.25" thickTop="1" thickBot="1" x14ac:dyDescent="0.25">
      <c r="A113" s="136" t="s">
        <v>27</v>
      </c>
      <c r="B113" s="192">
        <v>1067</v>
      </c>
      <c r="C113" s="176">
        <v>1096</v>
      </c>
      <c r="D113" s="177">
        <v>393</v>
      </c>
      <c r="E113" s="178">
        <v>320</v>
      </c>
      <c r="F113" s="175">
        <v>824</v>
      </c>
      <c r="G113" s="179">
        <v>645</v>
      </c>
      <c r="H113" s="177">
        <v>1886</v>
      </c>
      <c r="I113" s="178">
        <v>1740</v>
      </c>
      <c r="J113" s="175">
        <v>152</v>
      </c>
      <c r="K113" s="176">
        <v>178</v>
      </c>
      <c r="L113" s="177">
        <v>498</v>
      </c>
      <c r="M113" s="175">
        <v>663</v>
      </c>
      <c r="N113" s="180">
        <v>1518</v>
      </c>
      <c r="O113" s="193">
        <v>1359</v>
      </c>
      <c r="P113" s="175">
        <v>916</v>
      </c>
      <c r="Q113" s="176">
        <v>667</v>
      </c>
      <c r="R113" s="177">
        <v>1154</v>
      </c>
      <c r="S113" s="178">
        <v>1037</v>
      </c>
      <c r="T113" s="175">
        <v>87</v>
      </c>
      <c r="U113" s="179">
        <v>96</v>
      </c>
      <c r="V113" s="177">
        <v>811</v>
      </c>
      <c r="W113" s="194">
        <v>1106</v>
      </c>
      <c r="X113" s="175">
        <v>574</v>
      </c>
      <c r="Y113" s="179">
        <v>244</v>
      </c>
      <c r="Z113" s="177">
        <v>1872</v>
      </c>
      <c r="AA113" s="175">
        <v>2054</v>
      </c>
      <c r="AB113" s="156">
        <f t="shared" si="255"/>
        <v>11752</v>
      </c>
      <c r="AC113" s="157">
        <f t="shared" si="256"/>
        <v>11205</v>
      </c>
      <c r="AE113" s="229" t="s">
        <v>13</v>
      </c>
      <c r="AF113" s="20">
        <f t="shared" ref="AF113:BG113" si="530">SUM(AF110:AF112)</f>
        <v>2966</v>
      </c>
      <c r="AG113" s="21">
        <f t="shared" si="530"/>
        <v>2276</v>
      </c>
      <c r="AH113" s="20">
        <f t="shared" si="530"/>
        <v>746</v>
      </c>
      <c r="AI113" s="21">
        <f t="shared" si="530"/>
        <v>971</v>
      </c>
      <c r="AJ113" s="20">
        <f t="shared" si="530"/>
        <v>1859</v>
      </c>
      <c r="AK113" s="21">
        <f t="shared" si="530"/>
        <v>1893</v>
      </c>
      <c r="AL113" s="20">
        <f t="shared" si="530"/>
        <v>3997</v>
      </c>
      <c r="AM113" s="21">
        <f t="shared" si="530"/>
        <v>4520</v>
      </c>
      <c r="AN113" s="20">
        <f t="shared" si="530"/>
        <v>458</v>
      </c>
      <c r="AO113" s="21">
        <f t="shared" si="530"/>
        <v>320</v>
      </c>
      <c r="AP113" s="20">
        <f t="shared" si="530"/>
        <v>1766</v>
      </c>
      <c r="AQ113" s="21">
        <f t="shared" si="530"/>
        <v>1072</v>
      </c>
      <c r="AR113" s="20">
        <f t="shared" si="530"/>
        <v>3465</v>
      </c>
      <c r="AS113" s="21">
        <f t="shared" si="530"/>
        <v>3385</v>
      </c>
      <c r="AT113" s="20">
        <f t="shared" si="530"/>
        <v>1470</v>
      </c>
      <c r="AU113" s="21">
        <f t="shared" si="530"/>
        <v>2048</v>
      </c>
      <c r="AV113" s="20">
        <f t="shared" si="530"/>
        <v>1973</v>
      </c>
      <c r="AW113" s="21">
        <f t="shared" si="530"/>
        <v>2993</v>
      </c>
      <c r="AX113" s="20">
        <f t="shared" si="530"/>
        <v>264</v>
      </c>
      <c r="AY113" s="21">
        <f t="shared" si="530"/>
        <v>290</v>
      </c>
      <c r="AZ113" s="20">
        <f t="shared" si="530"/>
        <v>2245</v>
      </c>
      <c r="BA113" s="21">
        <f t="shared" si="530"/>
        <v>2070</v>
      </c>
      <c r="BB113" s="20">
        <f t="shared" si="530"/>
        <v>1309</v>
      </c>
      <c r="BC113" s="21">
        <f t="shared" si="530"/>
        <v>795</v>
      </c>
      <c r="BD113" s="20">
        <f t="shared" si="530"/>
        <v>4247</v>
      </c>
      <c r="BE113" s="21">
        <f t="shared" si="530"/>
        <v>3813</v>
      </c>
      <c r="BF113" s="160">
        <f t="shared" si="530"/>
        <v>26765</v>
      </c>
      <c r="BG113" s="161">
        <f t="shared" si="530"/>
        <v>26446</v>
      </c>
      <c r="BI113" s="136" t="s">
        <v>27</v>
      </c>
      <c r="BJ113" s="128">
        <f>B113/B126</f>
        <v>6.3693887297039162E-2</v>
      </c>
      <c r="BK113" s="129">
        <f t="shared" ref="BK113" si="531">C113/C126</f>
        <v>6.8693199623942339E-2</v>
      </c>
      <c r="BL113" s="130">
        <f t="shared" ref="BL113" si="532">D113/D126</f>
        <v>6.6239676386313839E-2</v>
      </c>
      <c r="BM113" s="131">
        <f t="shared" ref="BM113" si="533">E113/E126</f>
        <v>5.2202283849918436E-2</v>
      </c>
      <c r="BN113" s="128">
        <f t="shared" ref="BN113" si="534">F113/F126</f>
        <v>5.3130440389451285E-2</v>
      </c>
      <c r="BO113" s="129">
        <f t="shared" ref="BO113" si="535">G113/G126</f>
        <v>4.859489188578317E-2</v>
      </c>
      <c r="BP113" s="130">
        <f t="shared" ref="BP113" si="536">H113/H126</f>
        <v>6.6509151179602918E-2</v>
      </c>
      <c r="BQ113" s="131">
        <f t="shared" ref="BQ113" si="537">I113/I126</f>
        <v>6.2038720718793454E-2</v>
      </c>
      <c r="BR113" s="128">
        <f t="shared" ref="BR113" si="538">J113/J126</f>
        <v>5.8126195028680688E-2</v>
      </c>
      <c r="BS113" s="129">
        <f t="shared" ref="BS113" si="539">K113/K126</f>
        <v>6.0709413369713507E-2</v>
      </c>
      <c r="BT113" s="130">
        <f t="shared" ref="BT113" si="540">L113/L126</f>
        <v>5.1040278774213382E-2</v>
      </c>
      <c r="BU113" s="128">
        <f t="shared" ref="BU113" si="541">M113/M126</f>
        <v>6.0859188544152745E-2</v>
      </c>
      <c r="BV113" s="132">
        <f t="shared" ref="BV113" si="542">N113/N126</f>
        <v>6.0932043511419738E-2</v>
      </c>
      <c r="BW113" s="133">
        <f t="shared" ref="BW113" si="543">O113/O126</f>
        <v>5.4562974264263056E-2</v>
      </c>
      <c r="BX113" s="128">
        <f t="shared" ref="BX113" si="544">P113/P126</f>
        <v>7.4812152891212028E-2</v>
      </c>
      <c r="BY113" s="129">
        <f t="shared" ref="BY113" si="545">Q113/Q126</f>
        <v>5.5064806406340296E-2</v>
      </c>
      <c r="BZ113" s="130">
        <f t="shared" ref="BZ113" si="546">R113/R126</f>
        <v>6.8649613325401551E-2</v>
      </c>
      <c r="CA113" s="131">
        <f t="shared" ref="CA113" si="547">S113/S126</f>
        <v>5.9233449477351915E-2</v>
      </c>
      <c r="CB113" s="128">
        <f t="shared" ref="CB113" si="548">T113/T126</f>
        <v>4.482225656877898E-2</v>
      </c>
      <c r="CC113" s="129">
        <f t="shared" ref="CC113" si="549">U113/U126</f>
        <v>4.1994750656167978E-2</v>
      </c>
      <c r="CD113" s="130">
        <f t="shared" ref="CD113" si="550">V113/V126</f>
        <v>6.2960950236782859E-2</v>
      </c>
      <c r="CE113" s="131">
        <f t="shared" ref="CE113" si="551">W113/W126</f>
        <v>6.809086991319338E-2</v>
      </c>
      <c r="CF113" s="128">
        <f t="shared" ref="CF113" si="552">X113/X126</f>
        <v>5.9071729957805907E-2</v>
      </c>
      <c r="CG113" s="129">
        <f t="shared" ref="CG113" si="553">Y113/Y126</f>
        <v>4.5479962721342033E-2</v>
      </c>
      <c r="CH113" s="130">
        <f t="shared" ref="CH113" si="554">Z113/Z126</f>
        <v>6.5804274465691787E-2</v>
      </c>
      <c r="CI113" s="128">
        <f t="shared" ref="CI113" si="555">AA113/AA126</f>
        <v>6.9745331069609506E-2</v>
      </c>
      <c r="CJ113" s="134">
        <f t="shared" ref="CJ113" si="556">AB113/AB126</f>
        <v>6.3224605518703222E-2</v>
      </c>
      <c r="CK113" s="135">
        <f t="shared" ref="CK113" si="557">AC113/AC126</f>
        <v>6.0534191959027997E-2</v>
      </c>
    </row>
    <row r="114" spans="1:89" ht="13.5" thickTop="1" x14ac:dyDescent="0.2">
      <c r="A114" s="145" t="s">
        <v>28</v>
      </c>
      <c r="B114" s="189">
        <v>1194</v>
      </c>
      <c r="C114" s="183">
        <v>1310</v>
      </c>
      <c r="D114" s="184">
        <v>414</v>
      </c>
      <c r="E114" s="185">
        <v>391</v>
      </c>
      <c r="F114" s="182">
        <v>874</v>
      </c>
      <c r="G114" s="186">
        <v>874</v>
      </c>
      <c r="H114" s="184">
        <v>1907</v>
      </c>
      <c r="I114" s="185">
        <v>1856</v>
      </c>
      <c r="J114" s="182">
        <v>182</v>
      </c>
      <c r="K114" s="183">
        <v>138</v>
      </c>
      <c r="L114" s="184">
        <v>632</v>
      </c>
      <c r="M114" s="182">
        <v>692</v>
      </c>
      <c r="N114" s="187">
        <v>1725</v>
      </c>
      <c r="O114" s="190">
        <v>1583</v>
      </c>
      <c r="P114" s="182">
        <v>979</v>
      </c>
      <c r="Q114" s="183">
        <v>727</v>
      </c>
      <c r="R114" s="184">
        <v>1163</v>
      </c>
      <c r="S114" s="185">
        <v>1100</v>
      </c>
      <c r="T114" s="182">
        <v>152</v>
      </c>
      <c r="U114" s="186">
        <v>115</v>
      </c>
      <c r="V114" s="184">
        <v>922</v>
      </c>
      <c r="W114" s="191">
        <v>1112</v>
      </c>
      <c r="X114" s="182">
        <v>714</v>
      </c>
      <c r="Y114" s="186">
        <v>324</v>
      </c>
      <c r="Z114" s="184">
        <v>2254</v>
      </c>
      <c r="AA114" s="182">
        <v>2356</v>
      </c>
      <c r="AB114" s="156">
        <f t="shared" si="255"/>
        <v>13112</v>
      </c>
      <c r="AC114" s="157">
        <f t="shared" si="256"/>
        <v>12578</v>
      </c>
      <c r="BI114" s="145" t="s">
        <v>28</v>
      </c>
      <c r="BJ114" s="128">
        <f>B114/B126</f>
        <v>7.1275071633237819E-2</v>
      </c>
      <c r="BK114" s="129">
        <f t="shared" ref="BK114" si="558">C114/C126</f>
        <v>8.2105922908179252E-2</v>
      </c>
      <c r="BL114" s="130">
        <f t="shared" ref="BL114" si="559">D114/D126</f>
        <v>6.9779201078712286E-2</v>
      </c>
      <c r="BM114" s="131">
        <f t="shared" ref="BM114" si="560">E114/E126</f>
        <v>6.378466557911909E-2</v>
      </c>
      <c r="BN114" s="128">
        <f t="shared" ref="BN114" si="561">F114/F126</f>
        <v>5.6354374879102456E-2</v>
      </c>
      <c r="BO114" s="129">
        <f t="shared" ref="BO114" si="562">G114/G126</f>
        <v>6.5847962028177498E-2</v>
      </c>
      <c r="BP114" s="130">
        <f t="shared" ref="BP114" si="563">H114/H126</f>
        <v>6.7249709066544414E-2</v>
      </c>
      <c r="BQ114" s="131">
        <f t="shared" ref="BQ114" si="564">I114/I126</f>
        <v>6.6174635433379689E-2</v>
      </c>
      <c r="BR114" s="128">
        <f t="shared" ref="BR114" si="565">J114/J126</f>
        <v>6.9598470363288714E-2</v>
      </c>
      <c r="BS114" s="129">
        <f t="shared" ref="BS114" si="566">K114/K126</f>
        <v>4.7066848567530697E-2</v>
      </c>
      <c r="BT114" s="130">
        <f t="shared" ref="BT114" si="567">L114/L126</f>
        <v>6.4774008404222608E-2</v>
      </c>
      <c r="BU114" s="128">
        <f t="shared" ref="BU114" si="568">M114/M126</f>
        <v>6.3521204332660175E-2</v>
      </c>
      <c r="BV114" s="132">
        <f t="shared" ref="BV114" si="569">N114/N126</f>
        <v>6.924095853570425E-2</v>
      </c>
      <c r="BW114" s="133">
        <f t="shared" ref="BW114" si="570">O114/O126</f>
        <v>6.3556429919299801E-2</v>
      </c>
      <c r="BX114" s="128">
        <f t="shared" ref="BX114" si="571">P114/P126</f>
        <v>7.9957530218882716E-2</v>
      </c>
      <c r="BY114" s="129">
        <f t="shared" ref="BY114" si="572">Q114/Q126</f>
        <v>6.0018162304961611E-2</v>
      </c>
      <c r="BZ114" s="130">
        <f t="shared" ref="BZ114" si="573">R114/R126</f>
        <v>6.9185008923259961E-2</v>
      </c>
      <c r="CA114" s="131">
        <f t="shared" ref="CA114" si="574">S114/S126</f>
        <v>6.2832010053121612E-2</v>
      </c>
      <c r="CB114" s="128">
        <f t="shared" ref="CB114" si="575">T114/T126</f>
        <v>7.8310149407521901E-2</v>
      </c>
      <c r="CC114" s="129">
        <f t="shared" ref="CC114" si="576">U114/U126</f>
        <v>5.0306211723534555E-2</v>
      </c>
      <c r="CD114" s="130">
        <f t="shared" ref="CD114" si="577">V114/V126</f>
        <v>7.1578293610744512E-2</v>
      </c>
      <c r="CE114" s="131">
        <f t="shared" ref="CE114" si="578">W114/W126</f>
        <v>6.8460259804223364E-2</v>
      </c>
      <c r="CF114" s="128">
        <f t="shared" ref="CF114" si="579">X114/X126</f>
        <v>7.347946897190491E-2</v>
      </c>
      <c r="CG114" s="129">
        <f t="shared" ref="CG114" si="580">Y114/Y126</f>
        <v>6.0391425908667286E-2</v>
      </c>
      <c r="CH114" s="130">
        <f t="shared" ref="CH114" si="581">Z114/Z126</f>
        <v>7.9232283464566927E-2</v>
      </c>
      <c r="CI114" s="128">
        <f t="shared" ref="CI114" si="582">AA114/AA126</f>
        <v>0.08</v>
      </c>
      <c r="CJ114" s="134">
        <f t="shared" ref="CJ114" si="583">AB114/AB126</f>
        <v>7.0541271916374812E-2</v>
      </c>
      <c r="CK114" s="135">
        <f t="shared" ref="CK114" si="584">AC114/AC126</f>
        <v>6.7951723914382339E-2</v>
      </c>
    </row>
    <row r="115" spans="1:89" x14ac:dyDescent="0.2">
      <c r="A115" s="136" t="s">
        <v>29</v>
      </c>
      <c r="B115" s="192">
        <v>1393</v>
      </c>
      <c r="C115" s="176">
        <v>1291</v>
      </c>
      <c r="D115" s="177">
        <v>471</v>
      </c>
      <c r="E115" s="178">
        <v>411</v>
      </c>
      <c r="F115" s="175">
        <v>908</v>
      </c>
      <c r="G115" s="179">
        <v>1017</v>
      </c>
      <c r="H115" s="177">
        <v>1802</v>
      </c>
      <c r="I115" s="178">
        <v>2458</v>
      </c>
      <c r="J115" s="175">
        <v>194</v>
      </c>
      <c r="K115" s="176">
        <v>150</v>
      </c>
      <c r="L115" s="177">
        <v>840</v>
      </c>
      <c r="M115" s="175">
        <v>670</v>
      </c>
      <c r="N115" s="180">
        <v>1937</v>
      </c>
      <c r="O115" s="193">
        <v>1666</v>
      </c>
      <c r="P115" s="175">
        <v>958</v>
      </c>
      <c r="Q115" s="176">
        <v>916</v>
      </c>
      <c r="R115" s="177">
        <v>1163</v>
      </c>
      <c r="S115" s="178">
        <v>1500</v>
      </c>
      <c r="T115" s="175">
        <v>150</v>
      </c>
      <c r="U115" s="179">
        <v>151</v>
      </c>
      <c r="V115" s="177">
        <v>1018</v>
      </c>
      <c r="W115" s="194">
        <v>1036</v>
      </c>
      <c r="X115" s="175">
        <v>703</v>
      </c>
      <c r="Y115" s="179">
        <v>402</v>
      </c>
      <c r="Z115" s="177">
        <v>2174</v>
      </c>
      <c r="AA115" s="175">
        <v>2210</v>
      </c>
      <c r="AB115" s="156">
        <f t="shared" si="255"/>
        <v>13711</v>
      </c>
      <c r="AC115" s="157">
        <f t="shared" si="256"/>
        <v>13878</v>
      </c>
      <c r="BI115" s="136" t="s">
        <v>29</v>
      </c>
      <c r="BJ115" s="128">
        <f>B115/B126</f>
        <v>8.3154250238777455E-2</v>
      </c>
      <c r="BK115" s="129">
        <f t="shared" ref="BK115" si="585">C115/C126</f>
        <v>8.091507364462551E-2</v>
      </c>
      <c r="BL115" s="130">
        <f t="shared" ref="BL115" si="586">D115/D126</f>
        <v>7.9386482386650942E-2</v>
      </c>
      <c r="BM115" s="131">
        <f t="shared" ref="BM115" si="587">E115/E126</f>
        <v>6.7047308319738985E-2</v>
      </c>
      <c r="BN115" s="128">
        <f t="shared" ref="BN115" si="588">F115/F126</f>
        <v>5.8546650332065249E-2</v>
      </c>
      <c r="BO115" s="129">
        <f t="shared" ref="BO115" si="589">G115/G126</f>
        <v>7.6621713252467416E-2</v>
      </c>
      <c r="BP115" s="130">
        <f t="shared" ref="BP115" si="590">H115/H126</f>
        <v>6.3546919631836937E-2</v>
      </c>
      <c r="BQ115" s="131">
        <f t="shared" ref="BQ115" si="591">I115/I126</f>
        <v>8.7638606624594426E-2</v>
      </c>
      <c r="BR115" s="128">
        <f t="shared" ref="BR115" si="592">J115/J126</f>
        <v>7.418738049713193E-2</v>
      </c>
      <c r="BS115" s="129">
        <f t="shared" ref="BS115" si="593">K115/K126</f>
        <v>5.115961800818554E-2</v>
      </c>
      <c r="BT115" s="130">
        <f t="shared" ref="BT115" si="594">L115/L126</f>
        <v>8.6092036486624987E-2</v>
      </c>
      <c r="BU115" s="128">
        <f t="shared" ref="BU115" si="595">M115/M126</f>
        <v>6.1501744079309709E-2</v>
      </c>
      <c r="BV115" s="132">
        <f t="shared" ref="BV115" si="596">N115/N126</f>
        <v>7.775057199052704E-2</v>
      </c>
      <c r="BW115" s="133">
        <f t="shared" ref="BW115" si="597">O115/O126</f>
        <v>6.6888826434335732E-2</v>
      </c>
      <c r="BX115" s="128">
        <f t="shared" ref="BX115" si="598">P115/P126</f>
        <v>7.8242404442992491E-2</v>
      </c>
      <c r="BY115" s="129">
        <f t="shared" ref="BY115" si="599">Q115/Q126</f>
        <v>7.5621233385618755E-2</v>
      </c>
      <c r="BZ115" s="130">
        <f t="shared" ref="BZ115" si="600">R115/R126</f>
        <v>6.9185008923259961E-2</v>
      </c>
      <c r="CA115" s="131">
        <f t="shared" ref="CA115" si="601">S115/S126</f>
        <v>8.5680013708802197E-2</v>
      </c>
      <c r="CB115" s="128">
        <f t="shared" ref="CB115" si="602">T115/T126</f>
        <v>7.7279752704791344E-2</v>
      </c>
      <c r="CC115" s="129">
        <f t="shared" ref="CC115" si="603">U115/U126</f>
        <v>6.6054243219597547E-2</v>
      </c>
      <c r="CD115" s="130">
        <f t="shared" ref="CD115" si="604">V115/V126</f>
        <v>7.9031131123359993E-2</v>
      </c>
      <c r="CE115" s="131">
        <f t="shared" ref="CE115" si="605">W115/W126</f>
        <v>6.3781321184510256E-2</v>
      </c>
      <c r="CF115" s="128">
        <f t="shared" ref="CF115" si="606">X115/X126</f>
        <v>7.234743233508284E-2</v>
      </c>
      <c r="CG115" s="129">
        <f t="shared" ref="CG115" si="607">Y115/Y126</f>
        <v>7.493010251630941E-2</v>
      </c>
      <c r="CH115" s="130">
        <f t="shared" ref="CH115" si="608">Z115/Z126</f>
        <v>7.6420134983127108E-2</v>
      </c>
      <c r="CI115" s="128">
        <f t="shared" ref="CI115" si="609">AA115/AA126</f>
        <v>7.5042444821731752E-2</v>
      </c>
      <c r="CJ115" s="134">
        <f t="shared" ref="CJ115" si="610">AB115/AB126</f>
        <v>7.3763833072408094E-2</v>
      </c>
      <c r="CK115" s="135">
        <f t="shared" ref="CK115" si="611">AC115/AC126</f>
        <v>7.4974878715519014E-2</v>
      </c>
    </row>
    <row r="116" spans="1:89" x14ac:dyDescent="0.2">
      <c r="A116" s="145" t="s">
        <v>30</v>
      </c>
      <c r="B116" s="189">
        <v>1549</v>
      </c>
      <c r="C116" s="183">
        <v>1103</v>
      </c>
      <c r="D116" s="184">
        <v>375</v>
      </c>
      <c r="E116" s="185">
        <v>466</v>
      </c>
      <c r="F116" s="182">
        <v>914</v>
      </c>
      <c r="G116" s="186">
        <v>948</v>
      </c>
      <c r="H116" s="184">
        <v>1993</v>
      </c>
      <c r="I116" s="185">
        <v>2423</v>
      </c>
      <c r="J116" s="182">
        <v>252</v>
      </c>
      <c r="K116" s="183">
        <v>160</v>
      </c>
      <c r="L116" s="184">
        <v>836</v>
      </c>
      <c r="M116" s="182">
        <v>547</v>
      </c>
      <c r="N116" s="187">
        <v>1674</v>
      </c>
      <c r="O116" s="190">
        <v>1728</v>
      </c>
      <c r="P116" s="182">
        <v>808</v>
      </c>
      <c r="Q116" s="183">
        <v>1015</v>
      </c>
      <c r="R116" s="184">
        <v>1060</v>
      </c>
      <c r="S116" s="185">
        <v>1555</v>
      </c>
      <c r="T116" s="182">
        <v>143</v>
      </c>
      <c r="U116" s="186">
        <v>149</v>
      </c>
      <c r="V116" s="184">
        <v>1094</v>
      </c>
      <c r="W116" s="191">
        <v>1113</v>
      </c>
      <c r="X116" s="182">
        <v>678</v>
      </c>
      <c r="Y116" s="186">
        <v>380</v>
      </c>
      <c r="Z116" s="184">
        <v>2194</v>
      </c>
      <c r="AA116" s="182">
        <v>1933</v>
      </c>
      <c r="AB116" s="156">
        <f t="shared" si="255"/>
        <v>13570</v>
      </c>
      <c r="AC116" s="157">
        <f t="shared" si="256"/>
        <v>13520</v>
      </c>
      <c r="BI116" s="145" t="s">
        <v>30</v>
      </c>
      <c r="BJ116" s="128">
        <f>B116/B126</f>
        <v>9.2466571155682908E-2</v>
      </c>
      <c r="BK116" s="129">
        <f t="shared" ref="BK116" si="612">C116/C126</f>
        <v>6.9131933563146356E-2</v>
      </c>
      <c r="BL116" s="130">
        <f t="shared" ref="BL116" si="613">D116/D126</f>
        <v>6.3205798078543735E-2</v>
      </c>
      <c r="BM116" s="131">
        <f t="shared" ref="BM116" si="614">E116/E126</f>
        <v>7.6019575856443714E-2</v>
      </c>
      <c r="BN116" s="128">
        <f t="shared" ref="BN116" si="615">F116/F126</f>
        <v>5.8933522470823396E-2</v>
      </c>
      <c r="BO116" s="129">
        <f t="shared" ref="BO116" si="616">G116/G126</f>
        <v>7.1423189934453402E-2</v>
      </c>
      <c r="BP116" s="130">
        <f t="shared" ref="BP116" si="617">H116/H126</f>
        <v>7.0282469936876257E-2</v>
      </c>
      <c r="BQ116" s="131">
        <f t="shared" ref="BQ116" si="618">I116/I126</f>
        <v>8.6390701322779623E-2</v>
      </c>
      <c r="BR116" s="128">
        <f t="shared" ref="BR116" si="619">J116/J126</f>
        <v>9.636711281070745E-2</v>
      </c>
      <c r="BS116" s="129">
        <f t="shared" ref="BS116" si="620">K116/K126</f>
        <v>5.4570259208731244E-2</v>
      </c>
      <c r="BT116" s="130">
        <f t="shared" ref="BT116" si="621">L116/L126</f>
        <v>8.5682074408117245E-2</v>
      </c>
      <c r="BU116" s="128">
        <f t="shared" ref="BU116" si="622">M116/M126</f>
        <v>5.0211125390123006E-2</v>
      </c>
      <c r="BV116" s="132">
        <f t="shared" ref="BV116" si="623">N116/N126</f>
        <v>6.7193834544213862E-2</v>
      </c>
      <c r="BW116" s="133">
        <f t="shared" ref="BW116" si="624">O116/O126</f>
        <v>6.9378086481711967E-2</v>
      </c>
      <c r="BX116" s="128">
        <f t="shared" ref="BX116" si="625">P116/P126</f>
        <v>6.5991506043776543E-2</v>
      </c>
      <c r="BY116" s="129">
        <f t="shared" ref="BY116" si="626">Q116/Q126</f>
        <v>8.3794270618343922E-2</v>
      </c>
      <c r="BZ116" s="130">
        <f t="shared" ref="BZ116" si="627">R116/R126</f>
        <v>6.3057703747769187E-2</v>
      </c>
      <c r="CA116" s="131">
        <f t="shared" ref="CA116" si="628">S116/S126</f>
        <v>8.8821614211458275E-2</v>
      </c>
      <c r="CB116" s="128">
        <f t="shared" ref="CB116" si="629">T116/T126</f>
        <v>7.3673364245234421E-2</v>
      </c>
      <c r="CC116" s="129">
        <f t="shared" ref="CC116" si="630">U116/U126</f>
        <v>6.5179352580927385E-2</v>
      </c>
      <c r="CD116" s="130">
        <f t="shared" ref="CD116" si="631">V116/V126</f>
        <v>8.4931294154180575E-2</v>
      </c>
      <c r="CE116" s="131">
        <f t="shared" ref="CE116" si="632">W116/W126</f>
        <v>6.8521824786061683E-2</v>
      </c>
      <c r="CF116" s="128">
        <f t="shared" ref="CF116" si="633">X116/X126</f>
        <v>6.9774621796850886E-2</v>
      </c>
      <c r="CG116" s="129">
        <f t="shared" ref="CG116" si="634">Y116/Y126</f>
        <v>7.0829450139794969E-2</v>
      </c>
      <c r="CH116" s="130">
        <f t="shared" ref="CH116" si="635">Z116/Z126</f>
        <v>7.712317210348707E-2</v>
      </c>
      <c r="CI116" s="128">
        <f t="shared" ref="CI116" si="636">AA116/AA126</f>
        <v>6.5636672325976225E-2</v>
      </c>
      <c r="CJ116" s="134">
        <f t="shared" ref="CJ116" si="637">AB116/AB126</f>
        <v>7.3005266923825973E-2</v>
      </c>
      <c r="CK116" s="135">
        <f t="shared" ref="CK116" si="638">AC116/AC126</f>
        <v>7.3040809931821368E-2</v>
      </c>
    </row>
    <row r="117" spans="1:89" x14ac:dyDescent="0.2">
      <c r="A117" s="136" t="s">
        <v>31</v>
      </c>
      <c r="B117" s="192">
        <v>1417</v>
      </c>
      <c r="C117" s="176">
        <v>1173</v>
      </c>
      <c r="D117" s="177">
        <v>371</v>
      </c>
      <c r="E117" s="178">
        <v>505</v>
      </c>
      <c r="F117" s="175">
        <v>945</v>
      </c>
      <c r="G117" s="179">
        <v>945</v>
      </c>
      <c r="H117" s="177">
        <v>2004</v>
      </c>
      <c r="I117" s="178">
        <v>2097</v>
      </c>
      <c r="J117" s="175">
        <v>206</v>
      </c>
      <c r="K117" s="176">
        <v>160</v>
      </c>
      <c r="L117" s="177">
        <v>930</v>
      </c>
      <c r="M117" s="175">
        <v>525</v>
      </c>
      <c r="N117" s="180">
        <v>1791</v>
      </c>
      <c r="O117" s="193">
        <v>1657</v>
      </c>
      <c r="P117" s="175">
        <v>662</v>
      </c>
      <c r="Q117" s="176">
        <v>1033</v>
      </c>
      <c r="R117" s="177">
        <v>913</v>
      </c>
      <c r="S117" s="178">
        <v>1438</v>
      </c>
      <c r="T117" s="175">
        <v>121</v>
      </c>
      <c r="U117" s="179">
        <v>141</v>
      </c>
      <c r="V117" s="177">
        <v>1151</v>
      </c>
      <c r="W117" s="194">
        <v>957</v>
      </c>
      <c r="X117" s="175">
        <v>631</v>
      </c>
      <c r="Y117" s="179">
        <v>415</v>
      </c>
      <c r="Z117" s="177">
        <v>2053</v>
      </c>
      <c r="AA117" s="175">
        <v>1880</v>
      </c>
      <c r="AB117" s="156">
        <f t="shared" si="255"/>
        <v>13195</v>
      </c>
      <c r="AC117" s="157">
        <f t="shared" si="256"/>
        <v>12926</v>
      </c>
      <c r="BI117" s="136" t="s">
        <v>31</v>
      </c>
      <c r="BJ117" s="128">
        <f>B117/B126</f>
        <v>8.4586914995224458E-2</v>
      </c>
      <c r="BK117" s="129">
        <f t="shared" ref="BK117" si="639">C117/C126</f>
        <v>7.3519272955186468E-2</v>
      </c>
      <c r="BL117" s="130">
        <f t="shared" ref="BL117" si="640">D117/D126</f>
        <v>6.2531602899039265E-2</v>
      </c>
      <c r="BM117" s="131">
        <f t="shared" ref="BM117" si="641">E117/E126</f>
        <v>8.2381729200652523E-2</v>
      </c>
      <c r="BN117" s="128">
        <f t="shared" ref="BN117" si="642">F117/F126</f>
        <v>6.0932361854407119E-2</v>
      </c>
      <c r="BO117" s="129">
        <f t="shared" ref="BO117" si="643">G117/G126</f>
        <v>7.1197167181496268E-2</v>
      </c>
      <c r="BP117" s="130">
        <f t="shared" ref="BP117" si="644">H117/H126</f>
        <v>7.0670381210988467E-2</v>
      </c>
      <c r="BQ117" s="131">
        <f t="shared" ref="BQ117" si="645">I117/I126</f>
        <v>7.4767354797304522E-2</v>
      </c>
      <c r="BR117" s="128">
        <f t="shared" ref="BR117" si="646">J117/J126</f>
        <v>7.8776290630975146E-2</v>
      </c>
      <c r="BS117" s="129">
        <f t="shared" ref="BS117" si="647">K117/K126</f>
        <v>5.4570259208731244E-2</v>
      </c>
      <c r="BT117" s="130">
        <f t="shared" ref="BT117" si="648">L117/L126</f>
        <v>9.5316183253049094E-2</v>
      </c>
      <c r="BU117" s="128">
        <f t="shared" ref="BU117" si="649">M117/M126</f>
        <v>4.8191665136772532E-2</v>
      </c>
      <c r="BV117" s="132">
        <f t="shared" ref="BV117" si="650">N117/N126</f>
        <v>7.189017781880945E-2</v>
      </c>
      <c r="BW117" s="133">
        <f t="shared" ref="BW117" si="651">O117/O126</f>
        <v>6.652748223391014E-2</v>
      </c>
      <c r="BX117" s="128">
        <f t="shared" ref="BX117" si="652">P117/P126</f>
        <v>5.406729826853969E-2</v>
      </c>
      <c r="BY117" s="129">
        <f t="shared" ref="BY117" si="653">Q117/Q126</f>
        <v>8.5280277387930328E-2</v>
      </c>
      <c r="BZ117" s="130">
        <f t="shared" ref="BZ117" si="654">R117/R126</f>
        <v>5.4312908982748362E-2</v>
      </c>
      <c r="CA117" s="131">
        <f t="shared" ref="CA117" si="655">S117/S126</f>
        <v>8.2138573142171697E-2</v>
      </c>
      <c r="CB117" s="128">
        <f t="shared" ref="CB117" si="656">T117/T126</f>
        <v>6.2339000515198355E-2</v>
      </c>
      <c r="CC117" s="129">
        <f t="shared" ref="CC117" si="657">U117/U126</f>
        <v>6.1679790026246718E-2</v>
      </c>
      <c r="CD117" s="130">
        <f t="shared" ref="CD117" si="658">V117/V126</f>
        <v>8.9356416427296012E-2</v>
      </c>
      <c r="CE117" s="131">
        <f t="shared" ref="CE117" si="659">W117/W126</f>
        <v>5.891768761928215E-2</v>
      </c>
      <c r="CF117" s="128">
        <f t="shared" ref="CF117" si="660">X117/X126</f>
        <v>6.4937737984974792E-2</v>
      </c>
      <c r="CG117" s="129">
        <f t="shared" ref="CG117" si="661">Y117/Y126</f>
        <v>7.7353215284249766E-2</v>
      </c>
      <c r="CH117" s="130">
        <f t="shared" ref="CH117" si="662">Z117/Z126</f>
        <v>7.2166760404949376E-2</v>
      </c>
      <c r="CI117" s="128">
        <f t="shared" ref="CI117" si="663">AA117/AA126</f>
        <v>6.3837011884550085E-2</v>
      </c>
      <c r="CJ117" s="134">
        <f t="shared" ref="CJ117" si="664">AB117/AB126</f>
        <v>7.0987803762703292E-2</v>
      </c>
      <c r="CK117" s="135">
        <f t="shared" ref="CK117" si="665">AC117/AC126</f>
        <v>6.9831768430378929E-2</v>
      </c>
    </row>
    <row r="118" spans="1:89" x14ac:dyDescent="0.2">
      <c r="A118" s="145" t="s">
        <v>32</v>
      </c>
      <c r="B118" s="189">
        <v>1386</v>
      </c>
      <c r="C118" s="183">
        <v>1126</v>
      </c>
      <c r="D118" s="184">
        <v>325</v>
      </c>
      <c r="E118" s="185">
        <v>453</v>
      </c>
      <c r="F118" s="182">
        <v>861</v>
      </c>
      <c r="G118" s="186">
        <v>1114</v>
      </c>
      <c r="H118" s="184">
        <v>1718</v>
      </c>
      <c r="I118" s="185">
        <v>2257</v>
      </c>
      <c r="J118" s="182">
        <v>216</v>
      </c>
      <c r="K118" s="183">
        <v>114</v>
      </c>
      <c r="L118" s="184">
        <v>934</v>
      </c>
      <c r="M118" s="182">
        <v>397</v>
      </c>
      <c r="N118" s="187">
        <v>1684</v>
      </c>
      <c r="O118" s="190">
        <v>1703</v>
      </c>
      <c r="P118" s="182">
        <v>596</v>
      </c>
      <c r="Q118" s="183">
        <v>1199</v>
      </c>
      <c r="R118" s="184">
        <v>804</v>
      </c>
      <c r="S118" s="185">
        <v>1645</v>
      </c>
      <c r="T118" s="182">
        <v>108</v>
      </c>
      <c r="U118" s="186">
        <v>171</v>
      </c>
      <c r="V118" s="184">
        <v>1440</v>
      </c>
      <c r="W118" s="191">
        <v>950</v>
      </c>
      <c r="X118" s="182">
        <v>550</v>
      </c>
      <c r="Y118" s="186">
        <v>456</v>
      </c>
      <c r="Z118" s="184">
        <v>1903</v>
      </c>
      <c r="AA118" s="182">
        <v>1940</v>
      </c>
      <c r="AB118" s="156">
        <f t="shared" si="255"/>
        <v>12525</v>
      </c>
      <c r="AC118" s="157">
        <f t="shared" si="256"/>
        <v>13525</v>
      </c>
      <c r="BI118" s="145" t="s">
        <v>32</v>
      </c>
      <c r="BJ118" s="128">
        <f>B118/B126</f>
        <v>8.2736389684813755E-2</v>
      </c>
      <c r="BK118" s="129">
        <f t="shared" ref="BK118" si="666">C118/C126</f>
        <v>7.0573487934816673E-2</v>
      </c>
      <c r="BL118" s="130">
        <f t="shared" ref="BL118" si="667">D118/D126</f>
        <v>5.4778358334737903E-2</v>
      </c>
      <c r="BM118" s="131">
        <f t="shared" ref="BM118" si="668">E118/E126</f>
        <v>7.3898858075040777E-2</v>
      </c>
      <c r="BN118" s="128">
        <f t="shared" ref="BN118" si="669">F118/F126</f>
        <v>5.5516151911793155E-2</v>
      </c>
      <c r="BO118" s="129">
        <f t="shared" ref="BO118" si="670">G118/G126</f>
        <v>8.3929782264747982E-2</v>
      </c>
      <c r="BP118" s="130">
        <f t="shared" ref="BP118" si="671">H118/H126</f>
        <v>6.0584688084070949E-2</v>
      </c>
      <c r="BQ118" s="131">
        <f t="shared" ref="BQ118" si="672">I118/I126</f>
        <v>8.0472064748457944E-2</v>
      </c>
      <c r="BR118" s="128">
        <f t="shared" ref="BR118" si="673">J118/J126</f>
        <v>8.2600382409177817E-2</v>
      </c>
      <c r="BS118" s="129">
        <f t="shared" ref="BS118" si="674">K118/K126</f>
        <v>3.8881309686221006E-2</v>
      </c>
      <c r="BT118" s="130">
        <f t="shared" ref="BT118" si="675">L118/L126</f>
        <v>9.5726145331556836E-2</v>
      </c>
      <c r="BU118" s="128">
        <f t="shared" ref="BU118" si="676">M118/M126</f>
        <v>3.644207820818799E-2</v>
      </c>
      <c r="BV118" s="132">
        <f t="shared" ref="BV118" si="677">N118/N126</f>
        <v>6.7595231405290404E-2</v>
      </c>
      <c r="BW118" s="133">
        <f t="shared" ref="BW118" si="678">O118/O126</f>
        <v>6.8374352591640902E-2</v>
      </c>
      <c r="BX118" s="128">
        <f t="shared" ref="BX118" si="679">P118/P126</f>
        <v>4.8676902972884677E-2</v>
      </c>
      <c r="BY118" s="129">
        <f t="shared" ref="BY118" si="680">Q118/Q126</f>
        <v>9.8984562040782625E-2</v>
      </c>
      <c r="BZ118" s="130">
        <f t="shared" ref="BZ118" si="681">R118/R126</f>
        <v>4.7828673408685303E-2</v>
      </c>
      <c r="CA118" s="131">
        <f t="shared" ref="CA118" si="682">S118/S126</f>
        <v>9.3962415033986404E-2</v>
      </c>
      <c r="CB118" s="128">
        <f t="shared" ref="CB118" si="683">T118/T126</f>
        <v>5.5641421947449768E-2</v>
      </c>
      <c r="CC118" s="129">
        <f t="shared" ref="CC118" si="684">U118/U126</f>
        <v>7.4803149606299218E-2</v>
      </c>
      <c r="CD118" s="130">
        <f t="shared" ref="CD118" si="685">V118/V126</f>
        <v>0.1117925626892322</v>
      </c>
      <c r="CE118" s="131">
        <f t="shared" ref="CE118" si="686">W118/W126</f>
        <v>5.848673274641384E-2</v>
      </c>
      <c r="CF118" s="128">
        <f t="shared" ref="CF118" si="687">X118/X126</f>
        <v>5.660183184110322E-2</v>
      </c>
      <c r="CG118" s="129">
        <f t="shared" ref="CG118" si="688">Y118/Y126</f>
        <v>8.4995340167753966E-2</v>
      </c>
      <c r="CH118" s="130">
        <f t="shared" ref="CH118" si="689">Z118/Z126</f>
        <v>6.6893982002249719E-2</v>
      </c>
      <c r="CI118" s="128">
        <f t="shared" ref="CI118" si="690">AA118/AA126</f>
        <v>6.5874363327674018E-2</v>
      </c>
      <c r="CJ118" s="134">
        <f t="shared" ref="CJ118" si="691">AB118/AB126</f>
        <v>6.7383269581497443E-2</v>
      </c>
      <c r="CK118" s="135">
        <f t="shared" ref="CK118" si="692">AC118/AC126</f>
        <v>7.3067822065671903E-2</v>
      </c>
    </row>
    <row r="119" spans="1:89" x14ac:dyDescent="0.2">
      <c r="A119" s="136" t="s">
        <v>33</v>
      </c>
      <c r="B119" s="192">
        <v>1233</v>
      </c>
      <c r="C119" s="176">
        <v>818</v>
      </c>
      <c r="D119" s="177">
        <v>289</v>
      </c>
      <c r="E119" s="178">
        <v>401</v>
      </c>
      <c r="F119" s="175">
        <v>738</v>
      </c>
      <c r="G119" s="179">
        <v>985</v>
      </c>
      <c r="H119" s="177">
        <v>1980</v>
      </c>
      <c r="I119" s="178">
        <v>1904</v>
      </c>
      <c r="J119" s="175">
        <v>206</v>
      </c>
      <c r="K119" s="176">
        <v>89</v>
      </c>
      <c r="L119" s="177">
        <v>853</v>
      </c>
      <c r="M119" s="175">
        <v>405</v>
      </c>
      <c r="N119" s="180">
        <v>1437</v>
      </c>
      <c r="O119" s="193">
        <v>1542</v>
      </c>
      <c r="P119" s="175">
        <v>422</v>
      </c>
      <c r="Q119" s="176">
        <v>1087</v>
      </c>
      <c r="R119" s="177">
        <v>775</v>
      </c>
      <c r="S119" s="178">
        <v>1167</v>
      </c>
      <c r="T119" s="175">
        <v>88</v>
      </c>
      <c r="U119" s="179">
        <v>168</v>
      </c>
      <c r="V119" s="177">
        <v>1190</v>
      </c>
      <c r="W119" s="194">
        <v>738</v>
      </c>
      <c r="X119" s="175">
        <v>447</v>
      </c>
      <c r="Y119" s="179">
        <v>419</v>
      </c>
      <c r="Z119" s="177">
        <v>1770</v>
      </c>
      <c r="AA119" s="175">
        <v>1757</v>
      </c>
      <c r="AB119" s="156">
        <f t="shared" si="255"/>
        <v>11428</v>
      </c>
      <c r="AC119" s="157">
        <f t="shared" si="256"/>
        <v>11480</v>
      </c>
      <c r="BI119" s="136" t="s">
        <v>33</v>
      </c>
      <c r="BJ119" s="128">
        <f>B119/B126</f>
        <v>7.3603151862464189E-2</v>
      </c>
      <c r="BK119" s="129">
        <f t="shared" ref="BK119" si="693">C119/C126</f>
        <v>5.1269194609840175E-2</v>
      </c>
      <c r="BL119" s="130">
        <f t="shared" ref="BL119" si="694">D119/D126</f>
        <v>4.8710601719197708E-2</v>
      </c>
      <c r="BM119" s="131">
        <f t="shared" ref="BM119" si="695">E119/E126</f>
        <v>6.5415986949429031E-2</v>
      </c>
      <c r="BN119" s="128">
        <f t="shared" ref="BN119" si="696">F119/F126</f>
        <v>4.7585273067251271E-2</v>
      </c>
      <c r="BO119" s="129">
        <f t="shared" ref="BO119" si="697">G119/G126</f>
        <v>7.4210803887591353E-2</v>
      </c>
      <c r="BP119" s="130">
        <f t="shared" ref="BP119" si="698">H119/H126</f>
        <v>6.9824029340198185E-2</v>
      </c>
      <c r="BQ119" s="131">
        <f t="shared" ref="BQ119" si="699">I119/I126</f>
        <v>6.7886048418725711E-2</v>
      </c>
      <c r="BR119" s="128">
        <f t="shared" ref="BR119" si="700">J119/J126</f>
        <v>7.8776290630975146E-2</v>
      </c>
      <c r="BS119" s="129">
        <f t="shared" ref="BS119" si="701">K119/K126</f>
        <v>3.0354706684856753E-2</v>
      </c>
      <c r="BT119" s="130">
        <f t="shared" ref="BT119" si="702">L119/L126</f>
        <v>8.7424413241775134E-2</v>
      </c>
      <c r="BU119" s="128">
        <f t="shared" ref="BU119" si="703">M119/M126</f>
        <v>3.717642739122453E-2</v>
      </c>
      <c r="BV119" s="132">
        <f t="shared" ref="BV119" si="704">N119/N126</f>
        <v>5.7680728936699718E-2</v>
      </c>
      <c r="BW119" s="133">
        <f t="shared" ref="BW119" si="705">O119/O126</f>
        <v>6.1910306339583249E-2</v>
      </c>
      <c r="BX119" s="128">
        <f t="shared" ref="BX119" si="706">P119/P126</f>
        <v>3.4465860829794186E-2</v>
      </c>
      <c r="BY119" s="129">
        <f t="shared" ref="BY119" si="707">Q119/Q126</f>
        <v>8.9738297696689506E-2</v>
      </c>
      <c r="BZ119" s="130">
        <f t="shared" ref="BZ119" si="708">R119/R126</f>
        <v>4.6103509815585961E-2</v>
      </c>
      <c r="CA119" s="131">
        <f t="shared" ref="CA119" si="709">S119/S126</f>
        <v>6.6659050665448111E-2</v>
      </c>
      <c r="CB119" s="128">
        <f t="shared" ref="CB119" si="710">T119/T126</f>
        <v>4.5337454920144259E-2</v>
      </c>
      <c r="CC119" s="129">
        <f t="shared" ref="CC119" si="711">U119/U126</f>
        <v>7.3490813648293962E-2</v>
      </c>
      <c r="CD119" s="130">
        <f t="shared" ref="CD119" si="712">V119/V126</f>
        <v>9.2384131666796057E-2</v>
      </c>
      <c r="CE119" s="131">
        <f t="shared" ref="CE119" si="713">W119/W126</f>
        <v>4.5434956596687802E-2</v>
      </c>
      <c r="CF119" s="128">
        <f t="shared" ref="CF119" si="714">X119/X126</f>
        <v>4.6001852423587529E-2</v>
      </c>
      <c r="CG119" s="129">
        <f t="shared" ref="CG119" si="715">Y119/Y126</f>
        <v>7.8098788443616035E-2</v>
      </c>
      <c r="CH119" s="130">
        <f t="shared" ref="CH119" si="716">Z119/Z126</f>
        <v>6.2218785151856019E-2</v>
      </c>
      <c r="CI119" s="128">
        <f t="shared" ref="CI119" si="717">AA119/AA126</f>
        <v>5.9660441426146009E-2</v>
      </c>
      <c r="CJ119" s="134">
        <f t="shared" ref="CJ119" si="718">AB119/AB126</f>
        <v>6.1481517347493235E-2</v>
      </c>
      <c r="CK119" s="135">
        <f t="shared" ref="CK119" si="719">AC119/AC126</f>
        <v>6.2019859320806905E-2</v>
      </c>
    </row>
    <row r="120" spans="1:89" x14ac:dyDescent="0.2">
      <c r="A120" s="145" t="s">
        <v>34</v>
      </c>
      <c r="B120" s="189">
        <v>383</v>
      </c>
      <c r="C120" s="183">
        <v>798</v>
      </c>
      <c r="D120" s="184">
        <v>113</v>
      </c>
      <c r="E120" s="185">
        <v>431</v>
      </c>
      <c r="F120" s="182">
        <v>305</v>
      </c>
      <c r="G120" s="186">
        <v>951</v>
      </c>
      <c r="H120" s="184">
        <v>1351</v>
      </c>
      <c r="I120" s="185">
        <v>1541</v>
      </c>
      <c r="J120" s="182">
        <v>242</v>
      </c>
      <c r="K120" s="183">
        <v>80</v>
      </c>
      <c r="L120" s="184">
        <v>639</v>
      </c>
      <c r="M120" s="182">
        <v>285</v>
      </c>
      <c r="N120" s="187">
        <v>1455</v>
      </c>
      <c r="O120" s="190">
        <v>1209</v>
      </c>
      <c r="P120" s="182">
        <v>347</v>
      </c>
      <c r="Q120" s="183">
        <v>940</v>
      </c>
      <c r="R120" s="184">
        <v>579</v>
      </c>
      <c r="S120" s="185">
        <v>1176</v>
      </c>
      <c r="T120" s="182">
        <v>82</v>
      </c>
      <c r="U120" s="186">
        <v>131</v>
      </c>
      <c r="V120" s="184">
        <v>1045</v>
      </c>
      <c r="W120" s="191">
        <v>657</v>
      </c>
      <c r="X120" s="182">
        <v>261</v>
      </c>
      <c r="Y120" s="186">
        <v>380</v>
      </c>
      <c r="Z120" s="184">
        <v>1274</v>
      </c>
      <c r="AA120" s="182">
        <v>1511</v>
      </c>
      <c r="AB120" s="156">
        <f t="shared" si="255"/>
        <v>8076</v>
      </c>
      <c r="AC120" s="157">
        <f t="shared" si="256"/>
        <v>10090</v>
      </c>
      <c r="BI120" s="145" t="s">
        <v>34</v>
      </c>
      <c r="BJ120" s="128">
        <f>B120/B126</f>
        <v>2.2862941738299905E-2</v>
      </c>
      <c r="BK120" s="129">
        <f t="shared" ref="BK120" si="720">C120/C126</f>
        <v>5.0015669069257286E-2</v>
      </c>
      <c r="BL120" s="130">
        <f t="shared" ref="BL120" si="721">D120/D126</f>
        <v>1.9046013821001181E-2</v>
      </c>
      <c r="BM120" s="131">
        <f t="shared" ref="BM120" si="722">E120/E126</f>
        <v>7.0309951060358894E-2</v>
      </c>
      <c r="BN120" s="128">
        <f t="shared" ref="BN120" si="723">F120/F126</f>
        <v>1.9666000386872138E-2</v>
      </c>
      <c r="BO120" s="129">
        <f t="shared" ref="BO120" si="724">G120/G126</f>
        <v>7.1649212687410535E-2</v>
      </c>
      <c r="BP120" s="130">
        <f t="shared" ref="BP120" si="725">H120/H126</f>
        <v>4.7642557393236237E-2</v>
      </c>
      <c r="BQ120" s="131">
        <f t="shared" ref="BQ120" si="726">I120/I126</f>
        <v>5.4943487717046387E-2</v>
      </c>
      <c r="BR120" s="128">
        <f t="shared" ref="BR120" si="727">J120/J126</f>
        <v>9.254302103250478E-2</v>
      </c>
      <c r="BS120" s="129">
        <f t="shared" ref="BS120" si="728">K120/K126</f>
        <v>2.7285129604365622E-2</v>
      </c>
      <c r="BT120" s="130">
        <f t="shared" ref="BT120" si="729">L120/L126</f>
        <v>6.5491442041611156E-2</v>
      </c>
      <c r="BU120" s="128">
        <f t="shared" ref="BU120" si="730">M120/M126</f>
        <v>2.6161189645676521E-2</v>
      </c>
      <c r="BV120" s="132">
        <f t="shared" ref="BV120" si="731">N120/N126</f>
        <v>5.8403243286637499E-2</v>
      </c>
      <c r="BW120" s="133">
        <f t="shared" ref="BW120" si="732">O120/O126</f>
        <v>4.8540570923836672E-2</v>
      </c>
      <c r="BX120" s="128">
        <f t="shared" ref="BX120" si="733">P120/P126</f>
        <v>2.8340411630186215E-2</v>
      </c>
      <c r="BY120" s="129">
        <f t="shared" ref="BY120" si="734">Q120/Q126</f>
        <v>7.7602575745067279E-2</v>
      </c>
      <c r="BZ120" s="130">
        <f t="shared" ref="BZ120" si="735">R120/R126</f>
        <v>3.4443783462224868E-2</v>
      </c>
      <c r="CA120" s="131">
        <f t="shared" ref="CA120" si="736">S120/S126</f>
        <v>6.7173130747700927E-2</v>
      </c>
      <c r="CB120" s="128">
        <f t="shared" ref="CB120" si="737">T120/T126</f>
        <v>4.2246264811952601E-2</v>
      </c>
      <c r="CC120" s="129">
        <f t="shared" ref="CC120" si="738">U120/U126</f>
        <v>5.730533683289589E-2</v>
      </c>
      <c r="CD120" s="130">
        <f t="shared" ref="CD120" si="739">V120/V126</f>
        <v>8.1127241673783088E-2</v>
      </c>
      <c r="CE120" s="131">
        <f t="shared" ref="CE120" si="740">W120/W126</f>
        <v>4.0448193067783043E-2</v>
      </c>
      <c r="CF120" s="128">
        <f t="shared" ref="CF120" si="741">X120/X126</f>
        <v>2.6860142019141709E-2</v>
      </c>
      <c r="CG120" s="129">
        <f t="shared" ref="CG120" si="742">Y120/Y126</f>
        <v>7.0829450139794969E-2</v>
      </c>
      <c r="CH120" s="130">
        <f t="shared" ref="CH120" si="743">Z120/Z126</f>
        <v>4.4783464566929131E-2</v>
      </c>
      <c r="CI120" s="128">
        <f t="shared" ref="CI120" si="744">AA120/AA126</f>
        <v>5.1307300509337864E-2</v>
      </c>
      <c r="CJ120" s="134">
        <f t="shared" ref="CJ120" si="745">AB120/AB126</f>
        <v>4.3448086637937991E-2</v>
      </c>
      <c r="CK120" s="135">
        <f t="shared" ref="CK120" si="746">AC120/AC126</f>
        <v>5.4510486110360773E-2</v>
      </c>
    </row>
    <row r="121" spans="1:89" x14ac:dyDescent="0.2">
      <c r="A121" s="136" t="s">
        <v>35</v>
      </c>
      <c r="B121" s="192">
        <v>0</v>
      </c>
      <c r="C121" s="176">
        <v>387</v>
      </c>
      <c r="D121" s="177">
        <v>3</v>
      </c>
      <c r="E121" s="178">
        <v>285</v>
      </c>
      <c r="F121" s="175">
        <v>18</v>
      </c>
      <c r="G121" s="179">
        <v>581</v>
      </c>
      <c r="H121" s="177">
        <v>83</v>
      </c>
      <c r="I121" s="178">
        <v>740</v>
      </c>
      <c r="J121" s="175">
        <v>60</v>
      </c>
      <c r="K121" s="176">
        <v>44</v>
      </c>
      <c r="L121" s="177">
        <v>616</v>
      </c>
      <c r="M121" s="175">
        <v>75</v>
      </c>
      <c r="N121" s="180">
        <v>434</v>
      </c>
      <c r="O121" s="193">
        <v>264</v>
      </c>
      <c r="P121" s="175">
        <v>67</v>
      </c>
      <c r="Q121" s="176">
        <v>182</v>
      </c>
      <c r="R121" s="177">
        <v>120</v>
      </c>
      <c r="S121" s="178">
        <v>138</v>
      </c>
      <c r="T121" s="175">
        <v>10</v>
      </c>
      <c r="U121" s="179">
        <v>7</v>
      </c>
      <c r="V121" s="177">
        <v>307</v>
      </c>
      <c r="W121" s="194">
        <v>34</v>
      </c>
      <c r="X121" s="175">
        <v>30</v>
      </c>
      <c r="Y121" s="179">
        <v>3</v>
      </c>
      <c r="Z121" s="177">
        <v>46</v>
      </c>
      <c r="AA121" s="175">
        <v>101</v>
      </c>
      <c r="AB121" s="156">
        <f t="shared" si="255"/>
        <v>1794</v>
      </c>
      <c r="AC121" s="157">
        <f t="shared" si="256"/>
        <v>2841</v>
      </c>
      <c r="BI121" s="136" t="s">
        <v>35</v>
      </c>
      <c r="BJ121" s="128">
        <f>B121/B126</f>
        <v>0</v>
      </c>
      <c r="BK121" s="129">
        <f t="shared" ref="BK121" si="747">C121/C126</f>
        <v>2.4255719210278911E-2</v>
      </c>
      <c r="BL121" s="130">
        <f t="shared" ref="BL121" si="748">D121/D126</f>
        <v>5.056463846283499E-4</v>
      </c>
      <c r="BM121" s="131">
        <f t="shared" ref="BM121" si="749">E121/E126</f>
        <v>4.6492659053833603E-2</v>
      </c>
      <c r="BN121" s="128">
        <f t="shared" ref="BN121" si="750">F121/F126</f>
        <v>1.1606164162744213E-3</v>
      </c>
      <c r="BO121" s="129">
        <f t="shared" ref="BO121" si="751">G121/G126</f>
        <v>4.3773073156031038E-2</v>
      </c>
      <c r="BP121" s="130">
        <f t="shared" ref="BP121" si="752">H121/H126</f>
        <v>2.9269668864830554E-3</v>
      </c>
      <c r="BQ121" s="131">
        <f t="shared" ref="BQ121" si="753">I121/I126</f>
        <v>2.6384283524084572E-2</v>
      </c>
      <c r="BR121" s="128">
        <f t="shared" ref="BR121" si="754">J121/J126</f>
        <v>2.2944550669216062E-2</v>
      </c>
      <c r="BS121" s="129">
        <f t="shared" ref="BS121" si="755">K121/K126</f>
        <v>1.5006821282401092E-2</v>
      </c>
      <c r="BT121" s="130">
        <f t="shared" ref="BT121" si="756">L121/L126</f>
        <v>6.3134160090191654E-2</v>
      </c>
      <c r="BU121" s="128">
        <f t="shared" ref="BU121" si="757">M121/M126</f>
        <v>6.884523590967505E-3</v>
      </c>
      <c r="BV121" s="132">
        <f t="shared" ref="BV121" si="758">N121/N126</f>
        <v>1.7420623770722114E-2</v>
      </c>
      <c r="BW121" s="133">
        <f t="shared" ref="BW121" si="759">O121/O126</f>
        <v>1.059942987915044E-2</v>
      </c>
      <c r="BX121" s="128">
        <f t="shared" ref="BX121" si="760">P121/P126</f>
        <v>5.4720679516497873E-3</v>
      </c>
      <c r="BY121" s="129">
        <f t="shared" ref="BY121" si="761">Q121/Q126</f>
        <v>1.5025179559151326E-2</v>
      </c>
      <c r="BZ121" s="130">
        <f t="shared" ref="BZ121" si="762">R121/R126</f>
        <v>7.138607971445568E-3</v>
      </c>
      <c r="CA121" s="131">
        <f t="shared" ref="CA121" si="763">S121/S126</f>
        <v>7.8825612612098018E-3</v>
      </c>
      <c r="CB121" s="128">
        <f t="shared" ref="CB121" si="764">T121/T126</f>
        <v>5.1519835136527563E-3</v>
      </c>
      <c r="CC121" s="129">
        <f t="shared" ref="CC121" si="765">U121/U126</f>
        <v>3.0621172353455816E-3</v>
      </c>
      <c r="CD121" s="130">
        <f t="shared" ref="CD121" si="766">V121/V126</f>
        <v>2.3833553295551587E-2</v>
      </c>
      <c r="CE121" s="131">
        <f t="shared" ref="CE121" si="767">W121/W126</f>
        <v>2.0932093825032322E-3</v>
      </c>
      <c r="CF121" s="128">
        <f t="shared" ref="CF121" si="768">X121/X126</f>
        <v>3.0873726458783574E-3</v>
      </c>
      <c r="CG121" s="129">
        <f t="shared" ref="CG121" si="769">Y121/Y126</f>
        <v>5.5917986952469707E-4</v>
      </c>
      <c r="CH121" s="130">
        <f t="shared" ref="CH121" si="770">Z121/Z126</f>
        <v>1.6169853768278966E-3</v>
      </c>
      <c r="CI121" s="128">
        <f t="shared" ref="CI121" si="771">AA121/AA126</f>
        <v>3.4295415959252973E-3</v>
      </c>
      <c r="CJ121" s="134">
        <f t="shared" ref="CJ121" si="772">AB121/AB126</f>
        <v>9.6515437628108911E-3</v>
      </c>
      <c r="CK121" s="135">
        <f t="shared" ref="CK121" si="773">AC121/AC126</f>
        <v>1.5348294453868677E-2</v>
      </c>
    </row>
    <row r="122" spans="1:89" x14ac:dyDescent="0.2">
      <c r="A122" s="145" t="s">
        <v>36</v>
      </c>
      <c r="B122" s="189">
        <v>0</v>
      </c>
      <c r="C122" s="183">
        <v>0</v>
      </c>
      <c r="D122" s="184">
        <v>0</v>
      </c>
      <c r="E122" s="185">
        <v>0</v>
      </c>
      <c r="F122" s="182">
        <v>0</v>
      </c>
      <c r="G122" s="186">
        <v>0</v>
      </c>
      <c r="H122" s="184">
        <v>0</v>
      </c>
      <c r="I122" s="185">
        <v>0</v>
      </c>
      <c r="J122" s="182">
        <v>0</v>
      </c>
      <c r="K122" s="186">
        <v>0</v>
      </c>
      <c r="L122" s="184">
        <v>0</v>
      </c>
      <c r="M122" s="182">
        <v>0</v>
      </c>
      <c r="N122" s="187">
        <v>0</v>
      </c>
      <c r="O122" s="190">
        <v>0</v>
      </c>
      <c r="P122" s="182">
        <v>0</v>
      </c>
      <c r="Q122" s="186">
        <v>0</v>
      </c>
      <c r="R122" s="184">
        <v>0</v>
      </c>
      <c r="S122" s="185">
        <v>0</v>
      </c>
      <c r="T122" s="182">
        <v>0</v>
      </c>
      <c r="U122" s="186">
        <v>0</v>
      </c>
      <c r="V122" s="184">
        <v>0</v>
      </c>
      <c r="W122" s="185">
        <v>0</v>
      </c>
      <c r="X122" s="182">
        <v>0</v>
      </c>
      <c r="Y122" s="186">
        <v>0</v>
      </c>
      <c r="Z122" s="184">
        <v>0</v>
      </c>
      <c r="AA122" s="182">
        <v>0</v>
      </c>
      <c r="AB122" s="156">
        <f t="shared" si="255"/>
        <v>0</v>
      </c>
      <c r="AC122" s="157">
        <f t="shared" si="256"/>
        <v>0</v>
      </c>
      <c r="BI122" s="145" t="s">
        <v>36</v>
      </c>
      <c r="BJ122" s="128">
        <f>B122/B126</f>
        <v>0</v>
      </c>
      <c r="BK122" s="129">
        <f t="shared" ref="BK122" si="774">C122/C126</f>
        <v>0</v>
      </c>
      <c r="BL122" s="130">
        <f t="shared" ref="BL122" si="775">D122/D126</f>
        <v>0</v>
      </c>
      <c r="BM122" s="131">
        <f t="shared" ref="BM122" si="776">E122/E126</f>
        <v>0</v>
      </c>
      <c r="BN122" s="128">
        <f t="shared" ref="BN122" si="777">F122/F126</f>
        <v>0</v>
      </c>
      <c r="BO122" s="129">
        <f t="shared" ref="BO122" si="778">G122/G126</f>
        <v>0</v>
      </c>
      <c r="BP122" s="130">
        <f t="shared" ref="BP122" si="779">H122/H126</f>
        <v>0</v>
      </c>
      <c r="BQ122" s="131">
        <f t="shared" ref="BQ122" si="780">I122/I126</f>
        <v>0</v>
      </c>
      <c r="BR122" s="128">
        <f t="shared" ref="BR122" si="781">J122/J126</f>
        <v>0</v>
      </c>
      <c r="BS122" s="129">
        <f t="shared" ref="BS122" si="782">K122/K126</f>
        <v>0</v>
      </c>
      <c r="BT122" s="130">
        <f t="shared" ref="BT122" si="783">L122/L126</f>
        <v>0</v>
      </c>
      <c r="BU122" s="128">
        <f t="shared" ref="BU122" si="784">M122/M126</f>
        <v>0</v>
      </c>
      <c r="BV122" s="132">
        <f t="shared" ref="BV122" si="785">N122/N126</f>
        <v>0</v>
      </c>
      <c r="BW122" s="133">
        <f t="shared" ref="BW122" si="786">O122/O126</f>
        <v>0</v>
      </c>
      <c r="BX122" s="128">
        <f t="shared" ref="BX122" si="787">P122/P126</f>
        <v>0</v>
      </c>
      <c r="BY122" s="129">
        <f t="shared" ref="BY122" si="788">Q122/Q126</f>
        <v>0</v>
      </c>
      <c r="BZ122" s="130">
        <f t="shared" ref="BZ122" si="789">R122/R126</f>
        <v>0</v>
      </c>
      <c r="CA122" s="131">
        <f t="shared" ref="CA122" si="790">S122/S126</f>
        <v>0</v>
      </c>
      <c r="CB122" s="128">
        <f t="shared" ref="CB122" si="791">T122/T126</f>
        <v>0</v>
      </c>
      <c r="CC122" s="129">
        <f t="shared" ref="CC122" si="792">U122/U126</f>
        <v>0</v>
      </c>
      <c r="CD122" s="130">
        <f t="shared" ref="CD122" si="793">V122/V126</f>
        <v>0</v>
      </c>
      <c r="CE122" s="131">
        <f t="shared" ref="CE122" si="794">W122/W126</f>
        <v>0</v>
      </c>
      <c r="CF122" s="128">
        <f t="shared" ref="CF122" si="795">X122/X126</f>
        <v>0</v>
      </c>
      <c r="CG122" s="129">
        <f t="shared" ref="CG122" si="796">Y122/Y126</f>
        <v>0</v>
      </c>
      <c r="CH122" s="130">
        <f t="shared" ref="CH122" si="797">Z122/Z126</f>
        <v>0</v>
      </c>
      <c r="CI122" s="128">
        <f t="shared" ref="CI122" si="798">AA122/AA126</f>
        <v>0</v>
      </c>
      <c r="CJ122" s="134">
        <f t="shared" ref="CJ122" si="799">AB122/AB126</f>
        <v>0</v>
      </c>
      <c r="CK122" s="135">
        <f t="shared" ref="CK122" si="800">AC122/AC126</f>
        <v>0</v>
      </c>
    </row>
    <row r="123" spans="1:89" x14ac:dyDescent="0.2">
      <c r="A123" s="136" t="s">
        <v>37</v>
      </c>
      <c r="B123" s="58"/>
      <c r="C123" s="59"/>
      <c r="D123" s="138"/>
      <c r="E123" s="139"/>
      <c r="F123" s="137"/>
      <c r="G123" s="140"/>
      <c r="H123" s="138"/>
      <c r="I123" s="139"/>
      <c r="J123" s="137"/>
      <c r="K123" s="140"/>
      <c r="L123" s="138"/>
      <c r="M123" s="137"/>
      <c r="N123" s="141"/>
      <c r="O123" s="142"/>
      <c r="P123" s="137"/>
      <c r="Q123" s="140"/>
      <c r="R123" s="138"/>
      <c r="S123" s="139"/>
      <c r="T123" s="137"/>
      <c r="U123" s="140"/>
      <c r="V123" s="138"/>
      <c r="W123" s="139"/>
      <c r="X123" s="137"/>
      <c r="Y123" s="140"/>
      <c r="Z123" s="143"/>
      <c r="AA123" s="144"/>
      <c r="AB123" s="158">
        <f t="shared" ref="AB123:AB125" si="801">SUM(B123,D123,F123,H123,J123,L123,N123,P123,R123,T123,V123,X123,Z123)</f>
        <v>0</v>
      </c>
      <c r="AC123" s="159">
        <f t="shared" ref="AC123:AC125" si="802">SUM(C123,E123,G123,I123,K123,M123,O123,Q123,S123,U123,W123,Y123,AA123)</f>
        <v>0</v>
      </c>
      <c r="BI123" s="136" t="s">
        <v>37</v>
      </c>
      <c r="BJ123" s="128">
        <f>B123/B126</f>
        <v>0</v>
      </c>
      <c r="BK123" s="129">
        <f t="shared" ref="BK123" si="803">C123/C126</f>
        <v>0</v>
      </c>
      <c r="BL123" s="130">
        <f t="shared" ref="BL123" si="804">D123/D126</f>
        <v>0</v>
      </c>
      <c r="BM123" s="131">
        <f t="shared" ref="BM123" si="805">E123/E126</f>
        <v>0</v>
      </c>
      <c r="BN123" s="128">
        <f t="shared" ref="BN123" si="806">F123/F126</f>
        <v>0</v>
      </c>
      <c r="BO123" s="129">
        <f t="shared" ref="BO123" si="807">G123/G126</f>
        <v>0</v>
      </c>
      <c r="BP123" s="130">
        <f t="shared" ref="BP123" si="808">H123/H126</f>
        <v>0</v>
      </c>
      <c r="BQ123" s="131">
        <f t="shared" ref="BQ123" si="809">I123/I126</f>
        <v>0</v>
      </c>
      <c r="BR123" s="128">
        <f t="shared" ref="BR123" si="810">J123/J126</f>
        <v>0</v>
      </c>
      <c r="BS123" s="129">
        <f t="shared" ref="BS123" si="811">K123/K126</f>
        <v>0</v>
      </c>
      <c r="BT123" s="130">
        <f t="shared" ref="BT123" si="812">L123/L126</f>
        <v>0</v>
      </c>
      <c r="BU123" s="128">
        <f t="shared" ref="BU123" si="813">M123/M126</f>
        <v>0</v>
      </c>
      <c r="BV123" s="132">
        <f t="shared" ref="BV123" si="814">N123/N126</f>
        <v>0</v>
      </c>
      <c r="BW123" s="133">
        <f t="shared" ref="BW123" si="815">O123/O126</f>
        <v>0</v>
      </c>
      <c r="BX123" s="128">
        <f t="shared" ref="BX123" si="816">P123/P126</f>
        <v>0</v>
      </c>
      <c r="BY123" s="129">
        <f t="shared" ref="BY123" si="817">Q123/Q126</f>
        <v>0</v>
      </c>
      <c r="BZ123" s="130">
        <f t="shared" ref="BZ123" si="818">R123/R126</f>
        <v>0</v>
      </c>
      <c r="CA123" s="131">
        <f t="shared" ref="CA123" si="819">S123/S126</f>
        <v>0</v>
      </c>
      <c r="CB123" s="128">
        <f t="shared" ref="CB123" si="820">T123/T126</f>
        <v>0</v>
      </c>
      <c r="CC123" s="129">
        <f t="shared" ref="CC123" si="821">U123/U126</f>
        <v>0</v>
      </c>
      <c r="CD123" s="130">
        <f t="shared" ref="CD123" si="822">V123/V126</f>
        <v>0</v>
      </c>
      <c r="CE123" s="131">
        <f t="shared" ref="CE123" si="823">W123/W126</f>
        <v>0</v>
      </c>
      <c r="CF123" s="128">
        <f t="shared" ref="CF123" si="824">X123/X126</f>
        <v>0</v>
      </c>
      <c r="CG123" s="129">
        <f t="shared" ref="CG123" si="825">Y123/Y126</f>
        <v>0</v>
      </c>
      <c r="CH123" s="130">
        <f t="shared" ref="CH123" si="826">Z123/Z126</f>
        <v>0</v>
      </c>
      <c r="CI123" s="128">
        <f t="shared" ref="CI123" si="827">AA123/AA126</f>
        <v>0</v>
      </c>
      <c r="CJ123" s="134">
        <f t="shared" ref="CJ123" si="828">AB123/AB126</f>
        <v>0</v>
      </c>
      <c r="CK123" s="135">
        <f t="shared" ref="CK123" si="829">AC123/AC126</f>
        <v>0</v>
      </c>
    </row>
    <row r="124" spans="1:89" x14ac:dyDescent="0.2">
      <c r="A124" s="145" t="s">
        <v>38</v>
      </c>
      <c r="B124" s="56"/>
      <c r="C124" s="57"/>
      <c r="D124" s="151"/>
      <c r="E124" s="148"/>
      <c r="F124" s="149"/>
      <c r="G124" s="150"/>
      <c r="H124" s="151"/>
      <c r="I124" s="148"/>
      <c r="J124" s="149"/>
      <c r="K124" s="150"/>
      <c r="L124" s="151"/>
      <c r="M124" s="149"/>
      <c r="N124" s="153"/>
      <c r="O124" s="152"/>
      <c r="P124" s="149"/>
      <c r="Q124" s="150"/>
      <c r="R124" s="151"/>
      <c r="S124" s="148"/>
      <c r="T124" s="149"/>
      <c r="U124" s="150"/>
      <c r="V124" s="151"/>
      <c r="W124" s="148"/>
      <c r="X124" s="149"/>
      <c r="Y124" s="150"/>
      <c r="Z124" s="147"/>
      <c r="AA124" s="146"/>
      <c r="AB124" s="158">
        <f t="shared" si="801"/>
        <v>0</v>
      </c>
      <c r="AC124" s="159">
        <f t="shared" si="802"/>
        <v>0</v>
      </c>
      <c r="BI124" s="145" t="s">
        <v>38</v>
      </c>
      <c r="BJ124" s="128">
        <f>B124/B126</f>
        <v>0</v>
      </c>
      <c r="BK124" s="129">
        <f t="shared" ref="BK124" si="830">C124/C126</f>
        <v>0</v>
      </c>
      <c r="BL124" s="130">
        <f t="shared" ref="BL124" si="831">D124/D126</f>
        <v>0</v>
      </c>
      <c r="BM124" s="131">
        <f t="shared" ref="BM124" si="832">E124/E126</f>
        <v>0</v>
      </c>
      <c r="BN124" s="128">
        <f t="shared" ref="BN124" si="833">F124/F126</f>
        <v>0</v>
      </c>
      <c r="BO124" s="129">
        <f t="shared" ref="BO124" si="834">G124/G126</f>
        <v>0</v>
      </c>
      <c r="BP124" s="130">
        <f t="shared" ref="BP124" si="835">H124/H126</f>
        <v>0</v>
      </c>
      <c r="BQ124" s="131">
        <f t="shared" ref="BQ124" si="836">I124/I126</f>
        <v>0</v>
      </c>
      <c r="BR124" s="128">
        <f t="shared" ref="BR124" si="837">J124/J126</f>
        <v>0</v>
      </c>
      <c r="BS124" s="129">
        <f t="shared" ref="BS124" si="838">K124/K126</f>
        <v>0</v>
      </c>
      <c r="BT124" s="130">
        <f t="shared" ref="BT124" si="839">L124/L126</f>
        <v>0</v>
      </c>
      <c r="BU124" s="128">
        <f t="shared" ref="BU124" si="840">M124/M126</f>
        <v>0</v>
      </c>
      <c r="BV124" s="132">
        <f t="shared" ref="BV124" si="841">N124/N126</f>
        <v>0</v>
      </c>
      <c r="BW124" s="133">
        <f t="shared" ref="BW124" si="842">O124/O126</f>
        <v>0</v>
      </c>
      <c r="BX124" s="128">
        <f t="shared" ref="BX124" si="843">P124/P126</f>
        <v>0</v>
      </c>
      <c r="BY124" s="129">
        <f t="shared" ref="BY124" si="844">Q124/Q126</f>
        <v>0</v>
      </c>
      <c r="BZ124" s="130">
        <f t="shared" ref="BZ124" si="845">R124/R126</f>
        <v>0</v>
      </c>
      <c r="CA124" s="131">
        <f t="shared" ref="CA124" si="846">S124/S126</f>
        <v>0</v>
      </c>
      <c r="CB124" s="128">
        <f t="shared" ref="CB124" si="847">T124/T126</f>
        <v>0</v>
      </c>
      <c r="CC124" s="129">
        <f t="shared" ref="CC124" si="848">U124/U126</f>
        <v>0</v>
      </c>
      <c r="CD124" s="130">
        <f t="shared" ref="CD124" si="849">V124/V126</f>
        <v>0</v>
      </c>
      <c r="CE124" s="131">
        <f t="shared" ref="CE124" si="850">W124/W126</f>
        <v>0</v>
      </c>
      <c r="CF124" s="128">
        <f t="shared" ref="CF124" si="851">X124/X126</f>
        <v>0</v>
      </c>
      <c r="CG124" s="129">
        <f t="shared" ref="CG124" si="852">Y124/Y126</f>
        <v>0</v>
      </c>
      <c r="CH124" s="130">
        <f t="shared" ref="CH124" si="853">Z124/Z126</f>
        <v>0</v>
      </c>
      <c r="CI124" s="128">
        <f t="shared" ref="CI124" si="854">AA124/AA126</f>
        <v>0</v>
      </c>
      <c r="CJ124" s="134">
        <f t="shared" ref="CJ124" si="855">AB124/AB126</f>
        <v>0</v>
      </c>
      <c r="CK124" s="135">
        <f t="shared" ref="CK124" si="856">AC124/AC126</f>
        <v>0</v>
      </c>
    </row>
    <row r="125" spans="1:89" ht="13.5" thickBot="1" x14ac:dyDescent="0.25">
      <c r="A125" s="136" t="s">
        <v>39</v>
      </c>
      <c r="B125" s="58"/>
      <c r="C125" s="59"/>
      <c r="D125" s="138"/>
      <c r="E125" s="139"/>
      <c r="F125" s="137"/>
      <c r="G125" s="140"/>
      <c r="H125" s="138"/>
      <c r="I125" s="139"/>
      <c r="J125" s="137"/>
      <c r="K125" s="140"/>
      <c r="L125" s="138"/>
      <c r="M125" s="137"/>
      <c r="N125" s="141"/>
      <c r="O125" s="142"/>
      <c r="P125" s="137"/>
      <c r="Q125" s="140"/>
      <c r="R125" s="138"/>
      <c r="S125" s="139"/>
      <c r="T125" s="137"/>
      <c r="U125" s="140"/>
      <c r="V125" s="138"/>
      <c r="W125" s="139"/>
      <c r="X125" s="137"/>
      <c r="Y125" s="140"/>
      <c r="Z125" s="143"/>
      <c r="AA125" s="144"/>
      <c r="AB125" s="158">
        <f t="shared" si="801"/>
        <v>0</v>
      </c>
      <c r="AC125" s="159">
        <f t="shared" si="802"/>
        <v>0</v>
      </c>
      <c r="BI125" s="136" t="s">
        <v>39</v>
      </c>
      <c r="BJ125" s="128">
        <f>B125/B126</f>
        <v>0</v>
      </c>
      <c r="BK125" s="129">
        <f t="shared" ref="BK125" si="857">C125/C126</f>
        <v>0</v>
      </c>
      <c r="BL125" s="130">
        <f t="shared" ref="BL125" si="858">D125/D126</f>
        <v>0</v>
      </c>
      <c r="BM125" s="131">
        <f t="shared" ref="BM125" si="859">E125/E126</f>
        <v>0</v>
      </c>
      <c r="BN125" s="128">
        <f t="shared" ref="BN125" si="860">F125/F126</f>
        <v>0</v>
      </c>
      <c r="BO125" s="129">
        <f t="shared" ref="BO125" si="861">G125/G126</f>
        <v>0</v>
      </c>
      <c r="BP125" s="130">
        <f t="shared" ref="BP125" si="862">H125/H126</f>
        <v>0</v>
      </c>
      <c r="BQ125" s="131">
        <f t="shared" ref="BQ125" si="863">I125/I126</f>
        <v>0</v>
      </c>
      <c r="BR125" s="128">
        <f t="shared" ref="BR125" si="864">J125/J126</f>
        <v>0</v>
      </c>
      <c r="BS125" s="129">
        <f t="shared" ref="BS125" si="865">K125/K126</f>
        <v>0</v>
      </c>
      <c r="BT125" s="130">
        <f t="shared" ref="BT125" si="866">L125/L126</f>
        <v>0</v>
      </c>
      <c r="BU125" s="128">
        <f t="shared" ref="BU125" si="867">M125/M126</f>
        <v>0</v>
      </c>
      <c r="BV125" s="132">
        <f t="shared" ref="BV125" si="868">N125/N126</f>
        <v>0</v>
      </c>
      <c r="BW125" s="133">
        <f t="shared" ref="BW125" si="869">O125/O126</f>
        <v>0</v>
      </c>
      <c r="BX125" s="128">
        <f t="shared" ref="BX125" si="870">P125/P126</f>
        <v>0</v>
      </c>
      <c r="BY125" s="129">
        <f t="shared" ref="BY125" si="871">Q125/Q126</f>
        <v>0</v>
      </c>
      <c r="BZ125" s="130">
        <f t="shared" ref="BZ125" si="872">R125/R126</f>
        <v>0</v>
      </c>
      <c r="CA125" s="131">
        <f t="shared" ref="CA125" si="873">S125/S126</f>
        <v>0</v>
      </c>
      <c r="CB125" s="128">
        <f t="shared" ref="CB125" si="874">T125/T126</f>
        <v>0</v>
      </c>
      <c r="CC125" s="129">
        <f t="shared" ref="CC125" si="875">U125/U126</f>
        <v>0</v>
      </c>
      <c r="CD125" s="130">
        <f t="shared" ref="CD125" si="876">V125/V126</f>
        <v>0</v>
      </c>
      <c r="CE125" s="131">
        <f t="shared" ref="CE125" si="877">W125/W126</f>
        <v>0</v>
      </c>
      <c r="CF125" s="128">
        <f t="shared" ref="CF125" si="878">X125/X126</f>
        <v>0</v>
      </c>
      <c r="CG125" s="129">
        <f t="shared" ref="CG125" si="879">Y125/Y126</f>
        <v>0</v>
      </c>
      <c r="CH125" s="130">
        <f t="shared" ref="CH125" si="880">Z125/Z126</f>
        <v>0</v>
      </c>
      <c r="CI125" s="128">
        <f t="shared" ref="CI125" si="881">AA125/AA126</f>
        <v>0</v>
      </c>
      <c r="CJ125" s="134">
        <f t="shared" ref="CJ125" si="882">AB125/AB126</f>
        <v>0</v>
      </c>
      <c r="CK125" s="135">
        <f t="shared" ref="CK125" si="883">AC125/AC126</f>
        <v>0</v>
      </c>
    </row>
    <row r="126" spans="1:89" ht="14.25" thickTop="1" thickBot="1" x14ac:dyDescent="0.25">
      <c r="A126" s="229" t="s">
        <v>13</v>
      </c>
      <c r="B126" s="20">
        <f t="shared" ref="B126" si="884">SUM(B103:B125)</f>
        <v>16752</v>
      </c>
      <c r="C126" s="21">
        <f t="shared" ref="C126" si="885">SUM(C103:C125)</f>
        <v>15955</v>
      </c>
      <c r="D126" s="20">
        <f t="shared" ref="D126" si="886">SUM(D103:D125)</f>
        <v>5933</v>
      </c>
      <c r="E126" s="21">
        <f t="shared" ref="E126" si="887">SUM(E103:E125)</f>
        <v>6130</v>
      </c>
      <c r="F126" s="20">
        <f t="shared" ref="F126" si="888">SUM(F103:F125)</f>
        <v>15509</v>
      </c>
      <c r="G126" s="21">
        <f t="shared" ref="G126" si="889">SUM(G103:G125)</f>
        <v>13273</v>
      </c>
      <c r="H126" s="20">
        <f t="shared" ref="H126" si="890">SUM(H103:H125)</f>
        <v>28357</v>
      </c>
      <c r="I126" s="21">
        <f t="shared" ref="I126" si="891">SUM(I103:I125)</f>
        <v>28047</v>
      </c>
      <c r="J126" s="20">
        <f t="shared" ref="J126" si="892">SUM(J103:J125)</f>
        <v>2615</v>
      </c>
      <c r="K126" s="21">
        <f t="shared" ref="K126" si="893">SUM(K103:K125)</f>
        <v>2932</v>
      </c>
      <c r="L126" s="20">
        <f t="shared" ref="L126" si="894">SUM(L103:L125)</f>
        <v>9757</v>
      </c>
      <c r="M126" s="21">
        <f t="shared" ref="M126" si="895">SUM(M103:M125)</f>
        <v>10894</v>
      </c>
      <c r="N126" s="20">
        <f t="shared" ref="N126" si="896">SUM(N103:N125)</f>
        <v>24913</v>
      </c>
      <c r="O126" s="21">
        <f t="shared" ref="O126" si="897">SUM(O103:O125)</f>
        <v>24907</v>
      </c>
      <c r="P126" s="20">
        <f t="shared" ref="P126" si="898">SUM(P103:P125)</f>
        <v>12244</v>
      </c>
      <c r="Q126" s="21">
        <f t="shared" ref="Q126" si="899">SUM(Q103:Q125)</f>
        <v>12113</v>
      </c>
      <c r="R126" s="20">
        <f t="shared" ref="R126" si="900">SUM(R103:R125)</f>
        <v>16810</v>
      </c>
      <c r="S126" s="21">
        <f t="shared" ref="S126" si="901">SUM(S103:S125)</f>
        <v>17507</v>
      </c>
      <c r="T126" s="20">
        <f t="shared" ref="T126" si="902">SUM(T103:T125)</f>
        <v>1941</v>
      </c>
      <c r="U126" s="21">
        <f t="shared" ref="U126" si="903">SUM(U103:U125)</f>
        <v>2286</v>
      </c>
      <c r="V126" s="20">
        <f t="shared" ref="V126" si="904">SUM(V103:V125)</f>
        <v>12881</v>
      </c>
      <c r="W126" s="21">
        <f t="shared" ref="W126" si="905">SUM(W103:W125)</f>
        <v>16243</v>
      </c>
      <c r="X126" s="20">
        <f t="shared" ref="X126" si="906">SUM(X103:X125)</f>
        <v>9717</v>
      </c>
      <c r="Y126" s="21">
        <f t="shared" ref="Y126" si="907">SUM(Y103:Y125)</f>
        <v>5365</v>
      </c>
      <c r="Z126" s="20">
        <f t="shared" ref="Z126" si="908">SUM(Z103:Z125)</f>
        <v>28448</v>
      </c>
      <c r="AA126" s="21">
        <f t="shared" ref="AA126" si="909">SUM(AA103:AA125)</f>
        <v>29450</v>
      </c>
      <c r="AB126" s="160">
        <f t="shared" ref="AB126:AC126" si="910">SUM(AB102:AB125)</f>
        <v>185877</v>
      </c>
      <c r="AC126" s="161">
        <f t="shared" si="910"/>
        <v>185102</v>
      </c>
      <c r="BI126" s="229" t="s">
        <v>13</v>
      </c>
      <c r="BJ126" s="154">
        <f>SUM(BJ102:BJ125)</f>
        <v>1</v>
      </c>
      <c r="BK126" s="155">
        <f t="shared" ref="BK126:CK126" si="911">SUM(BK102:BK125)</f>
        <v>0.99999999999999989</v>
      </c>
      <c r="BL126" s="154">
        <f t="shared" si="911"/>
        <v>0.99999999999999989</v>
      </c>
      <c r="BM126" s="155">
        <f t="shared" si="911"/>
        <v>1.0000000000000002</v>
      </c>
      <c r="BN126" s="154">
        <f t="shared" si="911"/>
        <v>1</v>
      </c>
      <c r="BO126" s="155">
        <f t="shared" si="911"/>
        <v>1</v>
      </c>
      <c r="BP126" s="154">
        <f t="shared" si="911"/>
        <v>0.99999999999999978</v>
      </c>
      <c r="BQ126" s="155">
        <f t="shared" si="911"/>
        <v>1</v>
      </c>
      <c r="BR126" s="154">
        <f t="shared" si="911"/>
        <v>0.99999999999999989</v>
      </c>
      <c r="BS126" s="155">
        <f t="shared" si="911"/>
        <v>1</v>
      </c>
      <c r="BT126" s="154">
        <f t="shared" si="911"/>
        <v>1</v>
      </c>
      <c r="BU126" s="155">
        <f t="shared" si="911"/>
        <v>0.99999999999999989</v>
      </c>
      <c r="BV126" s="154">
        <f t="shared" si="911"/>
        <v>1</v>
      </c>
      <c r="BW126" s="155">
        <f t="shared" si="911"/>
        <v>1</v>
      </c>
      <c r="BX126" s="154">
        <f t="shared" si="911"/>
        <v>1</v>
      </c>
      <c r="BY126" s="155">
        <f t="shared" si="911"/>
        <v>0.99999999999999989</v>
      </c>
      <c r="BZ126" s="154">
        <f t="shared" si="911"/>
        <v>1</v>
      </c>
      <c r="CA126" s="155">
        <f t="shared" si="911"/>
        <v>0.99999999999999989</v>
      </c>
      <c r="CB126" s="154">
        <f t="shared" si="911"/>
        <v>1</v>
      </c>
      <c r="CC126" s="155">
        <f t="shared" si="911"/>
        <v>0.99999999999999989</v>
      </c>
      <c r="CD126" s="154">
        <f t="shared" si="911"/>
        <v>1</v>
      </c>
      <c r="CE126" s="155">
        <f t="shared" si="911"/>
        <v>1</v>
      </c>
      <c r="CF126" s="154">
        <f t="shared" si="911"/>
        <v>0.99999999999999989</v>
      </c>
      <c r="CG126" s="155">
        <f t="shared" si="911"/>
        <v>1.0000000000000002</v>
      </c>
      <c r="CH126" s="154">
        <f t="shared" si="911"/>
        <v>0.99999999999999989</v>
      </c>
      <c r="CI126" s="155">
        <f t="shared" si="911"/>
        <v>1</v>
      </c>
      <c r="CJ126" s="154">
        <f t="shared" si="911"/>
        <v>0.99999999999999989</v>
      </c>
      <c r="CK126" s="155">
        <f t="shared" si="911"/>
        <v>1</v>
      </c>
    </row>
    <row r="127" spans="1:89" ht="13.5" thickTop="1" x14ac:dyDescent="0.2">
      <c r="A127" s="173"/>
    </row>
    <row r="129" spans="1:89" x14ac:dyDescent="0.2">
      <c r="A129" s="308">
        <f>+A98+1</f>
        <v>44809</v>
      </c>
      <c r="B129" s="308"/>
      <c r="C129" s="308"/>
      <c r="D129" s="308"/>
      <c r="BI129" s="307">
        <f>+BI98+1</f>
        <v>44809</v>
      </c>
      <c r="BJ129" s="307"/>
      <c r="BK129" s="307"/>
      <c r="BL129" s="307"/>
    </row>
    <row r="130" spans="1:89" ht="13.5" thickBot="1" x14ac:dyDescent="0.25">
      <c r="AE130" s="232" t="s">
        <v>84</v>
      </c>
    </row>
    <row r="131" spans="1:89" ht="14.25" thickTop="1" thickBot="1" x14ac:dyDescent="0.25">
      <c r="A131" s="305" t="s">
        <v>0</v>
      </c>
      <c r="B131" s="299" t="s">
        <v>1</v>
      </c>
      <c r="C131" s="300"/>
      <c r="D131" s="299" t="s">
        <v>2</v>
      </c>
      <c r="E131" s="300"/>
      <c r="F131" s="299" t="s">
        <v>3</v>
      </c>
      <c r="G131" s="300"/>
      <c r="H131" s="299" t="s">
        <v>4</v>
      </c>
      <c r="I131" s="300"/>
      <c r="J131" s="299" t="s">
        <v>5</v>
      </c>
      <c r="K131" s="300"/>
      <c r="L131" s="299" t="s">
        <v>6</v>
      </c>
      <c r="M131" s="300"/>
      <c r="N131" s="299" t="s">
        <v>7</v>
      </c>
      <c r="O131" s="300"/>
      <c r="P131" s="299" t="s">
        <v>8</v>
      </c>
      <c r="Q131" s="300"/>
      <c r="R131" s="299" t="s">
        <v>9</v>
      </c>
      <c r="S131" s="300"/>
      <c r="T131" s="299" t="s">
        <v>10</v>
      </c>
      <c r="U131" s="300"/>
      <c r="V131" s="299" t="s">
        <v>11</v>
      </c>
      <c r="W131" s="300"/>
      <c r="X131" s="299" t="s">
        <v>12</v>
      </c>
      <c r="Y131" s="300"/>
      <c r="Z131" s="301" t="s">
        <v>40</v>
      </c>
      <c r="AA131" s="302"/>
      <c r="AB131" s="303" t="s">
        <v>41</v>
      </c>
      <c r="AC131" s="304"/>
      <c r="AE131" s="305" t="s">
        <v>0</v>
      </c>
      <c r="AF131" s="299" t="s">
        <v>1</v>
      </c>
      <c r="AG131" s="300"/>
      <c r="AH131" s="299" t="s">
        <v>2</v>
      </c>
      <c r="AI131" s="300"/>
      <c r="AJ131" s="299" t="s">
        <v>3</v>
      </c>
      <c r="AK131" s="300"/>
      <c r="AL131" s="299" t="s">
        <v>4</v>
      </c>
      <c r="AM131" s="300"/>
      <c r="AN131" s="299" t="s">
        <v>5</v>
      </c>
      <c r="AO131" s="300"/>
      <c r="AP131" s="299" t="s">
        <v>6</v>
      </c>
      <c r="AQ131" s="300"/>
      <c r="AR131" s="299" t="s">
        <v>7</v>
      </c>
      <c r="AS131" s="300"/>
      <c r="AT131" s="299" t="s">
        <v>8</v>
      </c>
      <c r="AU131" s="300"/>
      <c r="AV131" s="299" t="s">
        <v>9</v>
      </c>
      <c r="AW131" s="300"/>
      <c r="AX131" s="299" t="s">
        <v>10</v>
      </c>
      <c r="AY131" s="300"/>
      <c r="AZ131" s="299" t="s">
        <v>11</v>
      </c>
      <c r="BA131" s="300"/>
      <c r="BB131" s="299" t="s">
        <v>12</v>
      </c>
      <c r="BC131" s="300"/>
      <c r="BD131" s="301" t="s">
        <v>40</v>
      </c>
      <c r="BE131" s="302"/>
      <c r="BF131" s="303" t="s">
        <v>41</v>
      </c>
      <c r="BG131" s="304"/>
      <c r="BI131" s="305" t="s">
        <v>0</v>
      </c>
      <c r="BJ131" s="299" t="s">
        <v>1</v>
      </c>
      <c r="BK131" s="300"/>
      <c r="BL131" s="299" t="s">
        <v>2</v>
      </c>
      <c r="BM131" s="300"/>
      <c r="BN131" s="299" t="s">
        <v>3</v>
      </c>
      <c r="BO131" s="300"/>
      <c r="BP131" s="299" t="s">
        <v>4</v>
      </c>
      <c r="BQ131" s="300"/>
      <c r="BR131" s="299" t="s">
        <v>5</v>
      </c>
      <c r="BS131" s="300"/>
      <c r="BT131" s="299" t="s">
        <v>6</v>
      </c>
      <c r="BU131" s="300"/>
      <c r="BV131" s="299" t="s">
        <v>7</v>
      </c>
      <c r="BW131" s="300"/>
      <c r="BX131" s="299" t="s">
        <v>8</v>
      </c>
      <c r="BY131" s="300"/>
      <c r="BZ131" s="299" t="s">
        <v>9</v>
      </c>
      <c r="CA131" s="300"/>
      <c r="CB131" s="299" t="s">
        <v>10</v>
      </c>
      <c r="CC131" s="300"/>
      <c r="CD131" s="299" t="s">
        <v>11</v>
      </c>
      <c r="CE131" s="300"/>
      <c r="CF131" s="299" t="s">
        <v>12</v>
      </c>
      <c r="CG131" s="300"/>
      <c r="CH131" s="301" t="s">
        <v>40</v>
      </c>
      <c r="CI131" s="302"/>
      <c r="CJ131" s="299" t="s">
        <v>41</v>
      </c>
      <c r="CK131" s="300"/>
    </row>
    <row r="132" spans="1:89" ht="15" thickTop="1" thickBot="1" x14ac:dyDescent="0.3">
      <c r="A132" s="306"/>
      <c r="B132" s="115" t="s">
        <v>14</v>
      </c>
      <c r="C132" s="116" t="s">
        <v>15</v>
      </c>
      <c r="D132" s="117" t="s">
        <v>14</v>
      </c>
      <c r="E132" s="118" t="s">
        <v>15</v>
      </c>
      <c r="F132" s="115" t="s">
        <v>14</v>
      </c>
      <c r="G132" s="116" t="s">
        <v>15</v>
      </c>
      <c r="H132" s="117" t="s">
        <v>14</v>
      </c>
      <c r="I132" s="118" t="s">
        <v>15</v>
      </c>
      <c r="J132" s="115" t="s">
        <v>14</v>
      </c>
      <c r="K132" s="116" t="s">
        <v>15</v>
      </c>
      <c r="L132" s="117" t="s">
        <v>14</v>
      </c>
      <c r="M132" s="115" t="s">
        <v>15</v>
      </c>
      <c r="N132" s="119" t="s">
        <v>14</v>
      </c>
      <c r="O132" s="120" t="s">
        <v>15</v>
      </c>
      <c r="P132" s="115" t="s">
        <v>14</v>
      </c>
      <c r="Q132" s="116" t="s">
        <v>15</v>
      </c>
      <c r="R132" s="117" t="s">
        <v>14</v>
      </c>
      <c r="S132" s="118" t="s">
        <v>15</v>
      </c>
      <c r="T132" s="115" t="s">
        <v>14</v>
      </c>
      <c r="U132" s="116" t="s">
        <v>15</v>
      </c>
      <c r="V132" s="117" t="s">
        <v>14</v>
      </c>
      <c r="W132" s="118" t="s">
        <v>15</v>
      </c>
      <c r="X132" s="115" t="s">
        <v>14</v>
      </c>
      <c r="Y132" s="116" t="s">
        <v>15</v>
      </c>
      <c r="Z132" s="28" t="s">
        <v>14</v>
      </c>
      <c r="AA132" s="121" t="s">
        <v>15</v>
      </c>
      <c r="AB132" s="162" t="s">
        <v>14</v>
      </c>
      <c r="AC132" s="163" t="s">
        <v>15</v>
      </c>
      <c r="AE132" s="306"/>
      <c r="AF132" s="115" t="s">
        <v>14</v>
      </c>
      <c r="AG132" s="116" t="s">
        <v>15</v>
      </c>
      <c r="AH132" s="117" t="s">
        <v>14</v>
      </c>
      <c r="AI132" s="118" t="s">
        <v>15</v>
      </c>
      <c r="AJ132" s="115" t="s">
        <v>14</v>
      </c>
      <c r="AK132" s="116" t="s">
        <v>15</v>
      </c>
      <c r="AL132" s="117" t="s">
        <v>14</v>
      </c>
      <c r="AM132" s="118" t="s">
        <v>15</v>
      </c>
      <c r="AN132" s="115" t="s">
        <v>14</v>
      </c>
      <c r="AO132" s="116" t="s">
        <v>15</v>
      </c>
      <c r="AP132" s="117" t="s">
        <v>14</v>
      </c>
      <c r="AQ132" s="115" t="s">
        <v>15</v>
      </c>
      <c r="AR132" s="119" t="s">
        <v>14</v>
      </c>
      <c r="AS132" s="120" t="s">
        <v>15</v>
      </c>
      <c r="AT132" s="115" t="s">
        <v>14</v>
      </c>
      <c r="AU132" s="116" t="s">
        <v>15</v>
      </c>
      <c r="AV132" s="117" t="s">
        <v>14</v>
      </c>
      <c r="AW132" s="118" t="s">
        <v>15</v>
      </c>
      <c r="AX132" s="115" t="s">
        <v>14</v>
      </c>
      <c r="AY132" s="116" t="s">
        <v>15</v>
      </c>
      <c r="AZ132" s="117" t="s">
        <v>14</v>
      </c>
      <c r="BA132" s="118" t="s">
        <v>15</v>
      </c>
      <c r="BB132" s="115" t="s">
        <v>14</v>
      </c>
      <c r="BC132" s="116" t="s">
        <v>15</v>
      </c>
      <c r="BD132" s="28" t="s">
        <v>14</v>
      </c>
      <c r="BE132" s="121" t="s">
        <v>15</v>
      </c>
      <c r="BF132" s="162" t="s">
        <v>14</v>
      </c>
      <c r="BG132" s="163" t="s">
        <v>15</v>
      </c>
      <c r="BI132" s="306"/>
      <c r="BJ132" s="115" t="s">
        <v>14</v>
      </c>
      <c r="BK132" s="116" t="s">
        <v>15</v>
      </c>
      <c r="BL132" s="117" t="s">
        <v>14</v>
      </c>
      <c r="BM132" s="118" t="s">
        <v>15</v>
      </c>
      <c r="BN132" s="115" t="s">
        <v>14</v>
      </c>
      <c r="BO132" s="116" t="s">
        <v>15</v>
      </c>
      <c r="BP132" s="117" t="s">
        <v>14</v>
      </c>
      <c r="BQ132" s="118" t="s">
        <v>15</v>
      </c>
      <c r="BR132" s="115" t="s">
        <v>14</v>
      </c>
      <c r="BS132" s="116" t="s">
        <v>15</v>
      </c>
      <c r="BT132" s="117" t="s">
        <v>14</v>
      </c>
      <c r="BU132" s="115" t="s">
        <v>15</v>
      </c>
      <c r="BV132" s="119" t="s">
        <v>14</v>
      </c>
      <c r="BW132" s="120" t="s">
        <v>15</v>
      </c>
      <c r="BX132" s="115" t="s">
        <v>14</v>
      </c>
      <c r="BY132" s="116" t="s">
        <v>15</v>
      </c>
      <c r="BZ132" s="117" t="s">
        <v>14</v>
      </c>
      <c r="CA132" s="118" t="s">
        <v>15</v>
      </c>
      <c r="CB132" s="115" t="s">
        <v>14</v>
      </c>
      <c r="CC132" s="116" t="s">
        <v>15</v>
      </c>
      <c r="CD132" s="117" t="s">
        <v>14</v>
      </c>
      <c r="CE132" s="118" t="s">
        <v>15</v>
      </c>
      <c r="CF132" s="115" t="s">
        <v>14</v>
      </c>
      <c r="CG132" s="116" t="s">
        <v>15</v>
      </c>
      <c r="CH132" s="28" t="s">
        <v>14</v>
      </c>
      <c r="CI132" s="121" t="s">
        <v>15</v>
      </c>
      <c r="CJ132" s="119" t="s">
        <v>14</v>
      </c>
      <c r="CK132" s="120" t="s">
        <v>15</v>
      </c>
    </row>
    <row r="133" spans="1:89" ht="13.5" thickTop="1" x14ac:dyDescent="0.2">
      <c r="A133" s="124" t="s">
        <v>16</v>
      </c>
      <c r="B133" s="125"/>
      <c r="C133" s="172"/>
      <c r="D133" s="126"/>
      <c r="E133" s="166"/>
      <c r="F133" s="125"/>
      <c r="G133" s="127"/>
      <c r="H133" s="126"/>
      <c r="I133" s="166"/>
      <c r="J133" s="125"/>
      <c r="K133" s="127"/>
      <c r="L133" s="126"/>
      <c r="M133" s="125"/>
      <c r="N133" s="165"/>
      <c r="O133" s="167"/>
      <c r="P133" s="125"/>
      <c r="Q133" s="127"/>
      <c r="R133" s="126"/>
      <c r="S133" s="166"/>
      <c r="T133" s="125"/>
      <c r="U133" s="127"/>
      <c r="V133" s="126"/>
      <c r="W133" s="166"/>
      <c r="X133" s="125"/>
      <c r="Y133" s="127"/>
      <c r="Z133" s="170"/>
      <c r="AA133" s="171"/>
      <c r="AB133" s="156">
        <f>B133+D133+F133+H133+J133+L133+N133+P133+R133+T133+V133+X133+Z133</f>
        <v>0</v>
      </c>
      <c r="AC133" s="157">
        <f>C133+E133+G133+I133+K133+M133+O133+Q133+S133+U133+W133+Y133+AA133</f>
        <v>0</v>
      </c>
      <c r="AE133" s="235" t="str">
        <f>$AE$9</f>
        <v>07:00 - 07:59</v>
      </c>
      <c r="AF133" s="125">
        <f>SUMIF($A$9:$A$32,$AE133,B$133:B$156)</f>
        <v>3342</v>
      </c>
      <c r="AG133" s="172">
        <f t="shared" ref="AG133:AV134" si="912">SUMIF($A$9:$A$32,$AE133,C$133:C$156)</f>
        <v>996</v>
      </c>
      <c r="AH133" s="126">
        <f t="shared" si="912"/>
        <v>1257</v>
      </c>
      <c r="AI133" s="166">
        <f t="shared" si="912"/>
        <v>1089</v>
      </c>
      <c r="AJ133" s="125">
        <f t="shared" si="912"/>
        <v>2878</v>
      </c>
      <c r="AK133" s="127">
        <f t="shared" si="912"/>
        <v>1071</v>
      </c>
      <c r="AL133" s="126">
        <f t="shared" si="912"/>
        <v>4088</v>
      </c>
      <c r="AM133" s="166">
        <f t="shared" si="912"/>
        <v>1988</v>
      </c>
      <c r="AN133" s="125">
        <f t="shared" si="912"/>
        <v>234</v>
      </c>
      <c r="AO133" s="127">
        <f t="shared" si="912"/>
        <v>910</v>
      </c>
      <c r="AP133" s="126">
        <f t="shared" si="912"/>
        <v>746</v>
      </c>
      <c r="AQ133" s="125">
        <f t="shared" si="912"/>
        <v>3187</v>
      </c>
      <c r="AR133" s="165">
        <f t="shared" si="912"/>
        <v>2495</v>
      </c>
      <c r="AS133" s="167">
        <f t="shared" si="912"/>
        <v>4321</v>
      </c>
      <c r="AT133" s="125">
        <f t="shared" si="912"/>
        <v>2012</v>
      </c>
      <c r="AU133" s="127">
        <f t="shared" si="912"/>
        <v>2113</v>
      </c>
      <c r="AV133" s="126">
        <f t="shared" si="912"/>
        <v>2454</v>
      </c>
      <c r="AW133" s="166">
        <f t="shared" ref="AW133:BE134" si="913">SUMIF($A$9:$A$32,$AE133,S$133:S$156)</f>
        <v>1974</v>
      </c>
      <c r="AX133" s="125">
        <f t="shared" si="913"/>
        <v>235</v>
      </c>
      <c r="AY133" s="127">
        <f t="shared" si="913"/>
        <v>1634</v>
      </c>
      <c r="AZ133" s="126">
        <f t="shared" si="913"/>
        <v>785</v>
      </c>
      <c r="BA133" s="166">
        <f t="shared" si="913"/>
        <v>3125</v>
      </c>
      <c r="BB133" s="125">
        <f t="shared" si="913"/>
        <v>2016</v>
      </c>
      <c r="BC133" s="127">
        <f t="shared" si="913"/>
        <v>1939</v>
      </c>
      <c r="BD133" s="170">
        <f t="shared" si="913"/>
        <v>3804</v>
      </c>
      <c r="BE133" s="171">
        <f t="shared" si="913"/>
        <v>2598</v>
      </c>
      <c r="BF133" s="156">
        <f>AF133+AH133+AJ133+AL133+AN133+AP133+AR133+AT133+AV133+AX133+AZ133+BB133+BD133</f>
        <v>26346</v>
      </c>
      <c r="BG133" s="157">
        <f>AG133+AI133+AK133+AM133+AO133+AQ133+AS133+AU133+AW133+AY133+BA133+BC133+BE133</f>
        <v>26945</v>
      </c>
      <c r="BI133" s="124" t="s">
        <v>16</v>
      </c>
      <c r="BJ133" s="128">
        <f>B133/B157</f>
        <v>0</v>
      </c>
      <c r="BK133" s="129">
        <f t="shared" ref="BK133" si="914">C133/C157</f>
        <v>0</v>
      </c>
      <c r="BL133" s="130">
        <f t="shared" ref="BL133" si="915">D133/D157</f>
        <v>0</v>
      </c>
      <c r="BM133" s="131">
        <f t="shared" ref="BM133" si="916">E133/E157</f>
        <v>0</v>
      </c>
      <c r="BN133" s="128">
        <f t="shared" ref="BN133" si="917">F133/F157</f>
        <v>0</v>
      </c>
      <c r="BO133" s="129">
        <f t="shared" ref="BO133" si="918">G133/G157</f>
        <v>0</v>
      </c>
      <c r="BP133" s="130">
        <f t="shared" ref="BP133" si="919">H133/H157</f>
        <v>0</v>
      </c>
      <c r="BQ133" s="131">
        <f t="shared" ref="BQ133" si="920">I133/I157</f>
        <v>0</v>
      </c>
      <c r="BR133" s="128">
        <f t="shared" ref="BR133" si="921">J133/J157</f>
        <v>0</v>
      </c>
      <c r="BS133" s="129">
        <f t="shared" ref="BS133" si="922">K133/K157</f>
        <v>0</v>
      </c>
      <c r="BT133" s="130">
        <f t="shared" ref="BT133" si="923">L133/L157</f>
        <v>0</v>
      </c>
      <c r="BU133" s="128">
        <f t="shared" ref="BU133" si="924">M133/M157</f>
        <v>0</v>
      </c>
      <c r="BV133" s="132">
        <f t="shared" ref="BV133" si="925">N133/N157</f>
        <v>0</v>
      </c>
      <c r="BW133" s="133">
        <f t="shared" ref="BW133" si="926">O133/O157</f>
        <v>0</v>
      </c>
      <c r="BX133" s="128">
        <f t="shared" ref="BX133" si="927">P133/P157</f>
        <v>0</v>
      </c>
      <c r="BY133" s="129">
        <f t="shared" ref="BY133" si="928">Q133/Q157</f>
        <v>0</v>
      </c>
      <c r="BZ133" s="130">
        <f t="shared" ref="BZ133" si="929">R133/R157</f>
        <v>0</v>
      </c>
      <c r="CA133" s="131">
        <f t="shared" ref="CA133" si="930">S133/S157</f>
        <v>0</v>
      </c>
      <c r="CB133" s="128">
        <f t="shared" ref="CB133" si="931">T133/T157</f>
        <v>0</v>
      </c>
      <c r="CC133" s="129">
        <f t="shared" ref="CC133" si="932">U133/U157</f>
        <v>0</v>
      </c>
      <c r="CD133" s="130">
        <f t="shared" ref="CD133" si="933">V133/V157</f>
        <v>0</v>
      </c>
      <c r="CE133" s="131">
        <f t="shared" ref="CE133" si="934">W133/W157</f>
        <v>0</v>
      </c>
      <c r="CF133" s="128">
        <f t="shared" ref="CF133" si="935">X133/X157</f>
        <v>0</v>
      </c>
      <c r="CG133" s="129">
        <f t="shared" ref="CG133" si="936">Y133/Y157</f>
        <v>0</v>
      </c>
      <c r="CH133" s="130">
        <f t="shared" ref="CH133" si="937">Z133/Z157</f>
        <v>0</v>
      </c>
      <c r="CI133" s="128">
        <f t="shared" ref="CI133" si="938">AA133/AA157</f>
        <v>0</v>
      </c>
      <c r="CJ133" s="134">
        <f t="shared" ref="CJ133" si="939">AB133/AB157</f>
        <v>0</v>
      </c>
      <c r="CK133" s="135">
        <f t="shared" ref="CK133" si="940">AC133/AC157</f>
        <v>0</v>
      </c>
    </row>
    <row r="134" spans="1:89" x14ac:dyDescent="0.2">
      <c r="A134" s="136" t="s">
        <v>17</v>
      </c>
      <c r="B134" s="175">
        <v>542</v>
      </c>
      <c r="C134" s="176">
        <v>0</v>
      </c>
      <c r="D134" s="177">
        <v>475</v>
      </c>
      <c r="E134" s="178">
        <v>4</v>
      </c>
      <c r="F134" s="175">
        <v>1255</v>
      </c>
      <c r="G134" s="179">
        <v>8</v>
      </c>
      <c r="H134" s="177">
        <v>742</v>
      </c>
      <c r="I134" s="178">
        <v>59</v>
      </c>
      <c r="J134" s="175">
        <v>15</v>
      </c>
      <c r="K134" s="179">
        <v>53</v>
      </c>
      <c r="L134" s="177">
        <v>79</v>
      </c>
      <c r="M134" s="175">
        <v>138</v>
      </c>
      <c r="N134" s="180">
        <v>344</v>
      </c>
      <c r="O134" s="181">
        <v>259</v>
      </c>
      <c r="P134" s="175">
        <v>70</v>
      </c>
      <c r="Q134" s="179">
        <v>84</v>
      </c>
      <c r="R134" s="177">
        <v>24</v>
      </c>
      <c r="S134" s="178">
        <v>133</v>
      </c>
      <c r="T134" s="175">
        <v>0</v>
      </c>
      <c r="U134" s="179">
        <v>4</v>
      </c>
      <c r="V134" s="177">
        <v>8</v>
      </c>
      <c r="W134" s="178">
        <v>0</v>
      </c>
      <c r="X134" s="175">
        <v>5</v>
      </c>
      <c r="Y134" s="179">
        <v>0</v>
      </c>
      <c r="Z134" s="177">
        <v>0</v>
      </c>
      <c r="AA134" s="175">
        <v>0</v>
      </c>
      <c r="AB134" s="156">
        <f t="shared" ref="AB134:AB153" si="941">B134+D134+F134+H134+J134+L134+N134+P134+R134+T134+V134+X134+Z134</f>
        <v>3559</v>
      </c>
      <c r="AC134" s="157">
        <f t="shared" ref="AC134:AC153" si="942">C134+E134+G134+I134+K134+M134+O134+Q134+S134+U134+W134+Y134+AA134</f>
        <v>742</v>
      </c>
      <c r="AE134" s="237" t="str">
        <f>$AE$10</f>
        <v>08:00 - 08:59</v>
      </c>
      <c r="AF134" s="125">
        <f>SUMIF($A$9:$A$32,$AE134,B$133:B$156)</f>
        <v>2959</v>
      </c>
      <c r="AG134" s="176">
        <f t="shared" si="912"/>
        <v>820</v>
      </c>
      <c r="AH134" s="177">
        <f t="shared" si="912"/>
        <v>937</v>
      </c>
      <c r="AI134" s="178">
        <f t="shared" si="912"/>
        <v>960</v>
      </c>
      <c r="AJ134" s="238">
        <f t="shared" si="912"/>
        <v>2808</v>
      </c>
      <c r="AK134" s="179">
        <f t="shared" si="912"/>
        <v>968</v>
      </c>
      <c r="AL134" s="177">
        <f t="shared" si="912"/>
        <v>3354</v>
      </c>
      <c r="AM134" s="178">
        <f t="shared" si="912"/>
        <v>1906</v>
      </c>
      <c r="AN134" s="238">
        <f t="shared" si="912"/>
        <v>210</v>
      </c>
      <c r="AO134" s="179">
        <f t="shared" si="912"/>
        <v>935</v>
      </c>
      <c r="AP134" s="177">
        <f t="shared" si="912"/>
        <v>722</v>
      </c>
      <c r="AQ134" s="238">
        <f t="shared" si="912"/>
        <v>3133</v>
      </c>
      <c r="AR134" s="180">
        <f t="shared" si="912"/>
        <v>2042</v>
      </c>
      <c r="AS134" s="181">
        <f t="shared" si="912"/>
        <v>4212</v>
      </c>
      <c r="AT134" s="238">
        <f t="shared" si="912"/>
        <v>1490</v>
      </c>
      <c r="AU134" s="179">
        <f t="shared" si="912"/>
        <v>1843</v>
      </c>
      <c r="AV134" s="177">
        <f t="shared" si="912"/>
        <v>1980</v>
      </c>
      <c r="AW134" s="178">
        <f t="shared" si="913"/>
        <v>1518</v>
      </c>
      <c r="AX134" s="238">
        <f t="shared" si="913"/>
        <v>223</v>
      </c>
      <c r="AY134" s="179">
        <f t="shared" si="913"/>
        <v>1059</v>
      </c>
      <c r="AZ134" s="177">
        <f t="shared" si="913"/>
        <v>646</v>
      </c>
      <c r="BA134" s="178">
        <f t="shared" si="913"/>
        <v>2452</v>
      </c>
      <c r="BB134" s="238">
        <f t="shared" si="913"/>
        <v>1389</v>
      </c>
      <c r="BC134" s="179">
        <f t="shared" si="913"/>
        <v>1520</v>
      </c>
      <c r="BD134" s="177">
        <f t="shared" si="913"/>
        <v>3485</v>
      </c>
      <c r="BE134" s="238">
        <f t="shared" si="913"/>
        <v>2071</v>
      </c>
      <c r="BF134" s="158">
        <f>SUM(AF134,AH134,AJ134,AL134,AN134,AP134,AR134,AT134,AV134,AX134,AZ134,BB134,BD134)</f>
        <v>22245</v>
      </c>
      <c r="BG134" s="159">
        <f>SUM(AG134,AI134,AK134,AM134,AO134,AQ134,AS134,AU134,AW134,AY134,BA134,BC134,BE134)</f>
        <v>23397</v>
      </c>
      <c r="BI134" s="136" t="s">
        <v>17</v>
      </c>
      <c r="BJ134" s="128">
        <f>B134/B157</f>
        <v>1.9061686713089963E-2</v>
      </c>
      <c r="BK134" s="129">
        <f t="shared" ref="BK134" si="943">C134/C157</f>
        <v>0</v>
      </c>
      <c r="BL134" s="130">
        <f t="shared" ref="BL134" si="944">D134/D157</f>
        <v>3.5081240768094532E-2</v>
      </c>
      <c r="BM134" s="131">
        <f t="shared" ref="BM134" si="945">E134/E157</f>
        <v>3.1449013287208113E-4</v>
      </c>
      <c r="BN134" s="128">
        <f t="shared" ref="BN134" si="946">F134/F157</f>
        <v>4.2016806722689079E-2</v>
      </c>
      <c r="BO134" s="129">
        <f t="shared" ref="BO134" si="947">G134/G157</f>
        <v>3.5888923780898121E-4</v>
      </c>
      <c r="BP134" s="130">
        <f t="shared" ref="BP134" si="948">H134/H157</f>
        <v>1.8159569260890848E-2</v>
      </c>
      <c r="BQ134" s="131">
        <f t="shared" ref="BQ134" si="949">I134/I157</f>
        <v>1.4445206150230144E-3</v>
      </c>
      <c r="BR134" s="128">
        <f t="shared" ref="BR134" si="950">J134/J157</f>
        <v>2.5163563160543532E-3</v>
      </c>
      <c r="BS134" s="129">
        <f t="shared" ref="BS134" si="951">K134/K157</f>
        <v>7.5790075790075793E-3</v>
      </c>
      <c r="BT134" s="130">
        <f t="shared" ref="BT134" si="952">L134/L157</f>
        <v>3.6132455177460667E-3</v>
      </c>
      <c r="BU134" s="128">
        <f t="shared" ref="BU134" si="953">M134/M157</f>
        <v>5.915130732961852E-3</v>
      </c>
      <c r="BV134" s="132">
        <f t="shared" ref="BV134" si="954">N134/N157</f>
        <v>8.6588803866290785E-3</v>
      </c>
      <c r="BW134" s="133">
        <f t="shared" ref="BW134" si="955">O134/O157</f>
        <v>6.1129599471311576E-3</v>
      </c>
      <c r="BX134" s="128">
        <f t="shared" ref="BX134" si="956">P134/P157</f>
        <v>3.2942726716551369E-3</v>
      </c>
      <c r="BY134" s="129">
        <f t="shared" ref="BY134" si="957">Q134/Q157</f>
        <v>3.7416481069042318E-3</v>
      </c>
      <c r="BZ134" s="130">
        <f t="shared" ref="BZ134" si="958">R134/R157</f>
        <v>9.7975179621162642E-4</v>
      </c>
      <c r="CA134" s="131">
        <f t="shared" ref="CA134" si="959">S134/S157</f>
        <v>4.8388270392199662E-3</v>
      </c>
      <c r="CB134" s="128">
        <f t="shared" ref="CB134" si="960">T134/T157</f>
        <v>0</v>
      </c>
      <c r="CC134" s="129">
        <f t="shared" ref="CC134" si="961">U134/U157</f>
        <v>4.7158688988446123E-4</v>
      </c>
      <c r="CD134" s="130">
        <f t="shared" ref="CD134" si="962">V134/V157</f>
        <v>3.5287371531913018E-4</v>
      </c>
      <c r="CE134" s="131">
        <f t="shared" ref="CE134" si="963">W134/W157</f>
        <v>0</v>
      </c>
      <c r="CF134" s="128">
        <f t="shared" ref="CF134" si="964">X134/X157</f>
        <v>2.3034044317501266E-4</v>
      </c>
      <c r="CG134" s="129">
        <f t="shared" ref="CG134" si="965">Y134/Y157</f>
        <v>0</v>
      </c>
      <c r="CH134" s="130">
        <f t="shared" ref="CH134" si="966">Z134/Z157</f>
        <v>0</v>
      </c>
      <c r="CI134" s="128">
        <f t="shared" ref="CI134" si="967">AA134/AA157</f>
        <v>0</v>
      </c>
      <c r="CJ134" s="134">
        <f t="shared" ref="CJ134" si="968">AB134/AB157</f>
        <v>1.1178887325359333E-2</v>
      </c>
      <c r="CK134" s="135">
        <f t="shared" ref="CK134" si="969">AC134/AC157</f>
        <v>2.3387905111927833E-3</v>
      </c>
    </row>
    <row r="135" spans="1:89" ht="13.5" thickBot="1" x14ac:dyDescent="0.25">
      <c r="A135" s="145" t="s">
        <v>18</v>
      </c>
      <c r="B135" s="182">
        <v>2232</v>
      </c>
      <c r="C135" s="183">
        <v>281</v>
      </c>
      <c r="D135" s="184">
        <v>1182</v>
      </c>
      <c r="E135" s="185">
        <v>248</v>
      </c>
      <c r="F135" s="182">
        <v>3239</v>
      </c>
      <c r="G135" s="186">
        <v>350</v>
      </c>
      <c r="H135" s="184">
        <v>2661</v>
      </c>
      <c r="I135" s="185">
        <v>830</v>
      </c>
      <c r="J135" s="182">
        <v>88</v>
      </c>
      <c r="K135" s="186">
        <v>436</v>
      </c>
      <c r="L135" s="184">
        <v>436</v>
      </c>
      <c r="M135" s="182">
        <v>1252</v>
      </c>
      <c r="N135" s="187">
        <v>1693</v>
      </c>
      <c r="O135" s="188">
        <v>2456</v>
      </c>
      <c r="P135" s="182">
        <v>681</v>
      </c>
      <c r="Q135" s="186">
        <v>1136</v>
      </c>
      <c r="R135" s="184">
        <v>960</v>
      </c>
      <c r="S135" s="185">
        <v>1394</v>
      </c>
      <c r="T135" s="182">
        <v>93</v>
      </c>
      <c r="U135" s="186">
        <v>682</v>
      </c>
      <c r="V135" s="184">
        <v>441</v>
      </c>
      <c r="W135" s="185">
        <v>1851</v>
      </c>
      <c r="X135" s="182">
        <v>1180</v>
      </c>
      <c r="Y135" s="186">
        <v>1012</v>
      </c>
      <c r="Z135" s="184">
        <v>2427</v>
      </c>
      <c r="AA135" s="182">
        <v>1542</v>
      </c>
      <c r="AB135" s="156">
        <f t="shared" si="941"/>
        <v>17313</v>
      </c>
      <c r="AC135" s="157">
        <f t="shared" si="942"/>
        <v>13470</v>
      </c>
      <c r="AE135" s="235"/>
      <c r="AF135" s="125"/>
      <c r="AG135" s="183"/>
      <c r="AH135" s="184"/>
      <c r="AI135" s="185"/>
      <c r="AJ135" s="182"/>
      <c r="AK135" s="186"/>
      <c r="AL135" s="184"/>
      <c r="AM135" s="185"/>
      <c r="AN135" s="182"/>
      <c r="AO135" s="186"/>
      <c r="AP135" s="184"/>
      <c r="AQ135" s="182"/>
      <c r="AR135" s="187"/>
      <c r="AS135" s="188"/>
      <c r="AT135" s="182"/>
      <c r="AU135" s="186"/>
      <c r="AV135" s="184"/>
      <c r="AW135" s="185"/>
      <c r="AX135" s="182"/>
      <c r="AY135" s="186"/>
      <c r="AZ135" s="184"/>
      <c r="BA135" s="185"/>
      <c r="BB135" s="182"/>
      <c r="BC135" s="186"/>
      <c r="BD135" s="184"/>
      <c r="BE135" s="182"/>
      <c r="BF135" s="158"/>
      <c r="BG135" s="159"/>
      <c r="BI135" s="145" t="s">
        <v>18</v>
      </c>
      <c r="BJ135" s="128">
        <f>B135/B157</f>
        <v>7.8497573327706266E-2</v>
      </c>
      <c r="BK135" s="129">
        <f t="shared" ref="BK135" si="970">C135/C157</f>
        <v>1.1126069052898322E-2</v>
      </c>
      <c r="BL135" s="130">
        <f t="shared" ref="BL135" si="971">D135/D157</f>
        <v>8.7296898079763666E-2</v>
      </c>
      <c r="BM135" s="131">
        <f t="shared" ref="BM135" si="972">E135/E157</f>
        <v>1.9498388238069032E-2</v>
      </c>
      <c r="BN135" s="128">
        <f t="shared" ref="BN135" si="973">F135/F157</f>
        <v>0.1084401888245338</v>
      </c>
      <c r="BO135" s="129">
        <f t="shared" ref="BO135" si="974">G135/G157</f>
        <v>1.5701404154142926E-2</v>
      </c>
      <c r="BP135" s="130">
        <f t="shared" ref="BP135" si="975">H135/H157</f>
        <v>6.5124816446402348E-2</v>
      </c>
      <c r="BQ135" s="131">
        <f t="shared" ref="BQ135" si="976">I135/I157</f>
        <v>2.0321222211340712E-2</v>
      </c>
      <c r="BR135" s="128">
        <f t="shared" ref="BR135" si="977">J135/J157</f>
        <v>1.4762623720852207E-2</v>
      </c>
      <c r="BS135" s="129">
        <f t="shared" ref="BS135" si="978">K135/K157</f>
        <v>6.2348062348062346E-2</v>
      </c>
      <c r="BT135" s="130">
        <f t="shared" ref="BT135" si="979">L135/L157</f>
        <v>1.9941456275155506E-2</v>
      </c>
      <c r="BU135" s="128">
        <f t="shared" ref="BU135" si="980">M135/M157</f>
        <v>5.3664809258465493E-2</v>
      </c>
      <c r="BV135" s="132">
        <f t="shared" ref="BV135" si="981">N135/N157</f>
        <v>4.2614780507450663E-2</v>
      </c>
      <c r="BW135" s="133">
        <f t="shared" ref="BW135" si="982">O135/O157</f>
        <v>5.7966909768934836E-2</v>
      </c>
      <c r="BX135" s="128">
        <f t="shared" ref="BX135" si="983">P135/P157</f>
        <v>3.2048566991387827E-2</v>
      </c>
      <c r="BY135" s="129">
        <f t="shared" ref="BY135" si="984">Q135/Q157</f>
        <v>5.0601336302895324E-2</v>
      </c>
      <c r="BZ135" s="130">
        <f t="shared" ref="BZ135" si="985">R135/R157</f>
        <v>3.9190071848465055E-2</v>
      </c>
      <c r="CA135" s="131">
        <f t="shared" ref="CA135" si="986">S135/S157</f>
        <v>5.0716728516335588E-2</v>
      </c>
      <c r="CB135" s="128">
        <f t="shared" ref="CB135" si="987">T135/T157</f>
        <v>1.3178404421142128E-2</v>
      </c>
      <c r="CC135" s="129">
        <f t="shared" ref="CC135" si="988">U135/U157</f>
        <v>8.0405564725300638E-2</v>
      </c>
      <c r="CD135" s="130">
        <f t="shared" ref="CD135" si="989">V135/V157</f>
        <v>1.945216355696705E-2</v>
      </c>
      <c r="CE135" s="131">
        <f t="shared" ref="CE135" si="990">W135/W157</f>
        <v>6.563829787234042E-2</v>
      </c>
      <c r="CF135" s="128">
        <f t="shared" ref="CF135" si="991">X135/X157</f>
        <v>5.4360344589302993E-2</v>
      </c>
      <c r="CG135" s="129">
        <f t="shared" ref="CG135" si="992">Y135/Y157</f>
        <v>7.2172300670375125E-2</v>
      </c>
      <c r="CH135" s="130">
        <f t="shared" ref="CH135" si="993">Z135/Z157</f>
        <v>5.929346232776312E-2</v>
      </c>
      <c r="CI135" s="128">
        <f t="shared" ref="CI135" si="994">AA135/AA157</f>
        <v>3.601457399103139E-2</v>
      </c>
      <c r="CJ135" s="134">
        <f t="shared" ref="CJ135" si="995">AB135/AB157</f>
        <v>5.4380465373404359E-2</v>
      </c>
      <c r="CK135" s="135">
        <f t="shared" ref="CK135" si="996">AC135/AC157</f>
        <v>4.2457558201842036E-2</v>
      </c>
    </row>
    <row r="136" spans="1:89" ht="14.25" thickTop="1" thickBot="1" x14ac:dyDescent="0.25">
      <c r="A136" s="136" t="s">
        <v>19</v>
      </c>
      <c r="B136" s="175">
        <v>3068</v>
      </c>
      <c r="C136" s="176">
        <v>903</v>
      </c>
      <c r="D136" s="177">
        <v>1345</v>
      </c>
      <c r="E136" s="178">
        <v>838</v>
      </c>
      <c r="F136" s="175">
        <v>3224</v>
      </c>
      <c r="G136" s="179">
        <v>1036</v>
      </c>
      <c r="H136" s="177">
        <v>3364</v>
      </c>
      <c r="I136" s="178">
        <v>1767</v>
      </c>
      <c r="J136" s="175">
        <v>243</v>
      </c>
      <c r="K136" s="179">
        <v>759</v>
      </c>
      <c r="L136" s="177">
        <v>661</v>
      </c>
      <c r="M136" s="175">
        <v>2318</v>
      </c>
      <c r="N136" s="180">
        <v>2577</v>
      </c>
      <c r="O136" s="181">
        <v>3759</v>
      </c>
      <c r="P136" s="175">
        <v>1573</v>
      </c>
      <c r="Q136" s="179">
        <v>1819</v>
      </c>
      <c r="R136" s="177">
        <v>2098</v>
      </c>
      <c r="S136" s="178">
        <v>1897</v>
      </c>
      <c r="T136" s="175">
        <v>234</v>
      </c>
      <c r="U136" s="179">
        <v>1339</v>
      </c>
      <c r="V136" s="177">
        <v>713</v>
      </c>
      <c r="W136" s="178">
        <v>2874</v>
      </c>
      <c r="X136" s="175">
        <v>1943</v>
      </c>
      <c r="Y136" s="179">
        <v>1581</v>
      </c>
      <c r="Z136" s="177">
        <v>3360</v>
      </c>
      <c r="AA136" s="175">
        <v>2230</v>
      </c>
      <c r="AB136" s="156">
        <f t="shared" si="941"/>
        <v>24403</v>
      </c>
      <c r="AC136" s="157">
        <f t="shared" si="942"/>
        <v>23120</v>
      </c>
      <c r="AE136" s="229" t="s">
        <v>13</v>
      </c>
      <c r="AF136" s="20">
        <f t="shared" ref="AF136:BG136" si="997">SUM(AF133:AF135)</f>
        <v>6301</v>
      </c>
      <c r="AG136" s="21">
        <f t="shared" si="997"/>
        <v>1816</v>
      </c>
      <c r="AH136" s="20">
        <f t="shared" si="997"/>
        <v>2194</v>
      </c>
      <c r="AI136" s="21">
        <f t="shared" si="997"/>
        <v>2049</v>
      </c>
      <c r="AJ136" s="20">
        <f t="shared" si="997"/>
        <v>5686</v>
      </c>
      <c r="AK136" s="21">
        <f t="shared" si="997"/>
        <v>2039</v>
      </c>
      <c r="AL136" s="20">
        <f t="shared" si="997"/>
        <v>7442</v>
      </c>
      <c r="AM136" s="21">
        <f t="shared" si="997"/>
        <v>3894</v>
      </c>
      <c r="AN136" s="20">
        <f t="shared" si="997"/>
        <v>444</v>
      </c>
      <c r="AO136" s="21">
        <f t="shared" si="997"/>
        <v>1845</v>
      </c>
      <c r="AP136" s="20">
        <f t="shared" si="997"/>
        <v>1468</v>
      </c>
      <c r="AQ136" s="21">
        <f t="shared" si="997"/>
        <v>6320</v>
      </c>
      <c r="AR136" s="20">
        <f t="shared" si="997"/>
        <v>4537</v>
      </c>
      <c r="AS136" s="21">
        <f t="shared" si="997"/>
        <v>8533</v>
      </c>
      <c r="AT136" s="20">
        <f t="shared" si="997"/>
        <v>3502</v>
      </c>
      <c r="AU136" s="21">
        <f t="shared" si="997"/>
        <v>3956</v>
      </c>
      <c r="AV136" s="20">
        <f t="shared" si="997"/>
        <v>4434</v>
      </c>
      <c r="AW136" s="21">
        <f t="shared" si="997"/>
        <v>3492</v>
      </c>
      <c r="AX136" s="20">
        <f t="shared" si="997"/>
        <v>458</v>
      </c>
      <c r="AY136" s="21">
        <f t="shared" si="997"/>
        <v>2693</v>
      </c>
      <c r="AZ136" s="20">
        <f t="shared" si="997"/>
        <v>1431</v>
      </c>
      <c r="BA136" s="21">
        <f t="shared" si="997"/>
        <v>5577</v>
      </c>
      <c r="BB136" s="20">
        <f t="shared" si="997"/>
        <v>3405</v>
      </c>
      <c r="BC136" s="21">
        <f t="shared" si="997"/>
        <v>3459</v>
      </c>
      <c r="BD136" s="20">
        <f t="shared" si="997"/>
        <v>7289</v>
      </c>
      <c r="BE136" s="21">
        <f t="shared" si="997"/>
        <v>4669</v>
      </c>
      <c r="BF136" s="160">
        <f t="shared" si="997"/>
        <v>48591</v>
      </c>
      <c r="BG136" s="161">
        <f t="shared" si="997"/>
        <v>50342</v>
      </c>
      <c r="BI136" s="136" t="s">
        <v>19</v>
      </c>
      <c r="BJ136" s="128">
        <f>B136/B157</f>
        <v>0.10789899416191882</v>
      </c>
      <c r="BK136" s="129">
        <f t="shared" ref="BK136" si="998">C136/C157</f>
        <v>3.5753880266075386E-2</v>
      </c>
      <c r="BL136" s="130">
        <f t="shared" ref="BL136" si="999">D136/D157</f>
        <v>9.9335302806499257E-2</v>
      </c>
      <c r="BM136" s="131">
        <f t="shared" ref="BM136" si="1000">E136/E157</f>
        <v>6.5885682836701001E-2</v>
      </c>
      <c r="BN136" s="128">
        <f t="shared" ref="BN136" si="1001">F136/F157</f>
        <v>0.10793799591549767</v>
      </c>
      <c r="BO136" s="129">
        <f t="shared" ref="BO136" si="1002">G136/G157</f>
        <v>4.6476156296263067E-2</v>
      </c>
      <c r="BP136" s="130">
        <f t="shared" ref="BP136" si="1003">H136/H157</f>
        <v>8.2329906999510524E-2</v>
      </c>
      <c r="BQ136" s="131">
        <f t="shared" ref="BQ136" si="1004">I136/I157</f>
        <v>4.3262168249926548E-2</v>
      </c>
      <c r="BR136" s="128">
        <f t="shared" ref="BR136" si="1005">J136/J157</f>
        <v>4.0764972320080521E-2</v>
      </c>
      <c r="BS136" s="129">
        <f t="shared" ref="BS136" si="1006">K136/K157</f>
        <v>0.10853710853710853</v>
      </c>
      <c r="BT136" s="130">
        <f t="shared" ref="BT136" si="1007">L136/L157</f>
        <v>3.0232345407976584E-2</v>
      </c>
      <c r="BU136" s="128">
        <f t="shared" ref="BU136" si="1008">M136/M157</f>
        <v>9.9357051007286756E-2</v>
      </c>
      <c r="BV136" s="132">
        <f t="shared" ref="BV136" si="1009">N136/N157</f>
        <v>6.4866089407974226E-2</v>
      </c>
      <c r="BW136" s="133">
        <f t="shared" ref="BW136" si="1010">O136/O157</f>
        <v>8.8720526800254898E-2</v>
      </c>
      <c r="BX136" s="128">
        <f t="shared" ref="BX136" si="1011">P136/P157</f>
        <v>7.4027013035907571E-2</v>
      </c>
      <c r="BY136" s="129">
        <f t="shared" ref="BY136" si="1012">Q136/Q157</f>
        <v>8.1024498886414248E-2</v>
      </c>
      <c r="BZ136" s="130">
        <f t="shared" ref="BZ136" si="1013">R136/R157</f>
        <v>8.5646636185499669E-2</v>
      </c>
      <c r="CA136" s="131">
        <f t="shared" ref="CA136" si="1014">S136/S157</f>
        <v>6.901695408571637E-2</v>
      </c>
      <c r="CB136" s="128">
        <f t="shared" ref="CB136" si="1015">T136/T157</f>
        <v>3.315856596287374E-2</v>
      </c>
      <c r="CC136" s="129">
        <f t="shared" ref="CC136" si="1016">U136/U157</f>
        <v>0.15786371138882338</v>
      </c>
      <c r="CD136" s="130">
        <f t="shared" ref="CD136" si="1017">V136/V157</f>
        <v>3.1449869877817477E-2</v>
      </c>
      <c r="CE136" s="131">
        <f t="shared" ref="CE136" si="1018">W136/W157</f>
        <v>0.10191489361702127</v>
      </c>
      <c r="CF136" s="128">
        <f t="shared" ref="CF136" si="1019">X136/X157</f>
        <v>8.9510296217809926E-2</v>
      </c>
      <c r="CG136" s="129">
        <f t="shared" ref="CG136" si="1020">Y136/Y157</f>
        <v>0.11275139067180145</v>
      </c>
      <c r="CH136" s="130">
        <f t="shared" ref="CH136" si="1021">Z136/Z157</f>
        <v>8.2087364409264146E-2</v>
      </c>
      <c r="CI136" s="128">
        <f t="shared" ref="CI136" si="1022">AA136/AA157</f>
        <v>5.2083333333333336E-2</v>
      </c>
      <c r="CJ136" s="134">
        <f t="shared" ref="CJ136" si="1023">AB136/AB157</f>
        <v>7.6650291486581562E-2</v>
      </c>
      <c r="CK136" s="135">
        <f t="shared" ref="CK136" si="1024">AC136/AC157</f>
        <v>7.2874442882448986E-2</v>
      </c>
    </row>
    <row r="137" spans="1:89" ht="13.5" thickTop="1" x14ac:dyDescent="0.2">
      <c r="A137" s="145" t="s">
        <v>20</v>
      </c>
      <c r="B137" s="182">
        <v>3342</v>
      </c>
      <c r="C137" s="183">
        <v>996</v>
      </c>
      <c r="D137" s="184">
        <v>1257</v>
      </c>
      <c r="E137" s="185">
        <v>1089</v>
      </c>
      <c r="F137" s="182">
        <v>2878</v>
      </c>
      <c r="G137" s="186">
        <v>1071</v>
      </c>
      <c r="H137" s="184">
        <v>4088</v>
      </c>
      <c r="I137" s="185">
        <v>1988</v>
      </c>
      <c r="J137" s="182">
        <v>234</v>
      </c>
      <c r="K137" s="186">
        <v>910</v>
      </c>
      <c r="L137" s="184">
        <v>746</v>
      </c>
      <c r="M137" s="182">
        <v>3187</v>
      </c>
      <c r="N137" s="187">
        <v>2495</v>
      </c>
      <c r="O137" s="188">
        <v>4321</v>
      </c>
      <c r="P137" s="182">
        <v>2012</v>
      </c>
      <c r="Q137" s="186">
        <v>2113</v>
      </c>
      <c r="R137" s="184">
        <v>2454</v>
      </c>
      <c r="S137" s="185">
        <v>1974</v>
      </c>
      <c r="T137" s="182">
        <v>235</v>
      </c>
      <c r="U137" s="186">
        <v>1634</v>
      </c>
      <c r="V137" s="184">
        <v>785</v>
      </c>
      <c r="W137" s="185">
        <v>3125</v>
      </c>
      <c r="X137" s="182">
        <v>2016</v>
      </c>
      <c r="Y137" s="186">
        <v>1939</v>
      </c>
      <c r="Z137" s="184">
        <v>3804</v>
      </c>
      <c r="AA137" s="182">
        <v>2598</v>
      </c>
      <c r="AB137" s="156">
        <f t="shared" si="941"/>
        <v>26346</v>
      </c>
      <c r="AC137" s="157">
        <f t="shared" si="942"/>
        <v>26945</v>
      </c>
      <c r="BI137" s="145" t="s">
        <v>20</v>
      </c>
      <c r="BJ137" s="128">
        <f>B137/B157</f>
        <v>0.11753534500949567</v>
      </c>
      <c r="BK137" s="129">
        <f t="shared" ref="BK137" si="1025">C137/C157</f>
        <v>3.9436173582515048E-2</v>
      </c>
      <c r="BL137" s="130">
        <f t="shared" ref="BL137" si="1026">D137/D157</f>
        <v>9.2836041358936486E-2</v>
      </c>
      <c r="BM137" s="131">
        <f t="shared" ref="BM137" si="1027">E137/E157</f>
        <v>8.5619938674424093E-2</v>
      </c>
      <c r="BN137" s="128">
        <f t="shared" ref="BN137" si="1028">F137/F157</f>
        <v>9.6354079480397731E-2</v>
      </c>
      <c r="BO137" s="129">
        <f t="shared" ref="BO137" si="1029">G137/G157</f>
        <v>4.8046296711677358E-2</v>
      </c>
      <c r="BP137" s="130">
        <f t="shared" ref="BP137" si="1030">H137/H157</f>
        <v>0.10004894762604014</v>
      </c>
      <c r="BQ137" s="131">
        <f t="shared" ref="BQ137" si="1031">I137/I157</f>
        <v>4.8672999706199198E-2</v>
      </c>
      <c r="BR137" s="128">
        <f t="shared" ref="BR137" si="1032">J137/J157</f>
        <v>3.9255158530447913E-2</v>
      </c>
      <c r="BS137" s="129">
        <f t="shared" ref="BS137" si="1033">K137/K157</f>
        <v>0.13013013013013014</v>
      </c>
      <c r="BT137" s="130">
        <f t="shared" ref="BT137" si="1034">L137/L157</f>
        <v>3.4120014635931215E-2</v>
      </c>
      <c r="BU137" s="128">
        <f t="shared" ref="BU137" si="1035">M137/M157</f>
        <v>0.13660522931847408</v>
      </c>
      <c r="BV137" s="132">
        <f t="shared" ref="BV137" si="1036">N137/N157</f>
        <v>6.2802053966975427E-2</v>
      </c>
      <c r="BW137" s="133">
        <f t="shared" ref="BW137" si="1037">O137/O157</f>
        <v>0.10198494182067078</v>
      </c>
      <c r="BX137" s="128">
        <f t="shared" ref="BX137" si="1038">P137/P157</f>
        <v>9.4686808791001928E-2</v>
      </c>
      <c r="BY137" s="129">
        <f t="shared" ref="BY137" si="1039">Q137/Q157</f>
        <v>9.4120267260579066E-2</v>
      </c>
      <c r="BZ137" s="130">
        <f t="shared" ref="BZ137" si="1040">R137/R157</f>
        <v>0.1001796211626388</v>
      </c>
      <c r="CA137" s="131">
        <f t="shared" ref="CA137" si="1041">S137/S157</f>
        <v>7.18183802663174E-2</v>
      </c>
      <c r="CB137" s="128">
        <f t="shared" ref="CB137" si="1042">T137/T157</f>
        <v>3.3300269236219357E-2</v>
      </c>
      <c r="CC137" s="129">
        <f t="shared" ref="CC137" si="1043">U137/U157</f>
        <v>0.1926432445178024</v>
      </c>
      <c r="CD137" s="130">
        <f t="shared" ref="CD137" si="1044">V137/V157</f>
        <v>3.4625733315689647E-2</v>
      </c>
      <c r="CE137" s="131">
        <f t="shared" ref="CE137" si="1045">W137/W157</f>
        <v>0.11081560283687943</v>
      </c>
      <c r="CF137" s="128">
        <f t="shared" ref="CF137" si="1046">X137/X157</f>
        <v>9.2873266688165104E-2</v>
      </c>
      <c r="CG137" s="129">
        <f t="shared" ref="CG137" si="1047">Y137/Y157</f>
        <v>0.13828269861645984</v>
      </c>
      <c r="CH137" s="130">
        <f t="shared" ref="CH137" si="1048">Z137/Z157</f>
        <v>9.293462327763119E-2</v>
      </c>
      <c r="CI137" s="128">
        <f t="shared" ref="CI137" si="1049">AA137/AA157</f>
        <v>6.0678251121076235E-2</v>
      </c>
      <c r="CJ137" s="134">
        <f t="shared" ref="CJ137" si="1050">AB137/AB157</f>
        <v>8.275329178811941E-2</v>
      </c>
      <c r="CK137" s="135">
        <f t="shared" ref="CK137" si="1051">AC137/AC157</f>
        <v>8.4930876447560033E-2</v>
      </c>
    </row>
    <row r="138" spans="1:89" ht="13.5" thickBot="1" x14ac:dyDescent="0.25">
      <c r="A138" s="136" t="s">
        <v>21</v>
      </c>
      <c r="B138" s="175">
        <v>2959</v>
      </c>
      <c r="C138" s="176">
        <v>820</v>
      </c>
      <c r="D138" s="177">
        <v>937</v>
      </c>
      <c r="E138" s="178">
        <v>960</v>
      </c>
      <c r="F138" s="175">
        <v>2808</v>
      </c>
      <c r="G138" s="179">
        <v>968</v>
      </c>
      <c r="H138" s="177">
        <v>3354</v>
      </c>
      <c r="I138" s="178">
        <v>1906</v>
      </c>
      <c r="J138" s="175">
        <v>210</v>
      </c>
      <c r="K138" s="179">
        <v>935</v>
      </c>
      <c r="L138" s="177">
        <v>722</v>
      </c>
      <c r="M138" s="175">
        <v>3133</v>
      </c>
      <c r="N138" s="180">
        <v>2042</v>
      </c>
      <c r="O138" s="181">
        <v>4212</v>
      </c>
      <c r="P138" s="175">
        <v>1490</v>
      </c>
      <c r="Q138" s="179">
        <v>1843</v>
      </c>
      <c r="R138" s="177">
        <v>1980</v>
      </c>
      <c r="S138" s="178">
        <v>1518</v>
      </c>
      <c r="T138" s="175">
        <v>223</v>
      </c>
      <c r="U138" s="179">
        <v>1059</v>
      </c>
      <c r="V138" s="177">
        <v>646</v>
      </c>
      <c r="W138" s="178">
        <v>2452</v>
      </c>
      <c r="X138" s="175">
        <v>1389</v>
      </c>
      <c r="Y138" s="179">
        <v>1520</v>
      </c>
      <c r="Z138" s="177">
        <v>3485</v>
      </c>
      <c r="AA138" s="175">
        <v>2071</v>
      </c>
      <c r="AB138" s="156">
        <f t="shared" si="941"/>
        <v>22245</v>
      </c>
      <c r="AC138" s="157">
        <f t="shared" si="942"/>
        <v>23397</v>
      </c>
      <c r="AE138" s="232" t="s">
        <v>85</v>
      </c>
      <c r="BI138" s="136" t="s">
        <v>21</v>
      </c>
      <c r="BJ138" s="128">
        <f>B138/B157</f>
        <v>0.10406555532109446</v>
      </c>
      <c r="BK138" s="129">
        <f t="shared" ref="BK138" si="1052">C138/C157</f>
        <v>3.2467532467532464E-2</v>
      </c>
      <c r="BL138" s="130">
        <f t="shared" ref="BL138" si="1053">D138/D157</f>
        <v>6.9202363367799113E-2</v>
      </c>
      <c r="BM138" s="131">
        <f t="shared" ref="BM138" si="1054">E138/E157</f>
        <v>7.5477631889299471E-2</v>
      </c>
      <c r="BN138" s="128">
        <f t="shared" ref="BN138" si="1055">F138/F157</f>
        <v>9.4010512571562496E-2</v>
      </c>
      <c r="BO138" s="129">
        <f t="shared" ref="BO138" si="1056">G138/G157</f>
        <v>4.3425597774886728E-2</v>
      </c>
      <c r="BP138" s="130">
        <f t="shared" ref="BP138" si="1057">H138/H157</f>
        <v>8.2085168869309832E-2</v>
      </c>
      <c r="BQ138" s="131">
        <f t="shared" ref="BQ138" si="1058">I138/I157</f>
        <v>4.6665360885319751E-2</v>
      </c>
      <c r="BR138" s="128">
        <f t="shared" ref="BR138" si="1059">J138/J157</f>
        <v>3.5228988424760944E-2</v>
      </c>
      <c r="BS138" s="129">
        <f t="shared" ref="BS138" si="1060">K138/K157</f>
        <v>0.13370513370513371</v>
      </c>
      <c r="BT138" s="130">
        <f t="shared" ref="BT138" si="1061">L138/L157</f>
        <v>3.3022319795096962E-2</v>
      </c>
      <c r="BU138" s="128">
        <f t="shared" ref="BU138" si="1062">M138/M157</f>
        <v>0.1342906129447064</v>
      </c>
      <c r="BV138" s="132">
        <f t="shared" ref="BV138" si="1063">N138/N157</f>
        <v>5.1399516713652837E-2</v>
      </c>
      <c r="BW138" s="133">
        <f t="shared" ref="BW138" si="1064">O138/O157</f>
        <v>9.9412306167244918E-2</v>
      </c>
      <c r="BX138" s="128">
        <f t="shared" ref="BX138" si="1065">P138/P157</f>
        <v>7.0120946868087911E-2</v>
      </c>
      <c r="BY138" s="129">
        <f t="shared" ref="BY138" si="1066">Q138/Q157</f>
        <v>8.2093541202672607E-2</v>
      </c>
      <c r="BZ138" s="130">
        <f t="shared" ref="BZ138" si="1067">R138/R157</f>
        <v>8.0829523187459174E-2</v>
      </c>
      <c r="CA138" s="131">
        <f t="shared" ref="CA138" si="1068">S138/S157</f>
        <v>5.5228116131848942E-2</v>
      </c>
      <c r="CB138" s="128">
        <f t="shared" ref="CB138" si="1069">T138/T157</f>
        <v>3.1599829956071988E-2</v>
      </c>
      <c r="CC138" s="129">
        <f t="shared" ref="CC138" si="1070">U138/U157</f>
        <v>0.12485262909691111</v>
      </c>
      <c r="CD138" s="130">
        <f t="shared" ref="CD138" si="1071">V138/V157</f>
        <v>2.8494552512019759E-2</v>
      </c>
      <c r="CE138" s="131">
        <f t="shared" ref="CE138" si="1072">W138/W157</f>
        <v>8.6950354609929073E-2</v>
      </c>
      <c r="CF138" s="128">
        <f t="shared" ref="CF138" si="1073">X138/X157</f>
        <v>6.3988575114018523E-2</v>
      </c>
      <c r="CG138" s="129">
        <f t="shared" ref="CG138" si="1074">Y138/Y157</f>
        <v>0.10840108401084012</v>
      </c>
      <c r="CH138" s="130">
        <f t="shared" ref="CH138" si="1075">Z138/Z157</f>
        <v>8.5141209811394503E-2</v>
      </c>
      <c r="CI138" s="128">
        <f t="shared" ref="CI138" si="1076">AA138/AA157</f>
        <v>4.8369768310911811E-2</v>
      </c>
      <c r="CJ138" s="134">
        <f t="shared" ref="CJ138" si="1077">AB138/AB157</f>
        <v>6.9871972057493209E-2</v>
      </c>
      <c r="CK138" s="135">
        <f t="shared" ref="CK138" si="1078">AC138/AC157</f>
        <v>7.3747549313177285E-2</v>
      </c>
    </row>
    <row r="139" spans="1:89" ht="14.25" thickTop="1" thickBot="1" x14ac:dyDescent="0.25">
      <c r="A139" s="145" t="s">
        <v>22</v>
      </c>
      <c r="B139" s="182">
        <v>1899</v>
      </c>
      <c r="C139" s="183">
        <v>974</v>
      </c>
      <c r="D139" s="184">
        <v>794</v>
      </c>
      <c r="E139" s="185">
        <v>695</v>
      </c>
      <c r="F139" s="182">
        <v>2451</v>
      </c>
      <c r="G139" s="186">
        <v>856</v>
      </c>
      <c r="H139" s="184">
        <v>2649</v>
      </c>
      <c r="I139" s="185">
        <v>1882</v>
      </c>
      <c r="J139" s="182">
        <v>214</v>
      </c>
      <c r="K139" s="186">
        <v>726</v>
      </c>
      <c r="L139" s="184">
        <v>771</v>
      </c>
      <c r="M139" s="182">
        <v>2163</v>
      </c>
      <c r="N139" s="187">
        <v>1996</v>
      </c>
      <c r="O139" s="188">
        <v>3211</v>
      </c>
      <c r="P139" s="182">
        <v>1113</v>
      </c>
      <c r="Q139" s="186">
        <v>1301</v>
      </c>
      <c r="R139" s="184">
        <v>1712</v>
      </c>
      <c r="S139" s="185">
        <v>1328</v>
      </c>
      <c r="T139" s="182">
        <v>186</v>
      </c>
      <c r="U139" s="186">
        <v>633</v>
      </c>
      <c r="V139" s="184">
        <v>611</v>
      </c>
      <c r="W139" s="185">
        <v>2213</v>
      </c>
      <c r="X139" s="182">
        <v>1226</v>
      </c>
      <c r="Y139" s="186">
        <v>990</v>
      </c>
      <c r="Z139" s="184">
        <v>2762</v>
      </c>
      <c r="AA139" s="182">
        <v>2205</v>
      </c>
      <c r="AB139" s="156">
        <f t="shared" si="941"/>
        <v>18384</v>
      </c>
      <c r="AC139" s="157">
        <f t="shared" si="942"/>
        <v>19177</v>
      </c>
      <c r="AE139" s="305" t="s">
        <v>0</v>
      </c>
      <c r="AF139" s="299" t="s">
        <v>1</v>
      </c>
      <c r="AG139" s="300"/>
      <c r="AH139" s="299" t="s">
        <v>2</v>
      </c>
      <c r="AI139" s="300"/>
      <c r="AJ139" s="299" t="s">
        <v>3</v>
      </c>
      <c r="AK139" s="300"/>
      <c r="AL139" s="299" t="s">
        <v>4</v>
      </c>
      <c r="AM139" s="300"/>
      <c r="AN139" s="299" t="s">
        <v>5</v>
      </c>
      <c r="AO139" s="300"/>
      <c r="AP139" s="299" t="s">
        <v>6</v>
      </c>
      <c r="AQ139" s="300"/>
      <c r="AR139" s="299" t="s">
        <v>7</v>
      </c>
      <c r="AS139" s="300"/>
      <c r="AT139" s="299" t="s">
        <v>8</v>
      </c>
      <c r="AU139" s="300"/>
      <c r="AV139" s="299" t="s">
        <v>9</v>
      </c>
      <c r="AW139" s="300"/>
      <c r="AX139" s="299" t="s">
        <v>10</v>
      </c>
      <c r="AY139" s="300"/>
      <c r="AZ139" s="299" t="s">
        <v>11</v>
      </c>
      <c r="BA139" s="300"/>
      <c r="BB139" s="299" t="s">
        <v>12</v>
      </c>
      <c r="BC139" s="300"/>
      <c r="BD139" s="301" t="s">
        <v>40</v>
      </c>
      <c r="BE139" s="302"/>
      <c r="BF139" s="303" t="s">
        <v>41</v>
      </c>
      <c r="BG139" s="304"/>
      <c r="BI139" s="145" t="s">
        <v>22</v>
      </c>
      <c r="BJ139" s="128">
        <f>B139/B157</f>
        <v>6.6786241823169445E-2</v>
      </c>
      <c r="BK139" s="129">
        <f t="shared" ref="BK139" si="1079">C139/C157</f>
        <v>3.8565093443142226E-2</v>
      </c>
      <c r="BL139" s="130">
        <f t="shared" ref="BL139" si="1080">D139/D157</f>
        <v>5.8641063515509601E-2</v>
      </c>
      <c r="BM139" s="131">
        <f t="shared" ref="BM139" si="1081">E139/E157</f>
        <v>5.4642660586524096E-2</v>
      </c>
      <c r="BN139" s="128">
        <f t="shared" ref="BN139" si="1082">F139/F157</f>
        <v>8.2058321336502732E-2</v>
      </c>
      <c r="BO139" s="129">
        <f t="shared" ref="BO139" si="1083">G139/G157</f>
        <v>3.8401148445560987E-2</v>
      </c>
      <c r="BP139" s="130">
        <f t="shared" ref="BP139" si="1084">H139/H157</f>
        <v>6.4831130690161526E-2</v>
      </c>
      <c r="BQ139" s="131">
        <f t="shared" ref="BQ139" si="1085">I139/I157</f>
        <v>4.6077759279208694E-2</v>
      </c>
      <c r="BR139" s="128">
        <f t="shared" ref="BR139" si="1086">J139/J157</f>
        <v>3.5900016775708775E-2</v>
      </c>
      <c r="BS139" s="129">
        <f t="shared" ref="BS139" si="1087">K139/K157</f>
        <v>0.10381810381810382</v>
      </c>
      <c r="BT139" s="130">
        <f t="shared" ref="BT139" si="1088">L139/L157</f>
        <v>3.5263446761800217E-2</v>
      </c>
      <c r="BU139" s="128">
        <f t="shared" ref="BU139" si="1089">M139/M157</f>
        <v>9.2713244749249898E-2</v>
      </c>
      <c r="BV139" s="132">
        <f t="shared" ref="BV139" si="1090">N139/N157</f>
        <v>5.0241643173580347E-2</v>
      </c>
      <c r="BW139" s="133">
        <f t="shared" ref="BW139" si="1091">O139/O157</f>
        <v>7.5786542047251534E-2</v>
      </c>
      <c r="BX139" s="128">
        <f t="shared" ref="BX139" si="1092">P139/P157</f>
        <v>5.2378935479316671E-2</v>
      </c>
      <c r="BY139" s="129">
        <f t="shared" ref="BY139" si="1093">Q139/Q157</f>
        <v>5.7951002227171491E-2</v>
      </c>
      <c r="BZ139" s="130">
        <f t="shared" ref="BZ139" si="1094">R139/R157</f>
        <v>6.9888961463096019E-2</v>
      </c>
      <c r="CA139" s="131">
        <f t="shared" ref="CA139" si="1095">S139/S157</f>
        <v>4.8315506075820421E-2</v>
      </c>
      <c r="CB139" s="128">
        <f t="shared" ref="CB139" si="1096">T139/T157</f>
        <v>2.6356808842284255E-2</v>
      </c>
      <c r="CC139" s="129">
        <f t="shared" ref="CC139" si="1097">U139/U157</f>
        <v>7.4628625324215991E-2</v>
      </c>
      <c r="CD139" s="130">
        <f t="shared" ref="CD139" si="1098">V139/V157</f>
        <v>2.6950730007498567E-2</v>
      </c>
      <c r="CE139" s="131">
        <f t="shared" ref="CE139" si="1099">W139/W157</f>
        <v>7.8475177304964533E-2</v>
      </c>
      <c r="CF139" s="128">
        <f t="shared" ref="CF139" si="1100">X139/X157</f>
        <v>5.6479476666513109E-2</v>
      </c>
      <c r="CG139" s="129">
        <f t="shared" ref="CG139" si="1101">Y139/Y157</f>
        <v>7.0603337612323486E-2</v>
      </c>
      <c r="CH139" s="130">
        <f t="shared" ref="CH139" si="1102">Z139/Z157</f>
        <v>6.7477768005472491E-2</v>
      </c>
      <c r="CI139" s="128">
        <f t="shared" ref="CI139" si="1103">AA139/AA157</f>
        <v>5.1499439461883408E-2</v>
      </c>
      <c r="CJ139" s="134">
        <f t="shared" ref="CJ139" si="1104">AB139/AB157</f>
        <v>5.7744496934365265E-2</v>
      </c>
      <c r="CK139" s="135">
        <f t="shared" ref="CK139" si="1105">AC139/AC157</f>
        <v>6.0446072281865236E-2</v>
      </c>
    </row>
    <row r="140" spans="1:89" ht="15" thickTop="1" thickBot="1" x14ac:dyDescent="0.3">
      <c r="A140" s="136" t="s">
        <v>23</v>
      </c>
      <c r="B140" s="175">
        <v>1396</v>
      </c>
      <c r="C140" s="176">
        <v>1112</v>
      </c>
      <c r="D140" s="177">
        <v>585</v>
      </c>
      <c r="E140" s="178">
        <v>612</v>
      </c>
      <c r="F140" s="175">
        <v>1652</v>
      </c>
      <c r="G140" s="179">
        <v>763</v>
      </c>
      <c r="H140" s="177">
        <v>2183</v>
      </c>
      <c r="I140" s="178">
        <v>1694</v>
      </c>
      <c r="J140" s="175">
        <v>262</v>
      </c>
      <c r="K140" s="179">
        <v>617</v>
      </c>
      <c r="L140" s="177">
        <v>729</v>
      </c>
      <c r="M140" s="175">
        <v>1473</v>
      </c>
      <c r="N140" s="180">
        <v>1891</v>
      </c>
      <c r="O140" s="181">
        <v>2298</v>
      </c>
      <c r="P140" s="175">
        <v>1068</v>
      </c>
      <c r="Q140" s="179">
        <v>1063</v>
      </c>
      <c r="R140" s="177">
        <v>1433</v>
      </c>
      <c r="S140" s="178">
        <v>1271</v>
      </c>
      <c r="T140" s="175">
        <v>211</v>
      </c>
      <c r="U140" s="179">
        <v>407</v>
      </c>
      <c r="V140" s="177">
        <v>632</v>
      </c>
      <c r="W140" s="178">
        <v>1821</v>
      </c>
      <c r="X140" s="175">
        <v>1020</v>
      </c>
      <c r="Y140" s="179">
        <v>738</v>
      </c>
      <c r="Z140" s="177">
        <v>2336</v>
      </c>
      <c r="AA140" s="175">
        <v>2320</v>
      </c>
      <c r="AB140" s="156">
        <f t="shared" si="941"/>
        <v>15398</v>
      </c>
      <c r="AC140" s="157">
        <f t="shared" si="942"/>
        <v>16189</v>
      </c>
      <c r="AE140" s="306"/>
      <c r="AF140" s="115" t="s">
        <v>14</v>
      </c>
      <c r="AG140" s="116" t="s">
        <v>15</v>
      </c>
      <c r="AH140" s="117" t="s">
        <v>14</v>
      </c>
      <c r="AI140" s="118" t="s">
        <v>15</v>
      </c>
      <c r="AJ140" s="115" t="s">
        <v>14</v>
      </c>
      <c r="AK140" s="116" t="s">
        <v>15</v>
      </c>
      <c r="AL140" s="117" t="s">
        <v>14</v>
      </c>
      <c r="AM140" s="118" t="s">
        <v>15</v>
      </c>
      <c r="AN140" s="115" t="s">
        <v>14</v>
      </c>
      <c r="AO140" s="116" t="s">
        <v>15</v>
      </c>
      <c r="AP140" s="117" t="s">
        <v>14</v>
      </c>
      <c r="AQ140" s="115" t="s">
        <v>15</v>
      </c>
      <c r="AR140" s="119" t="s">
        <v>14</v>
      </c>
      <c r="AS140" s="120" t="s">
        <v>15</v>
      </c>
      <c r="AT140" s="115" t="s">
        <v>14</v>
      </c>
      <c r="AU140" s="116" t="s">
        <v>15</v>
      </c>
      <c r="AV140" s="117" t="s">
        <v>14</v>
      </c>
      <c r="AW140" s="118" t="s">
        <v>15</v>
      </c>
      <c r="AX140" s="115" t="s">
        <v>14</v>
      </c>
      <c r="AY140" s="116" t="s">
        <v>15</v>
      </c>
      <c r="AZ140" s="117" t="s">
        <v>14</v>
      </c>
      <c r="BA140" s="118" t="s">
        <v>15</v>
      </c>
      <c r="BB140" s="115" t="s">
        <v>14</v>
      </c>
      <c r="BC140" s="116" t="s">
        <v>15</v>
      </c>
      <c r="BD140" s="28" t="s">
        <v>14</v>
      </c>
      <c r="BE140" s="121" t="s">
        <v>15</v>
      </c>
      <c r="BF140" s="162" t="s">
        <v>14</v>
      </c>
      <c r="BG140" s="163" t="s">
        <v>15</v>
      </c>
      <c r="BI140" s="136" t="s">
        <v>23</v>
      </c>
      <c r="BJ140" s="128">
        <f>B140/B157</f>
        <v>4.9096152493493701E-2</v>
      </c>
      <c r="BK140" s="129">
        <f t="shared" ref="BK140" si="1106">C140/C157</f>
        <v>4.4029141590117199E-2</v>
      </c>
      <c r="BL140" s="130">
        <f t="shared" ref="BL140" si="1107">D140/D157</f>
        <v>4.3205317577548003E-2</v>
      </c>
      <c r="BM140" s="131">
        <f t="shared" ref="BM140" si="1108">E140/E157</f>
        <v>4.8116990329428413E-2</v>
      </c>
      <c r="BN140" s="128">
        <f t="shared" ref="BN140" si="1109">F140/F157</f>
        <v>5.5308179048511832E-2</v>
      </c>
      <c r="BO140" s="129">
        <f t="shared" ref="BO140" si="1110">G140/G157</f>
        <v>3.422906105603158E-2</v>
      </c>
      <c r="BP140" s="130">
        <f t="shared" ref="BP140" si="1111">H140/H157</f>
        <v>5.3426333822809591E-2</v>
      </c>
      <c r="BQ140" s="131">
        <f t="shared" ref="BQ140" si="1112">I140/I157</f>
        <v>4.147488003133875E-2</v>
      </c>
      <c r="BR140" s="128">
        <f t="shared" ref="BR140" si="1113">J140/J157</f>
        <v>4.3952356987082705E-2</v>
      </c>
      <c r="BS140" s="129">
        <f t="shared" ref="BS140" si="1114">K140/K157</f>
        <v>8.8231088231088231E-2</v>
      </c>
      <c r="BT140" s="130">
        <f t="shared" ref="BT140" si="1115">L140/L157</f>
        <v>3.3342480790340287E-2</v>
      </c>
      <c r="BU140" s="128">
        <f t="shared" ref="BU140" si="1116">M140/M157</f>
        <v>6.3137591084440628E-2</v>
      </c>
      <c r="BV140" s="132">
        <f t="shared" ref="BV140" si="1117">N140/N157</f>
        <v>4.759867096254531E-2</v>
      </c>
      <c r="BW140" s="133">
        <f t="shared" ref="BW140" si="1118">O140/O157</f>
        <v>5.423776817956525E-2</v>
      </c>
      <c r="BX140" s="128">
        <f t="shared" ref="BX140" si="1119">P140/P157</f>
        <v>5.0261188761824088E-2</v>
      </c>
      <c r="BY140" s="129">
        <f t="shared" ref="BY140" si="1120">Q140/Q157</f>
        <v>4.7349665924276169E-2</v>
      </c>
      <c r="BZ140" s="130">
        <f t="shared" ref="BZ140" si="1121">R140/R157</f>
        <v>5.8499346832135861E-2</v>
      </c>
      <c r="CA140" s="131">
        <f t="shared" ref="CA140" si="1122">S140/S157</f>
        <v>4.6241723059011863E-2</v>
      </c>
      <c r="CB140" s="128">
        <f t="shared" ref="CB140" si="1123">T140/T157</f>
        <v>2.9899390675924613E-2</v>
      </c>
      <c r="CC140" s="129">
        <f t="shared" ref="CC140" si="1124">U140/U157</f>
        <v>4.7983966045743925E-2</v>
      </c>
      <c r="CD140" s="130">
        <f t="shared" ref="CD140" si="1125">V140/V157</f>
        <v>2.7877023510211284E-2</v>
      </c>
      <c r="CE140" s="131">
        <f t="shared" ref="CE140" si="1126">W140/W157</f>
        <v>6.4574468085106376E-2</v>
      </c>
      <c r="CF140" s="128">
        <f t="shared" ref="CF140" si="1127">X140/X157</f>
        <v>4.6989450407702582E-2</v>
      </c>
      <c r="CG140" s="129">
        <f t="shared" ref="CG140" si="1128">Y140/Y157</f>
        <v>5.2631578947368418E-2</v>
      </c>
      <c r="CH140" s="130">
        <f t="shared" ref="CH140" si="1129">Z140/Z157</f>
        <v>5.7070262875012212E-2</v>
      </c>
      <c r="CI140" s="128">
        <f t="shared" ref="CI140" si="1130">AA140/AA157</f>
        <v>5.4185351270553066E-2</v>
      </c>
      <c r="CJ140" s="134">
        <f t="shared" ref="CJ140" si="1131">AB140/AB157</f>
        <v>4.8365413609407978E-2</v>
      </c>
      <c r="CK140" s="135">
        <f t="shared" ref="CK140" si="1132">AC140/AC157</f>
        <v>5.102787006159025E-2</v>
      </c>
    </row>
    <row r="141" spans="1:89" ht="13.5" thickTop="1" x14ac:dyDescent="0.2">
      <c r="A141" s="145" t="s">
        <v>24</v>
      </c>
      <c r="B141" s="189">
        <v>1350</v>
      </c>
      <c r="C141" s="183">
        <v>1050</v>
      </c>
      <c r="D141" s="184">
        <v>522</v>
      </c>
      <c r="E141" s="185">
        <v>547</v>
      </c>
      <c r="F141" s="182">
        <v>1496</v>
      </c>
      <c r="G141" s="186">
        <v>724</v>
      </c>
      <c r="H141" s="184">
        <v>2178</v>
      </c>
      <c r="I141" s="185">
        <v>1701</v>
      </c>
      <c r="J141" s="182">
        <v>294</v>
      </c>
      <c r="K141" s="186">
        <v>348</v>
      </c>
      <c r="L141" s="184">
        <v>846</v>
      </c>
      <c r="M141" s="182">
        <v>1293</v>
      </c>
      <c r="N141" s="187">
        <v>1622</v>
      </c>
      <c r="O141" s="190">
        <v>2002</v>
      </c>
      <c r="P141" s="182">
        <v>1048</v>
      </c>
      <c r="Q141" s="186">
        <v>882</v>
      </c>
      <c r="R141" s="184">
        <v>1298</v>
      </c>
      <c r="S141" s="185">
        <v>1173</v>
      </c>
      <c r="T141" s="182">
        <v>236</v>
      </c>
      <c r="U141" s="186">
        <v>339</v>
      </c>
      <c r="V141" s="184">
        <v>652</v>
      </c>
      <c r="W141" s="191">
        <v>1583</v>
      </c>
      <c r="X141" s="182">
        <v>841</v>
      </c>
      <c r="Y141" s="186">
        <v>624</v>
      </c>
      <c r="Z141" s="184">
        <v>2139</v>
      </c>
      <c r="AA141" s="182">
        <v>2017</v>
      </c>
      <c r="AB141" s="156">
        <f t="shared" si="941"/>
        <v>14522</v>
      </c>
      <c r="AC141" s="157">
        <f t="shared" si="942"/>
        <v>14283</v>
      </c>
      <c r="AE141" s="235" t="str">
        <f>$AE$17</f>
        <v>17:00 - 17:59</v>
      </c>
      <c r="AF141" s="125">
        <f t="shared" ref="AF141:AU142" si="1133">SUMIF($A$9:$A$32,$AE141,B$133:B$156)</f>
        <v>1490</v>
      </c>
      <c r="AG141" s="172">
        <f t="shared" si="1133"/>
        <v>3167</v>
      </c>
      <c r="AH141" s="126">
        <f t="shared" si="1133"/>
        <v>1186</v>
      </c>
      <c r="AI141" s="166">
        <f t="shared" si="1133"/>
        <v>1089</v>
      </c>
      <c r="AJ141" s="125">
        <f t="shared" si="1133"/>
        <v>1489</v>
      </c>
      <c r="AK141" s="127">
        <f t="shared" si="1133"/>
        <v>2478</v>
      </c>
      <c r="AL141" s="126">
        <f t="shared" si="1133"/>
        <v>2554</v>
      </c>
      <c r="AM141" s="166">
        <f t="shared" si="1133"/>
        <v>4334</v>
      </c>
      <c r="AN141" s="125">
        <f t="shared" si="1133"/>
        <v>1011</v>
      </c>
      <c r="AO141" s="127">
        <f t="shared" si="1133"/>
        <v>258</v>
      </c>
      <c r="AP141" s="126">
        <f t="shared" si="1133"/>
        <v>3086</v>
      </c>
      <c r="AQ141" s="125">
        <f t="shared" si="1133"/>
        <v>816</v>
      </c>
      <c r="AR141" s="165">
        <f t="shared" si="1133"/>
        <v>3687</v>
      </c>
      <c r="AS141" s="167">
        <f t="shared" si="1133"/>
        <v>2601</v>
      </c>
      <c r="AT141" s="125">
        <f t="shared" si="1133"/>
        <v>2069</v>
      </c>
      <c r="AU141" s="127">
        <f t="shared" si="1133"/>
        <v>1767</v>
      </c>
      <c r="AV141" s="126">
        <f t="shared" ref="AP141:BE142" si="1134">SUMIF($A$9:$A$32,$AE141,R$133:R$156)</f>
        <v>1675</v>
      </c>
      <c r="AW141" s="166">
        <f t="shared" si="1134"/>
        <v>2482</v>
      </c>
      <c r="AX141" s="125">
        <f t="shared" si="1134"/>
        <v>1208</v>
      </c>
      <c r="AY141" s="127">
        <f t="shared" si="1134"/>
        <v>240</v>
      </c>
      <c r="AZ141" s="126">
        <f t="shared" si="1134"/>
        <v>2977</v>
      </c>
      <c r="BA141" s="166">
        <f t="shared" si="1134"/>
        <v>1469</v>
      </c>
      <c r="BB141" s="125">
        <f t="shared" si="1134"/>
        <v>2280</v>
      </c>
      <c r="BC141" s="127">
        <f t="shared" si="1134"/>
        <v>773</v>
      </c>
      <c r="BD141" s="170">
        <f t="shared" si="1134"/>
        <v>2809</v>
      </c>
      <c r="BE141" s="171">
        <f t="shared" si="1134"/>
        <v>4249</v>
      </c>
      <c r="BF141" s="156">
        <f>AF141+AH141+AJ141+AL141+AN141+AP141+AR141+AT141+AV141+AX141+AZ141+BB141+BD141</f>
        <v>27521</v>
      </c>
      <c r="BG141" s="157">
        <f>AG141+AI141+AK141+AM141+AO141+AQ141+AS141+AU141+AW141+AY141+BA141+BC141+BE141</f>
        <v>25723</v>
      </c>
      <c r="BI141" s="145" t="s">
        <v>24</v>
      </c>
      <c r="BJ141" s="128">
        <f>B141/B157</f>
        <v>4.7478370964338469E-2</v>
      </c>
      <c r="BK141" s="129">
        <f t="shared" ref="BK141" si="1135">C141/C157</f>
        <v>4.1574279379157426E-2</v>
      </c>
      <c r="BL141" s="130">
        <f t="shared" ref="BL141" si="1136">D141/D157</f>
        <v>3.8552437223042836E-2</v>
      </c>
      <c r="BM141" s="131">
        <f t="shared" ref="BM141" si="1137">E141/E157</f>
        <v>4.3006525670257097E-2</v>
      </c>
      <c r="BN141" s="128">
        <f t="shared" ref="BN141" si="1138">F141/F157</f>
        <v>5.0085372794536141E-2</v>
      </c>
      <c r="BO141" s="129">
        <f t="shared" ref="BO141" si="1139">G141/G157</f>
        <v>3.2479476021712798E-2</v>
      </c>
      <c r="BP141" s="130">
        <f t="shared" ref="BP141" si="1140">H141/H157</f>
        <v>5.3303964757709252E-2</v>
      </c>
      <c r="BQ141" s="131">
        <f t="shared" ref="BQ141" si="1141">I141/I157</f>
        <v>4.1646263833121144E-2</v>
      </c>
      <c r="BR141" s="128">
        <f t="shared" ref="BR141" si="1142">J141/J157</f>
        <v>4.9320583794665328E-2</v>
      </c>
      <c r="BS141" s="129">
        <f t="shared" ref="BS141" si="1143">K141/K157</f>
        <v>4.9764049764049766E-2</v>
      </c>
      <c r="BT141" s="130">
        <f t="shared" ref="BT141" si="1144">L141/L157</f>
        <v>3.8693743139407245E-2</v>
      </c>
      <c r="BU141" s="128">
        <f t="shared" ref="BU141" si="1145">M141/M157</f>
        <v>5.54222031718817E-2</v>
      </c>
      <c r="BV141" s="132">
        <f t="shared" ref="BV141" si="1146">N141/N157</f>
        <v>4.0827627869512689E-2</v>
      </c>
      <c r="BW141" s="133">
        <f t="shared" ref="BW141" si="1147">O141/O157</f>
        <v>4.7251528239986781E-2</v>
      </c>
      <c r="BX141" s="128">
        <f t="shared" ref="BX141" si="1148">P141/P157</f>
        <v>4.9319967998494044E-2</v>
      </c>
      <c r="BY141" s="129">
        <f t="shared" ref="BY141" si="1149">Q141/Q157</f>
        <v>3.9287305122494433E-2</v>
      </c>
      <c r="BZ141" s="130">
        <f t="shared" ref="BZ141" si="1150">R141/R157</f>
        <v>5.2988242978445461E-2</v>
      </c>
      <c r="CA141" s="131">
        <f t="shared" ref="CA141" si="1151">S141/S157</f>
        <v>4.2676271556428724E-2</v>
      </c>
      <c r="CB141" s="128">
        <f t="shared" ref="CB141" si="1152">T141/T157</f>
        <v>3.3441972509564974E-2</v>
      </c>
      <c r="CC141" s="129">
        <f t="shared" ref="CC141" si="1153">U141/U157</f>
        <v>3.9966988917708085E-2</v>
      </c>
      <c r="CD141" s="130">
        <f t="shared" ref="CD141" si="1154">V141/V157</f>
        <v>2.8759207798509108E-2</v>
      </c>
      <c r="CE141" s="131">
        <f t="shared" ref="CE141" si="1155">W141/W157</f>
        <v>5.6134751773049649E-2</v>
      </c>
      <c r="CF141" s="128">
        <f t="shared" ref="CF141" si="1156">X141/X157</f>
        <v>3.8743262542037131E-2</v>
      </c>
      <c r="CG141" s="129">
        <f t="shared" ref="CG141" si="1157">Y141/Y157</f>
        <v>4.4501497646555414E-2</v>
      </c>
      <c r="CH141" s="130">
        <f t="shared" ref="CH141" si="1158">Z141/Z157</f>
        <v>5.2257402521254763E-2</v>
      </c>
      <c r="CI141" s="128">
        <f t="shared" ref="CI141" si="1159">AA141/AA157</f>
        <v>4.7108557548579968E-2</v>
      </c>
      <c r="CJ141" s="134">
        <f t="shared" ref="CJ141" si="1160">AB141/AB157</f>
        <v>4.5613880792039402E-2</v>
      </c>
      <c r="CK141" s="135">
        <f t="shared" ref="CK141" si="1161">AC141/AC157</f>
        <v>4.5020141336073481E-2</v>
      </c>
    </row>
    <row r="142" spans="1:89" x14ac:dyDescent="0.2">
      <c r="A142" s="136" t="s">
        <v>25</v>
      </c>
      <c r="B142" s="192">
        <v>1205</v>
      </c>
      <c r="C142" s="176">
        <v>1101</v>
      </c>
      <c r="D142" s="177">
        <v>580</v>
      </c>
      <c r="E142" s="178">
        <v>522</v>
      </c>
      <c r="F142" s="175">
        <v>1485</v>
      </c>
      <c r="G142" s="179">
        <v>761</v>
      </c>
      <c r="H142" s="177">
        <v>2092</v>
      </c>
      <c r="I142" s="178">
        <v>1862</v>
      </c>
      <c r="J142" s="175">
        <v>240</v>
      </c>
      <c r="K142" s="176">
        <v>314</v>
      </c>
      <c r="L142" s="177">
        <v>771</v>
      </c>
      <c r="M142" s="175">
        <v>1259</v>
      </c>
      <c r="N142" s="180">
        <v>1504</v>
      </c>
      <c r="O142" s="193">
        <v>1940</v>
      </c>
      <c r="P142" s="175">
        <v>987</v>
      </c>
      <c r="Q142" s="176">
        <v>806</v>
      </c>
      <c r="R142" s="177">
        <v>1137</v>
      </c>
      <c r="S142" s="178">
        <v>1246</v>
      </c>
      <c r="T142" s="184">
        <v>240</v>
      </c>
      <c r="U142" s="175">
        <v>287</v>
      </c>
      <c r="V142" s="177">
        <v>721</v>
      </c>
      <c r="W142" s="194">
        <v>1378</v>
      </c>
      <c r="X142" s="175">
        <v>807</v>
      </c>
      <c r="Y142" s="179">
        <v>527</v>
      </c>
      <c r="Z142" s="177">
        <v>2090</v>
      </c>
      <c r="AA142" s="175">
        <v>2215</v>
      </c>
      <c r="AB142" s="156">
        <f t="shared" si="941"/>
        <v>13859</v>
      </c>
      <c r="AC142" s="157">
        <f t="shared" si="942"/>
        <v>14218</v>
      </c>
      <c r="AE142" s="237" t="str">
        <f>$AE$18</f>
        <v>18:00 - 18:59</v>
      </c>
      <c r="AF142" s="125">
        <f t="shared" si="1133"/>
        <v>1579</v>
      </c>
      <c r="AG142" s="176">
        <f t="shared" si="1133"/>
        <v>3656</v>
      </c>
      <c r="AH142" s="177">
        <f t="shared" si="1133"/>
        <v>917</v>
      </c>
      <c r="AI142" s="178">
        <f t="shared" si="1133"/>
        <v>1264</v>
      </c>
      <c r="AJ142" s="238">
        <f t="shared" si="1133"/>
        <v>1251</v>
      </c>
      <c r="AK142" s="179">
        <f t="shared" si="1133"/>
        <v>2620</v>
      </c>
      <c r="AL142" s="177">
        <f t="shared" si="1133"/>
        <v>2452</v>
      </c>
      <c r="AM142" s="178">
        <f t="shared" si="1133"/>
        <v>4944</v>
      </c>
      <c r="AN142" s="238">
        <f t="shared" si="1133"/>
        <v>728</v>
      </c>
      <c r="AO142" s="179">
        <f t="shared" si="1133"/>
        <v>297</v>
      </c>
      <c r="AP142" s="177">
        <f t="shared" si="1134"/>
        <v>3069</v>
      </c>
      <c r="AQ142" s="238">
        <f t="shared" si="1134"/>
        <v>871</v>
      </c>
      <c r="AR142" s="180">
        <f t="shared" si="1134"/>
        <v>4244</v>
      </c>
      <c r="AS142" s="181">
        <f t="shared" si="1134"/>
        <v>2511</v>
      </c>
      <c r="AT142" s="238">
        <f t="shared" si="1134"/>
        <v>1910</v>
      </c>
      <c r="AU142" s="179">
        <f t="shared" si="1134"/>
        <v>1990</v>
      </c>
      <c r="AV142" s="177">
        <f t="shared" si="1134"/>
        <v>1701</v>
      </c>
      <c r="AW142" s="178">
        <f t="shared" si="1134"/>
        <v>2853</v>
      </c>
      <c r="AX142" s="238">
        <f t="shared" si="1134"/>
        <v>1317</v>
      </c>
      <c r="AY142" s="179">
        <f t="shared" si="1134"/>
        <v>260</v>
      </c>
      <c r="AZ142" s="177">
        <f t="shared" si="1134"/>
        <v>3401</v>
      </c>
      <c r="BA142" s="178">
        <f t="shared" si="1134"/>
        <v>1530</v>
      </c>
      <c r="BB142" s="238">
        <f t="shared" si="1134"/>
        <v>2303</v>
      </c>
      <c r="BC142" s="179">
        <f t="shared" si="1134"/>
        <v>802</v>
      </c>
      <c r="BD142" s="177">
        <f t="shared" si="1134"/>
        <v>2532</v>
      </c>
      <c r="BE142" s="238">
        <f t="shared" si="1134"/>
        <v>4576</v>
      </c>
      <c r="BF142" s="158">
        <f>SUM(AF142,AH142,AJ142,AL142,AN142,AP142,AR142,AT142,AV142,AX142,AZ142,BB142,BD142)</f>
        <v>27404</v>
      </c>
      <c r="BG142" s="159">
        <f>SUM(AG142,AI142,AK142,AM142,AO142,AQ142,AS142,AU142,AW142,AY142,BA142,BC142,BE142)</f>
        <v>28174</v>
      </c>
      <c r="BI142" s="136" t="s">
        <v>25</v>
      </c>
      <c r="BJ142" s="128">
        <f>B142/B157</f>
        <v>4.2378842231131746E-2</v>
      </c>
      <c r="BK142" s="129">
        <f t="shared" ref="BK142" si="1162">C142/C157</f>
        <v>4.3593601520430791E-2</v>
      </c>
      <c r="BL142" s="130">
        <f t="shared" ref="BL142" si="1163">D142/D157</f>
        <v>4.2836041358936483E-2</v>
      </c>
      <c r="BM142" s="131">
        <f t="shared" ref="BM142" si="1164">E142/E157</f>
        <v>4.1040962339806586E-2</v>
      </c>
      <c r="BN142" s="128">
        <f t="shared" ref="BN142" si="1165">F142/F157</f>
        <v>4.9717097994576319E-2</v>
      </c>
      <c r="BO142" s="129">
        <f t="shared" ref="BO142" si="1166">G142/G157</f>
        <v>3.4139338746579338E-2</v>
      </c>
      <c r="BP142" s="130">
        <f t="shared" ref="BP142" si="1167">H142/H157</f>
        <v>5.1199216837983355E-2</v>
      </c>
      <c r="BQ142" s="131">
        <f t="shared" ref="BQ142" si="1168">I142/I157</f>
        <v>4.5588091274116151E-2</v>
      </c>
      <c r="BR142" s="128">
        <f t="shared" ref="BR142" si="1169">J142/J157</f>
        <v>4.0261701056869652E-2</v>
      </c>
      <c r="BS142" s="129">
        <f t="shared" ref="BS142" si="1170">K142/K157</f>
        <v>4.4902044902044899E-2</v>
      </c>
      <c r="BT142" s="130">
        <f t="shared" ref="BT142" si="1171">L142/L157</f>
        <v>3.5263446761800217E-2</v>
      </c>
      <c r="BU142" s="128">
        <f t="shared" ref="BU142" si="1172">M142/M157</f>
        <v>5.3964852121731674E-2</v>
      </c>
      <c r="BV142" s="132">
        <f t="shared" ref="BV142" si="1173">N142/N157</f>
        <v>3.7857430527587596E-2</v>
      </c>
      <c r="BW142" s="133">
        <f t="shared" ref="BW142" si="1174">O142/O157</f>
        <v>4.5788194198588587E-2</v>
      </c>
      <c r="BX142" s="128">
        <f t="shared" ref="BX142" si="1175">P142/P157</f>
        <v>4.6449244670337425E-2</v>
      </c>
      <c r="BY142" s="129">
        <f t="shared" ref="BY142" si="1176">Q142/Q157</f>
        <v>3.5902004454342981E-2</v>
      </c>
      <c r="BZ142" s="130">
        <f t="shared" ref="BZ142" si="1177">R142/R157</f>
        <v>4.6415741345525799E-2</v>
      </c>
      <c r="CA142" s="131">
        <f t="shared" ref="CA142" si="1178">S142/S157</f>
        <v>4.5332169104271264E-2</v>
      </c>
      <c r="CB142" s="128">
        <f t="shared" ref="CB142" si="1179">T142/T157</f>
        <v>3.4008785602947428E-2</v>
      </c>
      <c r="CC142" s="129">
        <f t="shared" ref="CC142" si="1180">U142/U157</f>
        <v>3.3836359349210095E-2</v>
      </c>
      <c r="CD142" s="130">
        <f t="shared" ref="CD142" si="1181">V142/V157</f>
        <v>3.1802743593136604E-2</v>
      </c>
      <c r="CE142" s="131">
        <f t="shared" ref="CE142" si="1182">W142/W157</f>
        <v>4.8865248226950354E-2</v>
      </c>
      <c r="CF142" s="128">
        <f t="shared" ref="CF142" si="1183">X142/X157</f>
        <v>3.7176947528447045E-2</v>
      </c>
      <c r="CG142" s="129">
        <f t="shared" ref="CG142" si="1184">Y142/Y157</f>
        <v>3.7583796890600485E-2</v>
      </c>
      <c r="CH142" s="130">
        <f t="shared" ref="CH142" si="1185">Z142/Z157</f>
        <v>5.1060295123619662E-2</v>
      </c>
      <c r="CI142" s="128">
        <f t="shared" ref="CI142" si="1186">AA142/AA157</f>
        <v>5.1732997010463376E-2</v>
      </c>
      <c r="CJ142" s="134">
        <f t="shared" ref="CJ142" si="1187">AB142/AB157</f>
        <v>4.3531385063825513E-2</v>
      </c>
      <c r="CK142" s="135">
        <f t="shared" ref="CK142" si="1188">AC142/AC157</f>
        <v>4.4815260765685969E-2</v>
      </c>
    </row>
    <row r="143" spans="1:89" ht="13.5" thickBot="1" x14ac:dyDescent="0.25">
      <c r="A143" s="145" t="s">
        <v>26</v>
      </c>
      <c r="B143" s="189">
        <v>1125</v>
      </c>
      <c r="C143" s="183">
        <v>1086</v>
      </c>
      <c r="D143" s="184">
        <v>512</v>
      </c>
      <c r="E143" s="185">
        <v>467</v>
      </c>
      <c r="F143" s="182">
        <v>1158</v>
      </c>
      <c r="G143" s="186">
        <v>869</v>
      </c>
      <c r="H143" s="184">
        <v>1843</v>
      </c>
      <c r="I143" s="185">
        <v>1643</v>
      </c>
      <c r="J143" s="182">
        <v>288</v>
      </c>
      <c r="K143" s="183">
        <v>237</v>
      </c>
      <c r="L143" s="184">
        <v>806</v>
      </c>
      <c r="M143" s="182">
        <v>1026</v>
      </c>
      <c r="N143" s="187">
        <v>1535</v>
      </c>
      <c r="O143" s="190">
        <v>1758</v>
      </c>
      <c r="P143" s="182">
        <v>948</v>
      </c>
      <c r="Q143" s="183">
        <v>719</v>
      </c>
      <c r="R143" s="184">
        <v>1161</v>
      </c>
      <c r="S143" s="185">
        <v>1088</v>
      </c>
      <c r="T143" s="182">
        <v>200</v>
      </c>
      <c r="U143" s="186">
        <v>276</v>
      </c>
      <c r="V143" s="184">
        <v>756</v>
      </c>
      <c r="W143" s="191">
        <v>1256</v>
      </c>
      <c r="X143" s="182">
        <v>703</v>
      </c>
      <c r="Y143" s="186">
        <v>454</v>
      </c>
      <c r="Z143" s="184">
        <v>1978</v>
      </c>
      <c r="AA143" s="182">
        <v>2099</v>
      </c>
      <c r="AB143" s="156">
        <f t="shared" si="941"/>
        <v>13013</v>
      </c>
      <c r="AC143" s="157">
        <f t="shared" si="942"/>
        <v>12978</v>
      </c>
      <c r="AE143" s="235"/>
      <c r="AF143" s="125"/>
      <c r="AG143" s="183"/>
      <c r="AH143" s="184"/>
      <c r="AI143" s="185"/>
      <c r="AJ143" s="182"/>
      <c r="AK143" s="186"/>
      <c r="AL143" s="184"/>
      <c r="AM143" s="185"/>
      <c r="AN143" s="182"/>
      <c r="AO143" s="186"/>
      <c r="AP143" s="184"/>
      <c r="AQ143" s="182"/>
      <c r="AR143" s="187"/>
      <c r="AS143" s="188"/>
      <c r="AT143" s="182"/>
      <c r="AU143" s="186"/>
      <c r="AV143" s="184"/>
      <c r="AW143" s="185"/>
      <c r="AX143" s="182"/>
      <c r="AY143" s="186"/>
      <c r="AZ143" s="184"/>
      <c r="BA143" s="185"/>
      <c r="BB143" s="182"/>
      <c r="BC143" s="186"/>
      <c r="BD143" s="184"/>
      <c r="BE143" s="182"/>
      <c r="BF143" s="158"/>
      <c r="BG143" s="159"/>
      <c r="BI143" s="145" t="s">
        <v>26</v>
      </c>
      <c r="BJ143" s="128">
        <f>B143/B157</f>
        <v>3.9565309136948723E-2</v>
      </c>
      <c r="BK143" s="129">
        <f t="shared" ref="BK143" si="1189">C143/C157</f>
        <v>4.2999683243585683E-2</v>
      </c>
      <c r="BL143" s="130">
        <f t="shared" ref="BL143" si="1190">D143/D157</f>
        <v>3.781388478581979E-2</v>
      </c>
      <c r="BM143" s="131">
        <f t="shared" ref="BM143" si="1191">E143/E157</f>
        <v>3.6716723012815471E-2</v>
      </c>
      <c r="BN143" s="128">
        <f t="shared" ref="BN143" si="1192">F143/F157</f>
        <v>3.8769292577588807E-2</v>
      </c>
      <c r="BO143" s="129">
        <f t="shared" ref="BO143" si="1193">G143/G157</f>
        <v>3.8984343457000581E-2</v>
      </c>
      <c r="BP143" s="130">
        <f t="shared" ref="BP143" si="1194">H143/H157</f>
        <v>4.5105237395986292E-2</v>
      </c>
      <c r="BQ143" s="131">
        <f t="shared" ref="BQ143" si="1195">I143/I157</f>
        <v>4.0226226618352755E-2</v>
      </c>
      <c r="BR143" s="128">
        <f t="shared" ref="BR143" si="1196">J143/J157</f>
        <v>4.8314041268243582E-2</v>
      </c>
      <c r="BS143" s="129">
        <f t="shared" ref="BS143" si="1197">K143/K157</f>
        <v>3.3891033891033893E-2</v>
      </c>
      <c r="BT143" s="130">
        <f t="shared" ref="BT143" si="1198">L143/L157</f>
        <v>3.6864251738016829E-2</v>
      </c>
      <c r="BU143" s="128">
        <f t="shared" ref="BU143" si="1199">M143/M157</f>
        <v>4.3977711101585944E-2</v>
      </c>
      <c r="BV143" s="132">
        <f t="shared" ref="BV143" si="1200">N143/N157</f>
        <v>3.8637736608940799E-2</v>
      </c>
      <c r="BW143" s="133">
        <f t="shared" ref="BW143" si="1201">O143/O157</f>
        <v>4.1492600722226158E-2</v>
      </c>
      <c r="BX143" s="128">
        <f t="shared" ref="BX143" si="1202">P143/P157</f>
        <v>4.4613864181843849E-2</v>
      </c>
      <c r="BY143" s="129">
        <f t="shared" ref="BY143" si="1203">Q143/Q157</f>
        <v>3.2026726057906456E-2</v>
      </c>
      <c r="BZ143" s="130">
        <f t="shared" ref="BZ143" si="1204">R143/R157</f>
        <v>4.7395493141737424E-2</v>
      </c>
      <c r="CA143" s="131">
        <f t="shared" ref="CA143" si="1205">S143/S157</f>
        <v>3.9583788110310707E-2</v>
      </c>
      <c r="CB143" s="128">
        <f t="shared" ref="CB143" si="1206">T143/T157</f>
        <v>2.8340654669122858E-2</v>
      </c>
      <c r="CC143" s="129">
        <f t="shared" ref="CC143" si="1207">U143/U157</f>
        <v>3.2539495402027822E-2</v>
      </c>
      <c r="CD143" s="130">
        <f t="shared" ref="CD143" si="1208">V143/V157</f>
        <v>3.33465660976578E-2</v>
      </c>
      <c r="CE143" s="131">
        <f t="shared" ref="CE143" si="1209">W143/W157</f>
        <v>4.4539007092198581E-2</v>
      </c>
      <c r="CF143" s="128">
        <f t="shared" ref="CF143" si="1210">X143/X157</f>
        <v>3.2385866310406783E-2</v>
      </c>
      <c r="CG143" s="129">
        <f t="shared" ref="CG143" si="1211">Y143/Y157</f>
        <v>3.2377692197974609E-2</v>
      </c>
      <c r="CH143" s="130">
        <f t="shared" ref="CH143" si="1212">Z143/Z157</f>
        <v>4.8324049643310857E-2</v>
      </c>
      <c r="CI143" s="128">
        <f t="shared" ref="CI143" si="1213">AA143/AA157</f>
        <v>4.9023729446935727E-2</v>
      </c>
      <c r="CJ143" s="134">
        <f t="shared" ref="CJ143" si="1214">AB143/AB157</f>
        <v>4.0874082822394207E-2</v>
      </c>
      <c r="CK143" s="135">
        <f t="shared" ref="CK143" si="1215">AC143/AC157</f>
        <v>4.0906769884447358E-2</v>
      </c>
    </row>
    <row r="144" spans="1:89" ht="14.25" thickTop="1" thickBot="1" x14ac:dyDescent="0.25">
      <c r="A144" s="136" t="s">
        <v>27</v>
      </c>
      <c r="B144" s="192">
        <v>1011</v>
      </c>
      <c r="C144" s="176">
        <v>1199</v>
      </c>
      <c r="D144" s="177">
        <v>479</v>
      </c>
      <c r="E144" s="178">
        <v>534</v>
      </c>
      <c r="F144" s="175">
        <v>1018</v>
      </c>
      <c r="G144" s="179">
        <v>970</v>
      </c>
      <c r="H144" s="177">
        <v>1851</v>
      </c>
      <c r="I144" s="178">
        <v>1911</v>
      </c>
      <c r="J144" s="175">
        <v>300</v>
      </c>
      <c r="K144" s="176">
        <v>239</v>
      </c>
      <c r="L144" s="177">
        <v>980</v>
      </c>
      <c r="M144" s="175">
        <v>895</v>
      </c>
      <c r="N144" s="180">
        <v>1768</v>
      </c>
      <c r="O144" s="193">
        <v>1615</v>
      </c>
      <c r="P144" s="175">
        <v>985</v>
      </c>
      <c r="Q144" s="176">
        <v>848</v>
      </c>
      <c r="R144" s="177">
        <v>1125</v>
      </c>
      <c r="S144" s="178">
        <v>1279</v>
      </c>
      <c r="T144" s="175">
        <v>319</v>
      </c>
      <c r="U144" s="179">
        <v>228</v>
      </c>
      <c r="V144" s="177">
        <v>880</v>
      </c>
      <c r="W144" s="194">
        <v>1071</v>
      </c>
      <c r="X144" s="175">
        <v>800</v>
      </c>
      <c r="Y144" s="179">
        <v>424</v>
      </c>
      <c r="Z144" s="177">
        <v>1998</v>
      </c>
      <c r="AA144" s="175">
        <v>2285</v>
      </c>
      <c r="AB144" s="156">
        <f t="shared" si="941"/>
        <v>13514</v>
      </c>
      <c r="AC144" s="157">
        <f t="shared" si="942"/>
        <v>13498</v>
      </c>
      <c r="AE144" s="229" t="s">
        <v>13</v>
      </c>
      <c r="AF144" s="20">
        <f t="shared" ref="AF144:BG144" si="1216">SUM(AF141:AF143)</f>
        <v>3069</v>
      </c>
      <c r="AG144" s="21">
        <f t="shared" si="1216"/>
        <v>6823</v>
      </c>
      <c r="AH144" s="20">
        <f t="shared" si="1216"/>
        <v>2103</v>
      </c>
      <c r="AI144" s="21">
        <f t="shared" si="1216"/>
        <v>2353</v>
      </c>
      <c r="AJ144" s="20">
        <f t="shared" si="1216"/>
        <v>2740</v>
      </c>
      <c r="AK144" s="21">
        <f t="shared" si="1216"/>
        <v>5098</v>
      </c>
      <c r="AL144" s="20">
        <f t="shared" si="1216"/>
        <v>5006</v>
      </c>
      <c r="AM144" s="21">
        <f t="shared" si="1216"/>
        <v>9278</v>
      </c>
      <c r="AN144" s="20">
        <f t="shared" si="1216"/>
        <v>1739</v>
      </c>
      <c r="AO144" s="21">
        <f t="shared" si="1216"/>
        <v>555</v>
      </c>
      <c r="AP144" s="20">
        <f t="shared" si="1216"/>
        <v>6155</v>
      </c>
      <c r="AQ144" s="21">
        <f t="shared" si="1216"/>
        <v>1687</v>
      </c>
      <c r="AR144" s="20">
        <f t="shared" si="1216"/>
        <v>7931</v>
      </c>
      <c r="AS144" s="21">
        <f t="shared" si="1216"/>
        <v>5112</v>
      </c>
      <c r="AT144" s="20">
        <f t="shared" si="1216"/>
        <v>3979</v>
      </c>
      <c r="AU144" s="21">
        <f t="shared" si="1216"/>
        <v>3757</v>
      </c>
      <c r="AV144" s="20">
        <f t="shared" si="1216"/>
        <v>3376</v>
      </c>
      <c r="AW144" s="21">
        <f t="shared" si="1216"/>
        <v>5335</v>
      </c>
      <c r="AX144" s="20">
        <f t="shared" si="1216"/>
        <v>2525</v>
      </c>
      <c r="AY144" s="21">
        <f t="shared" si="1216"/>
        <v>500</v>
      </c>
      <c r="AZ144" s="20">
        <f t="shared" si="1216"/>
        <v>6378</v>
      </c>
      <c r="BA144" s="21">
        <f t="shared" si="1216"/>
        <v>2999</v>
      </c>
      <c r="BB144" s="20">
        <f t="shared" si="1216"/>
        <v>4583</v>
      </c>
      <c r="BC144" s="21">
        <f t="shared" si="1216"/>
        <v>1575</v>
      </c>
      <c r="BD144" s="20">
        <f t="shared" si="1216"/>
        <v>5341</v>
      </c>
      <c r="BE144" s="21">
        <f t="shared" si="1216"/>
        <v>8825</v>
      </c>
      <c r="BF144" s="160">
        <f t="shared" si="1216"/>
        <v>54925</v>
      </c>
      <c r="BG144" s="161">
        <f t="shared" si="1216"/>
        <v>53897</v>
      </c>
      <c r="BI144" s="136" t="s">
        <v>27</v>
      </c>
      <c r="BJ144" s="128">
        <f>B144/B157</f>
        <v>3.5556024477737917E-2</v>
      </c>
      <c r="BK144" s="129">
        <f t="shared" ref="BK144" si="1217">C144/C157</f>
        <v>4.7473867595818814E-2</v>
      </c>
      <c r="BL144" s="130">
        <f t="shared" ref="BL144" si="1218">D144/D157</f>
        <v>3.5376661742983755E-2</v>
      </c>
      <c r="BM144" s="131">
        <f t="shared" ref="BM144" si="1219">E144/E157</f>
        <v>4.1984432738422832E-2</v>
      </c>
      <c r="BN144" s="128">
        <f t="shared" ref="BN144" si="1220">F144/F157</f>
        <v>3.408215875991831E-2</v>
      </c>
      <c r="BO144" s="129">
        <f t="shared" ref="BO144" si="1221">G144/G157</f>
        <v>4.351532008433897E-2</v>
      </c>
      <c r="BP144" s="130">
        <f t="shared" ref="BP144" si="1222">H144/H157</f>
        <v>4.530102790014684E-2</v>
      </c>
      <c r="BQ144" s="131">
        <f t="shared" ref="BQ144" si="1223">I144/I157</f>
        <v>4.6787777886592892E-2</v>
      </c>
      <c r="BR144" s="128">
        <f t="shared" ref="BR144" si="1224">J144/J157</f>
        <v>5.0327126321087066E-2</v>
      </c>
      <c r="BS144" s="129">
        <f t="shared" ref="BS144" si="1225">K144/K157</f>
        <v>3.4177034177034174E-2</v>
      </c>
      <c r="BT144" s="130">
        <f t="shared" ref="BT144" si="1226">L144/L157</f>
        <v>4.4822539334065131E-2</v>
      </c>
      <c r="BU144" s="128">
        <f t="shared" ref="BU144" si="1227">M144/M157</f>
        <v>3.8362623231890269E-2</v>
      </c>
      <c r="BV144" s="132">
        <f t="shared" ref="BV144" si="1228">N144/N157</f>
        <v>4.4502617801047119E-2</v>
      </c>
      <c r="BW144" s="133">
        <f t="shared" ref="BW144" si="1229">O144/O157</f>
        <v>3.8117491562227102E-2</v>
      </c>
      <c r="BX144" s="128">
        <f t="shared" ref="BX144" si="1230">P144/P157</f>
        <v>4.6355122594004421E-2</v>
      </c>
      <c r="BY144" s="129">
        <f t="shared" ref="BY144" si="1231">Q144/Q157</f>
        <v>3.7772828507795099E-2</v>
      </c>
      <c r="BZ144" s="130">
        <f t="shared" ref="BZ144" si="1232">R144/R157</f>
        <v>4.5925865447419986E-2</v>
      </c>
      <c r="CA144" s="131">
        <f t="shared" ref="CA144" si="1233">S144/S157</f>
        <v>4.6532780324528851E-2</v>
      </c>
      <c r="CB144" s="128">
        <f t="shared" ref="CB144" si="1234">T144/T157</f>
        <v>4.5203344197250958E-2</v>
      </c>
      <c r="CC144" s="129">
        <f t="shared" ref="CC144" si="1235">U144/U157</f>
        <v>2.6880452723414289E-2</v>
      </c>
      <c r="CD144" s="130">
        <f t="shared" ref="CD144" si="1236">V144/V157</f>
        <v>3.8816108685104316E-2</v>
      </c>
      <c r="CE144" s="131">
        <f t="shared" ref="CE144" si="1237">W144/W157</f>
        <v>3.7978723404255323E-2</v>
      </c>
      <c r="CF144" s="128">
        <f t="shared" ref="CF144" si="1238">X144/X157</f>
        <v>3.6854470908002028E-2</v>
      </c>
      <c r="CG144" s="129">
        <f t="shared" ref="CG144" si="1239">Y144/Y157</f>
        <v>3.0238197118813294E-2</v>
      </c>
      <c r="CH144" s="130">
        <f t="shared" ref="CH144" si="1240">Z144/Z157</f>
        <v>4.8812664907651716E-2</v>
      </c>
      <c r="CI144" s="128">
        <f t="shared" ref="CI144" si="1241">AA144/AA157</f>
        <v>5.3367899850523169E-2</v>
      </c>
      <c r="CJ144" s="134">
        <f t="shared" ref="CJ144" si="1242">AB144/AB157</f>
        <v>4.2447733440546788E-2</v>
      </c>
      <c r="CK144" s="135">
        <f t="shared" ref="CK144" si="1243">AC144/AC157</f>
        <v>4.2545814447547424E-2</v>
      </c>
    </row>
    <row r="145" spans="1:89" ht="13.5" thickTop="1" x14ac:dyDescent="0.2">
      <c r="A145" s="145" t="s">
        <v>28</v>
      </c>
      <c r="B145" s="189">
        <v>950</v>
      </c>
      <c r="C145" s="183">
        <v>1525</v>
      </c>
      <c r="D145" s="184">
        <v>598</v>
      </c>
      <c r="E145" s="185">
        <v>616</v>
      </c>
      <c r="F145" s="182">
        <v>953</v>
      </c>
      <c r="G145" s="186">
        <v>1287</v>
      </c>
      <c r="H145" s="184">
        <v>1889</v>
      </c>
      <c r="I145" s="185">
        <v>2225</v>
      </c>
      <c r="J145" s="182">
        <v>327</v>
      </c>
      <c r="K145" s="183">
        <v>202</v>
      </c>
      <c r="L145" s="184">
        <v>1456</v>
      </c>
      <c r="M145" s="182">
        <v>794</v>
      </c>
      <c r="N145" s="187">
        <v>2094</v>
      </c>
      <c r="O145" s="190">
        <v>1563</v>
      </c>
      <c r="P145" s="182">
        <v>1025</v>
      </c>
      <c r="Q145" s="183">
        <v>831</v>
      </c>
      <c r="R145" s="184">
        <v>1128</v>
      </c>
      <c r="S145" s="185">
        <v>1271</v>
      </c>
      <c r="T145" s="182">
        <v>368</v>
      </c>
      <c r="U145" s="186">
        <v>193</v>
      </c>
      <c r="V145" s="184">
        <v>1324</v>
      </c>
      <c r="W145" s="191">
        <v>984</v>
      </c>
      <c r="X145" s="182">
        <v>1021</v>
      </c>
      <c r="Y145" s="186">
        <v>468</v>
      </c>
      <c r="Z145" s="184">
        <v>1980</v>
      </c>
      <c r="AA145" s="182">
        <v>2378</v>
      </c>
      <c r="AB145" s="156">
        <f t="shared" si="941"/>
        <v>15113</v>
      </c>
      <c r="AC145" s="157">
        <f t="shared" si="942"/>
        <v>14337</v>
      </c>
      <c r="BI145" s="145" t="s">
        <v>28</v>
      </c>
      <c r="BJ145" s="128">
        <f>B145/B157</f>
        <v>3.3410705493423364E-2</v>
      </c>
      <c r="BK145" s="129">
        <f t="shared" ref="BK145" si="1244">C145/C157</f>
        <v>6.0381691479252451E-2</v>
      </c>
      <c r="BL145" s="130">
        <f t="shared" ref="BL145" si="1245">D145/D157</f>
        <v>4.416543574593796E-2</v>
      </c>
      <c r="BM145" s="131">
        <f t="shared" ref="BM145" si="1246">E145/E157</f>
        <v>4.8431480462300495E-2</v>
      </c>
      <c r="BN145" s="128">
        <f t="shared" ref="BN145" si="1247">F145/F157</f>
        <v>3.1905989487428441E-2</v>
      </c>
      <c r="BO145" s="129">
        <f t="shared" ref="BO145" si="1248">G145/G157</f>
        <v>5.773630613251985E-2</v>
      </c>
      <c r="BP145" s="130">
        <f t="shared" ref="BP145" si="1249">H145/H157</f>
        <v>4.6231032794909449E-2</v>
      </c>
      <c r="BQ145" s="131">
        <f t="shared" ref="BQ145" si="1250">I145/I157</f>
        <v>5.4475565566545883E-2</v>
      </c>
      <c r="BR145" s="128">
        <f t="shared" ref="BR145" si="1251">J145/J157</f>
        <v>5.4856567689984904E-2</v>
      </c>
      <c r="BS145" s="129">
        <f t="shared" ref="BS145" si="1252">K145/K157</f>
        <v>2.8886028886028887E-2</v>
      </c>
      <c r="BT145" s="130">
        <f t="shared" ref="BT145" si="1253">L145/L157</f>
        <v>6.6593487010611047E-2</v>
      </c>
      <c r="BU145" s="128">
        <f t="shared" ref="BU145" si="1254">M145/M157</f>
        <v>3.4033433347621087E-2</v>
      </c>
      <c r="BV145" s="132">
        <f t="shared" ref="BV145" si="1255">N145/N157</f>
        <v>5.2708417237213048E-2</v>
      </c>
      <c r="BW145" s="133">
        <f t="shared" ref="BW145" si="1256">O145/O157</f>
        <v>3.6890179140409263E-2</v>
      </c>
      <c r="BX145" s="128">
        <f t="shared" ref="BX145" si="1257">P145/P157</f>
        <v>4.8237564120664503E-2</v>
      </c>
      <c r="BY145" s="129">
        <f t="shared" ref="BY145" si="1258">Q145/Q157</f>
        <v>3.7015590200445432E-2</v>
      </c>
      <c r="BZ145" s="130">
        <f t="shared" ref="BZ145" si="1259">R145/R157</f>
        <v>4.6048334421946439E-2</v>
      </c>
      <c r="CA145" s="131">
        <f t="shared" ref="CA145" si="1260">S145/S157</f>
        <v>4.6241723059011863E-2</v>
      </c>
      <c r="CB145" s="128">
        <f t="shared" ref="CB145" si="1261">T145/T157</f>
        <v>5.2146804591186056E-2</v>
      </c>
      <c r="CC145" s="129">
        <f t="shared" ref="CC145" si="1262">U145/U157</f>
        <v>2.2754067436925252E-2</v>
      </c>
      <c r="CD145" s="130">
        <f t="shared" ref="CD145" si="1263">V145/V157</f>
        <v>5.840059988531604E-2</v>
      </c>
      <c r="CE145" s="131">
        <f t="shared" ref="CE145" si="1264">W145/W157</f>
        <v>3.4893617021276593E-2</v>
      </c>
      <c r="CF145" s="128">
        <f t="shared" ref="CF145" si="1265">X145/X157</f>
        <v>4.7035518496337587E-2</v>
      </c>
      <c r="CG145" s="129">
        <f t="shared" ref="CG145" si="1266">Y145/Y157</f>
        <v>3.3376123234916559E-2</v>
      </c>
      <c r="CH145" s="130">
        <f t="shared" ref="CH145" si="1267">Z145/Z157</f>
        <v>4.8372911169744945E-2</v>
      </c>
      <c r="CI145" s="128">
        <f t="shared" ref="CI145" si="1268">AA145/AA157</f>
        <v>5.5539985052316894E-2</v>
      </c>
      <c r="CJ145" s="134">
        <f t="shared" ref="CJ145" si="1269">AB145/AB157</f>
        <v>4.7470223138003823E-2</v>
      </c>
      <c r="CK145" s="135">
        <f t="shared" ref="CK145" si="1270">AC145/AC157</f>
        <v>4.5190349809933868E-2</v>
      </c>
    </row>
    <row r="146" spans="1:89" x14ac:dyDescent="0.2">
      <c r="A146" s="136" t="s">
        <v>29</v>
      </c>
      <c r="B146" s="192">
        <v>1183</v>
      </c>
      <c r="C146" s="176">
        <v>2269</v>
      </c>
      <c r="D146" s="177">
        <v>940</v>
      </c>
      <c r="E146" s="178">
        <v>704</v>
      </c>
      <c r="F146" s="175">
        <v>1284</v>
      </c>
      <c r="G146" s="179">
        <v>1981</v>
      </c>
      <c r="H146" s="177">
        <v>2211</v>
      </c>
      <c r="I146" s="178">
        <v>3316</v>
      </c>
      <c r="J146" s="175">
        <v>540</v>
      </c>
      <c r="K146" s="176">
        <v>217</v>
      </c>
      <c r="L146" s="177">
        <v>2076</v>
      </c>
      <c r="M146" s="175">
        <v>765</v>
      </c>
      <c r="N146" s="180">
        <v>3129</v>
      </c>
      <c r="O146" s="193">
        <v>1911</v>
      </c>
      <c r="P146" s="175">
        <v>1530</v>
      </c>
      <c r="Q146" s="176">
        <v>1097</v>
      </c>
      <c r="R146" s="177">
        <v>1433</v>
      </c>
      <c r="S146" s="178">
        <v>1872</v>
      </c>
      <c r="T146" s="175">
        <v>859</v>
      </c>
      <c r="U146" s="179">
        <v>182</v>
      </c>
      <c r="V146" s="177">
        <v>2198</v>
      </c>
      <c r="W146" s="194">
        <v>1358</v>
      </c>
      <c r="X146" s="175">
        <v>1667</v>
      </c>
      <c r="Y146" s="179">
        <v>530</v>
      </c>
      <c r="Z146" s="177">
        <v>2330</v>
      </c>
      <c r="AA146" s="175">
        <v>3011</v>
      </c>
      <c r="AB146" s="156">
        <f t="shared" si="941"/>
        <v>21380</v>
      </c>
      <c r="AC146" s="157">
        <f t="shared" si="942"/>
        <v>19213</v>
      </c>
      <c r="BI146" s="136" t="s">
        <v>29</v>
      </c>
      <c r="BJ146" s="128">
        <f>B146/B157</f>
        <v>4.1605120630231411E-2</v>
      </c>
      <c r="BK146" s="129">
        <f t="shared" ref="BK146" si="1271">C146/C157</f>
        <v>8.9840038010769716E-2</v>
      </c>
      <c r="BL146" s="130">
        <f t="shared" ref="BL146" si="1272">D146/D157</f>
        <v>6.9423929098966025E-2</v>
      </c>
      <c r="BM146" s="131">
        <f t="shared" ref="BM146" si="1273">E146/E157</f>
        <v>5.5350263385486279E-2</v>
      </c>
      <c r="BN146" s="128">
        <f t="shared" ref="BN146" si="1274">F146/F157</f>
        <v>4.2987713013492253E-2</v>
      </c>
      <c r="BO146" s="129">
        <f t="shared" ref="BO146" si="1275">G146/G157</f>
        <v>8.8869947512448977E-2</v>
      </c>
      <c r="BP146" s="130">
        <f t="shared" ref="BP146" si="1276">H146/H157</f>
        <v>5.4111600587371515E-2</v>
      </c>
      <c r="BQ146" s="131">
        <f t="shared" ref="BQ146" si="1277">I146/I157</f>
        <v>8.1186955244344328E-2</v>
      </c>
      <c r="BR146" s="128">
        <f t="shared" ref="BR146" si="1278">J146/J157</f>
        <v>9.0588827377956718E-2</v>
      </c>
      <c r="BS146" s="129">
        <f t="shared" ref="BS146" si="1279">K146/K157</f>
        <v>3.1031031031031032E-2</v>
      </c>
      <c r="BT146" s="130">
        <f t="shared" ref="BT146" si="1280">L146/L157</f>
        <v>9.4950603732162464E-2</v>
      </c>
      <c r="BU146" s="128">
        <f t="shared" ref="BU146" si="1281">M146/M157</f>
        <v>3.2790398628375482E-2</v>
      </c>
      <c r="BV146" s="132">
        <f t="shared" ref="BV146" si="1282">N146/N157</f>
        <v>7.8760571888844139E-2</v>
      </c>
      <c r="BW146" s="133">
        <f t="shared" ref="BW146" si="1283">O146/O157</f>
        <v>4.5103731501805563E-2</v>
      </c>
      <c r="BX146" s="128">
        <f t="shared" ref="BX146" si="1284">P146/P157</f>
        <v>7.2003388394747986E-2</v>
      </c>
      <c r="BY146" s="129">
        <f t="shared" ref="BY146" si="1285">Q146/Q157</f>
        <v>4.8864142538975502E-2</v>
      </c>
      <c r="BZ146" s="130">
        <f t="shared" ref="BZ146" si="1286">R146/R157</f>
        <v>5.8499346832135861E-2</v>
      </c>
      <c r="CA146" s="131">
        <f t="shared" ref="CA146" si="1287">S146/S157</f>
        <v>6.810740013097577E-2</v>
      </c>
      <c r="CB146" s="128">
        <f t="shared" ref="CB146" si="1288">T146/T157</f>
        <v>0.12172311180388266</v>
      </c>
      <c r="CC146" s="129">
        <f t="shared" ref="CC146" si="1289">U146/U157</f>
        <v>2.1457203489742987E-2</v>
      </c>
      <c r="CD146" s="130">
        <f t="shared" ref="CD146" si="1290">V146/V157</f>
        <v>9.6952053283931014E-2</v>
      </c>
      <c r="CE146" s="131">
        <f t="shared" ref="CE146" si="1291">W146/W157</f>
        <v>4.8156028368794325E-2</v>
      </c>
      <c r="CF146" s="128">
        <f t="shared" ref="CF146" si="1292">X146/X157</f>
        <v>7.679550375454923E-2</v>
      </c>
      <c r="CG146" s="129">
        <f t="shared" ref="CG146" si="1293">Y146/Y157</f>
        <v>3.7797746398516616E-2</v>
      </c>
      <c r="CH146" s="130">
        <f t="shared" ref="CH146" si="1294">Z146/Z157</f>
        <v>5.6923678295709955E-2</v>
      </c>
      <c r="CI146" s="128">
        <f t="shared" ref="CI146" si="1295">AA146/AA157</f>
        <v>7.0324177877428992E-2</v>
      </c>
      <c r="CJ146" s="134">
        <f t="shared" ref="CJ146" si="1296">AB146/AB157</f>
        <v>6.7154990451301633E-2</v>
      </c>
      <c r="CK146" s="135">
        <f t="shared" ref="CK146" si="1297">AC146/AC157</f>
        <v>6.0559544597772158E-2</v>
      </c>
    </row>
    <row r="147" spans="1:89" x14ac:dyDescent="0.2">
      <c r="A147" s="145" t="s">
        <v>30</v>
      </c>
      <c r="B147" s="189">
        <v>1490</v>
      </c>
      <c r="C147" s="183">
        <v>3167</v>
      </c>
      <c r="D147" s="184">
        <v>1186</v>
      </c>
      <c r="E147" s="185">
        <v>1089</v>
      </c>
      <c r="F147" s="182">
        <v>1489</v>
      </c>
      <c r="G147" s="186">
        <v>2478</v>
      </c>
      <c r="H147" s="184">
        <v>2554</v>
      </c>
      <c r="I147" s="185">
        <v>4334</v>
      </c>
      <c r="J147" s="182">
        <v>1011</v>
      </c>
      <c r="K147" s="183">
        <v>258</v>
      </c>
      <c r="L147" s="184">
        <v>3086</v>
      </c>
      <c r="M147" s="182">
        <v>816</v>
      </c>
      <c r="N147" s="187">
        <v>3687</v>
      </c>
      <c r="O147" s="190">
        <v>2601</v>
      </c>
      <c r="P147" s="182">
        <v>2069</v>
      </c>
      <c r="Q147" s="183">
        <v>1767</v>
      </c>
      <c r="R147" s="184">
        <v>1675</v>
      </c>
      <c r="S147" s="185">
        <v>2482</v>
      </c>
      <c r="T147" s="182">
        <v>1208</v>
      </c>
      <c r="U147" s="186">
        <v>240</v>
      </c>
      <c r="V147" s="184">
        <v>2977</v>
      </c>
      <c r="W147" s="191">
        <v>1469</v>
      </c>
      <c r="X147" s="182">
        <v>2280</v>
      </c>
      <c r="Y147" s="186">
        <v>773</v>
      </c>
      <c r="Z147" s="184">
        <v>2809</v>
      </c>
      <c r="AA147" s="182">
        <v>4249</v>
      </c>
      <c r="AB147" s="156">
        <f t="shared" si="941"/>
        <v>27521</v>
      </c>
      <c r="AC147" s="157">
        <f t="shared" si="942"/>
        <v>25723</v>
      </c>
      <c r="BI147" s="145" t="s">
        <v>30</v>
      </c>
      <c r="BJ147" s="128">
        <f>B147/B157</f>
        <v>5.2402053879158757E-2</v>
      </c>
      <c r="BK147" s="129">
        <f t="shared" ref="BK147" si="1298">C147/C157</f>
        <v>0.12539594551789673</v>
      </c>
      <c r="BL147" s="130">
        <f t="shared" ref="BL147" si="1299">D147/D157</f>
        <v>8.7592319054652881E-2</v>
      </c>
      <c r="BM147" s="131">
        <f t="shared" ref="BM147" si="1300">E147/E157</f>
        <v>8.5619938674424093E-2</v>
      </c>
      <c r="BN147" s="128">
        <f t="shared" ref="BN147" si="1301">F147/F157</f>
        <v>4.9851016103652619E-2</v>
      </c>
      <c r="BO147" s="129">
        <f t="shared" ref="BO147" si="1302">G147/G157</f>
        <v>0.11116594141133193</v>
      </c>
      <c r="BP147" s="130">
        <f t="shared" ref="BP147" si="1303">H147/H157</f>
        <v>6.2506118453255016E-2</v>
      </c>
      <c r="BQ147" s="131">
        <f t="shared" ref="BQ147" si="1304">I147/I157</f>
        <v>0.10611105670355499</v>
      </c>
      <c r="BR147" s="128">
        <f t="shared" ref="BR147" si="1305">J147/J157</f>
        <v>0.16960241570206341</v>
      </c>
      <c r="BS147" s="129">
        <f t="shared" ref="BS147" si="1306">K147/K157</f>
        <v>3.6894036894036891E-2</v>
      </c>
      <c r="BT147" s="130">
        <f t="shared" ref="BT147" si="1307">L147/L157</f>
        <v>0.1411452616172704</v>
      </c>
      <c r="BU147" s="128">
        <f t="shared" ref="BU147" si="1308">M147/M157</f>
        <v>3.4976425203600517E-2</v>
      </c>
      <c r="BV147" s="132">
        <f t="shared" ref="BV147" si="1309">N147/N157</f>
        <v>9.2806081353201772E-2</v>
      </c>
      <c r="BW147" s="133">
        <f t="shared" ref="BW147" si="1310">O147/O157</f>
        <v>6.1389223252849963E-2</v>
      </c>
      <c r="BX147" s="128">
        <f t="shared" ref="BX147" si="1311">P147/P157</f>
        <v>9.7369287966492538E-2</v>
      </c>
      <c r="BY147" s="129">
        <f t="shared" ref="BY147" si="1312">Q147/Q157</f>
        <v>7.8708240534521162E-2</v>
      </c>
      <c r="BZ147" s="130">
        <f t="shared" ref="BZ147" si="1313">R147/R157</f>
        <v>6.8378510777269752E-2</v>
      </c>
      <c r="CA147" s="131">
        <f t="shared" ref="CA147" si="1314">S147/S157</f>
        <v>9.0300516626646288E-2</v>
      </c>
      <c r="CB147" s="128">
        <f t="shared" ref="CB147" si="1315">T147/T157</f>
        <v>0.17117755420150205</v>
      </c>
      <c r="CC147" s="129">
        <f t="shared" ref="CC147" si="1316">U147/U157</f>
        <v>2.8295213393067672E-2</v>
      </c>
      <c r="CD147" s="130">
        <f t="shared" ref="CD147" si="1317">V147/V157</f>
        <v>0.13131313131313133</v>
      </c>
      <c r="CE147" s="131">
        <f t="shared" ref="CE147" si="1318">W147/W157</f>
        <v>5.2092198581560285E-2</v>
      </c>
      <c r="CF147" s="128">
        <f t="shared" ref="CF147" si="1319">X147/X157</f>
        <v>0.10503524208780578</v>
      </c>
      <c r="CG147" s="129">
        <f t="shared" ref="CG147" si="1320">Y147/Y157</f>
        <v>5.5127656539723291E-2</v>
      </c>
      <c r="CH147" s="130">
        <f t="shared" ref="CH147" si="1321">Z147/Z157</f>
        <v>6.8626013876673511E-2</v>
      </c>
      <c r="CI147" s="128">
        <f t="shared" ref="CI147" si="1322">AA147/AA157</f>
        <v>9.9238602391629294E-2</v>
      </c>
      <c r="CJ147" s="134">
        <f t="shared" ref="CJ147" si="1323">AB147/AB157</f>
        <v>8.6443989345662886E-2</v>
      </c>
      <c r="CK147" s="135">
        <f t="shared" ref="CK147" si="1324">AC147/AC157</f>
        <v>8.107912172427488E-2</v>
      </c>
    </row>
    <row r="148" spans="1:89" x14ac:dyDescent="0.2">
      <c r="A148" s="136" t="s">
        <v>31</v>
      </c>
      <c r="B148" s="192">
        <v>1579</v>
      </c>
      <c r="C148" s="176">
        <v>3656</v>
      </c>
      <c r="D148" s="177">
        <v>917</v>
      </c>
      <c r="E148" s="178">
        <v>1264</v>
      </c>
      <c r="F148" s="175">
        <v>1251</v>
      </c>
      <c r="G148" s="179">
        <v>2620</v>
      </c>
      <c r="H148" s="177">
        <v>2452</v>
      </c>
      <c r="I148" s="178">
        <v>4944</v>
      </c>
      <c r="J148" s="175">
        <v>728</v>
      </c>
      <c r="K148" s="176">
        <v>297</v>
      </c>
      <c r="L148" s="177">
        <v>3069</v>
      </c>
      <c r="M148" s="175">
        <v>871</v>
      </c>
      <c r="N148" s="180">
        <v>4244</v>
      </c>
      <c r="O148" s="193">
        <v>2511</v>
      </c>
      <c r="P148" s="175">
        <v>1910</v>
      </c>
      <c r="Q148" s="176">
        <v>1990</v>
      </c>
      <c r="R148" s="177">
        <v>1701</v>
      </c>
      <c r="S148" s="178">
        <v>2853</v>
      </c>
      <c r="T148" s="175">
        <v>1317</v>
      </c>
      <c r="U148" s="179">
        <v>260</v>
      </c>
      <c r="V148" s="177">
        <v>3401</v>
      </c>
      <c r="W148" s="194">
        <v>1530</v>
      </c>
      <c r="X148" s="175">
        <v>2303</v>
      </c>
      <c r="Y148" s="179">
        <v>802</v>
      </c>
      <c r="Z148" s="177">
        <v>2532</v>
      </c>
      <c r="AA148" s="175">
        <v>4576</v>
      </c>
      <c r="AB148" s="156">
        <f t="shared" si="941"/>
        <v>27404</v>
      </c>
      <c r="AC148" s="157">
        <f t="shared" si="942"/>
        <v>28174</v>
      </c>
      <c r="BI148" s="136" t="s">
        <v>31</v>
      </c>
      <c r="BJ148" s="128">
        <f>B148/B157</f>
        <v>5.5532109446437362E-2</v>
      </c>
      <c r="BK148" s="129">
        <f t="shared" ref="BK148" si="1325">C148/C157</f>
        <v>0.1447576813430472</v>
      </c>
      <c r="BL148" s="130">
        <f t="shared" ref="BL148" si="1326">D148/D157</f>
        <v>6.7725258493353022E-2</v>
      </c>
      <c r="BM148" s="131">
        <f t="shared" ref="BM148" si="1327">E148/E157</f>
        <v>9.9378881987577633E-2</v>
      </c>
      <c r="BN148" s="128">
        <f t="shared" ref="BN148" si="1328">F148/F157</f>
        <v>4.1882888613612779E-2</v>
      </c>
      <c r="BO148" s="129">
        <f t="shared" ref="BO148" si="1329">G148/G157</f>
        <v>0.11753622538244135</v>
      </c>
      <c r="BP148" s="130">
        <f t="shared" ref="BP148" si="1330">H148/H157</f>
        <v>6.0009789525208031E-2</v>
      </c>
      <c r="BQ148" s="131">
        <f t="shared" ref="BQ148" si="1331">I148/I157</f>
        <v>0.12104593085887769</v>
      </c>
      <c r="BR148" s="128">
        <f t="shared" ref="BR148" si="1332">J148/J157</f>
        <v>0.12212715987250461</v>
      </c>
      <c r="BS148" s="129">
        <f t="shared" ref="BS148" si="1333">K148/K157</f>
        <v>4.2471042471042469E-2</v>
      </c>
      <c r="BT148" s="130">
        <f t="shared" ref="BT148" si="1334">L148/L157</f>
        <v>0.14036772777167947</v>
      </c>
      <c r="BU148" s="128">
        <f t="shared" ref="BU148" si="1335">M148/M157</f>
        <v>3.7333904843549079E-2</v>
      </c>
      <c r="BV148" s="132">
        <f t="shared" ref="BV148" si="1336">N148/N157</f>
        <v>0.10682641965364478</v>
      </c>
      <c r="BW148" s="133">
        <f t="shared" ref="BW148" si="1337">O148/O157</f>
        <v>5.926502867662678E-2</v>
      </c>
      <c r="BX148" s="128">
        <f t="shared" ref="BX148" si="1338">P148/P157</f>
        <v>8.9886582898018735E-2</v>
      </c>
      <c r="BY148" s="129">
        <f t="shared" ref="BY148" si="1339">Q148/Q157</f>
        <v>8.8641425389755016E-2</v>
      </c>
      <c r="BZ148" s="130">
        <f t="shared" ref="BZ148" si="1340">R148/R157</f>
        <v>6.9439908556499022E-2</v>
      </c>
      <c r="CA148" s="131">
        <f t="shared" ref="CA148" si="1341">S148/S157</f>
        <v>0.10379829731499672</v>
      </c>
      <c r="CB148" s="128">
        <f t="shared" ref="CB148" si="1342">T148/T157</f>
        <v>0.18662321099617402</v>
      </c>
      <c r="CC148" s="129">
        <f t="shared" ref="CC148" si="1343">U148/U157</f>
        <v>3.0653147842489979E-2</v>
      </c>
      <c r="CD148" s="130">
        <f t="shared" ref="CD148" si="1344">V148/V157</f>
        <v>0.15001543822504521</v>
      </c>
      <c r="CE148" s="131">
        <f t="shared" ref="CE148" si="1345">W148/W157</f>
        <v>5.4255319148936172E-2</v>
      </c>
      <c r="CF148" s="128">
        <f t="shared" ref="CF148" si="1346">X148/X157</f>
        <v>0.10609480812641084</v>
      </c>
      <c r="CG148" s="129">
        <f t="shared" ref="CG148" si="1347">Y148/Y157</f>
        <v>5.7195835116245902E-2</v>
      </c>
      <c r="CH148" s="130">
        <f t="shared" ref="CH148" si="1348">Z148/Z157</f>
        <v>6.1858692465552624E-2</v>
      </c>
      <c r="CI148" s="128">
        <f t="shared" ref="CI148" si="1349">AA148/AA157</f>
        <v>0.10687593423019431</v>
      </c>
      <c r="CJ148" s="134">
        <f t="shared" ref="CJ148" si="1350">AB148/AB157</f>
        <v>8.6076490099507491E-2</v>
      </c>
      <c r="CK148" s="135">
        <f t="shared" ref="CK148" si="1351">AC148/AC157</f>
        <v>8.8804695232271524E-2</v>
      </c>
    </row>
    <row r="149" spans="1:89" x14ac:dyDescent="0.2">
      <c r="A149" s="145" t="s">
        <v>32</v>
      </c>
      <c r="B149" s="189">
        <v>1507</v>
      </c>
      <c r="C149" s="183">
        <v>2524</v>
      </c>
      <c r="D149" s="184">
        <v>613</v>
      </c>
      <c r="E149" s="185">
        <v>1157</v>
      </c>
      <c r="F149" s="182">
        <v>914</v>
      </c>
      <c r="G149" s="186">
        <v>2330</v>
      </c>
      <c r="H149" s="184">
        <v>2282</v>
      </c>
      <c r="I149" s="185">
        <v>3774</v>
      </c>
      <c r="J149" s="182">
        <v>417</v>
      </c>
      <c r="K149" s="183">
        <v>198</v>
      </c>
      <c r="L149" s="184">
        <v>2039</v>
      </c>
      <c r="M149" s="182">
        <v>765</v>
      </c>
      <c r="N149" s="187">
        <v>3059</v>
      </c>
      <c r="O149" s="190">
        <v>2394</v>
      </c>
      <c r="P149" s="182">
        <v>1258</v>
      </c>
      <c r="Q149" s="183">
        <v>1810</v>
      </c>
      <c r="R149" s="184">
        <v>1359</v>
      </c>
      <c r="S149" s="185">
        <v>2035</v>
      </c>
      <c r="T149" s="182">
        <v>619</v>
      </c>
      <c r="U149" s="186">
        <v>303</v>
      </c>
      <c r="V149" s="184">
        <v>2563</v>
      </c>
      <c r="W149" s="191">
        <v>1324</v>
      </c>
      <c r="X149" s="182">
        <v>1232</v>
      </c>
      <c r="Y149" s="186">
        <v>657</v>
      </c>
      <c r="Z149" s="184">
        <v>2195</v>
      </c>
      <c r="AA149" s="182">
        <v>3359</v>
      </c>
      <c r="AB149" s="156">
        <f t="shared" si="941"/>
        <v>20057</v>
      </c>
      <c r="AC149" s="157">
        <f t="shared" si="942"/>
        <v>22630</v>
      </c>
      <c r="BI149" s="145" t="s">
        <v>32</v>
      </c>
      <c r="BJ149" s="128">
        <f>B149/B157</f>
        <v>5.2999929661672648E-2</v>
      </c>
      <c r="BK149" s="129">
        <f t="shared" ref="BK149" si="1352">C149/C157</f>
        <v>9.993664871713652E-2</v>
      </c>
      <c r="BL149" s="130">
        <f t="shared" ref="BL149" si="1353">D149/D157</f>
        <v>4.5273264401772526E-2</v>
      </c>
      <c r="BM149" s="131">
        <f t="shared" ref="BM149" si="1354">E149/E157</f>
        <v>9.0966270933249466E-2</v>
      </c>
      <c r="BN149" s="128">
        <f t="shared" ref="BN149" si="1355">F149/F157</f>
        <v>3.0600287923934513E-2</v>
      </c>
      <c r="BO149" s="129">
        <f t="shared" ref="BO149" si="1356">G149/G157</f>
        <v>0.10452649051186577</v>
      </c>
      <c r="BP149" s="130">
        <f t="shared" ref="BP149" si="1357">H149/H157</f>
        <v>5.5849241311796381E-2</v>
      </c>
      <c r="BQ149" s="131">
        <f t="shared" ref="BQ149" si="1358">I149/I157</f>
        <v>9.2400352560963669E-2</v>
      </c>
      <c r="BR149" s="128">
        <f t="shared" ref="BR149" si="1359">J149/J157</f>
        <v>6.995470558631102E-2</v>
      </c>
      <c r="BS149" s="129">
        <f t="shared" ref="BS149" si="1360">K149/K157</f>
        <v>2.8314028314028315E-2</v>
      </c>
      <c r="BT149" s="130">
        <f t="shared" ref="BT149" si="1361">L149/L157</f>
        <v>9.3258324185876332E-2</v>
      </c>
      <c r="BU149" s="128">
        <f t="shared" ref="BU149" si="1362">M149/M157</f>
        <v>3.2790398628375482E-2</v>
      </c>
      <c r="BV149" s="132">
        <f t="shared" ref="BV149" si="1363">N149/N157</f>
        <v>7.6998590414820781E-2</v>
      </c>
      <c r="BW149" s="133">
        <f t="shared" ref="BW149" si="1364">O149/O157</f>
        <v>5.6503575727536642E-2</v>
      </c>
      <c r="BX149" s="128">
        <f t="shared" ref="BX149" si="1365">P149/P157</f>
        <v>5.9202786013459456E-2</v>
      </c>
      <c r="BY149" s="129">
        <f t="shared" ref="BY149" si="1366">Q149/Q157</f>
        <v>8.0623608017817372E-2</v>
      </c>
      <c r="BZ149" s="130">
        <f t="shared" ref="BZ149" si="1367">R149/R157</f>
        <v>5.5478445460483347E-2</v>
      </c>
      <c r="CA149" s="131">
        <f t="shared" ref="CA149" si="1368">S149/S157</f>
        <v>7.4037691915884454E-2</v>
      </c>
      <c r="CB149" s="128">
        <f t="shared" ref="CB149" si="1369">T149/T157</f>
        <v>8.7714326200935236E-2</v>
      </c>
      <c r="CC149" s="129">
        <f t="shared" ref="CC149" si="1370">U149/U157</f>
        <v>3.5722706908747938E-2</v>
      </c>
      <c r="CD149" s="130">
        <f t="shared" ref="CD149" si="1371">V149/V157</f>
        <v>0.11305191654536632</v>
      </c>
      <c r="CE149" s="131">
        <f t="shared" ref="CE149" si="1372">W149/W157</f>
        <v>4.6950354609929079E-2</v>
      </c>
      <c r="CF149" s="128">
        <f t="shared" ref="CF149" si="1373">X149/X157</f>
        <v>5.6755885198323121E-2</v>
      </c>
      <c r="CG149" s="129">
        <f t="shared" ref="CG149" si="1374">Y149/Y157</f>
        <v>4.685494223363286E-2</v>
      </c>
      <c r="CH149" s="130">
        <f t="shared" ref="CH149" si="1375">Z149/Z157</f>
        <v>5.3625525261409165E-2</v>
      </c>
      <c r="CI149" s="128">
        <f t="shared" ref="CI149" si="1376">AA149/AA157</f>
        <v>7.8451980568011961E-2</v>
      </c>
      <c r="CJ149" s="134">
        <f t="shared" ref="CJ149" si="1377">AB149/AB157</f>
        <v>6.2999422052467585E-2</v>
      </c>
      <c r="CK149" s="135">
        <f t="shared" ref="CK149" si="1378">AC149/AC157</f>
        <v>7.1329958582604699E-2</v>
      </c>
    </row>
    <row r="150" spans="1:89" x14ac:dyDescent="0.2">
      <c r="A150" s="136" t="s">
        <v>33</v>
      </c>
      <c r="B150" s="192">
        <v>1186</v>
      </c>
      <c r="C150" s="176">
        <v>1328</v>
      </c>
      <c r="D150" s="177">
        <v>404</v>
      </c>
      <c r="E150" s="178">
        <v>663</v>
      </c>
      <c r="F150" s="175">
        <v>888</v>
      </c>
      <c r="G150" s="179">
        <v>1494</v>
      </c>
      <c r="H150" s="177">
        <v>1683</v>
      </c>
      <c r="I150" s="178">
        <v>2532</v>
      </c>
      <c r="J150" s="175">
        <v>364</v>
      </c>
      <c r="K150" s="176">
        <v>126</v>
      </c>
      <c r="L150" s="177">
        <v>1189</v>
      </c>
      <c r="M150" s="175">
        <v>658</v>
      </c>
      <c r="N150" s="180">
        <v>1915</v>
      </c>
      <c r="O150" s="193">
        <v>1978</v>
      </c>
      <c r="P150" s="175">
        <v>852</v>
      </c>
      <c r="Q150" s="176">
        <v>1168</v>
      </c>
      <c r="R150" s="177">
        <v>997</v>
      </c>
      <c r="S150" s="178">
        <v>1398</v>
      </c>
      <c r="T150" s="175">
        <v>306</v>
      </c>
      <c r="U150" s="179">
        <v>232</v>
      </c>
      <c r="V150" s="177">
        <v>1743</v>
      </c>
      <c r="W150" s="194">
        <v>1114</v>
      </c>
      <c r="X150" s="175">
        <v>777</v>
      </c>
      <c r="Y150" s="179">
        <v>576</v>
      </c>
      <c r="Z150" s="177">
        <v>1651</v>
      </c>
      <c r="AA150" s="175">
        <v>2010</v>
      </c>
      <c r="AB150" s="156">
        <f t="shared" si="941"/>
        <v>13955</v>
      </c>
      <c r="AC150" s="157">
        <f t="shared" si="942"/>
        <v>15277</v>
      </c>
      <c r="BI150" s="136" t="s">
        <v>33</v>
      </c>
      <c r="BJ150" s="128">
        <f>B150/B157</f>
        <v>4.1710628121263277E-2</v>
      </c>
      <c r="BK150" s="129">
        <f t="shared" ref="BK150" si="1379">C150/C157</f>
        <v>5.2581564776686726E-2</v>
      </c>
      <c r="BL150" s="130">
        <f t="shared" ref="BL150" si="1380">D150/D157</f>
        <v>2.9837518463810931E-2</v>
      </c>
      <c r="BM150" s="131">
        <f t="shared" ref="BM150" si="1381">E150/E157</f>
        <v>5.2126739523547447E-2</v>
      </c>
      <c r="BN150" s="128">
        <f t="shared" ref="BN150" si="1382">F150/F157</f>
        <v>2.9729820214938564E-2</v>
      </c>
      <c r="BO150" s="129">
        <f t="shared" ref="BO150" si="1383">G150/G157</f>
        <v>6.7022565160827247E-2</v>
      </c>
      <c r="BP150" s="130">
        <f t="shared" ref="BP150" si="1384">H150/H157</f>
        <v>4.1189427312775327E-2</v>
      </c>
      <c r="BQ150" s="131">
        <f t="shared" ref="BQ150" si="1385">I150/I157</f>
        <v>6.199196944471648E-2</v>
      </c>
      <c r="BR150" s="128">
        <f t="shared" ref="BR150" si="1386">J150/J157</f>
        <v>6.1063579936252305E-2</v>
      </c>
      <c r="BS150" s="129">
        <f t="shared" ref="BS150" si="1387">K150/K157</f>
        <v>1.8018018018018018E-2</v>
      </c>
      <c r="BT150" s="130">
        <f t="shared" ref="BT150" si="1388">L150/L157</f>
        <v>5.4381631906330039E-2</v>
      </c>
      <c r="BU150" s="128">
        <f t="shared" ref="BU150" si="1389">M150/M157</f>
        <v>2.8204029147021002E-2</v>
      </c>
      <c r="BV150" s="132">
        <f t="shared" ref="BV150" si="1390">N150/N157</f>
        <v>4.8202778896496171E-2</v>
      </c>
      <c r="BW150" s="133">
        <f t="shared" ref="BW150" si="1391">O150/O157</f>
        <v>4.6685076352993932E-2</v>
      </c>
      <c r="BX150" s="128">
        <f t="shared" ref="BX150" si="1392">P150/P157</f>
        <v>4.0096004517859662E-2</v>
      </c>
      <c r="BY150" s="129">
        <f t="shared" ref="BY150" si="1393">Q150/Q157</f>
        <v>5.202672605790646E-2</v>
      </c>
      <c r="BZ150" s="130">
        <f t="shared" ref="BZ150" si="1394">R150/R157</f>
        <v>4.0700522534291315E-2</v>
      </c>
      <c r="CA150" s="131">
        <f t="shared" ref="CA150" si="1395">S150/S157</f>
        <v>5.0862257149094085E-2</v>
      </c>
      <c r="CB150" s="128">
        <f t="shared" ref="CB150" si="1396">T150/T157</f>
        <v>4.3361201643757973E-2</v>
      </c>
      <c r="CC150" s="129">
        <f t="shared" ref="CC150" si="1397">U150/U157</f>
        <v>2.735203961329875E-2</v>
      </c>
      <c r="CD150" s="130">
        <f t="shared" ref="CD150" si="1398">V150/V157</f>
        <v>7.6882360725155488E-2</v>
      </c>
      <c r="CE150" s="131">
        <f t="shared" ref="CE150" si="1399">W150/W157</f>
        <v>3.9503546099290777E-2</v>
      </c>
      <c r="CF150" s="128">
        <f t="shared" ref="CF150" si="1400">X150/X157</f>
        <v>3.5794904869396967E-2</v>
      </c>
      <c r="CG150" s="129">
        <f t="shared" ref="CG150" si="1401">Y150/Y157</f>
        <v>4.1078305519897301E-2</v>
      </c>
      <c r="CH150" s="130">
        <f t="shared" ref="CH150" si="1402">Z150/Z157</f>
        <v>4.0335190071337831E-2</v>
      </c>
      <c r="CI150" s="128">
        <f t="shared" ref="CI150" si="1403">AA150/AA157</f>
        <v>4.6945067264573988E-2</v>
      </c>
      <c r="CJ150" s="134">
        <f t="shared" ref="CJ150" si="1404">AB150/AB157</f>
        <v>4.3832922906824806E-2</v>
      </c>
      <c r="CK150" s="135">
        <f t="shared" ref="CK150" si="1405">AC150/AC157</f>
        <v>4.8153238058614753E-2</v>
      </c>
    </row>
    <row r="151" spans="1:89" x14ac:dyDescent="0.2">
      <c r="A151" s="145" t="s">
        <v>34</v>
      </c>
      <c r="B151" s="189">
        <v>410</v>
      </c>
      <c r="C151" s="183">
        <v>905</v>
      </c>
      <c r="D151" s="184">
        <v>208</v>
      </c>
      <c r="E151" s="185">
        <v>433</v>
      </c>
      <c r="F151" s="182">
        <v>408</v>
      </c>
      <c r="G151" s="186">
        <v>1098</v>
      </c>
      <c r="H151" s="184">
        <v>726</v>
      </c>
      <c r="I151" s="185">
        <v>1790</v>
      </c>
      <c r="J151" s="182">
        <v>150</v>
      </c>
      <c r="K151" s="183">
        <v>85</v>
      </c>
      <c r="L151" s="184">
        <v>803</v>
      </c>
      <c r="M151" s="182">
        <v>430</v>
      </c>
      <c r="N151" s="187">
        <v>1705</v>
      </c>
      <c r="O151" s="190">
        <v>1342</v>
      </c>
      <c r="P151" s="182">
        <v>510</v>
      </c>
      <c r="Q151" s="183">
        <v>1021</v>
      </c>
      <c r="R151" s="184">
        <v>711</v>
      </c>
      <c r="S151" s="185">
        <v>1177</v>
      </c>
      <c r="T151" s="182">
        <v>179</v>
      </c>
      <c r="U151" s="186">
        <v>173</v>
      </c>
      <c r="V151" s="184">
        <v>1467</v>
      </c>
      <c r="W151" s="191">
        <v>749</v>
      </c>
      <c r="X151" s="182">
        <v>418</v>
      </c>
      <c r="Y151" s="186">
        <v>393</v>
      </c>
      <c r="Z151" s="184">
        <v>1006</v>
      </c>
      <c r="AA151" s="182">
        <v>1425</v>
      </c>
      <c r="AB151" s="156">
        <f t="shared" si="941"/>
        <v>8701</v>
      </c>
      <c r="AC151" s="157">
        <f t="shared" si="942"/>
        <v>11021</v>
      </c>
      <c r="BI151" s="145" t="s">
        <v>34</v>
      </c>
      <c r="BJ151" s="128">
        <f>B151/B157</f>
        <v>1.4419357107687979E-2</v>
      </c>
      <c r="BK151" s="129">
        <f t="shared" ref="BK151" si="1406">C151/C157</f>
        <v>3.5833069369654733E-2</v>
      </c>
      <c r="BL151" s="130">
        <f t="shared" ref="BL151" si="1407">D151/D157</f>
        <v>1.5361890694239291E-2</v>
      </c>
      <c r="BM151" s="131">
        <f t="shared" ref="BM151" si="1408">E151/E157</f>
        <v>3.4043556883402784E-2</v>
      </c>
      <c r="BN151" s="128">
        <f t="shared" ref="BN151" si="1409">F151/F157</f>
        <v>1.3659647125782584E-2</v>
      </c>
      <c r="BO151" s="129">
        <f t="shared" ref="BO151" si="1410">G151/G157</f>
        <v>4.9257547889282667E-2</v>
      </c>
      <c r="BP151" s="130">
        <f t="shared" ref="BP151" si="1411">H151/H157</f>
        <v>1.7767988252569752E-2</v>
      </c>
      <c r="BQ151" s="131">
        <f t="shared" ref="BQ151" si="1412">I151/I157</f>
        <v>4.3825286455782979E-2</v>
      </c>
      <c r="BR151" s="128">
        <f t="shared" ref="BR151" si="1413">J151/J157</f>
        <v>2.5163563160543533E-2</v>
      </c>
      <c r="BS151" s="129">
        <f t="shared" ref="BS151" si="1414">K151/K157</f>
        <v>1.2155012155012156E-2</v>
      </c>
      <c r="BT151" s="130">
        <f t="shared" ref="BT151" si="1415">L151/L157</f>
        <v>3.6727039882912552E-2</v>
      </c>
      <c r="BU151" s="128">
        <f t="shared" ref="BU151" si="1416">M151/M157</f>
        <v>1.8431204457779682E-2</v>
      </c>
      <c r="BV151" s="132">
        <f t="shared" ref="BV151" si="1417">N151/N157</f>
        <v>4.2916834474426097E-2</v>
      </c>
      <c r="BW151" s="133">
        <f t="shared" ref="BW151" si="1418">O151/O157</f>
        <v>3.1674101347683448E-2</v>
      </c>
      <c r="BX151" s="128">
        <f t="shared" ref="BX151" si="1419">P151/P157</f>
        <v>2.4001129464915998E-2</v>
      </c>
      <c r="BY151" s="129">
        <f t="shared" ref="BY151" si="1420">Q151/Q157</f>
        <v>4.5478841870824051E-2</v>
      </c>
      <c r="BZ151" s="130">
        <f t="shared" ref="BZ151" si="1421">R151/R157</f>
        <v>2.9025146962769432E-2</v>
      </c>
      <c r="CA151" s="131">
        <f t="shared" ref="CA151" si="1422">S151/S157</f>
        <v>4.2821800189187222E-2</v>
      </c>
      <c r="CB151" s="128">
        <f t="shared" ref="CB151" si="1423">T151/T157</f>
        <v>2.5364885928864957E-2</v>
      </c>
      <c r="CC151" s="129">
        <f t="shared" ref="CC151" si="1424">U151/U157</f>
        <v>2.0396132987502948E-2</v>
      </c>
      <c r="CD151" s="130">
        <f t="shared" ref="CD151" si="1425">V151/V157</f>
        <v>6.4708217546645491E-2</v>
      </c>
      <c r="CE151" s="131">
        <f t="shared" ref="CE151" si="1426">W151/W157</f>
        <v>2.6560283687943262E-2</v>
      </c>
      <c r="CF151" s="128">
        <f t="shared" ref="CF151" si="1427">X151/X157</f>
        <v>1.9256461049431059E-2</v>
      </c>
      <c r="CG151" s="129">
        <f t="shared" ref="CG151" si="1428">Y151/Y157</f>
        <v>2.8027385537013266E-2</v>
      </c>
      <c r="CH151" s="130">
        <f t="shared" ref="CH151" si="1429">Z151/Z157</f>
        <v>2.4577347796345159E-2</v>
      </c>
      <c r="CI151" s="128">
        <f t="shared" ref="CI151" si="1430">AA151/AA157</f>
        <v>3.3281950672645742E-2</v>
      </c>
      <c r="CJ151" s="134">
        <f t="shared" ref="CJ151" si="1431">AB151/AB157</f>
        <v>2.7330008041009147E-2</v>
      </c>
      <c r="CK151" s="135">
        <f t="shared" ref="CK151" si="1432">AC151/AC157</f>
        <v>3.4738288711395775E-2</v>
      </c>
    </row>
    <row r="152" spans="1:89" x14ac:dyDescent="0.2">
      <c r="A152" s="136" t="s">
        <v>35</v>
      </c>
      <c r="B152" s="192">
        <v>0</v>
      </c>
      <c r="C152" s="176">
        <v>360</v>
      </c>
      <c r="D152" s="177">
        <v>6</v>
      </c>
      <c r="E152" s="178">
        <v>277</v>
      </c>
      <c r="F152" s="175">
        <v>18</v>
      </c>
      <c r="G152" s="179">
        <v>627</v>
      </c>
      <c r="H152" s="177">
        <v>58</v>
      </c>
      <c r="I152" s="178">
        <v>686</v>
      </c>
      <c r="J152" s="175">
        <v>36</v>
      </c>
      <c r="K152" s="176">
        <v>36</v>
      </c>
      <c r="L152" s="177">
        <v>599</v>
      </c>
      <c r="M152" s="175">
        <v>94</v>
      </c>
      <c r="N152" s="180">
        <v>428</v>
      </c>
      <c r="O152" s="193">
        <v>238</v>
      </c>
      <c r="P152" s="175">
        <v>120</v>
      </c>
      <c r="Q152" s="176">
        <v>152</v>
      </c>
      <c r="R152" s="177">
        <v>110</v>
      </c>
      <c r="S152" s="178">
        <v>97</v>
      </c>
      <c r="T152" s="175">
        <v>24</v>
      </c>
      <c r="U152" s="179">
        <v>11</v>
      </c>
      <c r="V152" s="177">
        <v>153</v>
      </c>
      <c r="W152" s="194">
        <v>48</v>
      </c>
      <c r="X152" s="175">
        <v>79</v>
      </c>
      <c r="Y152" s="179">
        <v>14</v>
      </c>
      <c r="Z152" s="177">
        <v>50</v>
      </c>
      <c r="AA152" s="175">
        <v>226</v>
      </c>
      <c r="AB152" s="156">
        <f t="shared" si="941"/>
        <v>1681</v>
      </c>
      <c r="AC152" s="157">
        <f t="shared" si="942"/>
        <v>2866</v>
      </c>
      <c r="BI152" s="136" t="s">
        <v>35</v>
      </c>
      <c r="BJ152" s="128">
        <f>B152/B157</f>
        <v>0</v>
      </c>
      <c r="BK152" s="129">
        <f t="shared" ref="BK152" si="1433">C152/C157</f>
        <v>1.4254038644282548E-2</v>
      </c>
      <c r="BL152" s="130">
        <f t="shared" ref="BL152" si="1434">D152/D157</f>
        <v>4.4313146233382572E-4</v>
      </c>
      <c r="BM152" s="131">
        <f t="shared" ref="BM152" si="1435">E152/E157</f>
        <v>2.1778441701391617E-2</v>
      </c>
      <c r="BN152" s="128">
        <f t="shared" ref="BN152" si="1436">F152/F157</f>
        <v>6.0263149084334932E-4</v>
      </c>
      <c r="BO152" s="129">
        <f t="shared" ref="BO152" si="1437">G152/G157</f>
        <v>2.8127944013278901E-2</v>
      </c>
      <c r="BP152" s="130">
        <f t="shared" ref="BP152" si="1438">H152/H157</f>
        <v>1.4194811551639745E-3</v>
      </c>
      <c r="BQ152" s="131">
        <f t="shared" ref="BQ152" si="1439">I152/I157</f>
        <v>1.6795612574674372E-2</v>
      </c>
      <c r="BR152" s="128">
        <f t="shared" ref="BR152" si="1440">J152/J157</f>
        <v>6.0392551585304478E-3</v>
      </c>
      <c r="BS152" s="129">
        <f t="shared" ref="BS152" si="1441">K152/K157</f>
        <v>5.1480051480051478E-3</v>
      </c>
      <c r="BT152" s="130">
        <f t="shared" ref="BT152" si="1442">L152/L157</f>
        <v>2.7396633735821442E-2</v>
      </c>
      <c r="BU152" s="128">
        <f t="shared" ref="BU152" si="1443">M152/M157</f>
        <v>4.0291470210030008E-3</v>
      </c>
      <c r="BV152" s="132">
        <f t="shared" ref="BV152" si="1444">N152/N157</f>
        <v>1.0773258155457108E-2</v>
      </c>
      <c r="BW152" s="133">
        <f t="shared" ref="BW152" si="1445">O152/O157</f>
        <v>5.617314546012415E-3</v>
      </c>
      <c r="BX152" s="128">
        <f t="shared" ref="BX152" si="1446">P152/P157</f>
        <v>5.6473245799802344E-3</v>
      </c>
      <c r="BY152" s="129">
        <f t="shared" ref="BY152" si="1447">Q152/Q157</f>
        <v>6.7706013363028955E-3</v>
      </c>
      <c r="BZ152" s="130">
        <f t="shared" ref="BZ152" si="1448">R152/R157</f>
        <v>4.4905290659699544E-3</v>
      </c>
      <c r="CA152" s="131">
        <f t="shared" ref="CA152" si="1449">S152/S157</f>
        <v>3.5290693443935095E-3</v>
      </c>
      <c r="CB152" s="128">
        <f t="shared" ref="CB152" si="1450">T152/T157</f>
        <v>3.4008785602947429E-3</v>
      </c>
      <c r="CC152" s="129">
        <f t="shared" ref="CC152" si="1451">U152/U157</f>
        <v>1.2968639471822683E-3</v>
      </c>
      <c r="CD152" s="130">
        <f t="shared" ref="CD152" si="1452">V152/V157</f>
        <v>6.748709805478364E-3</v>
      </c>
      <c r="CE152" s="131">
        <f t="shared" ref="CE152" si="1453">W152/W157</f>
        <v>1.7021276595744681E-3</v>
      </c>
      <c r="CF152" s="128">
        <f t="shared" ref="CF152" si="1454">X152/X157</f>
        <v>3.6393790021652002E-3</v>
      </c>
      <c r="CG152" s="129">
        <f t="shared" ref="CG152" si="1455">Y152/Y157</f>
        <v>9.9843103694194834E-4</v>
      </c>
      <c r="CH152" s="130">
        <f t="shared" ref="CH152" si="1456">Z152/Z157</f>
        <v>1.2215381608521451E-3</v>
      </c>
      <c r="CI152" s="128">
        <f t="shared" ref="CI152" si="1457">AA152/AA157</f>
        <v>5.2784005979073243E-3</v>
      </c>
      <c r="CJ152" s="134">
        <f t="shared" ref="CJ152" si="1458">AB152/AB157</f>
        <v>5.2800532716855966E-3</v>
      </c>
      <c r="CK152" s="135">
        <f t="shared" ref="CK152" si="1459">AC152/AC157</f>
        <v>9.0336571497015052E-3</v>
      </c>
    </row>
    <row r="153" spans="1:89" x14ac:dyDescent="0.2">
      <c r="A153" s="145" t="s">
        <v>36</v>
      </c>
      <c r="B153" s="189">
        <v>0</v>
      </c>
      <c r="C153" s="183">
        <v>0</v>
      </c>
      <c r="D153" s="184">
        <v>0</v>
      </c>
      <c r="E153" s="185">
        <v>0</v>
      </c>
      <c r="F153" s="182">
        <v>0</v>
      </c>
      <c r="G153" s="186">
        <v>0</v>
      </c>
      <c r="H153" s="184">
        <v>0</v>
      </c>
      <c r="I153" s="185">
        <v>0</v>
      </c>
      <c r="J153" s="182">
        <v>0</v>
      </c>
      <c r="K153" s="186">
        <v>0</v>
      </c>
      <c r="L153" s="184">
        <v>0</v>
      </c>
      <c r="M153" s="182">
        <v>0</v>
      </c>
      <c r="N153" s="187">
        <v>0</v>
      </c>
      <c r="O153" s="190">
        <v>0</v>
      </c>
      <c r="P153" s="182">
        <v>0</v>
      </c>
      <c r="Q153" s="186">
        <v>0</v>
      </c>
      <c r="R153" s="184">
        <v>0</v>
      </c>
      <c r="S153" s="185">
        <v>0</v>
      </c>
      <c r="T153" s="182">
        <v>0</v>
      </c>
      <c r="U153" s="186">
        <v>0</v>
      </c>
      <c r="V153" s="184">
        <v>0</v>
      </c>
      <c r="W153" s="185">
        <v>0</v>
      </c>
      <c r="X153" s="182">
        <v>0</v>
      </c>
      <c r="Y153" s="186">
        <v>0</v>
      </c>
      <c r="Z153" s="184">
        <v>0</v>
      </c>
      <c r="AA153" s="182">
        <v>0</v>
      </c>
      <c r="AB153" s="156">
        <f t="shared" si="941"/>
        <v>0</v>
      </c>
      <c r="AC153" s="157">
        <f t="shared" si="942"/>
        <v>0</v>
      </c>
      <c r="BI153" s="145" t="s">
        <v>36</v>
      </c>
      <c r="BJ153" s="128">
        <f>B153/B157</f>
        <v>0</v>
      </c>
      <c r="BK153" s="129">
        <f t="shared" ref="BK153" si="1460">C153/C157</f>
        <v>0</v>
      </c>
      <c r="BL153" s="130">
        <f t="shared" ref="BL153" si="1461">D153/D157</f>
        <v>0</v>
      </c>
      <c r="BM153" s="131">
        <f t="shared" ref="BM153" si="1462">E153/E157</f>
        <v>0</v>
      </c>
      <c r="BN153" s="128">
        <f t="shared" ref="BN153" si="1463">F153/F157</f>
        <v>0</v>
      </c>
      <c r="BO153" s="129">
        <f t="shared" ref="BO153" si="1464">G153/G157</f>
        <v>0</v>
      </c>
      <c r="BP153" s="130">
        <f t="shared" ref="BP153" si="1465">H153/H157</f>
        <v>0</v>
      </c>
      <c r="BQ153" s="131">
        <f t="shared" ref="BQ153" si="1466">I153/I157</f>
        <v>0</v>
      </c>
      <c r="BR153" s="128">
        <f t="shared" ref="BR153" si="1467">J153/J157</f>
        <v>0</v>
      </c>
      <c r="BS153" s="129">
        <f t="shared" ref="BS153" si="1468">K153/K157</f>
        <v>0</v>
      </c>
      <c r="BT153" s="130">
        <f t="shared" ref="BT153" si="1469">L153/L157</f>
        <v>0</v>
      </c>
      <c r="BU153" s="128">
        <f t="shared" ref="BU153" si="1470">M153/M157</f>
        <v>0</v>
      </c>
      <c r="BV153" s="132">
        <f t="shared" ref="BV153" si="1471">N153/N157</f>
        <v>0</v>
      </c>
      <c r="BW153" s="133">
        <f t="shared" ref="BW153" si="1472">O153/O157</f>
        <v>0</v>
      </c>
      <c r="BX153" s="128">
        <f t="shared" ref="BX153" si="1473">P153/P157</f>
        <v>0</v>
      </c>
      <c r="BY153" s="129">
        <f t="shared" ref="BY153" si="1474">Q153/Q157</f>
        <v>0</v>
      </c>
      <c r="BZ153" s="130">
        <f t="shared" ref="BZ153" si="1475">R153/R157</f>
        <v>0</v>
      </c>
      <c r="CA153" s="131">
        <f t="shared" ref="CA153" si="1476">S153/S157</f>
        <v>0</v>
      </c>
      <c r="CB153" s="128">
        <f t="shared" ref="CB153" si="1477">T153/T157</f>
        <v>0</v>
      </c>
      <c r="CC153" s="129">
        <f t="shared" ref="CC153" si="1478">U153/U157</f>
        <v>0</v>
      </c>
      <c r="CD153" s="130">
        <f t="shared" ref="CD153" si="1479">V153/V157</f>
        <v>0</v>
      </c>
      <c r="CE153" s="131">
        <f t="shared" ref="CE153" si="1480">W153/W157</f>
        <v>0</v>
      </c>
      <c r="CF153" s="128">
        <f t="shared" ref="CF153" si="1481">X153/X157</f>
        <v>0</v>
      </c>
      <c r="CG153" s="129">
        <f t="shared" ref="CG153" si="1482">Y153/Y157</f>
        <v>0</v>
      </c>
      <c r="CH153" s="130">
        <f t="shared" ref="CH153" si="1483">Z153/Z157</f>
        <v>0</v>
      </c>
      <c r="CI153" s="128">
        <f t="shared" ref="CI153" si="1484">AA153/AA157</f>
        <v>0</v>
      </c>
      <c r="CJ153" s="134">
        <f t="shared" ref="CJ153" si="1485">AB153/AB157</f>
        <v>0</v>
      </c>
      <c r="CK153" s="135">
        <f t="shared" ref="CK153" si="1486">AC153/AC157</f>
        <v>0</v>
      </c>
    </row>
    <row r="154" spans="1:89" x14ac:dyDescent="0.2">
      <c r="A154" s="136" t="s">
        <v>37</v>
      </c>
      <c r="B154" s="58"/>
      <c r="C154" s="59"/>
      <c r="D154" s="138"/>
      <c r="E154" s="139"/>
      <c r="F154" s="137"/>
      <c r="G154" s="140"/>
      <c r="H154" s="138"/>
      <c r="I154" s="139"/>
      <c r="J154" s="137"/>
      <c r="K154" s="140"/>
      <c r="L154" s="138"/>
      <c r="M154" s="137"/>
      <c r="N154" s="141"/>
      <c r="O154" s="142"/>
      <c r="P154" s="137"/>
      <c r="Q154" s="140"/>
      <c r="R154" s="138"/>
      <c r="S154" s="139"/>
      <c r="T154" s="137"/>
      <c r="U154" s="140"/>
      <c r="V154" s="138"/>
      <c r="W154" s="139"/>
      <c r="X154" s="137"/>
      <c r="Y154" s="140"/>
      <c r="Z154" s="143"/>
      <c r="AA154" s="144"/>
      <c r="AB154" s="158">
        <f t="shared" ref="AB154:AB156" si="1487">SUM(B154,D154,F154,H154,J154,L154,N154,P154,R154,T154,V154,X154,Z154)</f>
        <v>0</v>
      </c>
      <c r="AC154" s="159">
        <f t="shared" ref="AC154:AC156" si="1488">SUM(C154,E154,G154,I154,K154,M154,O154,Q154,S154,U154,W154,Y154,AA154)</f>
        <v>0</v>
      </c>
      <c r="BI154" s="136" t="s">
        <v>37</v>
      </c>
      <c r="BJ154" s="128">
        <f>B154/B157</f>
        <v>0</v>
      </c>
      <c r="BK154" s="129">
        <f t="shared" ref="BK154" si="1489">C154/C157</f>
        <v>0</v>
      </c>
      <c r="BL154" s="130">
        <f t="shared" ref="BL154" si="1490">D154/D157</f>
        <v>0</v>
      </c>
      <c r="BM154" s="131">
        <f t="shared" ref="BM154" si="1491">E154/E157</f>
        <v>0</v>
      </c>
      <c r="BN154" s="128">
        <f t="shared" ref="BN154" si="1492">F154/F157</f>
        <v>0</v>
      </c>
      <c r="BO154" s="129">
        <f t="shared" ref="BO154" si="1493">G154/G157</f>
        <v>0</v>
      </c>
      <c r="BP154" s="130">
        <f t="shared" ref="BP154" si="1494">H154/H157</f>
        <v>0</v>
      </c>
      <c r="BQ154" s="131">
        <f t="shared" ref="BQ154" si="1495">I154/I157</f>
        <v>0</v>
      </c>
      <c r="BR154" s="128">
        <f t="shared" ref="BR154" si="1496">J154/J157</f>
        <v>0</v>
      </c>
      <c r="BS154" s="129">
        <f t="shared" ref="BS154" si="1497">K154/K157</f>
        <v>0</v>
      </c>
      <c r="BT154" s="130">
        <f t="shared" ref="BT154" si="1498">L154/L157</f>
        <v>0</v>
      </c>
      <c r="BU154" s="128">
        <f t="shared" ref="BU154" si="1499">M154/M157</f>
        <v>0</v>
      </c>
      <c r="BV154" s="132">
        <f t="shared" ref="BV154" si="1500">N154/N157</f>
        <v>0</v>
      </c>
      <c r="BW154" s="133">
        <f t="shared" ref="BW154" si="1501">O154/O157</f>
        <v>0</v>
      </c>
      <c r="BX154" s="128">
        <f t="shared" ref="BX154" si="1502">P154/P157</f>
        <v>0</v>
      </c>
      <c r="BY154" s="129">
        <f t="shared" ref="BY154" si="1503">Q154/Q157</f>
        <v>0</v>
      </c>
      <c r="BZ154" s="130">
        <f t="shared" ref="BZ154" si="1504">R154/R157</f>
        <v>0</v>
      </c>
      <c r="CA154" s="131">
        <f t="shared" ref="CA154" si="1505">S154/S157</f>
        <v>0</v>
      </c>
      <c r="CB154" s="128">
        <f t="shared" ref="CB154" si="1506">T154/T157</f>
        <v>0</v>
      </c>
      <c r="CC154" s="129">
        <f t="shared" ref="CC154" si="1507">U154/U157</f>
        <v>0</v>
      </c>
      <c r="CD154" s="130">
        <f t="shared" ref="CD154" si="1508">V154/V157</f>
        <v>0</v>
      </c>
      <c r="CE154" s="131">
        <f t="shared" ref="CE154" si="1509">W154/W157</f>
        <v>0</v>
      </c>
      <c r="CF154" s="128">
        <f t="shared" ref="CF154" si="1510">X154/X157</f>
        <v>0</v>
      </c>
      <c r="CG154" s="129">
        <f t="shared" ref="CG154" si="1511">Y154/Y157</f>
        <v>0</v>
      </c>
      <c r="CH154" s="130">
        <f t="shared" ref="CH154" si="1512">Z154/Z157</f>
        <v>0</v>
      </c>
      <c r="CI154" s="128">
        <f t="shared" ref="CI154" si="1513">AA154/AA157</f>
        <v>0</v>
      </c>
      <c r="CJ154" s="134">
        <f t="shared" ref="CJ154" si="1514">AB154/AB157</f>
        <v>0</v>
      </c>
      <c r="CK154" s="135">
        <f t="shared" ref="CK154" si="1515">AC154/AC157</f>
        <v>0</v>
      </c>
    </row>
    <row r="155" spans="1:89" x14ac:dyDescent="0.2">
      <c r="A155" s="145" t="s">
        <v>38</v>
      </c>
      <c r="B155" s="56"/>
      <c r="C155" s="57"/>
      <c r="D155" s="151"/>
      <c r="E155" s="148"/>
      <c r="F155" s="149"/>
      <c r="G155" s="150"/>
      <c r="H155" s="151"/>
      <c r="I155" s="148"/>
      <c r="J155" s="149"/>
      <c r="K155" s="150"/>
      <c r="L155" s="151"/>
      <c r="M155" s="149"/>
      <c r="N155" s="153"/>
      <c r="O155" s="152"/>
      <c r="P155" s="149"/>
      <c r="Q155" s="150"/>
      <c r="R155" s="151"/>
      <c r="S155" s="148"/>
      <c r="T155" s="149"/>
      <c r="U155" s="150"/>
      <c r="V155" s="151"/>
      <c r="W155" s="148"/>
      <c r="X155" s="149"/>
      <c r="Y155" s="150"/>
      <c r="Z155" s="147"/>
      <c r="AA155" s="146"/>
      <c r="AB155" s="158">
        <f t="shared" si="1487"/>
        <v>0</v>
      </c>
      <c r="AC155" s="159">
        <f t="shared" si="1488"/>
        <v>0</v>
      </c>
      <c r="BI155" s="145" t="s">
        <v>38</v>
      </c>
      <c r="BJ155" s="128">
        <f>B155/B157</f>
        <v>0</v>
      </c>
      <c r="BK155" s="129">
        <f t="shared" ref="BK155" si="1516">C155/C157</f>
        <v>0</v>
      </c>
      <c r="BL155" s="130">
        <f t="shared" ref="BL155" si="1517">D155/D157</f>
        <v>0</v>
      </c>
      <c r="BM155" s="131">
        <f t="shared" ref="BM155" si="1518">E155/E157</f>
        <v>0</v>
      </c>
      <c r="BN155" s="128">
        <f t="shared" ref="BN155" si="1519">F155/F157</f>
        <v>0</v>
      </c>
      <c r="BO155" s="129">
        <f t="shared" ref="BO155" si="1520">G155/G157</f>
        <v>0</v>
      </c>
      <c r="BP155" s="130">
        <f t="shared" ref="BP155" si="1521">H155/H157</f>
        <v>0</v>
      </c>
      <c r="BQ155" s="131">
        <f t="shared" ref="BQ155" si="1522">I155/I157</f>
        <v>0</v>
      </c>
      <c r="BR155" s="128">
        <f t="shared" ref="BR155" si="1523">J155/J157</f>
        <v>0</v>
      </c>
      <c r="BS155" s="129">
        <f t="shared" ref="BS155" si="1524">K155/K157</f>
        <v>0</v>
      </c>
      <c r="BT155" s="130">
        <f t="shared" ref="BT155" si="1525">L155/L157</f>
        <v>0</v>
      </c>
      <c r="BU155" s="128">
        <f t="shared" ref="BU155" si="1526">M155/M157</f>
        <v>0</v>
      </c>
      <c r="BV155" s="132">
        <f t="shared" ref="BV155" si="1527">N155/N157</f>
        <v>0</v>
      </c>
      <c r="BW155" s="133">
        <f t="shared" ref="BW155" si="1528">O155/O157</f>
        <v>0</v>
      </c>
      <c r="BX155" s="128">
        <f t="shared" ref="BX155" si="1529">P155/P157</f>
        <v>0</v>
      </c>
      <c r="BY155" s="129">
        <f t="shared" ref="BY155" si="1530">Q155/Q157</f>
        <v>0</v>
      </c>
      <c r="BZ155" s="130">
        <f t="shared" ref="BZ155" si="1531">R155/R157</f>
        <v>0</v>
      </c>
      <c r="CA155" s="131">
        <f t="shared" ref="CA155" si="1532">S155/S157</f>
        <v>0</v>
      </c>
      <c r="CB155" s="128">
        <f t="shared" ref="CB155" si="1533">T155/T157</f>
        <v>0</v>
      </c>
      <c r="CC155" s="129">
        <f t="shared" ref="CC155" si="1534">U155/U157</f>
        <v>0</v>
      </c>
      <c r="CD155" s="130">
        <f t="shared" ref="CD155" si="1535">V155/V157</f>
        <v>0</v>
      </c>
      <c r="CE155" s="131">
        <f t="shared" ref="CE155" si="1536">W155/W157</f>
        <v>0</v>
      </c>
      <c r="CF155" s="128">
        <f t="shared" ref="CF155" si="1537">X155/X157</f>
        <v>0</v>
      </c>
      <c r="CG155" s="129">
        <f t="shared" ref="CG155" si="1538">Y155/Y157</f>
        <v>0</v>
      </c>
      <c r="CH155" s="130">
        <f t="shared" ref="CH155" si="1539">Z155/Z157</f>
        <v>0</v>
      </c>
      <c r="CI155" s="128">
        <f t="shared" ref="CI155" si="1540">AA155/AA157</f>
        <v>0</v>
      </c>
      <c r="CJ155" s="134">
        <f t="shared" ref="CJ155" si="1541">AB155/AB157</f>
        <v>0</v>
      </c>
      <c r="CK155" s="135">
        <f t="shared" ref="CK155" si="1542">AC155/AC157</f>
        <v>0</v>
      </c>
    </row>
    <row r="156" spans="1:89" ht="13.5" thickBot="1" x14ac:dyDescent="0.25">
      <c r="A156" s="136" t="s">
        <v>16</v>
      </c>
      <c r="B156" s="58"/>
      <c r="C156" s="59"/>
      <c r="D156" s="138"/>
      <c r="E156" s="139"/>
      <c r="F156" s="137"/>
      <c r="G156" s="140"/>
      <c r="H156" s="138"/>
      <c r="I156" s="139"/>
      <c r="J156" s="137"/>
      <c r="K156" s="140"/>
      <c r="L156" s="138"/>
      <c r="M156" s="137"/>
      <c r="N156" s="141"/>
      <c r="O156" s="142"/>
      <c r="P156" s="137"/>
      <c r="Q156" s="140"/>
      <c r="R156" s="138"/>
      <c r="S156" s="139"/>
      <c r="T156" s="137"/>
      <c r="U156" s="140"/>
      <c r="V156" s="138"/>
      <c r="W156" s="139"/>
      <c r="X156" s="137"/>
      <c r="Y156" s="140"/>
      <c r="Z156" s="143"/>
      <c r="AA156" s="144"/>
      <c r="AB156" s="158">
        <f t="shared" si="1487"/>
        <v>0</v>
      </c>
      <c r="AC156" s="159">
        <f t="shared" si="1488"/>
        <v>0</v>
      </c>
      <c r="BI156" s="136" t="s">
        <v>39</v>
      </c>
      <c r="BJ156" s="128">
        <f>B156/B157</f>
        <v>0</v>
      </c>
      <c r="BK156" s="129">
        <f t="shared" ref="BK156" si="1543">C156/C157</f>
        <v>0</v>
      </c>
      <c r="BL156" s="130">
        <f t="shared" ref="BL156" si="1544">D156/D157</f>
        <v>0</v>
      </c>
      <c r="BM156" s="131">
        <f t="shared" ref="BM156" si="1545">E156/E157</f>
        <v>0</v>
      </c>
      <c r="BN156" s="128">
        <f t="shared" ref="BN156" si="1546">F156/F157</f>
        <v>0</v>
      </c>
      <c r="BO156" s="129">
        <f t="shared" ref="BO156" si="1547">G156/G157</f>
        <v>0</v>
      </c>
      <c r="BP156" s="130">
        <f t="shared" ref="BP156" si="1548">H156/H157</f>
        <v>0</v>
      </c>
      <c r="BQ156" s="131">
        <f t="shared" ref="BQ156" si="1549">I156/I157</f>
        <v>0</v>
      </c>
      <c r="BR156" s="128">
        <f t="shared" ref="BR156" si="1550">J156/J157</f>
        <v>0</v>
      </c>
      <c r="BS156" s="129">
        <f t="shared" ref="BS156" si="1551">K156/K157</f>
        <v>0</v>
      </c>
      <c r="BT156" s="130">
        <f t="shared" ref="BT156" si="1552">L156/L157</f>
        <v>0</v>
      </c>
      <c r="BU156" s="128">
        <f t="shared" ref="BU156" si="1553">M156/M157</f>
        <v>0</v>
      </c>
      <c r="BV156" s="132">
        <f t="shared" ref="BV156" si="1554">N156/N157</f>
        <v>0</v>
      </c>
      <c r="BW156" s="133">
        <f t="shared" ref="BW156" si="1555">O156/O157</f>
        <v>0</v>
      </c>
      <c r="BX156" s="128">
        <f t="shared" ref="BX156" si="1556">P156/P157</f>
        <v>0</v>
      </c>
      <c r="BY156" s="129">
        <f t="shared" ref="BY156" si="1557">Q156/Q157</f>
        <v>0</v>
      </c>
      <c r="BZ156" s="130">
        <f t="shared" ref="BZ156" si="1558">R156/R157</f>
        <v>0</v>
      </c>
      <c r="CA156" s="131">
        <f t="shared" ref="CA156" si="1559">S156/S157</f>
        <v>0</v>
      </c>
      <c r="CB156" s="128">
        <f t="shared" ref="CB156" si="1560">T156/T157</f>
        <v>0</v>
      </c>
      <c r="CC156" s="129">
        <f t="shared" ref="CC156" si="1561">U156/U157</f>
        <v>0</v>
      </c>
      <c r="CD156" s="130">
        <f t="shared" ref="CD156" si="1562">V156/V157</f>
        <v>0</v>
      </c>
      <c r="CE156" s="131">
        <f t="shared" ref="CE156" si="1563">W156/W157</f>
        <v>0</v>
      </c>
      <c r="CF156" s="128">
        <f t="shared" ref="CF156" si="1564">X156/X157</f>
        <v>0</v>
      </c>
      <c r="CG156" s="129">
        <f t="shared" ref="CG156" si="1565">Y156/Y157</f>
        <v>0</v>
      </c>
      <c r="CH156" s="130">
        <f t="shared" ref="CH156" si="1566">Z156/Z157</f>
        <v>0</v>
      </c>
      <c r="CI156" s="128">
        <f t="shared" ref="CI156" si="1567">AA156/AA157</f>
        <v>0</v>
      </c>
      <c r="CJ156" s="134">
        <f t="shared" ref="CJ156" si="1568">AB156/AB157</f>
        <v>0</v>
      </c>
      <c r="CK156" s="135">
        <f t="shared" ref="CK156" si="1569">AC156/AC157</f>
        <v>0</v>
      </c>
    </row>
    <row r="157" spans="1:89" ht="14.25" thickTop="1" thickBot="1" x14ac:dyDescent="0.25">
      <c r="A157" s="229" t="s">
        <v>13</v>
      </c>
      <c r="B157" s="20">
        <f t="shared" ref="B157" si="1570">SUM(B134:B156)</f>
        <v>28434</v>
      </c>
      <c r="C157" s="21">
        <f t="shared" ref="C157" si="1571">SUM(C134:C156)</f>
        <v>25256</v>
      </c>
      <c r="D157" s="20">
        <f t="shared" ref="D157" si="1572">SUM(D134:D156)</f>
        <v>13540</v>
      </c>
      <c r="E157" s="21">
        <f t="shared" ref="E157" si="1573">SUM(E134:E156)</f>
        <v>12719</v>
      </c>
      <c r="F157" s="20">
        <f t="shared" ref="F157" si="1574">SUM(F134:F156)</f>
        <v>29869</v>
      </c>
      <c r="G157" s="21">
        <f t="shared" ref="G157" si="1575">SUM(G134:G156)</f>
        <v>22291</v>
      </c>
      <c r="H157" s="20">
        <f t="shared" ref="H157" si="1576">SUM(H134:H156)</f>
        <v>40860</v>
      </c>
      <c r="I157" s="21">
        <f t="shared" ref="I157" si="1577">SUM(I134:I156)</f>
        <v>40844</v>
      </c>
      <c r="J157" s="20">
        <f t="shared" ref="J157" si="1578">SUM(J134:J156)</f>
        <v>5961</v>
      </c>
      <c r="K157" s="21">
        <f t="shared" ref="K157" si="1579">SUM(K134:K156)</f>
        <v>6993</v>
      </c>
      <c r="L157" s="20">
        <f t="shared" ref="L157" si="1580">SUM(L134:L156)</f>
        <v>21864</v>
      </c>
      <c r="M157" s="21">
        <f t="shared" ref="M157" si="1581">SUM(M134:M156)</f>
        <v>23330</v>
      </c>
      <c r="N157" s="20">
        <f t="shared" ref="N157" si="1582">SUM(N134:N156)</f>
        <v>39728</v>
      </c>
      <c r="O157" s="21">
        <f t="shared" ref="O157" si="1583">SUM(O134:O156)</f>
        <v>42369</v>
      </c>
      <c r="P157" s="20">
        <f t="shared" ref="P157" si="1584">SUM(P134:P156)</f>
        <v>21249</v>
      </c>
      <c r="Q157" s="21">
        <f t="shared" ref="Q157" si="1585">SUM(Q134:Q156)</f>
        <v>22450</v>
      </c>
      <c r="R157" s="20">
        <f t="shared" ref="R157" si="1586">SUM(R134:R156)</f>
        <v>24496</v>
      </c>
      <c r="S157" s="21">
        <f t="shared" ref="S157" si="1587">SUM(S134:S156)</f>
        <v>27486</v>
      </c>
      <c r="T157" s="20">
        <f t="shared" ref="T157" si="1588">SUM(T134:T156)</f>
        <v>7057</v>
      </c>
      <c r="U157" s="21">
        <f t="shared" ref="U157" si="1589">SUM(U134:U156)</f>
        <v>8482</v>
      </c>
      <c r="V157" s="20">
        <f t="shared" ref="V157" si="1590">SUM(V134:V156)</f>
        <v>22671</v>
      </c>
      <c r="W157" s="21">
        <f t="shared" ref="W157" si="1591">SUM(W134:W156)</f>
        <v>28200</v>
      </c>
      <c r="X157" s="20">
        <f t="shared" ref="X157" si="1592">SUM(X134:X156)</f>
        <v>21707</v>
      </c>
      <c r="Y157" s="21">
        <f t="shared" ref="Y157" si="1593">SUM(Y134:Y156)</f>
        <v>14022</v>
      </c>
      <c r="Z157" s="20">
        <f t="shared" ref="Z157" si="1594">SUM(Z134:Z156)</f>
        <v>40932</v>
      </c>
      <c r="AA157" s="21">
        <f t="shared" ref="AA157" si="1595">SUM(AA134:AA156)</f>
        <v>42816</v>
      </c>
      <c r="AB157" s="160">
        <f t="shared" ref="AB157:AC157" si="1596">SUM(AB133:AB156)</f>
        <v>318368</v>
      </c>
      <c r="AC157" s="161">
        <f t="shared" si="1596"/>
        <v>317258</v>
      </c>
      <c r="BI157" s="229" t="s">
        <v>13</v>
      </c>
      <c r="BJ157" s="154">
        <f>SUM(BJ133:BJ156)</f>
        <v>0.99999999999999989</v>
      </c>
      <c r="BK157" s="155">
        <f t="shared" ref="BK157:CK157" si="1597">SUM(BK133:BK156)</f>
        <v>0.99999999999999978</v>
      </c>
      <c r="BL157" s="154">
        <f t="shared" si="1597"/>
        <v>0.99999999999999989</v>
      </c>
      <c r="BM157" s="155">
        <f t="shared" si="1597"/>
        <v>1</v>
      </c>
      <c r="BN157" s="154">
        <f t="shared" si="1597"/>
        <v>1</v>
      </c>
      <c r="BO157" s="155">
        <f t="shared" si="1597"/>
        <v>1.0000000000000002</v>
      </c>
      <c r="BP157" s="154">
        <f t="shared" si="1597"/>
        <v>1</v>
      </c>
      <c r="BQ157" s="155">
        <f t="shared" si="1597"/>
        <v>1.0000000000000002</v>
      </c>
      <c r="BR157" s="154">
        <f t="shared" si="1597"/>
        <v>1.0000000000000002</v>
      </c>
      <c r="BS157" s="155">
        <f t="shared" si="1597"/>
        <v>1</v>
      </c>
      <c r="BT157" s="154">
        <f t="shared" si="1597"/>
        <v>1</v>
      </c>
      <c r="BU157" s="155">
        <f t="shared" si="1597"/>
        <v>1.0000000000000002</v>
      </c>
      <c r="BV157" s="154">
        <f t="shared" si="1597"/>
        <v>1</v>
      </c>
      <c r="BW157" s="155">
        <f t="shared" si="1597"/>
        <v>1</v>
      </c>
      <c r="BX157" s="154">
        <f t="shared" si="1597"/>
        <v>0.99999999999999978</v>
      </c>
      <c r="BY157" s="155">
        <f t="shared" si="1597"/>
        <v>1</v>
      </c>
      <c r="BZ157" s="154">
        <f t="shared" si="1597"/>
        <v>1</v>
      </c>
      <c r="CA157" s="155">
        <f t="shared" si="1597"/>
        <v>1.0000000000000002</v>
      </c>
      <c r="CB157" s="154">
        <f t="shared" si="1597"/>
        <v>1.0000000000000002</v>
      </c>
      <c r="CC157" s="155">
        <f t="shared" si="1597"/>
        <v>1</v>
      </c>
      <c r="CD157" s="154">
        <f t="shared" si="1597"/>
        <v>1</v>
      </c>
      <c r="CE157" s="155">
        <f t="shared" si="1597"/>
        <v>0.99999999999999989</v>
      </c>
      <c r="CF157" s="154">
        <f t="shared" si="1597"/>
        <v>0.99999999999999978</v>
      </c>
      <c r="CG157" s="155">
        <f t="shared" si="1597"/>
        <v>1</v>
      </c>
      <c r="CH157" s="154">
        <f t="shared" si="1597"/>
        <v>1</v>
      </c>
      <c r="CI157" s="155">
        <f t="shared" si="1597"/>
        <v>0.99999999999999989</v>
      </c>
      <c r="CJ157" s="154">
        <f t="shared" si="1597"/>
        <v>1</v>
      </c>
      <c r="CK157" s="155">
        <f t="shared" si="1597"/>
        <v>0.99999999999999989</v>
      </c>
    </row>
    <row r="158" spans="1:89" ht="13.5" thickTop="1" x14ac:dyDescent="0.2">
      <c r="A158" s="173"/>
    </row>
    <row r="160" spans="1:89" x14ac:dyDescent="0.2">
      <c r="A160" s="308">
        <f>+A129+1</f>
        <v>44810</v>
      </c>
      <c r="B160" s="308"/>
      <c r="C160" s="308"/>
      <c r="D160" s="308"/>
      <c r="BI160" s="307">
        <f>+BI129+1</f>
        <v>44810</v>
      </c>
      <c r="BJ160" s="307"/>
      <c r="BK160" s="307"/>
      <c r="BL160" s="307"/>
    </row>
    <row r="161" spans="1:89" ht="13.5" thickBot="1" x14ac:dyDescent="0.25">
      <c r="AE161" s="232" t="s">
        <v>84</v>
      </c>
    </row>
    <row r="162" spans="1:89" ht="14.25" thickTop="1" thickBot="1" x14ac:dyDescent="0.25">
      <c r="A162" s="305" t="s">
        <v>0</v>
      </c>
      <c r="B162" s="299" t="s">
        <v>1</v>
      </c>
      <c r="C162" s="300"/>
      <c r="D162" s="299" t="s">
        <v>2</v>
      </c>
      <c r="E162" s="300"/>
      <c r="F162" s="299" t="s">
        <v>3</v>
      </c>
      <c r="G162" s="300"/>
      <c r="H162" s="299" t="s">
        <v>4</v>
      </c>
      <c r="I162" s="300"/>
      <c r="J162" s="299" t="s">
        <v>5</v>
      </c>
      <c r="K162" s="300"/>
      <c r="L162" s="299" t="s">
        <v>6</v>
      </c>
      <c r="M162" s="300"/>
      <c r="N162" s="299" t="s">
        <v>7</v>
      </c>
      <c r="O162" s="300"/>
      <c r="P162" s="299" t="s">
        <v>8</v>
      </c>
      <c r="Q162" s="300"/>
      <c r="R162" s="299" t="s">
        <v>9</v>
      </c>
      <c r="S162" s="300"/>
      <c r="T162" s="299" t="s">
        <v>10</v>
      </c>
      <c r="U162" s="300"/>
      <c r="V162" s="299" t="s">
        <v>11</v>
      </c>
      <c r="W162" s="300"/>
      <c r="X162" s="299" t="s">
        <v>12</v>
      </c>
      <c r="Y162" s="300"/>
      <c r="Z162" s="301" t="s">
        <v>40</v>
      </c>
      <c r="AA162" s="302"/>
      <c r="AB162" s="303" t="s">
        <v>41</v>
      </c>
      <c r="AC162" s="304"/>
      <c r="AE162" s="305" t="s">
        <v>0</v>
      </c>
      <c r="AF162" s="299" t="s">
        <v>1</v>
      </c>
      <c r="AG162" s="300"/>
      <c r="AH162" s="299" t="s">
        <v>2</v>
      </c>
      <c r="AI162" s="300"/>
      <c r="AJ162" s="299" t="s">
        <v>3</v>
      </c>
      <c r="AK162" s="300"/>
      <c r="AL162" s="299" t="s">
        <v>4</v>
      </c>
      <c r="AM162" s="300"/>
      <c r="AN162" s="299" t="s">
        <v>5</v>
      </c>
      <c r="AO162" s="300"/>
      <c r="AP162" s="299" t="s">
        <v>6</v>
      </c>
      <c r="AQ162" s="300"/>
      <c r="AR162" s="299" t="s">
        <v>7</v>
      </c>
      <c r="AS162" s="300"/>
      <c r="AT162" s="299" t="s">
        <v>8</v>
      </c>
      <c r="AU162" s="300"/>
      <c r="AV162" s="299" t="s">
        <v>9</v>
      </c>
      <c r="AW162" s="300"/>
      <c r="AX162" s="299" t="s">
        <v>10</v>
      </c>
      <c r="AY162" s="300"/>
      <c r="AZ162" s="299" t="s">
        <v>11</v>
      </c>
      <c r="BA162" s="300"/>
      <c r="BB162" s="299" t="s">
        <v>12</v>
      </c>
      <c r="BC162" s="300"/>
      <c r="BD162" s="301" t="s">
        <v>40</v>
      </c>
      <c r="BE162" s="302"/>
      <c r="BF162" s="303" t="s">
        <v>41</v>
      </c>
      <c r="BG162" s="304"/>
      <c r="BI162" s="305" t="s">
        <v>0</v>
      </c>
      <c r="BJ162" s="299" t="s">
        <v>1</v>
      </c>
      <c r="BK162" s="300"/>
      <c r="BL162" s="299" t="s">
        <v>2</v>
      </c>
      <c r="BM162" s="300"/>
      <c r="BN162" s="299" t="s">
        <v>3</v>
      </c>
      <c r="BO162" s="300"/>
      <c r="BP162" s="299" t="s">
        <v>4</v>
      </c>
      <c r="BQ162" s="300"/>
      <c r="BR162" s="299" t="s">
        <v>5</v>
      </c>
      <c r="BS162" s="300"/>
      <c r="BT162" s="299" t="s">
        <v>6</v>
      </c>
      <c r="BU162" s="300"/>
      <c r="BV162" s="299" t="s">
        <v>7</v>
      </c>
      <c r="BW162" s="300"/>
      <c r="BX162" s="299" t="s">
        <v>8</v>
      </c>
      <c r="BY162" s="300"/>
      <c r="BZ162" s="299" t="s">
        <v>9</v>
      </c>
      <c r="CA162" s="300"/>
      <c r="CB162" s="299" t="s">
        <v>10</v>
      </c>
      <c r="CC162" s="300"/>
      <c r="CD162" s="299" t="s">
        <v>11</v>
      </c>
      <c r="CE162" s="300"/>
      <c r="CF162" s="299" t="s">
        <v>12</v>
      </c>
      <c r="CG162" s="300"/>
      <c r="CH162" s="301" t="s">
        <v>40</v>
      </c>
      <c r="CI162" s="302"/>
      <c r="CJ162" s="299" t="s">
        <v>41</v>
      </c>
      <c r="CK162" s="300"/>
    </row>
    <row r="163" spans="1:89" ht="15" thickTop="1" thickBot="1" x14ac:dyDescent="0.3">
      <c r="A163" s="306"/>
      <c r="B163" s="115" t="s">
        <v>14</v>
      </c>
      <c r="C163" s="116" t="s">
        <v>15</v>
      </c>
      <c r="D163" s="117" t="s">
        <v>14</v>
      </c>
      <c r="E163" s="118" t="s">
        <v>15</v>
      </c>
      <c r="F163" s="115" t="s">
        <v>14</v>
      </c>
      <c r="G163" s="116" t="s">
        <v>15</v>
      </c>
      <c r="H163" s="117" t="s">
        <v>14</v>
      </c>
      <c r="I163" s="118" t="s">
        <v>15</v>
      </c>
      <c r="J163" s="115" t="s">
        <v>14</v>
      </c>
      <c r="K163" s="116" t="s">
        <v>15</v>
      </c>
      <c r="L163" s="117" t="s">
        <v>14</v>
      </c>
      <c r="M163" s="115" t="s">
        <v>15</v>
      </c>
      <c r="N163" s="119" t="s">
        <v>14</v>
      </c>
      <c r="O163" s="120" t="s">
        <v>15</v>
      </c>
      <c r="P163" s="115" t="s">
        <v>14</v>
      </c>
      <c r="Q163" s="116" t="s">
        <v>15</v>
      </c>
      <c r="R163" s="117" t="s">
        <v>14</v>
      </c>
      <c r="S163" s="118" t="s">
        <v>15</v>
      </c>
      <c r="T163" s="115" t="s">
        <v>14</v>
      </c>
      <c r="U163" s="116" t="s">
        <v>15</v>
      </c>
      <c r="V163" s="117" t="s">
        <v>14</v>
      </c>
      <c r="W163" s="118" t="s">
        <v>15</v>
      </c>
      <c r="X163" s="115" t="s">
        <v>14</v>
      </c>
      <c r="Y163" s="116" t="s">
        <v>15</v>
      </c>
      <c r="Z163" s="28" t="s">
        <v>14</v>
      </c>
      <c r="AA163" s="121" t="s">
        <v>15</v>
      </c>
      <c r="AB163" s="162" t="s">
        <v>14</v>
      </c>
      <c r="AC163" s="163" t="s">
        <v>15</v>
      </c>
      <c r="AE163" s="306"/>
      <c r="AF163" s="115" t="s">
        <v>14</v>
      </c>
      <c r="AG163" s="116" t="s">
        <v>15</v>
      </c>
      <c r="AH163" s="117" t="s">
        <v>14</v>
      </c>
      <c r="AI163" s="118" t="s">
        <v>15</v>
      </c>
      <c r="AJ163" s="115" t="s">
        <v>14</v>
      </c>
      <c r="AK163" s="116" t="s">
        <v>15</v>
      </c>
      <c r="AL163" s="117" t="s">
        <v>14</v>
      </c>
      <c r="AM163" s="118" t="s">
        <v>15</v>
      </c>
      <c r="AN163" s="115" t="s">
        <v>14</v>
      </c>
      <c r="AO163" s="116" t="s">
        <v>15</v>
      </c>
      <c r="AP163" s="117" t="s">
        <v>14</v>
      </c>
      <c r="AQ163" s="115" t="s">
        <v>15</v>
      </c>
      <c r="AR163" s="119" t="s">
        <v>14</v>
      </c>
      <c r="AS163" s="120" t="s">
        <v>15</v>
      </c>
      <c r="AT163" s="115" t="s">
        <v>14</v>
      </c>
      <c r="AU163" s="116" t="s">
        <v>15</v>
      </c>
      <c r="AV163" s="117" t="s">
        <v>14</v>
      </c>
      <c r="AW163" s="118" t="s">
        <v>15</v>
      </c>
      <c r="AX163" s="115" t="s">
        <v>14</v>
      </c>
      <c r="AY163" s="116" t="s">
        <v>15</v>
      </c>
      <c r="AZ163" s="117" t="s">
        <v>14</v>
      </c>
      <c r="BA163" s="118" t="s">
        <v>15</v>
      </c>
      <c r="BB163" s="115" t="s">
        <v>14</v>
      </c>
      <c r="BC163" s="116" t="s">
        <v>15</v>
      </c>
      <c r="BD163" s="28" t="s">
        <v>14</v>
      </c>
      <c r="BE163" s="121" t="s">
        <v>15</v>
      </c>
      <c r="BF163" s="162" t="s">
        <v>14</v>
      </c>
      <c r="BG163" s="163" t="s">
        <v>15</v>
      </c>
      <c r="BI163" s="306"/>
      <c r="BJ163" s="115" t="s">
        <v>14</v>
      </c>
      <c r="BK163" s="116" t="s">
        <v>15</v>
      </c>
      <c r="BL163" s="117" t="s">
        <v>14</v>
      </c>
      <c r="BM163" s="118" t="s">
        <v>15</v>
      </c>
      <c r="BN163" s="115" t="s">
        <v>14</v>
      </c>
      <c r="BO163" s="116" t="s">
        <v>15</v>
      </c>
      <c r="BP163" s="117" t="s">
        <v>14</v>
      </c>
      <c r="BQ163" s="118" t="s">
        <v>15</v>
      </c>
      <c r="BR163" s="115" t="s">
        <v>14</v>
      </c>
      <c r="BS163" s="116" t="s">
        <v>15</v>
      </c>
      <c r="BT163" s="117" t="s">
        <v>14</v>
      </c>
      <c r="BU163" s="115" t="s">
        <v>15</v>
      </c>
      <c r="BV163" s="119" t="s">
        <v>14</v>
      </c>
      <c r="BW163" s="120" t="s">
        <v>15</v>
      </c>
      <c r="BX163" s="115" t="s">
        <v>14</v>
      </c>
      <c r="BY163" s="116" t="s">
        <v>15</v>
      </c>
      <c r="BZ163" s="117" t="s">
        <v>14</v>
      </c>
      <c r="CA163" s="118" t="s">
        <v>15</v>
      </c>
      <c r="CB163" s="115" t="s">
        <v>14</v>
      </c>
      <c r="CC163" s="116" t="s">
        <v>15</v>
      </c>
      <c r="CD163" s="117" t="s">
        <v>14</v>
      </c>
      <c r="CE163" s="118" t="s">
        <v>15</v>
      </c>
      <c r="CF163" s="115" t="s">
        <v>14</v>
      </c>
      <c r="CG163" s="116" t="s">
        <v>15</v>
      </c>
      <c r="CH163" s="28" t="s">
        <v>14</v>
      </c>
      <c r="CI163" s="121" t="s">
        <v>15</v>
      </c>
      <c r="CJ163" s="119" t="s">
        <v>14</v>
      </c>
      <c r="CK163" s="120" t="s">
        <v>15</v>
      </c>
    </row>
    <row r="164" spans="1:89" ht="13.5" thickTop="1" x14ac:dyDescent="0.2">
      <c r="A164" s="124" t="s">
        <v>16</v>
      </c>
      <c r="B164" s="125"/>
      <c r="C164" s="172"/>
      <c r="D164" s="126"/>
      <c r="E164" s="166"/>
      <c r="F164" s="125"/>
      <c r="G164" s="127"/>
      <c r="H164" s="126"/>
      <c r="I164" s="166"/>
      <c r="J164" s="125"/>
      <c r="K164" s="127"/>
      <c r="L164" s="126"/>
      <c r="M164" s="125"/>
      <c r="N164" s="165"/>
      <c r="O164" s="167"/>
      <c r="P164" s="125"/>
      <c r="Q164" s="127"/>
      <c r="R164" s="126"/>
      <c r="S164" s="166"/>
      <c r="T164" s="125"/>
      <c r="U164" s="127"/>
      <c r="V164" s="126"/>
      <c r="W164" s="166"/>
      <c r="X164" s="125"/>
      <c r="Y164" s="127"/>
      <c r="Z164" s="170"/>
      <c r="AA164" s="171"/>
      <c r="AB164" s="156">
        <f>B164+D164+F164+H164+J164+L164+N164+P164+R164+T164+V164+X164+Z164</f>
        <v>0</v>
      </c>
      <c r="AC164" s="157">
        <f>C164+E164+G164+I164+K164+M164+O164+Q164+S164+U164+W164+Y164+AA164</f>
        <v>0</v>
      </c>
      <c r="AE164" s="235" t="str">
        <f>$AE$9</f>
        <v>07:00 - 07:59</v>
      </c>
      <c r="AF164" s="125">
        <f>SUMIF($A$9:$A$32,$AE164,B$164:B$187)</f>
        <v>3497</v>
      </c>
      <c r="AG164" s="172">
        <f t="shared" ref="AG164:AV165" si="1598">SUMIF($A$9:$A$32,$AE164,C$164:C$187)</f>
        <v>1139</v>
      </c>
      <c r="AH164" s="126">
        <f t="shared" si="1598"/>
        <v>1220</v>
      </c>
      <c r="AI164" s="166">
        <f t="shared" si="1598"/>
        <v>1162</v>
      </c>
      <c r="AJ164" s="125">
        <f t="shared" si="1598"/>
        <v>3111</v>
      </c>
      <c r="AK164" s="127">
        <f t="shared" si="1598"/>
        <v>1266</v>
      </c>
      <c r="AL164" s="126">
        <f t="shared" si="1598"/>
        <v>4120</v>
      </c>
      <c r="AM164" s="166">
        <f t="shared" si="1598"/>
        <v>2198</v>
      </c>
      <c r="AN164" s="125">
        <f t="shared" si="1598"/>
        <v>263</v>
      </c>
      <c r="AO164" s="127">
        <f t="shared" si="1598"/>
        <v>1007</v>
      </c>
      <c r="AP164" s="126">
        <f t="shared" si="1598"/>
        <v>892</v>
      </c>
      <c r="AQ164" s="125">
        <f t="shared" si="1598"/>
        <v>3600</v>
      </c>
      <c r="AR164" s="165">
        <f t="shared" si="1598"/>
        <v>2867</v>
      </c>
      <c r="AS164" s="167">
        <f t="shared" si="1598"/>
        <v>4367</v>
      </c>
      <c r="AT164" s="125">
        <f t="shared" si="1598"/>
        <v>2252</v>
      </c>
      <c r="AU164" s="127">
        <f t="shared" si="1598"/>
        <v>2165</v>
      </c>
      <c r="AV164" s="126">
        <f t="shared" si="1598"/>
        <v>2520</v>
      </c>
      <c r="AW164" s="166">
        <f t="shared" ref="AW164:BE165" si="1599">SUMIF($A$9:$A$32,$AE164,S$164:S$187)</f>
        <v>1842</v>
      </c>
      <c r="AX164" s="125">
        <f t="shared" si="1599"/>
        <v>338</v>
      </c>
      <c r="AY164" s="127">
        <f t="shared" si="1599"/>
        <v>1574</v>
      </c>
      <c r="AZ164" s="126">
        <f t="shared" si="1599"/>
        <v>945</v>
      </c>
      <c r="BA164" s="166">
        <f t="shared" si="1599"/>
        <v>3168</v>
      </c>
      <c r="BB164" s="125">
        <f t="shared" si="1599"/>
        <v>1983</v>
      </c>
      <c r="BC164" s="127">
        <f t="shared" si="1599"/>
        <v>1917</v>
      </c>
      <c r="BD164" s="170">
        <f t="shared" si="1599"/>
        <v>4040</v>
      </c>
      <c r="BE164" s="171">
        <f t="shared" si="1599"/>
        <v>2385</v>
      </c>
      <c r="BF164" s="156">
        <f>AF164+AH164+AJ164+AL164+AN164+AP164+AR164+AT164+AV164+AX164+AZ164+BB164+BD164</f>
        <v>28048</v>
      </c>
      <c r="BG164" s="157">
        <f>AG164+AI164+AK164+AM164+AO164+AQ164+AS164+AU164+AW164+AY164+BA164+BC164+BE164</f>
        <v>27790</v>
      </c>
      <c r="BI164" s="124" t="s">
        <v>16</v>
      </c>
      <c r="BJ164" s="128">
        <f>B164/B188</f>
        <v>0</v>
      </c>
      <c r="BK164" s="129">
        <f t="shared" ref="BK164" si="1600">C164/C188</f>
        <v>0</v>
      </c>
      <c r="BL164" s="130">
        <f t="shared" ref="BL164" si="1601">D164/D188</f>
        <v>0</v>
      </c>
      <c r="BM164" s="131">
        <f t="shared" ref="BM164" si="1602">E164/E188</f>
        <v>0</v>
      </c>
      <c r="BN164" s="128">
        <f t="shared" ref="BN164" si="1603">F164/F188</f>
        <v>0</v>
      </c>
      <c r="BO164" s="129">
        <f t="shared" ref="BO164" si="1604">G164/G188</f>
        <v>0</v>
      </c>
      <c r="BP164" s="130">
        <f t="shared" ref="BP164" si="1605">H164/H188</f>
        <v>0</v>
      </c>
      <c r="BQ164" s="131">
        <f t="shared" ref="BQ164" si="1606">I164/I188</f>
        <v>0</v>
      </c>
      <c r="BR164" s="128">
        <f t="shared" ref="BR164" si="1607">J164/J188</f>
        <v>0</v>
      </c>
      <c r="BS164" s="129">
        <f t="shared" ref="BS164" si="1608">K164/K188</f>
        <v>0</v>
      </c>
      <c r="BT164" s="130">
        <f t="shared" ref="BT164" si="1609">L164/L188</f>
        <v>0</v>
      </c>
      <c r="BU164" s="128">
        <f t="shared" ref="BU164" si="1610">M164/M188</f>
        <v>0</v>
      </c>
      <c r="BV164" s="132">
        <f t="shared" ref="BV164" si="1611">N164/N188</f>
        <v>0</v>
      </c>
      <c r="BW164" s="133">
        <f t="shared" ref="BW164" si="1612">O164/O188</f>
        <v>0</v>
      </c>
      <c r="BX164" s="128">
        <f t="shared" ref="BX164" si="1613">P164/P188</f>
        <v>0</v>
      </c>
      <c r="BY164" s="129">
        <f t="shared" ref="BY164" si="1614">Q164/Q188</f>
        <v>0</v>
      </c>
      <c r="BZ164" s="130">
        <f t="shared" ref="BZ164" si="1615">R164/R188</f>
        <v>0</v>
      </c>
      <c r="CA164" s="131">
        <f t="shared" ref="CA164" si="1616">S164/S188</f>
        <v>0</v>
      </c>
      <c r="CB164" s="128">
        <f t="shared" ref="CB164" si="1617">T164/T188</f>
        <v>0</v>
      </c>
      <c r="CC164" s="129">
        <f t="shared" ref="CC164" si="1618">U164/U188</f>
        <v>0</v>
      </c>
      <c r="CD164" s="130">
        <f t="shared" ref="CD164" si="1619">V164/V188</f>
        <v>0</v>
      </c>
      <c r="CE164" s="131">
        <f t="shared" ref="CE164" si="1620">W164/W188</f>
        <v>0</v>
      </c>
      <c r="CF164" s="128">
        <f t="shared" ref="CF164" si="1621">X164/X188</f>
        <v>0</v>
      </c>
      <c r="CG164" s="129">
        <f t="shared" ref="CG164" si="1622">Y164/Y188</f>
        <v>0</v>
      </c>
      <c r="CH164" s="130">
        <f t="shared" ref="CH164" si="1623">Z164/Z188</f>
        <v>0</v>
      </c>
      <c r="CI164" s="128">
        <f t="shared" ref="CI164" si="1624">AA164/AA188</f>
        <v>0</v>
      </c>
      <c r="CJ164" s="134">
        <f t="shared" ref="CJ164" si="1625">AB164/AB188</f>
        <v>0</v>
      </c>
      <c r="CK164" s="135">
        <f t="shared" ref="CK164" si="1626">AC164/AC188</f>
        <v>0</v>
      </c>
    </row>
    <row r="165" spans="1:89" x14ac:dyDescent="0.2">
      <c r="A165" s="136" t="s">
        <v>17</v>
      </c>
      <c r="B165" s="175">
        <v>377</v>
      </c>
      <c r="C165" s="176">
        <v>0</v>
      </c>
      <c r="D165" s="177">
        <v>244</v>
      </c>
      <c r="E165" s="178">
        <v>2</v>
      </c>
      <c r="F165" s="175">
        <v>737</v>
      </c>
      <c r="G165" s="179">
        <v>7</v>
      </c>
      <c r="H165" s="177">
        <v>500</v>
      </c>
      <c r="I165" s="178">
        <v>59</v>
      </c>
      <c r="J165" s="175">
        <v>11</v>
      </c>
      <c r="K165" s="179">
        <v>23</v>
      </c>
      <c r="L165" s="177">
        <v>67</v>
      </c>
      <c r="M165" s="175">
        <v>98</v>
      </c>
      <c r="N165" s="180">
        <v>238</v>
      </c>
      <c r="O165" s="181">
        <v>175</v>
      </c>
      <c r="P165" s="175">
        <v>66</v>
      </c>
      <c r="Q165" s="179">
        <v>67</v>
      </c>
      <c r="R165" s="177">
        <v>35</v>
      </c>
      <c r="S165" s="178">
        <v>126</v>
      </c>
      <c r="T165" s="175">
        <v>2</v>
      </c>
      <c r="U165" s="179">
        <v>23</v>
      </c>
      <c r="V165" s="177">
        <v>6</v>
      </c>
      <c r="W165" s="178">
        <v>0</v>
      </c>
      <c r="X165" s="175">
        <v>4</v>
      </c>
      <c r="Y165" s="179">
        <v>81</v>
      </c>
      <c r="Z165" s="177">
        <v>0</v>
      </c>
      <c r="AA165" s="175">
        <v>0</v>
      </c>
      <c r="AB165" s="156">
        <f t="shared" ref="AB165:AB184" si="1627">B165+D165+F165+H165+J165+L165+N165+P165+R165+T165+V165+X165+Z165</f>
        <v>2287</v>
      </c>
      <c r="AC165" s="157">
        <f t="shared" ref="AC165:AC184" si="1628">C165+E165+G165+I165+K165+M165+O165+Q165+S165+U165+W165+Y165+AA165</f>
        <v>661</v>
      </c>
      <c r="AE165" s="237" t="str">
        <f>$AE$10</f>
        <v>08:00 - 08:59</v>
      </c>
      <c r="AF165" s="125">
        <f>SUMIF($A$9:$A$32,$AE165,B$164:B$187)</f>
        <v>2656</v>
      </c>
      <c r="AG165" s="176">
        <f t="shared" si="1598"/>
        <v>857</v>
      </c>
      <c r="AH165" s="177">
        <f t="shared" si="1598"/>
        <v>987</v>
      </c>
      <c r="AI165" s="178">
        <f t="shared" si="1598"/>
        <v>925</v>
      </c>
      <c r="AJ165" s="238">
        <f t="shared" si="1598"/>
        <v>2498</v>
      </c>
      <c r="AK165" s="179">
        <f t="shared" si="1598"/>
        <v>954</v>
      </c>
      <c r="AL165" s="177">
        <f t="shared" si="1598"/>
        <v>3281</v>
      </c>
      <c r="AM165" s="178">
        <f t="shared" si="1598"/>
        <v>2048</v>
      </c>
      <c r="AN165" s="238">
        <f t="shared" si="1598"/>
        <v>189</v>
      </c>
      <c r="AO165" s="179">
        <f t="shared" si="1598"/>
        <v>921</v>
      </c>
      <c r="AP165" s="177">
        <f t="shared" si="1598"/>
        <v>921</v>
      </c>
      <c r="AQ165" s="238">
        <f t="shared" si="1598"/>
        <v>3229</v>
      </c>
      <c r="AR165" s="180">
        <f t="shared" si="1598"/>
        <v>2155</v>
      </c>
      <c r="AS165" s="181">
        <f t="shared" si="1598"/>
        <v>4152</v>
      </c>
      <c r="AT165" s="238">
        <f t="shared" si="1598"/>
        <v>1619</v>
      </c>
      <c r="AU165" s="179">
        <f t="shared" si="1598"/>
        <v>1891</v>
      </c>
      <c r="AV165" s="177">
        <f t="shared" si="1598"/>
        <v>2101</v>
      </c>
      <c r="AW165" s="178">
        <f t="shared" si="1599"/>
        <v>1554</v>
      </c>
      <c r="AX165" s="238">
        <f t="shared" si="1599"/>
        <v>224</v>
      </c>
      <c r="AY165" s="179">
        <f t="shared" si="1599"/>
        <v>1076</v>
      </c>
      <c r="AZ165" s="177">
        <f t="shared" si="1599"/>
        <v>698</v>
      </c>
      <c r="BA165" s="178">
        <f t="shared" si="1599"/>
        <v>2599</v>
      </c>
      <c r="BB165" s="238">
        <f t="shared" si="1599"/>
        <v>1442</v>
      </c>
      <c r="BC165" s="179">
        <f t="shared" si="1599"/>
        <v>1583</v>
      </c>
      <c r="BD165" s="177">
        <f t="shared" si="1599"/>
        <v>3158</v>
      </c>
      <c r="BE165" s="238">
        <f t="shared" si="1599"/>
        <v>2361</v>
      </c>
      <c r="BF165" s="158">
        <f>SUM(AF165,AH165,AJ165,AL165,AN165,AP165,AR165,AT165,AV165,AX165,AZ165,BB165,BD165)</f>
        <v>21929</v>
      </c>
      <c r="BG165" s="159">
        <f>SUM(AG165,AI165,AK165,AM165,AO165,AQ165,AS165,AU165,AW165,AY165,BA165,BC165,BE165)</f>
        <v>24150</v>
      </c>
      <c r="BI165" s="136" t="s">
        <v>17</v>
      </c>
      <c r="BJ165" s="128">
        <f>B165/B188</f>
        <v>1.3780750813320175E-2</v>
      </c>
      <c r="BK165" s="129">
        <f t="shared" ref="BK165" si="1629">C165/C188</f>
        <v>0</v>
      </c>
      <c r="BL165" s="130">
        <f t="shared" ref="BL165" si="1630">D165/D188</f>
        <v>1.8691588785046728E-2</v>
      </c>
      <c r="BM165" s="131">
        <f t="shared" ref="BM165" si="1631">E165/E188</f>
        <v>1.520450053215752E-4</v>
      </c>
      <c r="BN165" s="128">
        <f t="shared" ref="BN165" si="1632">F165/F188</f>
        <v>2.7086625748833106E-2</v>
      </c>
      <c r="BO165" s="129">
        <f t="shared" ref="BO165" si="1633">G165/G188</f>
        <v>2.9717682020802375E-4</v>
      </c>
      <c r="BP165" s="130">
        <f t="shared" ref="BP165" si="1634">H165/H188</f>
        <v>1.2595727529222087E-2</v>
      </c>
      <c r="BQ165" s="131">
        <f t="shared" ref="BQ165" si="1635">I165/I188</f>
        <v>1.3912469345406526E-3</v>
      </c>
      <c r="BR165" s="128">
        <f t="shared" ref="BR165" si="1636">J165/J188</f>
        <v>1.8239097993699221E-3</v>
      </c>
      <c r="BS165" s="129">
        <f t="shared" ref="BS165" si="1637">K165/K188</f>
        <v>3.4400239306012562E-3</v>
      </c>
      <c r="BT165" s="130">
        <f t="shared" ref="BT165" si="1638">L165/L188</f>
        <v>2.7929467672683315E-3</v>
      </c>
      <c r="BU165" s="128">
        <f t="shared" ref="BU165" si="1639">M165/M188</f>
        <v>4.1066040898424406E-3</v>
      </c>
      <c r="BV165" s="132">
        <f t="shared" ref="BV165" si="1640">N165/N188</f>
        <v>5.8058692947576419E-3</v>
      </c>
      <c r="BW165" s="133">
        <f t="shared" ref="BW165" si="1641">O165/O188</f>
        <v>4.2091591302674623E-3</v>
      </c>
      <c r="BX165" s="128">
        <f t="shared" ref="BX165" si="1642">P165/P188</f>
        <v>2.9733747803757263E-3</v>
      </c>
      <c r="BY165" s="129">
        <f t="shared" ref="BY165" si="1643">Q165/Q188</f>
        <v>2.9705165151851032E-3</v>
      </c>
      <c r="BZ165" s="130">
        <f t="shared" ref="BZ165" si="1644">R165/R188</f>
        <v>1.3745434552095196E-3</v>
      </c>
      <c r="CA165" s="131">
        <f t="shared" ref="CA165" si="1645">S165/S188</f>
        <v>4.7173343317109696E-3</v>
      </c>
      <c r="CB165" s="128">
        <f t="shared" ref="CB165" si="1646">T165/T188</f>
        <v>2.5451768897938407E-4</v>
      </c>
      <c r="CC165" s="129">
        <f t="shared" ref="CC165" si="1647">U165/U188</f>
        <v>2.8546605436266599E-3</v>
      </c>
      <c r="CD165" s="130">
        <f t="shared" ref="CD165" si="1648">V165/V188</f>
        <v>2.3053869207715361E-4</v>
      </c>
      <c r="CE165" s="131">
        <f t="shared" ref="CE165" si="1649">W165/W188</f>
        <v>0</v>
      </c>
      <c r="CF165" s="128">
        <f t="shared" ref="CF165" si="1650">X165/X188</f>
        <v>1.863325103647459E-4</v>
      </c>
      <c r="CG165" s="129">
        <f t="shared" ref="CG165" si="1651">Y165/Y188</f>
        <v>6.0362173038229373E-3</v>
      </c>
      <c r="CH165" s="130">
        <f t="shared" ref="CH165" si="1652">Z165/Z188</f>
        <v>0</v>
      </c>
      <c r="CI165" s="128">
        <f t="shared" ref="CI165" si="1653">AA165/AA188</f>
        <v>0</v>
      </c>
      <c r="CJ165" s="134">
        <f t="shared" ref="CJ165" si="1654">AB165/AB188</f>
        <v>7.1044039849276043E-3</v>
      </c>
      <c r="CK165" s="135">
        <f t="shared" ref="CK165" si="1655">AC165/AC188</f>
        <v>2.0598573992820102E-3</v>
      </c>
    </row>
    <row r="166" spans="1:89" ht="13.5" thickBot="1" x14ac:dyDescent="0.25">
      <c r="A166" s="145" t="s">
        <v>18</v>
      </c>
      <c r="B166" s="182">
        <v>1794</v>
      </c>
      <c r="C166" s="183">
        <v>306</v>
      </c>
      <c r="D166" s="184">
        <v>925</v>
      </c>
      <c r="E166" s="185">
        <v>248</v>
      </c>
      <c r="F166" s="182">
        <v>2496</v>
      </c>
      <c r="G166" s="186">
        <v>410</v>
      </c>
      <c r="H166" s="184">
        <v>2119</v>
      </c>
      <c r="I166" s="185">
        <v>899</v>
      </c>
      <c r="J166" s="182">
        <v>72</v>
      </c>
      <c r="K166" s="186">
        <v>276</v>
      </c>
      <c r="L166" s="184">
        <v>527</v>
      </c>
      <c r="M166" s="182">
        <v>1156</v>
      </c>
      <c r="N166" s="187">
        <v>1626</v>
      </c>
      <c r="O166" s="188">
        <v>2099</v>
      </c>
      <c r="P166" s="182">
        <v>841</v>
      </c>
      <c r="Q166" s="186">
        <v>972</v>
      </c>
      <c r="R166" s="184">
        <v>1025</v>
      </c>
      <c r="S166" s="185">
        <v>1090</v>
      </c>
      <c r="T166" s="182">
        <v>118</v>
      </c>
      <c r="U166" s="186">
        <v>487</v>
      </c>
      <c r="V166" s="184">
        <v>471</v>
      </c>
      <c r="W166" s="185">
        <v>1432</v>
      </c>
      <c r="X166" s="182">
        <v>988</v>
      </c>
      <c r="Y166" s="186">
        <v>706</v>
      </c>
      <c r="Z166" s="184">
        <v>1888</v>
      </c>
      <c r="AA166" s="182">
        <v>1191</v>
      </c>
      <c r="AB166" s="156">
        <f t="shared" si="1627"/>
        <v>14890</v>
      </c>
      <c r="AC166" s="157">
        <f t="shared" si="1628"/>
        <v>11272</v>
      </c>
      <c r="AE166" s="235"/>
      <c r="AF166" s="125"/>
      <c r="AG166" s="183"/>
      <c r="AH166" s="184"/>
      <c r="AI166" s="185"/>
      <c r="AJ166" s="182"/>
      <c r="AK166" s="186"/>
      <c r="AL166" s="184"/>
      <c r="AM166" s="185"/>
      <c r="AN166" s="182"/>
      <c r="AO166" s="186"/>
      <c r="AP166" s="184"/>
      <c r="AQ166" s="182"/>
      <c r="AR166" s="187"/>
      <c r="AS166" s="188"/>
      <c r="AT166" s="182"/>
      <c r="AU166" s="186"/>
      <c r="AV166" s="184"/>
      <c r="AW166" s="185"/>
      <c r="AX166" s="182"/>
      <c r="AY166" s="186"/>
      <c r="AZ166" s="184"/>
      <c r="BA166" s="185"/>
      <c r="BB166" s="182"/>
      <c r="BC166" s="186"/>
      <c r="BD166" s="184"/>
      <c r="BE166" s="182"/>
      <c r="BF166" s="158"/>
      <c r="BG166" s="159"/>
      <c r="BI166" s="145" t="s">
        <v>18</v>
      </c>
      <c r="BJ166" s="128">
        <f>B166/B188</f>
        <v>6.557736593924772E-2</v>
      </c>
      <c r="BK166" s="129">
        <f t="shared" ref="BK166" si="1656">C166/C188</f>
        <v>1.1318242343541944E-2</v>
      </c>
      <c r="BL166" s="130">
        <f t="shared" ref="BL166" si="1657">D166/D188</f>
        <v>7.0859506664623872E-2</v>
      </c>
      <c r="BM166" s="131">
        <f t="shared" ref="BM166" si="1658">E166/E188</f>
        <v>1.8853580659875323E-2</v>
      </c>
      <c r="BN166" s="128">
        <f t="shared" ref="BN166" si="1659">F166/F188</f>
        <v>9.1734352603917824E-2</v>
      </c>
      <c r="BO166" s="129">
        <f t="shared" ref="BO166" si="1660">G166/G188</f>
        <v>1.7406070897898536E-2</v>
      </c>
      <c r="BP166" s="130">
        <f t="shared" ref="BP166" si="1661">H166/H188</f>
        <v>5.3380693268843211E-2</v>
      </c>
      <c r="BQ166" s="131">
        <f t="shared" ref="BQ166" si="1662">I166/I188</f>
        <v>2.1198830409356724E-2</v>
      </c>
      <c r="BR166" s="128">
        <f t="shared" ref="BR166" si="1663">J166/J188</f>
        <v>1.1938318686784945E-2</v>
      </c>
      <c r="BS166" s="129">
        <f t="shared" ref="BS166" si="1664">K166/K188</f>
        <v>4.1280287167215074E-2</v>
      </c>
      <c r="BT166" s="130">
        <f t="shared" ref="BT166" si="1665">L166/L188</f>
        <v>2.1968402184334487E-2</v>
      </c>
      <c r="BU166" s="128">
        <f t="shared" ref="BU166" si="1666">M166/M188</f>
        <v>4.8441166610794499E-2</v>
      </c>
      <c r="BV166" s="132">
        <f t="shared" ref="BV166" si="1667">N166/N188</f>
        <v>3.966530871124338E-2</v>
      </c>
      <c r="BW166" s="133">
        <f t="shared" ref="BW166" si="1668">O166/O188</f>
        <v>5.0485857225322305E-2</v>
      </c>
      <c r="BX166" s="128">
        <f t="shared" ref="BX166" si="1669">P166/P188</f>
        <v>3.7888002883272515E-2</v>
      </c>
      <c r="BY166" s="129">
        <f t="shared" ref="BY166" si="1670">Q166/Q188</f>
        <v>4.3094657503879405E-2</v>
      </c>
      <c r="BZ166" s="130">
        <f t="shared" ref="BZ166" si="1671">R166/R188</f>
        <v>4.0254486902564508E-2</v>
      </c>
      <c r="CA166" s="131">
        <f t="shared" ref="CA166" si="1672">S166/S188</f>
        <v>4.0808685885436166E-2</v>
      </c>
      <c r="CB166" s="128">
        <f t="shared" ref="CB166" si="1673">T166/T188</f>
        <v>1.5016543649783659E-2</v>
      </c>
      <c r="CC166" s="129">
        <f t="shared" ref="CC166" si="1674">U166/U188</f>
        <v>6.0444334119399278E-2</v>
      </c>
      <c r="CD166" s="130">
        <f t="shared" ref="CD166" si="1675">V166/V188</f>
        <v>1.8097287328056558E-2</v>
      </c>
      <c r="CE166" s="131">
        <f t="shared" ref="CE166" si="1676">W166/W188</f>
        <v>4.9617130383562594E-2</v>
      </c>
      <c r="CF166" s="128">
        <f t="shared" ref="CF166" si="1677">X166/X188</f>
        <v>4.6024130060092233E-2</v>
      </c>
      <c r="CG166" s="129">
        <f t="shared" ref="CG166" si="1678">Y166/Y188</f>
        <v>5.2611968104925855E-2</v>
      </c>
      <c r="CH166" s="130">
        <f t="shared" ref="CH166" si="1679">Z166/Z188</f>
        <v>4.6533408917260245E-2</v>
      </c>
      <c r="CI166" s="128">
        <f t="shared" ref="CI166" si="1680">AA166/AA188</f>
        <v>2.7688015808438916E-2</v>
      </c>
      <c r="CJ166" s="134">
        <f t="shared" ref="CJ166" si="1681">AB166/AB188</f>
        <v>4.625473342176302E-2</v>
      </c>
      <c r="CK166" s="135">
        <f t="shared" ref="CK166" si="1682">AC166/AC188</f>
        <v>3.5126645392899877E-2</v>
      </c>
    </row>
    <row r="167" spans="1:89" ht="14.25" thickTop="1" thickBot="1" x14ac:dyDescent="0.25">
      <c r="A167" s="136" t="s">
        <v>19</v>
      </c>
      <c r="B167" s="175">
        <v>2884</v>
      </c>
      <c r="C167" s="176">
        <v>966</v>
      </c>
      <c r="D167" s="177">
        <v>1362</v>
      </c>
      <c r="E167" s="178">
        <v>811</v>
      </c>
      <c r="F167" s="175">
        <v>2909</v>
      </c>
      <c r="G167" s="179">
        <v>1177</v>
      </c>
      <c r="H167" s="177">
        <v>3434</v>
      </c>
      <c r="I167" s="178">
        <v>1757</v>
      </c>
      <c r="J167" s="175">
        <v>208</v>
      </c>
      <c r="K167" s="179">
        <v>714</v>
      </c>
      <c r="L167" s="177">
        <v>913</v>
      </c>
      <c r="M167" s="175">
        <v>2311</v>
      </c>
      <c r="N167" s="180">
        <v>2941</v>
      </c>
      <c r="O167" s="181">
        <v>3488</v>
      </c>
      <c r="P167" s="175">
        <v>1738</v>
      </c>
      <c r="Q167" s="179">
        <v>1761</v>
      </c>
      <c r="R167" s="177">
        <v>2004</v>
      </c>
      <c r="S167" s="178">
        <v>1740</v>
      </c>
      <c r="T167" s="175">
        <v>281</v>
      </c>
      <c r="U167" s="179">
        <v>1242</v>
      </c>
      <c r="V167" s="177">
        <v>1001</v>
      </c>
      <c r="W167" s="178">
        <v>2714</v>
      </c>
      <c r="X167" s="175">
        <v>1742</v>
      </c>
      <c r="Y167" s="179">
        <v>1520</v>
      </c>
      <c r="Z167" s="177">
        <v>3233</v>
      </c>
      <c r="AA167" s="175">
        <v>2320</v>
      </c>
      <c r="AB167" s="156">
        <f t="shared" si="1627"/>
        <v>24650</v>
      </c>
      <c r="AC167" s="157">
        <f t="shared" si="1628"/>
        <v>22521</v>
      </c>
      <c r="AE167" s="229" t="s">
        <v>13</v>
      </c>
      <c r="AF167" s="20">
        <f t="shared" ref="AF167:BG167" si="1683">SUM(AF164:AF166)</f>
        <v>6153</v>
      </c>
      <c r="AG167" s="21">
        <f t="shared" si="1683"/>
        <v>1996</v>
      </c>
      <c r="AH167" s="20">
        <f t="shared" si="1683"/>
        <v>2207</v>
      </c>
      <c r="AI167" s="21">
        <f t="shared" si="1683"/>
        <v>2087</v>
      </c>
      <c r="AJ167" s="20">
        <f t="shared" si="1683"/>
        <v>5609</v>
      </c>
      <c r="AK167" s="21">
        <f t="shared" si="1683"/>
        <v>2220</v>
      </c>
      <c r="AL167" s="20">
        <f t="shared" si="1683"/>
        <v>7401</v>
      </c>
      <c r="AM167" s="21">
        <f t="shared" si="1683"/>
        <v>4246</v>
      </c>
      <c r="AN167" s="20">
        <f t="shared" si="1683"/>
        <v>452</v>
      </c>
      <c r="AO167" s="21">
        <f t="shared" si="1683"/>
        <v>1928</v>
      </c>
      <c r="AP167" s="20">
        <f t="shared" si="1683"/>
        <v>1813</v>
      </c>
      <c r="AQ167" s="21">
        <f t="shared" si="1683"/>
        <v>6829</v>
      </c>
      <c r="AR167" s="20">
        <f t="shared" si="1683"/>
        <v>5022</v>
      </c>
      <c r="AS167" s="21">
        <f t="shared" si="1683"/>
        <v>8519</v>
      </c>
      <c r="AT167" s="20">
        <f t="shared" si="1683"/>
        <v>3871</v>
      </c>
      <c r="AU167" s="21">
        <f t="shared" si="1683"/>
        <v>4056</v>
      </c>
      <c r="AV167" s="20">
        <f t="shared" si="1683"/>
        <v>4621</v>
      </c>
      <c r="AW167" s="21">
        <f t="shared" si="1683"/>
        <v>3396</v>
      </c>
      <c r="AX167" s="20">
        <f t="shared" si="1683"/>
        <v>562</v>
      </c>
      <c r="AY167" s="21">
        <f t="shared" si="1683"/>
        <v>2650</v>
      </c>
      <c r="AZ167" s="20">
        <f t="shared" si="1683"/>
        <v>1643</v>
      </c>
      <c r="BA167" s="21">
        <f t="shared" si="1683"/>
        <v>5767</v>
      </c>
      <c r="BB167" s="20">
        <f t="shared" si="1683"/>
        <v>3425</v>
      </c>
      <c r="BC167" s="21">
        <f t="shared" si="1683"/>
        <v>3500</v>
      </c>
      <c r="BD167" s="20">
        <f t="shared" si="1683"/>
        <v>7198</v>
      </c>
      <c r="BE167" s="21">
        <f t="shared" si="1683"/>
        <v>4746</v>
      </c>
      <c r="BF167" s="160">
        <f t="shared" si="1683"/>
        <v>49977</v>
      </c>
      <c r="BG167" s="161">
        <f t="shared" si="1683"/>
        <v>51940</v>
      </c>
      <c r="BI167" s="136" t="s">
        <v>19</v>
      </c>
      <c r="BJ167" s="128">
        <f>B167/B188</f>
        <v>0.10542091603611507</v>
      </c>
      <c r="BK167" s="129">
        <f t="shared" ref="BK167" si="1684">C167/C188</f>
        <v>3.5730137594318687E-2</v>
      </c>
      <c r="BL167" s="130">
        <f t="shared" ref="BL167" si="1685">D167/D188</f>
        <v>0.10433583575915428</v>
      </c>
      <c r="BM167" s="131">
        <f t="shared" ref="BM167" si="1686">E167/E188</f>
        <v>6.1654249657898737E-2</v>
      </c>
      <c r="BN167" s="128">
        <f t="shared" ref="BN167" si="1687">F167/F188</f>
        <v>0.10691315373589622</v>
      </c>
      <c r="BO167" s="129">
        <f t="shared" ref="BO167" si="1688">G167/G188</f>
        <v>4.9968159626406286E-2</v>
      </c>
      <c r="BP167" s="130">
        <f t="shared" ref="BP167" si="1689">H167/H188</f>
        <v>8.65074566706973E-2</v>
      </c>
      <c r="BQ167" s="131">
        <f t="shared" ref="BQ167" si="1690">I167/I188</f>
        <v>4.1430862101490287E-2</v>
      </c>
      <c r="BR167" s="128">
        <f t="shared" ref="BR167" si="1691">J167/J188</f>
        <v>3.4488476206267618E-2</v>
      </c>
      <c r="BS167" s="129">
        <f t="shared" ref="BS167" si="1692">K167/K188</f>
        <v>0.10679030810649118</v>
      </c>
      <c r="BT167" s="130">
        <f t="shared" ref="BT167" si="1693">L167/L188</f>
        <v>3.805911042561174E-2</v>
      </c>
      <c r="BU167" s="128">
        <f t="shared" ref="BU167" si="1694">M167/M188</f>
        <v>9.6840429098223269E-2</v>
      </c>
      <c r="BV167" s="132">
        <f t="shared" ref="BV167" si="1695">N167/N188</f>
        <v>7.1743956285219429E-2</v>
      </c>
      <c r="BW167" s="133">
        <f t="shared" ref="BW167" si="1696">O167/O188</f>
        <v>8.3894554550702327E-2</v>
      </c>
      <c r="BX167" s="128">
        <f t="shared" ref="BX167" si="1697">P167/P188</f>
        <v>7.829886921656079E-2</v>
      </c>
      <c r="BY167" s="129">
        <f t="shared" ref="BY167" si="1698">Q167/Q188</f>
        <v>7.8075814675238303E-2</v>
      </c>
      <c r="BZ167" s="130">
        <f t="shared" ref="BZ167" si="1699">R167/R188</f>
        <v>7.8702430978282209E-2</v>
      </c>
      <c r="CA167" s="131">
        <f t="shared" ref="CA167" si="1700">S167/S188</f>
        <v>6.5144140771246722E-2</v>
      </c>
      <c r="CB167" s="128">
        <f t="shared" ref="CB167" si="1701">T167/T188</f>
        <v>3.5759735301603458E-2</v>
      </c>
      <c r="CC167" s="129">
        <f t="shared" ref="CC167" si="1702">U167/U188</f>
        <v>0.15415166935583965</v>
      </c>
      <c r="CD167" s="130">
        <f t="shared" ref="CD167" si="1703">V167/V188</f>
        <v>3.8461538461538464E-2</v>
      </c>
      <c r="CE167" s="131">
        <f t="shared" ref="CE167" si="1704">W167/W188</f>
        <v>9.4036935657115142E-2</v>
      </c>
      <c r="CF167" s="128">
        <f t="shared" ref="CF167" si="1705">X167/X188</f>
        <v>8.1147808263846835E-2</v>
      </c>
      <c r="CG167" s="129">
        <f t="shared" ref="CG167" si="1706">Y167/Y188</f>
        <v>0.11327222594828229</v>
      </c>
      <c r="CH167" s="130">
        <f t="shared" ref="CH167" si="1707">Z167/Z188</f>
        <v>7.9683533384270325E-2</v>
      </c>
      <c r="CI167" s="128">
        <f t="shared" ref="CI167" si="1708">AA167/AA188</f>
        <v>5.3934673950947344E-2</v>
      </c>
      <c r="CJ167" s="134">
        <f t="shared" ref="CJ167" si="1709">AB167/AB188</f>
        <v>7.6573484140124812E-2</v>
      </c>
      <c r="CK167" s="135">
        <f t="shared" ref="CK167" si="1710">AC167/AC188</f>
        <v>7.0181616473873151E-2</v>
      </c>
    </row>
    <row r="168" spans="1:89" ht="13.5" thickTop="1" x14ac:dyDescent="0.2">
      <c r="A168" s="145" t="s">
        <v>20</v>
      </c>
      <c r="B168" s="182">
        <v>3497</v>
      </c>
      <c r="C168" s="183">
        <v>1139</v>
      </c>
      <c r="D168" s="184">
        <v>1220</v>
      </c>
      <c r="E168" s="185">
        <v>1162</v>
      </c>
      <c r="F168" s="182">
        <v>3111</v>
      </c>
      <c r="G168" s="186">
        <v>1266</v>
      </c>
      <c r="H168" s="184">
        <v>4120</v>
      </c>
      <c r="I168" s="185">
        <v>2198</v>
      </c>
      <c r="J168" s="182">
        <v>263</v>
      </c>
      <c r="K168" s="186">
        <v>1007</v>
      </c>
      <c r="L168" s="184">
        <v>892</v>
      </c>
      <c r="M168" s="182">
        <v>3600</v>
      </c>
      <c r="N168" s="187">
        <v>2867</v>
      </c>
      <c r="O168" s="188">
        <v>4367</v>
      </c>
      <c r="P168" s="182">
        <v>2252</v>
      </c>
      <c r="Q168" s="186">
        <v>2165</v>
      </c>
      <c r="R168" s="184">
        <v>2520</v>
      </c>
      <c r="S168" s="185">
        <v>1842</v>
      </c>
      <c r="T168" s="182">
        <v>338</v>
      </c>
      <c r="U168" s="186">
        <v>1574</v>
      </c>
      <c r="V168" s="184">
        <v>945</v>
      </c>
      <c r="W168" s="185">
        <v>3168</v>
      </c>
      <c r="X168" s="182">
        <v>1983</v>
      </c>
      <c r="Y168" s="186">
        <v>1917</v>
      </c>
      <c r="Z168" s="184">
        <v>4040</v>
      </c>
      <c r="AA168" s="182">
        <v>2385</v>
      </c>
      <c r="AB168" s="156">
        <f t="shared" si="1627"/>
        <v>28048</v>
      </c>
      <c r="AC168" s="157">
        <f t="shared" si="1628"/>
        <v>27790</v>
      </c>
      <c r="BI168" s="145" t="s">
        <v>20</v>
      </c>
      <c r="BJ168" s="128">
        <f>B168/B188</f>
        <v>0.1278283437511423</v>
      </c>
      <c r="BK168" s="129">
        <f t="shared" ref="BK168" si="1711">C168/C188</f>
        <v>4.2129013167628349E-2</v>
      </c>
      <c r="BL168" s="130">
        <f t="shared" ref="BL168" si="1712">D168/D188</f>
        <v>9.3457943925233641E-2</v>
      </c>
      <c r="BM168" s="131">
        <f t="shared" ref="BM168" si="1713">E168/E188</f>
        <v>8.8338148091835184E-2</v>
      </c>
      <c r="BN168" s="128">
        <f t="shared" ref="BN168" si="1714">F168/F188</f>
        <v>0.11433716784887353</v>
      </c>
      <c r="BO168" s="129">
        <f t="shared" ref="BO168" si="1715">G168/G188</f>
        <v>5.3746550626194017E-2</v>
      </c>
      <c r="BP168" s="130">
        <f t="shared" ref="BP168" si="1716">H168/H188</f>
        <v>0.10378879484079001</v>
      </c>
      <c r="BQ168" s="131">
        <f t="shared" ref="BQ168" si="1717">I168/I188</f>
        <v>5.1829843425768726E-2</v>
      </c>
      <c r="BR168" s="128">
        <f t="shared" ref="BR168" si="1718">J168/J188</f>
        <v>4.3608025203117226E-2</v>
      </c>
      <c r="BS168" s="129">
        <f t="shared" ref="BS168" si="1719">K168/K188</f>
        <v>0.15061322165719412</v>
      </c>
      <c r="BT168" s="130">
        <f t="shared" ref="BT168" si="1720">L168/L188</f>
        <v>3.7183709200050021E-2</v>
      </c>
      <c r="BU168" s="128">
        <f t="shared" ref="BU168" si="1721">M168/M188</f>
        <v>0.15085484411666109</v>
      </c>
      <c r="BV168" s="132">
        <f t="shared" ref="BV168" si="1722">N168/N188</f>
        <v>6.9938770033908235E-2</v>
      </c>
      <c r="BW168" s="133">
        <f t="shared" ref="BW168" si="1723">O168/O188</f>
        <v>0.10503655955358861</v>
      </c>
      <c r="BX168" s="128">
        <f t="shared" ref="BX168" si="1724">P168/P188</f>
        <v>0.10145515159706267</v>
      </c>
      <c r="BY168" s="129">
        <f t="shared" ref="BY168" si="1725">Q168/Q188</f>
        <v>9.5987585901130573E-2</v>
      </c>
      <c r="BZ168" s="130">
        <f t="shared" ref="BZ168" si="1726">R168/R188</f>
        <v>9.8967128775085414E-2</v>
      </c>
      <c r="CA168" s="131">
        <f t="shared" ref="CA168" si="1727">S168/S188</f>
        <v>6.8962935230250849E-2</v>
      </c>
      <c r="CB168" s="128">
        <f t="shared" ref="CB168" si="1728">T168/T188</f>
        <v>4.3013489437515907E-2</v>
      </c>
      <c r="CC168" s="129">
        <f t="shared" ref="CC168" si="1729">U168/U188</f>
        <v>0.19535807372471142</v>
      </c>
      <c r="CD168" s="130">
        <f t="shared" ref="CD168" si="1730">V168/V188</f>
        <v>3.6309844002151696E-2</v>
      </c>
      <c r="CE168" s="131">
        <f t="shared" ref="CE168" si="1731">W168/W188</f>
        <v>0.10976750632341221</v>
      </c>
      <c r="CF168" s="128">
        <f t="shared" ref="CF168" si="1732">X168/X188</f>
        <v>9.2374342013322772E-2</v>
      </c>
      <c r="CG168" s="129">
        <f t="shared" ref="CG168" si="1733">Y168/Y188</f>
        <v>0.14285714285714285</v>
      </c>
      <c r="CH168" s="130">
        <f t="shared" ref="CH168" si="1734">Z168/Z188</f>
        <v>9.9573608064476377E-2</v>
      </c>
      <c r="CI168" s="128">
        <f t="shared" ref="CI168" si="1735">AA168/AA188</f>
        <v>5.5445774729745441E-2</v>
      </c>
      <c r="CJ168" s="134">
        <f t="shared" ref="CJ168" si="1736">AB168/AB188</f>
        <v>8.7129131162767576E-2</v>
      </c>
      <c r="CK168" s="135">
        <f t="shared" ref="CK168" si="1737">AC168/AC188</f>
        <v>8.6601266453929002E-2</v>
      </c>
    </row>
    <row r="169" spans="1:89" ht="13.5" thickBot="1" x14ac:dyDescent="0.25">
      <c r="A169" s="136" t="s">
        <v>21</v>
      </c>
      <c r="B169" s="175">
        <v>2656</v>
      </c>
      <c r="C169" s="176">
        <v>857</v>
      </c>
      <c r="D169" s="177">
        <v>987</v>
      </c>
      <c r="E169" s="178">
        <v>925</v>
      </c>
      <c r="F169" s="175">
        <v>2498</v>
      </c>
      <c r="G169" s="179">
        <v>954</v>
      </c>
      <c r="H169" s="177">
        <v>3281</v>
      </c>
      <c r="I169" s="178">
        <v>2048</v>
      </c>
      <c r="J169" s="175">
        <v>189</v>
      </c>
      <c r="K169" s="179">
        <v>921</v>
      </c>
      <c r="L169" s="177">
        <v>921</v>
      </c>
      <c r="M169" s="175">
        <v>3229</v>
      </c>
      <c r="N169" s="180">
        <v>2155</v>
      </c>
      <c r="O169" s="181">
        <v>4152</v>
      </c>
      <c r="P169" s="175">
        <v>1619</v>
      </c>
      <c r="Q169" s="179">
        <v>1891</v>
      </c>
      <c r="R169" s="177">
        <v>2101</v>
      </c>
      <c r="S169" s="178">
        <v>1554</v>
      </c>
      <c r="T169" s="175">
        <v>224</v>
      </c>
      <c r="U169" s="179">
        <v>1076</v>
      </c>
      <c r="V169" s="177">
        <v>698</v>
      </c>
      <c r="W169" s="178">
        <v>2599</v>
      </c>
      <c r="X169" s="175">
        <v>1442</v>
      </c>
      <c r="Y169" s="179">
        <v>1583</v>
      </c>
      <c r="Z169" s="177">
        <v>3158</v>
      </c>
      <c r="AA169" s="175">
        <v>2361</v>
      </c>
      <c r="AB169" s="156">
        <f t="shared" si="1627"/>
        <v>21929</v>
      </c>
      <c r="AC169" s="157">
        <f t="shared" si="1628"/>
        <v>24150</v>
      </c>
      <c r="AE169" s="232" t="s">
        <v>85</v>
      </c>
      <c r="BI169" s="136" t="s">
        <v>21</v>
      </c>
      <c r="BJ169" s="128">
        <f>B169/B188</f>
        <v>9.7086668859889605E-2</v>
      </c>
      <c r="BK169" s="129">
        <f t="shared" ref="BK169" si="1738">C169/C188</f>
        <v>3.1698476105932828E-2</v>
      </c>
      <c r="BL169" s="130">
        <f t="shared" ref="BL169" si="1739">D169/D188</f>
        <v>7.560900873295541E-2</v>
      </c>
      <c r="BM169" s="131">
        <f t="shared" ref="BM169" si="1740">E169/E188</f>
        <v>7.0320814961228523E-2</v>
      </c>
      <c r="BN169" s="128">
        <f t="shared" ref="BN169" si="1741">F169/F188</f>
        <v>9.1807857694145317E-2</v>
      </c>
      <c r="BO169" s="129">
        <f t="shared" ref="BO169" si="1742">G169/G188</f>
        <v>4.0500955211207813E-2</v>
      </c>
      <c r="BP169" s="130">
        <f t="shared" ref="BP169" si="1743">H169/H188</f>
        <v>8.2653164046755337E-2</v>
      </c>
      <c r="BQ169" s="131">
        <f t="shared" ref="BQ169" si="1744">I169/I188</f>
        <v>4.8292774948122993E-2</v>
      </c>
      <c r="BR169" s="128">
        <f t="shared" ref="BR169" si="1745">J169/J188</f>
        <v>3.1338086552810479E-2</v>
      </c>
      <c r="BS169" s="129">
        <f t="shared" ref="BS169" si="1746">K169/K188</f>
        <v>0.13775052348190248</v>
      </c>
      <c r="BT169" s="130">
        <f t="shared" ref="BT169" si="1747">L169/L188</f>
        <v>3.8392596606778108E-2</v>
      </c>
      <c r="BU169" s="128">
        <f t="shared" ref="BU169" si="1748">M169/M188</f>
        <v>0.13530841434797183</v>
      </c>
      <c r="BV169" s="132">
        <f t="shared" ref="BV169" si="1749">N169/N188</f>
        <v>5.2569950967238308E-2</v>
      </c>
      <c r="BW169" s="133">
        <f t="shared" ref="BW169" si="1750">O169/O188</f>
        <v>9.9865306907831436E-2</v>
      </c>
      <c r="BX169" s="128">
        <f t="shared" ref="BX169" si="1751">P169/P188</f>
        <v>7.2937784385277288E-2</v>
      </c>
      <c r="BY169" s="129">
        <f t="shared" ref="BY169" si="1752">Q169/Q188</f>
        <v>8.3839503436045223E-2</v>
      </c>
      <c r="BZ169" s="130">
        <f t="shared" ref="BZ169" si="1753">R169/R188</f>
        <v>8.2511879982720027E-2</v>
      </c>
      <c r="CA169" s="131">
        <f t="shared" ref="CA169" si="1754">S169/S188</f>
        <v>5.8180456757768624E-2</v>
      </c>
      <c r="CB169" s="128">
        <f t="shared" ref="CB169" si="1755">T169/T188</f>
        <v>2.8505981165691016E-2</v>
      </c>
      <c r="CC169" s="129">
        <f t="shared" ref="CC169" si="1756">U169/U188</f>
        <v>0.13354846717140376</v>
      </c>
      <c r="CD169" s="130">
        <f t="shared" ref="CD169" si="1757">V169/V188</f>
        <v>2.6819334511642205E-2</v>
      </c>
      <c r="CE169" s="131">
        <f t="shared" ref="CE169" si="1758">W169/W188</f>
        <v>9.0052319739440764E-2</v>
      </c>
      <c r="CF169" s="128">
        <f t="shared" ref="CF169" si="1759">X169/X188</f>
        <v>6.7172869986490899E-2</v>
      </c>
      <c r="CG169" s="129">
        <f t="shared" ref="CG169" si="1760">Y169/Y188</f>
        <v>0.11796706162903346</v>
      </c>
      <c r="CH169" s="130">
        <f t="shared" ref="CH169" si="1761">Z169/Z188</f>
        <v>7.7835013432578315E-2</v>
      </c>
      <c r="CI169" s="128">
        <f t="shared" ref="CI169" si="1762">AA169/AA188</f>
        <v>5.4887829826804603E-2</v>
      </c>
      <c r="CJ169" s="134">
        <f t="shared" ref="CJ169" si="1763">AB169/AB188</f>
        <v>6.8120889805630719E-2</v>
      </c>
      <c r="CK169" s="135">
        <f t="shared" ref="CK169" si="1764">AC169/AC188</f>
        <v>7.5258027522935783E-2</v>
      </c>
    </row>
    <row r="170" spans="1:89" ht="14.25" thickTop="1" thickBot="1" x14ac:dyDescent="0.25">
      <c r="A170" s="145" t="s">
        <v>22</v>
      </c>
      <c r="B170" s="182">
        <v>1741</v>
      </c>
      <c r="C170" s="183">
        <v>937</v>
      </c>
      <c r="D170" s="184">
        <v>699</v>
      </c>
      <c r="E170" s="185">
        <v>639</v>
      </c>
      <c r="F170" s="182">
        <v>1926</v>
      </c>
      <c r="G170" s="186">
        <v>872</v>
      </c>
      <c r="H170" s="184">
        <v>2719</v>
      </c>
      <c r="I170" s="185">
        <v>1829</v>
      </c>
      <c r="J170" s="182">
        <v>233</v>
      </c>
      <c r="K170" s="186">
        <v>686</v>
      </c>
      <c r="L170" s="184">
        <v>678</v>
      </c>
      <c r="M170" s="182">
        <v>2071</v>
      </c>
      <c r="N170" s="187">
        <v>1899</v>
      </c>
      <c r="O170" s="188">
        <v>3085</v>
      </c>
      <c r="P170" s="182">
        <v>1148</v>
      </c>
      <c r="Q170" s="186">
        <v>1250</v>
      </c>
      <c r="R170" s="184">
        <v>1676</v>
      </c>
      <c r="S170" s="185">
        <v>1354</v>
      </c>
      <c r="T170" s="182">
        <v>236</v>
      </c>
      <c r="U170" s="186">
        <v>534</v>
      </c>
      <c r="V170" s="184">
        <v>667</v>
      </c>
      <c r="W170" s="185">
        <v>1963</v>
      </c>
      <c r="X170" s="182">
        <v>1106</v>
      </c>
      <c r="Y170" s="186">
        <v>829</v>
      </c>
      <c r="Z170" s="184">
        <v>2560</v>
      </c>
      <c r="AA170" s="182">
        <v>2024</v>
      </c>
      <c r="AB170" s="156">
        <f t="shared" si="1627"/>
        <v>17288</v>
      </c>
      <c r="AC170" s="157">
        <f t="shared" si="1628"/>
        <v>18073</v>
      </c>
      <c r="AE170" s="305" t="s">
        <v>0</v>
      </c>
      <c r="AF170" s="299" t="s">
        <v>1</v>
      </c>
      <c r="AG170" s="300"/>
      <c r="AH170" s="299" t="s">
        <v>2</v>
      </c>
      <c r="AI170" s="300"/>
      <c r="AJ170" s="299" t="s">
        <v>3</v>
      </c>
      <c r="AK170" s="300"/>
      <c r="AL170" s="299" t="s">
        <v>4</v>
      </c>
      <c r="AM170" s="300"/>
      <c r="AN170" s="299" t="s">
        <v>5</v>
      </c>
      <c r="AO170" s="300"/>
      <c r="AP170" s="299" t="s">
        <v>6</v>
      </c>
      <c r="AQ170" s="300"/>
      <c r="AR170" s="299" t="s">
        <v>7</v>
      </c>
      <c r="AS170" s="300"/>
      <c r="AT170" s="299" t="s">
        <v>8</v>
      </c>
      <c r="AU170" s="300"/>
      <c r="AV170" s="299" t="s">
        <v>9</v>
      </c>
      <c r="AW170" s="300"/>
      <c r="AX170" s="299" t="s">
        <v>10</v>
      </c>
      <c r="AY170" s="300"/>
      <c r="AZ170" s="299" t="s">
        <v>11</v>
      </c>
      <c r="BA170" s="300"/>
      <c r="BB170" s="299" t="s">
        <v>12</v>
      </c>
      <c r="BC170" s="300"/>
      <c r="BD170" s="301" t="s">
        <v>40</v>
      </c>
      <c r="BE170" s="302"/>
      <c r="BF170" s="303" t="s">
        <v>41</v>
      </c>
      <c r="BG170" s="304"/>
      <c r="BI170" s="145" t="s">
        <v>22</v>
      </c>
      <c r="BJ170" s="128">
        <f>B170/B188</f>
        <v>6.3640019007932161E-2</v>
      </c>
      <c r="BK170" s="129">
        <f t="shared" ref="BK170" si="1765">C170/C188</f>
        <v>3.4657493712087588E-2</v>
      </c>
      <c r="BL170" s="130">
        <f t="shared" ref="BL170" si="1766">D170/D188</f>
        <v>5.3546805576834687E-2</v>
      </c>
      <c r="BM170" s="131">
        <f t="shared" ref="BM170" si="1767">E170/E188</f>
        <v>4.8578379200243271E-2</v>
      </c>
      <c r="BN170" s="128">
        <f t="shared" ref="BN170" si="1768">F170/F188</f>
        <v>7.0785401889080821E-2</v>
      </c>
      <c r="BO170" s="129">
        <f t="shared" ref="BO170" si="1769">G170/G188</f>
        <v>3.7019741031628105E-2</v>
      </c>
      <c r="BP170" s="130">
        <f t="shared" ref="BP170" si="1770">H170/H188</f>
        <v>6.8495566303909711E-2</v>
      </c>
      <c r="BQ170" s="131">
        <f t="shared" ref="BQ170" si="1771">I170/I188</f>
        <v>4.3128654970760232E-2</v>
      </c>
      <c r="BR170" s="128">
        <f t="shared" ref="BR170" si="1772">J170/J188</f>
        <v>3.8633725750290164E-2</v>
      </c>
      <c r="BS170" s="129">
        <f t="shared" ref="BS170" si="1773">K170/K188</f>
        <v>0.10260245288662878</v>
      </c>
      <c r="BT170" s="130">
        <f t="shared" ref="BT170" si="1774">L170/L188</f>
        <v>2.8262953853849682E-2</v>
      </c>
      <c r="BU170" s="128">
        <f t="shared" ref="BU170" si="1775">M170/M188</f>
        <v>8.6783439490445854E-2</v>
      </c>
      <c r="BV170" s="132">
        <f t="shared" ref="BV170" si="1776">N170/N188</f>
        <v>4.6324982314053617E-2</v>
      </c>
      <c r="BW170" s="133">
        <f t="shared" ref="BW170" si="1777">O170/O188</f>
        <v>7.4201462382143549E-2</v>
      </c>
      <c r="BX170" s="128">
        <f t="shared" ref="BX170" si="1778">P170/P188</f>
        <v>5.1718700725323245E-2</v>
      </c>
      <c r="BY170" s="129">
        <f t="shared" ref="BY170" si="1779">Q170/Q188</f>
        <v>5.5420084238528046E-2</v>
      </c>
      <c r="BZ170" s="130">
        <f t="shared" ref="BZ170" si="1780">R170/R188</f>
        <v>6.5820995169461577E-2</v>
      </c>
      <c r="CA170" s="131">
        <f t="shared" ref="CA170" si="1781">S170/S188</f>
        <v>5.0692624485211529E-2</v>
      </c>
      <c r="CB170" s="128">
        <f t="shared" ref="CB170" si="1782">T170/T188</f>
        <v>3.0033087299567319E-2</v>
      </c>
      <c r="CC170" s="129">
        <f t="shared" ref="CC170" si="1783">U170/U188</f>
        <v>6.627777088246245E-2</v>
      </c>
      <c r="CD170" s="130">
        <f t="shared" ref="CD170" si="1784">V170/V188</f>
        <v>2.5628217935910243E-2</v>
      </c>
      <c r="CE170" s="131">
        <f t="shared" ref="CE170" si="1785">W170/W188</f>
        <v>6.8015661272998157E-2</v>
      </c>
      <c r="CF170" s="128">
        <f t="shared" ref="CF170" si="1786">X170/X188</f>
        <v>5.1520939115852239E-2</v>
      </c>
      <c r="CG170" s="129">
        <f t="shared" ref="CG170" si="1787">Y170/Y188</f>
        <v>6.1778075862582903E-2</v>
      </c>
      <c r="CH170" s="130">
        <f t="shared" ref="CH170" si="1788">Z170/Z188</f>
        <v>6.3096147684420678E-2</v>
      </c>
      <c r="CI170" s="128">
        <f t="shared" ref="CI170" si="1789">AA170/AA188</f>
        <v>4.7053353481343714E-2</v>
      </c>
      <c r="CJ170" s="134">
        <f t="shared" ref="CJ170" si="1790">AB170/AB188</f>
        <v>5.3703951067524458E-2</v>
      </c>
      <c r="CK170" s="135">
        <f t="shared" ref="CK170" si="1791">AC170/AC188</f>
        <v>5.6320427802153968E-2</v>
      </c>
    </row>
    <row r="171" spans="1:89" ht="15" thickTop="1" thickBot="1" x14ac:dyDescent="0.3">
      <c r="A171" s="136" t="s">
        <v>23</v>
      </c>
      <c r="B171" s="175">
        <v>1349</v>
      </c>
      <c r="C171" s="176">
        <v>1051</v>
      </c>
      <c r="D171" s="177">
        <v>543</v>
      </c>
      <c r="E171" s="178">
        <v>489</v>
      </c>
      <c r="F171" s="175">
        <v>1419</v>
      </c>
      <c r="G171" s="179">
        <v>804</v>
      </c>
      <c r="H171" s="177">
        <v>2059</v>
      </c>
      <c r="I171" s="178">
        <v>1612</v>
      </c>
      <c r="J171" s="175">
        <v>237</v>
      </c>
      <c r="K171" s="179">
        <v>535</v>
      </c>
      <c r="L171" s="177">
        <v>717</v>
      </c>
      <c r="M171" s="175">
        <v>1307</v>
      </c>
      <c r="N171" s="180">
        <v>1500</v>
      </c>
      <c r="O171" s="181">
        <v>2118</v>
      </c>
      <c r="P171" s="175">
        <v>994</v>
      </c>
      <c r="Q171" s="179">
        <v>896</v>
      </c>
      <c r="R171" s="177">
        <v>1259</v>
      </c>
      <c r="S171" s="178">
        <v>1055</v>
      </c>
      <c r="T171" s="175">
        <v>244</v>
      </c>
      <c r="U171" s="179">
        <v>294</v>
      </c>
      <c r="V171" s="177">
        <v>614</v>
      </c>
      <c r="W171" s="178">
        <v>1595</v>
      </c>
      <c r="X171" s="175">
        <v>904</v>
      </c>
      <c r="Y171" s="179">
        <v>616</v>
      </c>
      <c r="Z171" s="177">
        <v>2138</v>
      </c>
      <c r="AA171" s="175">
        <v>2012</v>
      </c>
      <c r="AB171" s="156">
        <f t="shared" si="1627"/>
        <v>13977</v>
      </c>
      <c r="AC171" s="157">
        <f t="shared" si="1628"/>
        <v>14384</v>
      </c>
      <c r="AE171" s="306"/>
      <c r="AF171" s="115" t="s">
        <v>14</v>
      </c>
      <c r="AG171" s="116" t="s">
        <v>15</v>
      </c>
      <c r="AH171" s="117" t="s">
        <v>14</v>
      </c>
      <c r="AI171" s="118" t="s">
        <v>15</v>
      </c>
      <c r="AJ171" s="115" t="s">
        <v>14</v>
      </c>
      <c r="AK171" s="116" t="s">
        <v>15</v>
      </c>
      <c r="AL171" s="117" t="s">
        <v>14</v>
      </c>
      <c r="AM171" s="118" t="s">
        <v>15</v>
      </c>
      <c r="AN171" s="115" t="s">
        <v>14</v>
      </c>
      <c r="AO171" s="116" t="s">
        <v>15</v>
      </c>
      <c r="AP171" s="117" t="s">
        <v>14</v>
      </c>
      <c r="AQ171" s="115" t="s">
        <v>15</v>
      </c>
      <c r="AR171" s="119" t="s">
        <v>14</v>
      </c>
      <c r="AS171" s="120" t="s">
        <v>15</v>
      </c>
      <c r="AT171" s="115" t="s">
        <v>14</v>
      </c>
      <c r="AU171" s="116" t="s">
        <v>15</v>
      </c>
      <c r="AV171" s="117" t="s">
        <v>14</v>
      </c>
      <c r="AW171" s="118" t="s">
        <v>15</v>
      </c>
      <c r="AX171" s="115" t="s">
        <v>14</v>
      </c>
      <c r="AY171" s="116" t="s">
        <v>15</v>
      </c>
      <c r="AZ171" s="117" t="s">
        <v>14</v>
      </c>
      <c r="BA171" s="118" t="s">
        <v>15</v>
      </c>
      <c r="BB171" s="115" t="s">
        <v>14</v>
      </c>
      <c r="BC171" s="116" t="s">
        <v>15</v>
      </c>
      <c r="BD171" s="28" t="s">
        <v>14</v>
      </c>
      <c r="BE171" s="121" t="s">
        <v>15</v>
      </c>
      <c r="BF171" s="162" t="s">
        <v>14</v>
      </c>
      <c r="BG171" s="163" t="s">
        <v>15</v>
      </c>
      <c r="BI171" s="136" t="s">
        <v>23</v>
      </c>
      <c r="BJ171" s="128">
        <f>B171/B188</f>
        <v>4.9310962459333994E-2</v>
      </c>
      <c r="BK171" s="129">
        <f t="shared" ref="BK171" si="1792">C171/C188</f>
        <v>3.8874093800858114E-2</v>
      </c>
      <c r="BL171" s="130">
        <f t="shared" ref="BL171" si="1793">D171/D188</f>
        <v>4.1596445533935961E-2</v>
      </c>
      <c r="BM171" s="131">
        <f t="shared" ref="BM171" si="1794">E171/E188</f>
        <v>3.717500380112513E-2</v>
      </c>
      <c r="BN171" s="128">
        <f t="shared" ref="BN171" si="1795">F171/F188</f>
        <v>5.2151861516410013E-2</v>
      </c>
      <c r="BO171" s="129">
        <f t="shared" ref="BO171" si="1796">G171/G188</f>
        <v>3.4132880492464442E-2</v>
      </c>
      <c r="BP171" s="130">
        <f t="shared" ref="BP171" si="1797">H171/H188</f>
        <v>5.1869205965336555E-2</v>
      </c>
      <c r="BQ171" s="131">
        <f t="shared" ref="BQ171" si="1798">I171/I188</f>
        <v>3.8011695906432746E-2</v>
      </c>
      <c r="BR171" s="128">
        <f t="shared" ref="BR171" si="1799">J171/J188</f>
        <v>3.9296965677333776E-2</v>
      </c>
      <c r="BS171" s="129">
        <f t="shared" ref="BS171" si="1800">K171/K188</f>
        <v>8.0017947950942261E-2</v>
      </c>
      <c r="BT171" s="130">
        <f t="shared" ref="BT171" si="1801">L171/L188</f>
        <v>2.9888698987035726E-2</v>
      </c>
      <c r="BU171" s="128">
        <f t="shared" ref="BU171" si="1802">M171/M188</f>
        <v>5.4768689239021118E-2</v>
      </c>
      <c r="BV171" s="132">
        <f t="shared" ref="BV171" si="1803">N171/N188</f>
        <v>3.6591613202254042E-2</v>
      </c>
      <c r="BW171" s="133">
        <f t="shared" ref="BW171" si="1804">O171/O188</f>
        <v>5.0942851645179914E-2</v>
      </c>
      <c r="BX171" s="128">
        <f t="shared" ref="BX171" si="1805">P171/P188</f>
        <v>4.4780826237779882E-2</v>
      </c>
      <c r="BY171" s="129">
        <f t="shared" ref="BY171" si="1806">Q171/Q188</f>
        <v>3.9725116382176899E-2</v>
      </c>
      <c r="BZ171" s="130">
        <f t="shared" ref="BZ171" si="1807">R171/R188</f>
        <v>4.9444291717393868E-2</v>
      </c>
      <c r="CA171" s="131">
        <f t="shared" ref="CA171" si="1808">S171/S188</f>
        <v>3.9498315237738675E-2</v>
      </c>
      <c r="CB171" s="128">
        <f t="shared" ref="CB171" si="1809">T171/T188</f>
        <v>3.1051158055484855E-2</v>
      </c>
      <c r="CC171" s="129">
        <f t="shared" ref="CC171" si="1810">U171/U188</f>
        <v>3.6490008688097306E-2</v>
      </c>
      <c r="CD171" s="130">
        <f t="shared" ref="CD171" si="1811">V171/V188</f>
        <v>2.3591792822562054E-2</v>
      </c>
      <c r="CE171" s="131">
        <f t="shared" ref="CE171" si="1812">W171/W188</f>
        <v>5.5264890336440178E-2</v>
      </c>
      <c r="CF171" s="128">
        <f t="shared" ref="CF171" si="1813">X171/X188</f>
        <v>4.211114734243257E-2</v>
      </c>
      <c r="CG171" s="129">
        <f t="shared" ref="CG171" si="1814">Y171/Y188</f>
        <v>4.5905059989567031E-2</v>
      </c>
      <c r="CH171" s="130">
        <f t="shared" ref="CH171" si="1815">Z171/Z188</f>
        <v>5.2695142089566951E-2</v>
      </c>
      <c r="CI171" s="128">
        <f t="shared" ref="CI171" si="1816">AA171/AA188</f>
        <v>4.6774381029873302E-2</v>
      </c>
      <c r="CJ171" s="134">
        <f t="shared" ref="CJ171" si="1817">AB171/AB188</f>
        <v>4.3418563400670365E-2</v>
      </c>
      <c r="CK171" s="135">
        <f t="shared" ref="CK171" si="1818">AC171/AC188</f>
        <v>4.4824491424012763E-2</v>
      </c>
    </row>
    <row r="172" spans="1:89" ht="13.5" thickTop="1" x14ac:dyDescent="0.2">
      <c r="A172" s="145" t="s">
        <v>24</v>
      </c>
      <c r="B172" s="189">
        <v>1119</v>
      </c>
      <c r="C172" s="183">
        <v>942</v>
      </c>
      <c r="D172" s="184">
        <v>564</v>
      </c>
      <c r="E172" s="185">
        <v>525</v>
      </c>
      <c r="F172" s="182">
        <v>1349</v>
      </c>
      <c r="G172" s="186">
        <v>708</v>
      </c>
      <c r="H172" s="184">
        <v>2030</v>
      </c>
      <c r="I172" s="185">
        <v>1578</v>
      </c>
      <c r="J172" s="182">
        <v>247</v>
      </c>
      <c r="K172" s="186">
        <v>345</v>
      </c>
      <c r="L172" s="184">
        <v>740</v>
      </c>
      <c r="M172" s="182">
        <v>1267</v>
      </c>
      <c r="N172" s="187">
        <v>1624</v>
      </c>
      <c r="O172" s="190">
        <v>1977</v>
      </c>
      <c r="P172" s="182">
        <v>957</v>
      </c>
      <c r="Q172" s="186">
        <v>749</v>
      </c>
      <c r="R172" s="184">
        <v>1175</v>
      </c>
      <c r="S172" s="185">
        <v>1068</v>
      </c>
      <c r="T172" s="182">
        <v>206</v>
      </c>
      <c r="U172" s="186">
        <v>280</v>
      </c>
      <c r="V172" s="184">
        <v>698</v>
      </c>
      <c r="W172" s="191">
        <v>1622</v>
      </c>
      <c r="X172" s="182">
        <v>787</v>
      </c>
      <c r="Y172" s="186">
        <v>513</v>
      </c>
      <c r="Z172" s="184">
        <v>1984</v>
      </c>
      <c r="AA172" s="182">
        <v>2049</v>
      </c>
      <c r="AB172" s="156">
        <f t="shared" si="1627"/>
        <v>13480</v>
      </c>
      <c r="AC172" s="157">
        <f t="shared" si="1628"/>
        <v>13623</v>
      </c>
      <c r="AE172" s="235" t="str">
        <f>$AE$17</f>
        <v>17:00 - 17:59</v>
      </c>
      <c r="AF172" s="125">
        <f t="shared" ref="AF172:AU173" si="1819">SUMIF($A$9:$A$32,$AE172,B$164:B$187)</f>
        <v>1428</v>
      </c>
      <c r="AG172" s="172">
        <f t="shared" si="1819"/>
        <v>3410</v>
      </c>
      <c r="AH172" s="126">
        <f t="shared" si="1819"/>
        <v>1327</v>
      </c>
      <c r="AI172" s="166">
        <f t="shared" si="1819"/>
        <v>1239</v>
      </c>
      <c r="AJ172" s="125">
        <f t="shared" si="1819"/>
        <v>1649</v>
      </c>
      <c r="AK172" s="127">
        <f t="shared" si="1819"/>
        <v>2761</v>
      </c>
      <c r="AL172" s="126">
        <f t="shared" si="1819"/>
        <v>2517</v>
      </c>
      <c r="AM172" s="166">
        <f t="shared" si="1819"/>
        <v>4803</v>
      </c>
      <c r="AN172" s="125">
        <f t="shared" si="1819"/>
        <v>1133</v>
      </c>
      <c r="AO172" s="127">
        <f t="shared" si="1819"/>
        <v>274</v>
      </c>
      <c r="AP172" s="126">
        <f t="shared" si="1819"/>
        <v>3257</v>
      </c>
      <c r="AQ172" s="125">
        <f t="shared" si="1819"/>
        <v>841</v>
      </c>
      <c r="AR172" s="165">
        <f t="shared" si="1819"/>
        <v>4124</v>
      </c>
      <c r="AS172" s="167">
        <f t="shared" si="1819"/>
        <v>2667</v>
      </c>
      <c r="AT172" s="125">
        <f t="shared" si="1819"/>
        <v>2062</v>
      </c>
      <c r="AU172" s="127">
        <f t="shared" si="1819"/>
        <v>1836</v>
      </c>
      <c r="AV172" s="126">
        <f t="shared" ref="AP172:BE173" si="1820">SUMIF($A$9:$A$32,$AE172,R$164:R$187)</f>
        <v>1804</v>
      </c>
      <c r="AW172" s="166">
        <f t="shared" si="1820"/>
        <v>2630</v>
      </c>
      <c r="AX172" s="125">
        <f t="shared" si="1820"/>
        <v>1417</v>
      </c>
      <c r="AY172" s="127">
        <f t="shared" si="1820"/>
        <v>264</v>
      </c>
      <c r="AZ172" s="126">
        <f t="shared" si="1820"/>
        <v>3390</v>
      </c>
      <c r="BA172" s="166">
        <f t="shared" si="1820"/>
        <v>1604</v>
      </c>
      <c r="BB172" s="125">
        <f t="shared" si="1820"/>
        <v>2467</v>
      </c>
      <c r="BC172" s="127">
        <f t="shared" si="1820"/>
        <v>732</v>
      </c>
      <c r="BD172" s="170">
        <f t="shared" si="1820"/>
        <v>3193</v>
      </c>
      <c r="BE172" s="171">
        <f t="shared" si="1820"/>
        <v>4260</v>
      </c>
      <c r="BF172" s="156">
        <f>AF172+AH172+AJ172+AL172+AN172+AP172+AR172+AT172+AV172+AX172+AZ172+BB172+BD172</f>
        <v>29768</v>
      </c>
      <c r="BG172" s="157">
        <f>AG172+AI172+AK172+AM172+AO172+AQ172+AS172+AU172+AW172+AY172+BA172+BC172+BE172</f>
        <v>27321</v>
      </c>
      <c r="BI172" s="145" t="s">
        <v>24</v>
      </c>
      <c r="BJ172" s="128">
        <f>B172/B188</f>
        <v>4.0903607851738126E-2</v>
      </c>
      <c r="BK172" s="129">
        <f t="shared" ref="BK172" si="1821">C172/C188</f>
        <v>3.4842432312472256E-2</v>
      </c>
      <c r="BL172" s="130">
        <f t="shared" ref="BL172" si="1822">D172/D188</f>
        <v>4.3205147847403091E-2</v>
      </c>
      <c r="BM172" s="131">
        <f t="shared" ref="BM172" si="1823">E172/E188</f>
        <v>3.9911813896913485E-2</v>
      </c>
      <c r="BN172" s="128">
        <f t="shared" ref="BN172" si="1824">F172/F188</f>
        <v>4.9579183358447569E-2</v>
      </c>
      <c r="BO172" s="129">
        <f t="shared" ref="BO172" si="1825">G172/G188</f>
        <v>3.0057312672468691E-2</v>
      </c>
      <c r="BP172" s="130">
        <f t="shared" ref="BP172" si="1826">H172/H188</f>
        <v>5.1138653768641677E-2</v>
      </c>
      <c r="BQ172" s="131">
        <f t="shared" ref="BQ172" si="1827">I172/I188</f>
        <v>3.7209960384833048E-2</v>
      </c>
      <c r="BR172" s="128">
        <f t="shared" ref="BR172" si="1828">J172/J188</f>
        <v>4.0955065494942794E-2</v>
      </c>
      <c r="BS172" s="129">
        <f t="shared" ref="BS172" si="1829">K172/K188</f>
        <v>5.1600358959018842E-2</v>
      </c>
      <c r="BT172" s="130">
        <f t="shared" ref="BT172" si="1830">L172/L188</f>
        <v>3.0847471757889034E-2</v>
      </c>
      <c r="BU172" s="128">
        <f t="shared" ref="BU172" si="1831">M172/M188</f>
        <v>5.3092524304391549E-2</v>
      </c>
      <c r="BV172" s="132">
        <f t="shared" ref="BV172" si="1832">N172/N188</f>
        <v>3.961651989364038E-2</v>
      </c>
      <c r="BW172" s="133">
        <f t="shared" ref="BW172" si="1833">O172/O188</f>
        <v>4.7551472003078701E-2</v>
      </c>
      <c r="BX172" s="128">
        <f t="shared" ref="BX172" si="1834">P172/P188</f>
        <v>4.3113934315448035E-2</v>
      </c>
      <c r="BY172" s="129">
        <f t="shared" ref="BY172" si="1835">Q172/Q188</f>
        <v>3.3207714475726006E-2</v>
      </c>
      <c r="BZ172" s="130">
        <f t="shared" ref="BZ172" si="1836">R172/R188</f>
        <v>4.6145387424891021E-2</v>
      </c>
      <c r="CA172" s="131">
        <f t="shared" ref="CA172" si="1837">S172/S188</f>
        <v>3.9985024335454887E-2</v>
      </c>
      <c r="CB172" s="128">
        <f t="shared" ref="CB172" si="1838">T172/T188</f>
        <v>2.621532196487656E-2</v>
      </c>
      <c r="CC172" s="129">
        <f t="shared" ref="CC172" si="1839">U172/U188</f>
        <v>3.4752389226759342E-2</v>
      </c>
      <c r="CD172" s="130">
        <f t="shared" ref="CD172" si="1840">V172/V188</f>
        <v>2.6819334511642205E-2</v>
      </c>
      <c r="CE172" s="131">
        <f t="shared" ref="CE172" si="1841">W172/W188</f>
        <v>5.6200408856241987E-2</v>
      </c>
      <c r="CF172" s="128">
        <f t="shared" ref="CF172" si="1842">X172/X188</f>
        <v>3.6660921414263754E-2</v>
      </c>
      <c r="CG172" s="129">
        <f t="shared" ref="CG172" si="1843">Y172/Y188</f>
        <v>3.8229376257545272E-2</v>
      </c>
      <c r="CH172" s="130">
        <f t="shared" ref="CH172" si="1844">Z172/Z188</f>
        <v>4.8899514455426021E-2</v>
      </c>
      <c r="CI172" s="128">
        <f t="shared" ref="CI172" si="1845">AA172/AA188</f>
        <v>4.7634546088573752E-2</v>
      </c>
      <c r="CJ172" s="134">
        <f t="shared" ref="CJ172" si="1846">AB172/AB188</f>
        <v>4.1874668000360347E-2</v>
      </c>
      <c r="CK172" s="135">
        <f t="shared" ref="CK172" si="1847">AC172/AC188</f>
        <v>4.2453006581571598E-2</v>
      </c>
    </row>
    <row r="173" spans="1:89" x14ac:dyDescent="0.2">
      <c r="A173" s="136" t="s">
        <v>25</v>
      </c>
      <c r="B173" s="192">
        <v>1158</v>
      </c>
      <c r="C173" s="176">
        <v>1146</v>
      </c>
      <c r="D173" s="177">
        <v>564</v>
      </c>
      <c r="E173" s="178">
        <v>519</v>
      </c>
      <c r="F173" s="175">
        <v>1323</v>
      </c>
      <c r="G173" s="179">
        <v>740</v>
      </c>
      <c r="H173" s="177">
        <v>1898</v>
      </c>
      <c r="I173" s="178">
        <v>1817</v>
      </c>
      <c r="J173" s="175">
        <v>233</v>
      </c>
      <c r="K173" s="176">
        <v>267</v>
      </c>
      <c r="L173" s="177">
        <v>717</v>
      </c>
      <c r="M173" s="175">
        <v>1115</v>
      </c>
      <c r="N173" s="180">
        <v>1614</v>
      </c>
      <c r="O173" s="193">
        <v>1797</v>
      </c>
      <c r="P173" s="175">
        <v>935</v>
      </c>
      <c r="Q173" s="176">
        <v>718</v>
      </c>
      <c r="R173" s="177">
        <v>1184</v>
      </c>
      <c r="S173" s="178">
        <v>977</v>
      </c>
      <c r="T173" s="184">
        <v>180</v>
      </c>
      <c r="U173" s="175">
        <v>257</v>
      </c>
      <c r="V173" s="177">
        <v>755</v>
      </c>
      <c r="W173" s="194">
        <v>1504</v>
      </c>
      <c r="X173" s="175">
        <v>806</v>
      </c>
      <c r="Y173" s="179">
        <v>404</v>
      </c>
      <c r="Z173" s="177">
        <v>1962</v>
      </c>
      <c r="AA173" s="175">
        <v>2068</v>
      </c>
      <c r="AB173" s="156">
        <f t="shared" si="1627"/>
        <v>13329</v>
      </c>
      <c r="AC173" s="157">
        <f t="shared" si="1628"/>
        <v>13329</v>
      </c>
      <c r="AE173" s="237" t="str">
        <f>$AE$18</f>
        <v>18:00 - 18:59</v>
      </c>
      <c r="AF173" s="125">
        <f t="shared" si="1819"/>
        <v>1614</v>
      </c>
      <c r="AG173" s="176">
        <f t="shared" si="1819"/>
        <v>4170</v>
      </c>
      <c r="AH173" s="177">
        <f t="shared" si="1819"/>
        <v>944</v>
      </c>
      <c r="AI173" s="178">
        <f t="shared" si="1819"/>
        <v>1412</v>
      </c>
      <c r="AJ173" s="238">
        <f t="shared" si="1819"/>
        <v>1385</v>
      </c>
      <c r="AK173" s="179">
        <f t="shared" si="1819"/>
        <v>2852</v>
      </c>
      <c r="AL173" s="177">
        <f t="shared" si="1819"/>
        <v>2543</v>
      </c>
      <c r="AM173" s="178">
        <f t="shared" si="1819"/>
        <v>5259</v>
      </c>
      <c r="AN173" s="238">
        <f t="shared" si="1819"/>
        <v>733</v>
      </c>
      <c r="AO173" s="179">
        <f t="shared" si="1819"/>
        <v>307</v>
      </c>
      <c r="AP173" s="177">
        <f t="shared" si="1820"/>
        <v>3596</v>
      </c>
      <c r="AQ173" s="238">
        <f t="shared" si="1820"/>
        <v>973</v>
      </c>
      <c r="AR173" s="180">
        <f t="shared" si="1820"/>
        <v>4208</v>
      </c>
      <c r="AS173" s="181">
        <f t="shared" si="1820"/>
        <v>2500</v>
      </c>
      <c r="AT173" s="238">
        <f t="shared" si="1820"/>
        <v>2083</v>
      </c>
      <c r="AU173" s="179">
        <f t="shared" si="1820"/>
        <v>2186</v>
      </c>
      <c r="AV173" s="177">
        <f t="shared" si="1820"/>
        <v>2002</v>
      </c>
      <c r="AW173" s="178">
        <f t="shared" si="1820"/>
        <v>2988</v>
      </c>
      <c r="AX173" s="238">
        <f t="shared" si="1820"/>
        <v>1576</v>
      </c>
      <c r="AY173" s="179">
        <f t="shared" si="1820"/>
        <v>268</v>
      </c>
      <c r="AZ173" s="177">
        <f t="shared" si="1820"/>
        <v>3703</v>
      </c>
      <c r="BA173" s="178">
        <f t="shared" si="1820"/>
        <v>1757</v>
      </c>
      <c r="BB173" s="238">
        <f t="shared" si="1820"/>
        <v>2315</v>
      </c>
      <c r="BC173" s="179">
        <f t="shared" si="1820"/>
        <v>869</v>
      </c>
      <c r="BD173" s="177">
        <f t="shared" si="1820"/>
        <v>2942</v>
      </c>
      <c r="BE173" s="238">
        <f t="shared" si="1820"/>
        <v>4853</v>
      </c>
      <c r="BF173" s="158">
        <f>SUM(AF173,AH173,AJ173,AL173,AN173,AP173,AR173,AT173,AV173,AX173,AZ173,BB173,BD173)</f>
        <v>29644</v>
      </c>
      <c r="BG173" s="159">
        <f>SUM(AG173,AI173,AK173,AM173,AO173,AQ173,AS173,AU173,AW173,AY173,BA173,BC173,BE173)</f>
        <v>30394</v>
      </c>
      <c r="BI173" s="136" t="s">
        <v>25</v>
      </c>
      <c r="BJ173" s="128">
        <f>B173/B188</f>
        <v>4.2329202763460909E-2</v>
      </c>
      <c r="BK173" s="129">
        <f t="shared" ref="BK173" si="1848">C173/C188</f>
        <v>4.2387927208166885E-2</v>
      </c>
      <c r="BL173" s="130">
        <f t="shared" ref="BL173" si="1849">D173/D188</f>
        <v>4.3205147847403091E-2</v>
      </c>
      <c r="BM173" s="131">
        <f t="shared" ref="BM173" si="1850">E173/E188</f>
        <v>3.9455678880948759E-2</v>
      </c>
      <c r="BN173" s="128">
        <f t="shared" ref="BN173" si="1851">F173/F188</f>
        <v>4.8623617185490096E-2</v>
      </c>
      <c r="BO173" s="129">
        <f t="shared" ref="BO173" si="1852">G173/G188</f>
        <v>3.1415835279133941E-2</v>
      </c>
      <c r="BP173" s="130">
        <f t="shared" ref="BP173" si="1853">H173/H188</f>
        <v>4.7813381700927048E-2</v>
      </c>
      <c r="BQ173" s="131">
        <f t="shared" ref="BQ173" si="1854">I173/I188</f>
        <v>4.2845689492548578E-2</v>
      </c>
      <c r="BR173" s="128">
        <f t="shared" ref="BR173" si="1855">J173/J188</f>
        <v>3.8633725750290164E-2</v>
      </c>
      <c r="BS173" s="129">
        <f t="shared" ref="BS173" si="1856">K173/K188</f>
        <v>3.9934190846545016E-2</v>
      </c>
      <c r="BT173" s="130">
        <f t="shared" ref="BT173" si="1857">L173/L188</f>
        <v>2.9888698987035726E-2</v>
      </c>
      <c r="BU173" s="128">
        <f t="shared" ref="BU173" si="1858">M173/M188</f>
        <v>4.6723097552799193E-2</v>
      </c>
      <c r="BV173" s="132">
        <f t="shared" ref="BV173" si="1859">N173/N188</f>
        <v>3.9372575805625351E-2</v>
      </c>
      <c r="BW173" s="133">
        <f t="shared" ref="BW173" si="1860">O173/O188</f>
        <v>4.3222051183375021E-2</v>
      </c>
      <c r="BX173" s="128">
        <f t="shared" ref="BX173" si="1861">P173/P188</f>
        <v>4.2122809388656125E-2</v>
      </c>
      <c r="BY173" s="129">
        <f t="shared" ref="BY173" si="1862">Q173/Q188</f>
        <v>3.1833296386610505E-2</v>
      </c>
      <c r="BZ173" s="130">
        <f t="shared" ref="BZ173" si="1863">R173/R188</f>
        <v>4.6498841456230608E-2</v>
      </c>
      <c r="CA173" s="131">
        <f t="shared" ref="CA173" si="1864">S173/S188</f>
        <v>3.657806065144141E-2</v>
      </c>
      <c r="CB173" s="128">
        <f t="shared" ref="CB173" si="1865">T173/T188</f>
        <v>2.2906592008144565E-2</v>
      </c>
      <c r="CC173" s="129">
        <f t="shared" ref="CC173" si="1866">U173/U188</f>
        <v>3.1897728683132683E-2</v>
      </c>
      <c r="CD173" s="130">
        <f t="shared" ref="CD173" si="1867">V173/V188</f>
        <v>2.9009452086375162E-2</v>
      </c>
      <c r="CE173" s="131">
        <f t="shared" ref="CE173" si="1868">W173/W188</f>
        <v>5.2111846436367418E-2</v>
      </c>
      <c r="CF173" s="128">
        <f t="shared" ref="CF173" si="1869">X173/X188</f>
        <v>3.7546000838496296E-2</v>
      </c>
      <c r="CG173" s="129">
        <f t="shared" ref="CG173" si="1870">Y173/Y188</f>
        <v>3.0106565317832925E-2</v>
      </c>
      <c r="CH173" s="130">
        <f t="shared" ref="CH173" si="1871">Z173/Z188</f>
        <v>4.8357281936263034E-2</v>
      </c>
      <c r="CI173" s="128">
        <f t="shared" ref="CI173" si="1872">AA173/AA188</f>
        <v>4.8076252470068581E-2</v>
      </c>
      <c r="CJ173" s="134">
        <f t="shared" ref="CJ173" si="1873">AB173/AB188</f>
        <v>4.1405597164451267E-2</v>
      </c>
      <c r="CK173" s="135">
        <f t="shared" ref="CK173" si="1874">AC173/AC188</f>
        <v>4.1536821898683685E-2</v>
      </c>
    </row>
    <row r="174" spans="1:89" ht="13.5" thickBot="1" x14ac:dyDescent="0.25">
      <c r="A174" s="145" t="s">
        <v>26</v>
      </c>
      <c r="B174" s="189">
        <v>1059</v>
      </c>
      <c r="C174" s="183">
        <v>1046</v>
      </c>
      <c r="D174" s="184">
        <v>484</v>
      </c>
      <c r="E174" s="185">
        <v>493</v>
      </c>
      <c r="F174" s="182">
        <v>1098</v>
      </c>
      <c r="G174" s="186">
        <v>696</v>
      </c>
      <c r="H174" s="184">
        <v>1696</v>
      </c>
      <c r="I174" s="185">
        <v>1662</v>
      </c>
      <c r="J174" s="182">
        <v>283</v>
      </c>
      <c r="K174" s="183">
        <v>238</v>
      </c>
      <c r="L174" s="184">
        <v>814</v>
      </c>
      <c r="M174" s="182">
        <v>1004</v>
      </c>
      <c r="N174" s="187">
        <v>1457</v>
      </c>
      <c r="O174" s="190">
        <v>1682</v>
      </c>
      <c r="P174" s="182">
        <v>892</v>
      </c>
      <c r="Q174" s="183">
        <v>805</v>
      </c>
      <c r="R174" s="184">
        <v>1097</v>
      </c>
      <c r="S174" s="185">
        <v>1053</v>
      </c>
      <c r="T174" s="182">
        <v>185</v>
      </c>
      <c r="U174" s="186">
        <v>271</v>
      </c>
      <c r="V174" s="184">
        <v>743</v>
      </c>
      <c r="W174" s="191">
        <v>1117</v>
      </c>
      <c r="X174" s="182">
        <v>649</v>
      </c>
      <c r="Y174" s="186">
        <v>427</v>
      </c>
      <c r="Z174" s="184">
        <v>1885</v>
      </c>
      <c r="AA174" s="182">
        <v>1906</v>
      </c>
      <c r="AB174" s="156">
        <f t="shared" si="1627"/>
        <v>12342</v>
      </c>
      <c r="AC174" s="157">
        <f t="shared" si="1628"/>
        <v>12400</v>
      </c>
      <c r="AE174" s="235"/>
      <c r="AF174" s="125"/>
      <c r="AG174" s="183"/>
      <c r="AH174" s="184"/>
      <c r="AI174" s="185"/>
      <c r="AJ174" s="182"/>
      <c r="AK174" s="186"/>
      <c r="AL174" s="184"/>
      <c r="AM174" s="185"/>
      <c r="AN174" s="182"/>
      <c r="AO174" s="186"/>
      <c r="AP174" s="184"/>
      <c r="AQ174" s="182"/>
      <c r="AR174" s="187"/>
      <c r="AS174" s="188"/>
      <c r="AT174" s="182"/>
      <c r="AU174" s="186"/>
      <c r="AV174" s="184"/>
      <c r="AW174" s="185"/>
      <c r="AX174" s="182"/>
      <c r="AY174" s="186"/>
      <c r="AZ174" s="184"/>
      <c r="BA174" s="185"/>
      <c r="BB174" s="182"/>
      <c r="BC174" s="186"/>
      <c r="BD174" s="184"/>
      <c r="BE174" s="182"/>
      <c r="BF174" s="158"/>
      <c r="BG174" s="159"/>
      <c r="BI174" s="145" t="s">
        <v>26</v>
      </c>
      <c r="BJ174" s="128">
        <f>B174/B188</f>
        <v>3.8710384910626165E-2</v>
      </c>
      <c r="BK174" s="129">
        <f t="shared" ref="BK174" si="1875">C174/C188</f>
        <v>3.8689155200473446E-2</v>
      </c>
      <c r="BL174" s="130">
        <f t="shared" ref="BL174" si="1876">D174/D188</f>
        <v>3.7076758081814001E-2</v>
      </c>
      <c r="BM174" s="131">
        <f t="shared" ref="BM174" si="1877">E174/E188</f>
        <v>3.7479093811768283E-2</v>
      </c>
      <c r="BN174" s="128">
        <f t="shared" ref="BN174" si="1878">F174/F188</f>
        <v>4.0354294534896543E-2</v>
      </c>
      <c r="BO174" s="129">
        <f t="shared" ref="BO174" si="1879">G174/G188</f>
        <v>2.954786669496922E-2</v>
      </c>
      <c r="BP174" s="130">
        <f t="shared" ref="BP174" si="1880">H174/H188</f>
        <v>4.2724707779121324E-2</v>
      </c>
      <c r="BQ174" s="131">
        <f t="shared" ref="BQ174" si="1881">I174/I188</f>
        <v>3.919071873231466E-2</v>
      </c>
      <c r="BR174" s="128">
        <f t="shared" ref="BR174" si="1882">J174/J188</f>
        <v>4.692422483833527E-2</v>
      </c>
      <c r="BS174" s="129">
        <f t="shared" ref="BS174" si="1883">K174/K188</f>
        <v>3.559676936883039E-2</v>
      </c>
      <c r="BT174" s="130">
        <f t="shared" ref="BT174" si="1884">L174/L188</f>
        <v>3.3932218933677934E-2</v>
      </c>
      <c r="BU174" s="128">
        <f t="shared" ref="BU174" si="1885">M174/M188</f>
        <v>4.2071739859202144E-2</v>
      </c>
      <c r="BV174" s="132">
        <f t="shared" ref="BV174" si="1886">N174/N188</f>
        <v>3.554265362378943E-2</v>
      </c>
      <c r="BW174" s="133">
        <f t="shared" ref="BW174" si="1887">O174/O188</f>
        <v>4.0456032326342123E-2</v>
      </c>
      <c r="BX174" s="128">
        <f t="shared" ref="BX174" si="1888">P174/P188</f>
        <v>4.0185610668108301E-2</v>
      </c>
      <c r="BY174" s="129">
        <f t="shared" ref="BY174" si="1889">Q174/Q188</f>
        <v>3.5690534249612056E-2</v>
      </c>
      <c r="BZ174" s="130">
        <f t="shared" ref="BZ174" si="1890">R174/R188</f>
        <v>4.308211915328123E-2</v>
      </c>
      <c r="CA174" s="131">
        <f t="shared" ref="CA174" si="1891">S174/S188</f>
        <v>3.9423436915013106E-2</v>
      </c>
      <c r="CB174" s="128">
        <f t="shared" ref="CB174" si="1892">T174/T188</f>
        <v>2.3542886230593026E-2</v>
      </c>
      <c r="CC174" s="129">
        <f t="shared" ref="CC174" si="1893">U174/U188</f>
        <v>3.3635348144470646E-2</v>
      </c>
      <c r="CD174" s="130">
        <f t="shared" ref="CD174" si="1894">V174/V188</f>
        <v>2.8548374702220856E-2</v>
      </c>
      <c r="CE174" s="131">
        <f t="shared" ref="CE174" si="1895">W174/W188</f>
        <v>3.8702747652541489E-2</v>
      </c>
      <c r="CF174" s="128">
        <f t="shared" ref="CF174" si="1896">X174/X188</f>
        <v>3.0232449806680019E-2</v>
      </c>
      <c r="CG174" s="129">
        <f t="shared" ref="CG174" si="1897">Y174/Y188</f>
        <v>3.1820552947313507E-2</v>
      </c>
      <c r="CH174" s="130">
        <f t="shared" ref="CH174" si="1898">Z174/Z188</f>
        <v>4.6459468119192569E-2</v>
      </c>
      <c r="CI174" s="128">
        <f t="shared" ref="CI174" si="1899">AA174/AA188</f>
        <v>4.4310124375217946E-2</v>
      </c>
      <c r="CJ174" s="134">
        <f t="shared" ref="CJ174" si="1900">AB174/AB188</f>
        <v>3.8339551369469392E-2</v>
      </c>
      <c r="CK174" s="135">
        <f t="shared" ref="CK174" si="1901">AC174/AC188</f>
        <v>3.8641802951735145E-2</v>
      </c>
    </row>
    <row r="175" spans="1:89" ht="14.25" thickTop="1" thickBot="1" x14ac:dyDescent="0.25">
      <c r="A175" s="136" t="s">
        <v>27</v>
      </c>
      <c r="B175" s="192">
        <v>984</v>
      </c>
      <c r="C175" s="176">
        <v>1176</v>
      </c>
      <c r="D175" s="177">
        <v>472</v>
      </c>
      <c r="E175" s="178">
        <v>480</v>
      </c>
      <c r="F175" s="175">
        <v>889</v>
      </c>
      <c r="G175" s="179">
        <v>951</v>
      </c>
      <c r="H175" s="177">
        <v>1678</v>
      </c>
      <c r="I175" s="178">
        <v>1869</v>
      </c>
      <c r="J175" s="175">
        <v>264</v>
      </c>
      <c r="K175" s="176">
        <v>216</v>
      </c>
      <c r="L175" s="177">
        <v>935</v>
      </c>
      <c r="M175" s="175">
        <v>773</v>
      </c>
      <c r="N175" s="180">
        <v>1791</v>
      </c>
      <c r="O175" s="193">
        <v>1352</v>
      </c>
      <c r="P175" s="175">
        <v>1017</v>
      </c>
      <c r="Q175" s="176">
        <v>731</v>
      </c>
      <c r="R175" s="177">
        <v>1074</v>
      </c>
      <c r="S175" s="178">
        <v>1087</v>
      </c>
      <c r="T175" s="175">
        <v>279</v>
      </c>
      <c r="U175" s="179">
        <v>225</v>
      </c>
      <c r="V175" s="177">
        <v>917</v>
      </c>
      <c r="W175" s="194">
        <v>1211</v>
      </c>
      <c r="X175" s="175">
        <v>761</v>
      </c>
      <c r="Y175" s="179">
        <v>442</v>
      </c>
      <c r="Z175" s="177">
        <v>1819</v>
      </c>
      <c r="AA175" s="175">
        <v>1992</v>
      </c>
      <c r="AB175" s="156">
        <f t="shared" si="1627"/>
        <v>12880</v>
      </c>
      <c r="AC175" s="157">
        <f t="shared" si="1628"/>
        <v>12505</v>
      </c>
      <c r="AE175" s="229" t="s">
        <v>13</v>
      </c>
      <c r="AF175" s="20">
        <f t="shared" ref="AF175:BG175" si="1902">SUM(AF172:AF174)</f>
        <v>3042</v>
      </c>
      <c r="AG175" s="21">
        <f t="shared" si="1902"/>
        <v>7580</v>
      </c>
      <c r="AH175" s="20">
        <f t="shared" si="1902"/>
        <v>2271</v>
      </c>
      <c r="AI175" s="21">
        <f t="shared" si="1902"/>
        <v>2651</v>
      </c>
      <c r="AJ175" s="20">
        <f t="shared" si="1902"/>
        <v>3034</v>
      </c>
      <c r="AK175" s="21">
        <f t="shared" si="1902"/>
        <v>5613</v>
      </c>
      <c r="AL175" s="20">
        <f t="shared" si="1902"/>
        <v>5060</v>
      </c>
      <c r="AM175" s="21">
        <f t="shared" si="1902"/>
        <v>10062</v>
      </c>
      <c r="AN175" s="20">
        <f t="shared" si="1902"/>
        <v>1866</v>
      </c>
      <c r="AO175" s="21">
        <f t="shared" si="1902"/>
        <v>581</v>
      </c>
      <c r="AP175" s="20">
        <f t="shared" si="1902"/>
        <v>6853</v>
      </c>
      <c r="AQ175" s="21">
        <f t="shared" si="1902"/>
        <v>1814</v>
      </c>
      <c r="AR175" s="20">
        <f t="shared" si="1902"/>
        <v>8332</v>
      </c>
      <c r="AS175" s="21">
        <f t="shared" si="1902"/>
        <v>5167</v>
      </c>
      <c r="AT175" s="20">
        <f t="shared" si="1902"/>
        <v>4145</v>
      </c>
      <c r="AU175" s="21">
        <f t="shared" si="1902"/>
        <v>4022</v>
      </c>
      <c r="AV175" s="20">
        <f t="shared" si="1902"/>
        <v>3806</v>
      </c>
      <c r="AW175" s="21">
        <f t="shared" si="1902"/>
        <v>5618</v>
      </c>
      <c r="AX175" s="20">
        <f t="shared" si="1902"/>
        <v>2993</v>
      </c>
      <c r="AY175" s="21">
        <f t="shared" si="1902"/>
        <v>532</v>
      </c>
      <c r="AZ175" s="20">
        <f t="shared" si="1902"/>
        <v>7093</v>
      </c>
      <c r="BA175" s="21">
        <f t="shared" si="1902"/>
        <v>3361</v>
      </c>
      <c r="BB175" s="20">
        <f t="shared" si="1902"/>
        <v>4782</v>
      </c>
      <c r="BC175" s="21">
        <f t="shared" si="1902"/>
        <v>1601</v>
      </c>
      <c r="BD175" s="20">
        <f t="shared" si="1902"/>
        <v>6135</v>
      </c>
      <c r="BE175" s="21">
        <f t="shared" si="1902"/>
        <v>9113</v>
      </c>
      <c r="BF175" s="160">
        <f t="shared" si="1902"/>
        <v>59412</v>
      </c>
      <c r="BG175" s="161">
        <f t="shared" si="1902"/>
        <v>57715</v>
      </c>
      <c r="BI175" s="136" t="s">
        <v>27</v>
      </c>
      <c r="BJ175" s="128">
        <f>B175/B188</f>
        <v>3.5968856234236207E-2</v>
      </c>
      <c r="BK175" s="129">
        <f t="shared" ref="BK175" si="1903">C175/C188</f>
        <v>4.3497558810474922E-2</v>
      </c>
      <c r="BL175" s="130">
        <f t="shared" ref="BL175" si="1904">D175/D188</f>
        <v>3.615749961697564E-2</v>
      </c>
      <c r="BM175" s="131">
        <f t="shared" ref="BM175" si="1905">E175/E188</f>
        <v>3.6490801277178048E-2</v>
      </c>
      <c r="BN175" s="128">
        <f t="shared" ref="BN175" si="1906">F175/F188</f>
        <v>3.2673012606122973E-2</v>
      </c>
      <c r="BO175" s="129">
        <f t="shared" ref="BO175" si="1907">G175/G188</f>
        <v>4.0373593716832946E-2</v>
      </c>
      <c r="BP175" s="130">
        <f t="shared" ref="BP175" si="1908">H175/H188</f>
        <v>4.2271261588069327E-2</v>
      </c>
      <c r="BQ175" s="131">
        <f t="shared" ref="BQ175" si="1909">I175/I188</f>
        <v>4.4071873231465761E-2</v>
      </c>
      <c r="BR175" s="128">
        <f t="shared" ref="BR175" si="1910">J175/J188</f>
        <v>4.3773835184878131E-2</v>
      </c>
      <c r="BS175" s="129">
        <f t="shared" ref="BS175" si="1911">K175/K188</f>
        <v>3.2306311696081363E-2</v>
      </c>
      <c r="BT175" s="130">
        <f t="shared" ref="BT175" si="1912">L175/L188</f>
        <v>3.8976197423819248E-2</v>
      </c>
      <c r="BU175" s="128">
        <f t="shared" ref="BU175" si="1913">M175/M188</f>
        <v>3.2391887361716394E-2</v>
      </c>
      <c r="BV175" s="132">
        <f t="shared" ref="BV175" si="1914">N175/N188</f>
        <v>4.3690386163491329E-2</v>
      </c>
      <c r="BW175" s="133">
        <f t="shared" ref="BW175" si="1915">O175/O188</f>
        <v>3.2518760823552047E-2</v>
      </c>
      <c r="BX175" s="128">
        <f t="shared" ref="BX175" si="1916">P175/P188</f>
        <v>4.5817002297607788E-2</v>
      </c>
      <c r="BY175" s="129">
        <f t="shared" ref="BY175" si="1917">Q175/Q188</f>
        <v>3.2409665262691199E-2</v>
      </c>
      <c r="BZ175" s="130">
        <f t="shared" ref="BZ175" si="1918">R175/R188</f>
        <v>4.2178847739857833E-2</v>
      </c>
      <c r="CA175" s="131">
        <f t="shared" ref="CA175" si="1919">S175/S188</f>
        <v>4.0696368401347813E-2</v>
      </c>
      <c r="CB175" s="128">
        <f t="shared" ref="CB175" si="1920">T175/T188</f>
        <v>3.5505217612624075E-2</v>
      </c>
      <c r="CC175" s="129">
        <f t="shared" ref="CC175" si="1921">U175/U188</f>
        <v>2.7926027057217327E-2</v>
      </c>
      <c r="CD175" s="130">
        <f t="shared" ref="CD175" si="1922">V175/V188</f>
        <v>3.5233996772458309E-2</v>
      </c>
      <c r="CE175" s="131">
        <f t="shared" ref="CE175" si="1923">W175/W188</f>
        <v>4.1959738054814455E-2</v>
      </c>
      <c r="CF175" s="128">
        <f t="shared" ref="CF175" si="1924">X175/X188</f>
        <v>3.5449760096892907E-2</v>
      </c>
      <c r="CG175" s="129">
        <f t="shared" ref="CG175" si="1925">Y175/Y188</f>
        <v>3.2938370966539982E-2</v>
      </c>
      <c r="CH175" s="130">
        <f t="shared" ref="CH175" si="1926">Z175/Z188</f>
        <v>4.4832770561703594E-2</v>
      </c>
      <c r="CI175" s="128">
        <f t="shared" ref="CI175" si="1927">AA175/AA188</f>
        <v>4.6309426944089273E-2</v>
      </c>
      <c r="CJ175" s="134">
        <f t="shared" ref="CJ175" si="1928">AB175/AB188</f>
        <v>4.0010810374231549E-2</v>
      </c>
      <c r="CK175" s="135">
        <f t="shared" ref="CK175" si="1929">AC175/AC188</f>
        <v>3.8969011767052253E-2</v>
      </c>
    </row>
    <row r="176" spans="1:89" ht="13.5" thickTop="1" x14ac:dyDescent="0.2">
      <c r="A176" s="145" t="s">
        <v>28</v>
      </c>
      <c r="B176" s="189">
        <v>895</v>
      </c>
      <c r="C176" s="183">
        <v>1295</v>
      </c>
      <c r="D176" s="184">
        <v>437</v>
      </c>
      <c r="E176" s="185">
        <v>533</v>
      </c>
      <c r="F176" s="182">
        <v>731</v>
      </c>
      <c r="G176" s="186">
        <v>1309</v>
      </c>
      <c r="H176" s="184">
        <v>1778</v>
      </c>
      <c r="I176" s="185">
        <v>2164</v>
      </c>
      <c r="J176" s="182">
        <v>283</v>
      </c>
      <c r="K176" s="183">
        <v>189</v>
      </c>
      <c r="L176" s="184">
        <v>1409</v>
      </c>
      <c r="M176" s="182">
        <v>768</v>
      </c>
      <c r="N176" s="187">
        <v>2118</v>
      </c>
      <c r="O176" s="190">
        <v>1555</v>
      </c>
      <c r="P176" s="182">
        <v>1072</v>
      </c>
      <c r="Q176" s="183">
        <v>860</v>
      </c>
      <c r="R176" s="184">
        <v>1101</v>
      </c>
      <c r="S176" s="185">
        <v>1322</v>
      </c>
      <c r="T176" s="182">
        <v>357</v>
      </c>
      <c r="U176" s="186">
        <v>157</v>
      </c>
      <c r="V176" s="184">
        <v>1388</v>
      </c>
      <c r="W176" s="191">
        <v>1057</v>
      </c>
      <c r="X176" s="182">
        <v>969</v>
      </c>
      <c r="Y176" s="186">
        <v>369</v>
      </c>
      <c r="Z176" s="184">
        <v>1932</v>
      </c>
      <c r="AA176" s="182">
        <v>2628</v>
      </c>
      <c r="AB176" s="156">
        <f t="shared" si="1627"/>
        <v>14470</v>
      </c>
      <c r="AC176" s="157">
        <f t="shared" si="1628"/>
        <v>14206</v>
      </c>
      <c r="BI176" s="145" t="s">
        <v>28</v>
      </c>
      <c r="BJ176" s="128">
        <f>B176/B188</f>
        <v>3.2715575538253466E-2</v>
      </c>
      <c r="BK176" s="129">
        <f t="shared" ref="BK176" si="1930">C176/C188</f>
        <v>4.7899097499630124E-2</v>
      </c>
      <c r="BL176" s="130">
        <f t="shared" ref="BL176" si="1931">D176/D188</f>
        <v>3.347632909453041E-2</v>
      </c>
      <c r="BM176" s="131">
        <f t="shared" ref="BM176" si="1932">E176/E188</f>
        <v>4.0519993918199784E-2</v>
      </c>
      <c r="BN176" s="128">
        <f t="shared" ref="BN176" si="1933">F176/F188</f>
        <v>2.6866110478150611E-2</v>
      </c>
      <c r="BO176" s="129">
        <f t="shared" ref="BO176" si="1934">G176/G188</f>
        <v>5.5572065378900443E-2</v>
      </c>
      <c r="BP176" s="130">
        <f t="shared" ref="BP176" si="1935">H176/H188</f>
        <v>4.4790407093913742E-2</v>
      </c>
      <c r="BQ176" s="131">
        <f t="shared" ref="BQ176" si="1936">I176/I188</f>
        <v>5.1028107904169027E-2</v>
      </c>
      <c r="BR176" s="128">
        <f t="shared" ref="BR176" si="1937">J176/J188</f>
        <v>4.692422483833527E-2</v>
      </c>
      <c r="BS176" s="129">
        <f t="shared" ref="BS176" si="1938">K176/K188</f>
        <v>2.8268022734071193E-2</v>
      </c>
      <c r="BT176" s="130">
        <f t="shared" ref="BT176" si="1939">L176/L188</f>
        <v>5.8735253657926548E-2</v>
      </c>
      <c r="BU176" s="128">
        <f t="shared" ref="BU176" si="1940">M176/M188</f>
        <v>3.2182366744887697E-2</v>
      </c>
      <c r="BV176" s="132">
        <f t="shared" ref="BV176" si="1941">N176/N188</f>
        <v>5.166735784158271E-2</v>
      </c>
      <c r="BW176" s="133">
        <f t="shared" ref="BW176" si="1942">O176/O188</f>
        <v>3.7401385414662307E-2</v>
      </c>
      <c r="BX176" s="128">
        <f t="shared" ref="BX176" si="1943">P176/P188</f>
        <v>4.829481461458756E-2</v>
      </c>
      <c r="BY176" s="129">
        <f t="shared" ref="BY176" si="1944">Q176/Q188</f>
        <v>3.8129017956107292E-2</v>
      </c>
      <c r="BZ176" s="130">
        <f t="shared" ref="BZ176" si="1945">R176/R188</f>
        <v>4.3239209833876607E-2</v>
      </c>
      <c r="CA176" s="131">
        <f t="shared" ref="CA176" si="1946">S176/S188</f>
        <v>4.9494571321602399E-2</v>
      </c>
      <c r="CB176" s="128">
        <f t="shared" ref="CB176" si="1947">T176/T188</f>
        <v>4.5431407482820055E-2</v>
      </c>
      <c r="CC176" s="129">
        <f t="shared" ref="CC176" si="1948">U176/U188</f>
        <v>1.9486161102147202E-2</v>
      </c>
      <c r="CD176" s="130">
        <f t="shared" ref="CD176" si="1949">V176/V188</f>
        <v>5.3331284100514867E-2</v>
      </c>
      <c r="CE176" s="131">
        <f t="shared" ref="CE176" si="1950">W176/W188</f>
        <v>3.6623817608537473E-2</v>
      </c>
      <c r="CF176" s="128">
        <f t="shared" ref="CF176" si="1951">X176/X188</f>
        <v>4.5139050635859691E-2</v>
      </c>
      <c r="CG176" s="129">
        <f t="shared" ref="CG176" si="1952">Y176/Y188</f>
        <v>2.7498323272971161E-2</v>
      </c>
      <c r="CH176" s="130">
        <f t="shared" ref="CH176" si="1953">Z176/Z188</f>
        <v>4.7617873955586226E-2</v>
      </c>
      <c r="CI176" s="128">
        <f t="shared" ref="CI176" si="1954">AA176/AA188</f>
        <v>6.1094966872021386E-2</v>
      </c>
      <c r="CJ176" s="134">
        <f t="shared" ref="CJ176" si="1955">AB176/AB188</f>
        <v>4.4950033083472861E-2</v>
      </c>
      <c r="CK176" s="135">
        <f t="shared" ref="CK176" si="1956">AC176/AC188</f>
        <v>4.4269794575189467E-2</v>
      </c>
    </row>
    <row r="177" spans="1:89" x14ac:dyDescent="0.2">
      <c r="A177" s="136" t="s">
        <v>29</v>
      </c>
      <c r="B177" s="192">
        <v>965</v>
      </c>
      <c r="C177" s="176">
        <v>2280</v>
      </c>
      <c r="D177" s="177">
        <v>925</v>
      </c>
      <c r="E177" s="178">
        <v>780</v>
      </c>
      <c r="F177" s="175">
        <v>1026</v>
      </c>
      <c r="G177" s="179">
        <v>1933</v>
      </c>
      <c r="H177" s="177">
        <v>2026</v>
      </c>
      <c r="I177" s="178">
        <v>3103</v>
      </c>
      <c r="J177" s="175">
        <v>567</v>
      </c>
      <c r="K177" s="176">
        <v>182</v>
      </c>
      <c r="L177" s="177">
        <v>2438</v>
      </c>
      <c r="M177" s="175">
        <v>585</v>
      </c>
      <c r="N177" s="180">
        <v>3189</v>
      </c>
      <c r="O177" s="193">
        <v>1679</v>
      </c>
      <c r="P177" s="175">
        <v>1566</v>
      </c>
      <c r="Q177" s="176">
        <v>942</v>
      </c>
      <c r="R177" s="177">
        <v>1245</v>
      </c>
      <c r="S177" s="178">
        <v>1760</v>
      </c>
      <c r="T177" s="175">
        <v>863</v>
      </c>
      <c r="U177" s="179">
        <v>177</v>
      </c>
      <c r="V177" s="177">
        <v>2432</v>
      </c>
      <c r="W177" s="194">
        <v>1192</v>
      </c>
      <c r="X177" s="175">
        <v>1652</v>
      </c>
      <c r="Y177" s="179">
        <v>483</v>
      </c>
      <c r="Z177" s="177">
        <v>2095</v>
      </c>
      <c r="AA177" s="175">
        <v>2948</v>
      </c>
      <c r="AB177" s="156">
        <f t="shared" si="1627"/>
        <v>20989</v>
      </c>
      <c r="AC177" s="157">
        <f t="shared" si="1628"/>
        <v>18044</v>
      </c>
      <c r="BI177" s="136" t="s">
        <v>29</v>
      </c>
      <c r="BJ177" s="128">
        <f>B177/B188</f>
        <v>3.5274335636217423E-2</v>
      </c>
      <c r="BK177" s="129">
        <f t="shared" ref="BK177" si="1957">C177/C188</f>
        <v>8.4332001775410559E-2</v>
      </c>
      <c r="BL177" s="130">
        <f t="shared" ref="BL177" si="1958">D177/D188</f>
        <v>7.0859506664623872E-2</v>
      </c>
      <c r="BM177" s="131">
        <f t="shared" ref="BM177" si="1959">E177/E188</f>
        <v>5.9297552075414324E-2</v>
      </c>
      <c r="BN177" s="128">
        <f t="shared" ref="BN177" si="1960">F177/F188</f>
        <v>3.7708111286706605E-2</v>
      </c>
      <c r="BO177" s="129">
        <f t="shared" ref="BO177" si="1961">G177/G188</f>
        <v>8.2063256208872851E-2</v>
      </c>
      <c r="BP177" s="130">
        <f t="shared" ref="BP177" si="1962">H177/H188</f>
        <v>5.1037887948407898E-2</v>
      </c>
      <c r="BQ177" s="131">
        <f t="shared" ref="BQ177" si="1963">I177/I188</f>
        <v>7.3170156574231274E-2</v>
      </c>
      <c r="BR177" s="128">
        <f t="shared" ref="BR177" si="1964">J177/J188</f>
        <v>9.4014259658431437E-2</v>
      </c>
      <c r="BS177" s="129">
        <f t="shared" ref="BS177" si="1965">K177/K188</f>
        <v>2.7221058929105594E-2</v>
      </c>
      <c r="BT177" s="130">
        <f t="shared" ref="BT177" si="1966">L177/L188</f>
        <v>0.10162991371045062</v>
      </c>
      <c r="BU177" s="128">
        <f t="shared" ref="BU177" si="1967">M177/M188</f>
        <v>2.4513912168957427E-2</v>
      </c>
      <c r="BV177" s="132">
        <f t="shared" ref="BV177" si="1968">N177/N188</f>
        <v>7.7793769667992091E-2</v>
      </c>
      <c r="BW177" s="133">
        <f t="shared" ref="BW177" si="1969">O177/O188</f>
        <v>4.0383875312680395E-2</v>
      </c>
      <c r="BX177" s="128">
        <f t="shared" ref="BX177" si="1970">P177/P188</f>
        <v>7.0550074334369509E-2</v>
      </c>
      <c r="BY177" s="129">
        <f t="shared" ref="BY177" si="1971">Q177/Q188</f>
        <v>4.1764575482154731E-2</v>
      </c>
      <c r="BZ177" s="130">
        <f t="shared" ref="BZ177" si="1972">R177/R188</f>
        <v>4.8894474335310058E-2</v>
      </c>
      <c r="CA177" s="131">
        <f t="shared" ref="CA177" si="1973">S177/S188</f>
        <v>6.589292399850244E-2</v>
      </c>
      <c r="CB177" s="128">
        <f t="shared" ref="CB177" si="1974">T177/T188</f>
        <v>0.10982438279460423</v>
      </c>
      <c r="CC177" s="129">
        <f t="shared" ref="CC177" si="1975">U177/U188</f>
        <v>2.1968474618344298E-2</v>
      </c>
      <c r="CD177" s="130">
        <f t="shared" ref="CD177" si="1976">V177/V188</f>
        <v>9.3445016521939595E-2</v>
      </c>
      <c r="CE177" s="131">
        <f t="shared" ref="CE177" si="1977">W177/W188</f>
        <v>4.1301410207546518E-2</v>
      </c>
      <c r="CF177" s="128">
        <f t="shared" ref="CF177" si="1978">X177/X188</f>
        <v>7.6955326780640057E-2</v>
      </c>
      <c r="CG177" s="129">
        <f t="shared" ref="CG177" si="1979">Y177/Y188</f>
        <v>3.5993740219092331E-2</v>
      </c>
      <c r="CH177" s="130">
        <f t="shared" ref="CH177" si="1980">Z177/Z188</f>
        <v>5.1635323983930198E-2</v>
      </c>
      <c r="CI177" s="128">
        <f t="shared" ref="CI177" si="1981">AA177/AA188</f>
        <v>6.8534232244565854E-2</v>
      </c>
      <c r="CJ177" s="134">
        <f t="shared" ref="CJ177" si="1982">AB177/AB188</f>
        <v>6.5200846191362266E-2</v>
      </c>
      <c r="CK177" s="135">
        <f t="shared" ref="CK177" si="1983">AC177/AC188</f>
        <v>5.6230055843637813E-2</v>
      </c>
    </row>
    <row r="178" spans="1:89" x14ac:dyDescent="0.2">
      <c r="A178" s="145" t="s">
        <v>30</v>
      </c>
      <c r="B178" s="189">
        <v>1428</v>
      </c>
      <c r="C178" s="183">
        <v>3410</v>
      </c>
      <c r="D178" s="184">
        <v>1327</v>
      </c>
      <c r="E178" s="185">
        <v>1239</v>
      </c>
      <c r="F178" s="182">
        <v>1649</v>
      </c>
      <c r="G178" s="186">
        <v>2761</v>
      </c>
      <c r="H178" s="184">
        <v>2517</v>
      </c>
      <c r="I178" s="185">
        <v>4803</v>
      </c>
      <c r="J178" s="182">
        <v>1133</v>
      </c>
      <c r="K178" s="183">
        <v>274</v>
      </c>
      <c r="L178" s="184">
        <v>3257</v>
      </c>
      <c r="M178" s="182">
        <v>841</v>
      </c>
      <c r="N178" s="187">
        <v>4124</v>
      </c>
      <c r="O178" s="190">
        <v>2667</v>
      </c>
      <c r="P178" s="182">
        <v>2062</v>
      </c>
      <c r="Q178" s="183">
        <v>1836</v>
      </c>
      <c r="R178" s="184">
        <v>1804</v>
      </c>
      <c r="S178" s="185">
        <v>2630</v>
      </c>
      <c r="T178" s="182">
        <v>1417</v>
      </c>
      <c r="U178" s="186">
        <v>264</v>
      </c>
      <c r="V178" s="184">
        <v>3390</v>
      </c>
      <c r="W178" s="191">
        <v>1604</v>
      </c>
      <c r="X178" s="182">
        <v>2467</v>
      </c>
      <c r="Y178" s="186">
        <v>732</v>
      </c>
      <c r="Z178" s="184">
        <v>3193</v>
      </c>
      <c r="AA178" s="182">
        <v>4260</v>
      </c>
      <c r="AB178" s="156">
        <f t="shared" si="1627"/>
        <v>29768</v>
      </c>
      <c r="AC178" s="157">
        <f t="shared" si="1628"/>
        <v>27321</v>
      </c>
      <c r="BI178" s="145" t="s">
        <v>30</v>
      </c>
      <c r="BJ178" s="128">
        <f>B178/B188</f>
        <v>5.2198705998464746E-2</v>
      </c>
      <c r="BK178" s="129">
        <f t="shared" ref="BK178" si="1984">C178/C188</f>
        <v>0.1261281254623465</v>
      </c>
      <c r="BL178" s="130">
        <f t="shared" ref="BL178" si="1985">D178/D188</f>
        <v>0.10165466523670906</v>
      </c>
      <c r="BM178" s="131">
        <f t="shared" ref="BM178" si="1986">E178/E188</f>
        <v>9.4191880796715824E-2</v>
      </c>
      <c r="BN178" s="128">
        <f t="shared" ref="BN178" si="1987">F178/F188</f>
        <v>6.0604946892572308E-2</v>
      </c>
      <c r="BO178" s="129">
        <f t="shared" ref="BO178" si="1988">G178/G188</f>
        <v>0.11721502865633623</v>
      </c>
      <c r="BP178" s="130">
        <f t="shared" ref="BP178" si="1989">H178/H188</f>
        <v>6.3406892382103994E-2</v>
      </c>
      <c r="BQ178" s="131">
        <f t="shared" ref="BQ178" si="1990">I178/I188</f>
        <v>0.11325693265421619</v>
      </c>
      <c r="BR178" s="128">
        <f t="shared" ref="BR178" si="1991">J178/J188</f>
        <v>0.18786270933510196</v>
      </c>
      <c r="BS178" s="129">
        <f t="shared" ref="BS178" si="1992">K178/K188</f>
        <v>4.0981154651510622E-2</v>
      </c>
      <c r="BT178" s="130">
        <f t="shared" ref="BT178" si="1993">L178/L188</f>
        <v>0.13577056150735753</v>
      </c>
      <c r="BU178" s="128">
        <f t="shared" ref="BU178" si="1994">M178/M188</f>
        <v>3.5241367750586658E-2</v>
      </c>
      <c r="BV178" s="132">
        <f t="shared" ref="BV178" si="1995">N178/N188</f>
        <v>0.10060254189739712</v>
      </c>
      <c r="BW178" s="133">
        <f t="shared" ref="BW178" si="1996">O178/O188</f>
        <v>6.4147585145276118E-2</v>
      </c>
      <c r="BX178" s="128">
        <f t="shared" ref="BX178" si="1997">P178/P188</f>
        <v>9.2895436320223457E-2</v>
      </c>
      <c r="BY178" s="129">
        <f t="shared" ref="BY178" si="1998">Q178/Q188</f>
        <v>8.1401019729549995E-2</v>
      </c>
      <c r="BZ178" s="130">
        <f t="shared" ref="BZ178" si="1999">R178/R188</f>
        <v>7.0847896948513525E-2</v>
      </c>
      <c r="CA178" s="131">
        <f t="shared" ref="CA178" si="2000">S178/S188</f>
        <v>9.8464994384125801E-2</v>
      </c>
      <c r="CB178" s="128">
        <f t="shared" ref="CB178" si="2001">T178/T188</f>
        <v>0.18032578264189361</v>
      </c>
      <c r="CC178" s="129">
        <f t="shared" ref="CC178" si="2002">U178/U188</f>
        <v>3.2766538413801664E-2</v>
      </c>
      <c r="CD178" s="130">
        <f t="shared" ref="CD178" si="2003">V178/V188</f>
        <v>0.13025436102359178</v>
      </c>
      <c r="CE178" s="131">
        <f t="shared" ref="CE178" si="2004">W178/W188</f>
        <v>5.5576729843040781E-2</v>
      </c>
      <c r="CF178" s="128">
        <f t="shared" ref="CF178" si="2005">X178/X188</f>
        <v>0.11492057576745703</v>
      </c>
      <c r="CG178" s="129">
        <f t="shared" ref="CG178" si="2006">Y178/Y188</f>
        <v>5.454951933825173E-2</v>
      </c>
      <c r="CH178" s="130">
        <f t="shared" ref="CH178" si="2007">Z178/Z188</f>
        <v>7.8697656076701261E-2</v>
      </c>
      <c r="CI178" s="128">
        <f t="shared" ref="CI178" si="2008">AA178/AA188</f>
        <v>9.9035220271998139E-2</v>
      </c>
      <c r="CJ178" s="134">
        <f t="shared" ref="CJ178" si="2009">AB178/AB188</f>
        <v>9.2472189691003473E-2</v>
      </c>
      <c r="CK178" s="135">
        <f t="shared" ref="CK178" si="2010">AC178/AC188</f>
        <v>8.5139733745512564E-2</v>
      </c>
    </row>
    <row r="179" spans="1:89" x14ac:dyDescent="0.2">
      <c r="A179" s="136" t="s">
        <v>31</v>
      </c>
      <c r="B179" s="192">
        <v>1614</v>
      </c>
      <c r="C179" s="176">
        <v>4170</v>
      </c>
      <c r="D179" s="177">
        <v>944</v>
      </c>
      <c r="E179" s="178">
        <v>1412</v>
      </c>
      <c r="F179" s="175">
        <v>1385</v>
      </c>
      <c r="G179" s="179">
        <v>2852</v>
      </c>
      <c r="H179" s="177">
        <v>2543</v>
      </c>
      <c r="I179" s="178">
        <v>5259</v>
      </c>
      <c r="J179" s="175">
        <v>733</v>
      </c>
      <c r="K179" s="176">
        <v>307</v>
      </c>
      <c r="L179" s="177">
        <v>3596</v>
      </c>
      <c r="M179" s="175">
        <v>973</v>
      </c>
      <c r="N179" s="180">
        <v>4208</v>
      </c>
      <c r="O179" s="193">
        <v>2500</v>
      </c>
      <c r="P179" s="175">
        <v>2083</v>
      </c>
      <c r="Q179" s="176">
        <v>2186</v>
      </c>
      <c r="R179" s="177">
        <v>2002</v>
      </c>
      <c r="S179" s="178">
        <v>2988</v>
      </c>
      <c r="T179" s="175">
        <v>1576</v>
      </c>
      <c r="U179" s="179">
        <v>268</v>
      </c>
      <c r="V179" s="177">
        <v>3703</v>
      </c>
      <c r="W179" s="194">
        <v>1757</v>
      </c>
      <c r="X179" s="175">
        <v>2315</v>
      </c>
      <c r="Y179" s="179">
        <v>869</v>
      </c>
      <c r="Z179" s="177">
        <v>2942</v>
      </c>
      <c r="AA179" s="175">
        <v>4853</v>
      </c>
      <c r="AB179" s="156">
        <f t="shared" si="1627"/>
        <v>29644</v>
      </c>
      <c r="AC179" s="157">
        <f t="shared" si="1628"/>
        <v>30394</v>
      </c>
      <c r="BI179" s="136" t="s">
        <v>31</v>
      </c>
      <c r="BJ179" s="128">
        <f>B179/B188</f>
        <v>5.899769711591183E-2</v>
      </c>
      <c r="BK179" s="129">
        <f t="shared" ref="BK179" si="2011">C179/C188</f>
        <v>0.1542387927208167</v>
      </c>
      <c r="BL179" s="130">
        <f t="shared" ref="BL179" si="2012">D179/D188</f>
        <v>7.231499923395128E-2</v>
      </c>
      <c r="BM179" s="131">
        <f t="shared" ref="BM179" si="2013">E179/E188</f>
        <v>0.10734377375703208</v>
      </c>
      <c r="BN179" s="128">
        <f t="shared" ref="BN179" si="2014">F179/F188</f>
        <v>5.0902274982542538E-2</v>
      </c>
      <c r="BO179" s="129">
        <f t="shared" ref="BO179" si="2015">G179/G188</f>
        <v>0.12107832731904054</v>
      </c>
      <c r="BP179" s="130">
        <f t="shared" ref="BP179" si="2016">H179/H188</f>
        <v>6.4061870213623542E-2</v>
      </c>
      <c r="BQ179" s="131">
        <f t="shared" ref="BQ179" si="2017">I179/I188</f>
        <v>0.1240096208262592</v>
      </c>
      <c r="BR179" s="128">
        <f t="shared" ref="BR179" si="2018">J179/J188</f>
        <v>0.12153871663074117</v>
      </c>
      <c r="BS179" s="129">
        <f t="shared" ref="BS179" si="2019">K179/K188</f>
        <v>4.5916841160634159E-2</v>
      </c>
      <c r="BT179" s="130">
        <f t="shared" ref="BT179" si="2020">L179/L188</f>
        <v>0.14990203843428238</v>
      </c>
      <c r="BU179" s="128">
        <f t="shared" ref="BU179" si="2021">M179/M188</f>
        <v>4.0772712034864232E-2</v>
      </c>
      <c r="BV179" s="132">
        <f t="shared" ref="BV179" si="2022">N179/N188</f>
        <v>0.10265167223672335</v>
      </c>
      <c r="BW179" s="133">
        <f t="shared" ref="BW179" si="2023">O179/O188</f>
        <v>6.0130844718106598E-2</v>
      </c>
      <c r="BX179" s="128">
        <f t="shared" ref="BX179" si="2024">P179/P188</f>
        <v>9.3841510113979371E-2</v>
      </c>
      <c r="BY179" s="129">
        <f t="shared" ref="BY179" si="2025">Q179/Q188</f>
        <v>9.6918643316337844E-2</v>
      </c>
      <c r="BZ179" s="130">
        <f t="shared" ref="BZ179" si="2026">R179/R188</f>
        <v>7.8623885637984531E-2</v>
      </c>
      <c r="CA179" s="131">
        <f t="shared" ref="CA179" si="2027">S179/S188</f>
        <v>0.111868214152003</v>
      </c>
      <c r="CB179" s="128">
        <f t="shared" ref="CB179" si="2028">T179/T188</f>
        <v>0.20055993891575463</v>
      </c>
      <c r="CC179" s="129">
        <f t="shared" ref="CC179" si="2029">U179/U188</f>
        <v>3.3263001117041086E-2</v>
      </c>
      <c r="CD179" s="130">
        <f t="shared" ref="CD179" si="2030">V179/V188</f>
        <v>0.14228079612694997</v>
      </c>
      <c r="CE179" s="131">
        <f t="shared" ref="CE179" si="2031">W179/W188</f>
        <v>6.0878001455251032E-2</v>
      </c>
      <c r="CF179" s="128">
        <f t="shared" ref="CF179" si="2032">X179/X188</f>
        <v>0.10783994037359668</v>
      </c>
      <c r="CG179" s="129">
        <f t="shared" ref="CG179" si="2033">Y179/Y188</f>
        <v>6.4758923913853489E-2</v>
      </c>
      <c r="CH179" s="130">
        <f t="shared" ref="CH179" si="2034">Z179/Z188</f>
        <v>7.2511275971705327E-2</v>
      </c>
      <c r="CI179" s="128">
        <f t="shared" ref="CI179" si="2035">AA179/AA188</f>
        <v>0.1128211089154946</v>
      </c>
      <c r="CJ179" s="134">
        <f t="shared" ref="CJ179" si="2036">AB179/AB188</f>
        <v>9.2086992448270191E-2</v>
      </c>
      <c r="CK179" s="135">
        <f t="shared" ref="CK179" si="2037">AC179/AC188</f>
        <v>9.4716045073793373E-2</v>
      </c>
    </row>
    <row r="180" spans="1:89" x14ac:dyDescent="0.2">
      <c r="A180" s="145" t="s">
        <v>32</v>
      </c>
      <c r="B180" s="189">
        <v>1855</v>
      </c>
      <c r="C180" s="183">
        <v>3187</v>
      </c>
      <c r="D180" s="184">
        <v>671</v>
      </c>
      <c r="E180" s="185">
        <v>1237</v>
      </c>
      <c r="F180" s="182">
        <v>1171</v>
      </c>
      <c r="G180" s="186">
        <v>2475</v>
      </c>
      <c r="H180" s="184">
        <v>2500</v>
      </c>
      <c r="I180" s="185">
        <v>4047</v>
      </c>
      <c r="J180" s="182">
        <v>460</v>
      </c>
      <c r="K180" s="183">
        <v>248</v>
      </c>
      <c r="L180" s="184">
        <v>2470</v>
      </c>
      <c r="M180" s="182">
        <v>1069</v>
      </c>
      <c r="N180" s="187">
        <v>3278</v>
      </c>
      <c r="O180" s="190">
        <v>2757</v>
      </c>
      <c r="P180" s="182">
        <v>1301</v>
      </c>
      <c r="Q180" s="183">
        <v>1938</v>
      </c>
      <c r="R180" s="184">
        <v>1952</v>
      </c>
      <c r="S180" s="185">
        <v>2301</v>
      </c>
      <c r="T180" s="182">
        <v>753</v>
      </c>
      <c r="U180" s="186">
        <v>352</v>
      </c>
      <c r="V180" s="184">
        <v>3372</v>
      </c>
      <c r="W180" s="191">
        <v>1790</v>
      </c>
      <c r="X180" s="182">
        <v>1459</v>
      </c>
      <c r="Y180" s="186">
        <v>722</v>
      </c>
      <c r="Z180" s="184">
        <v>2632</v>
      </c>
      <c r="AA180" s="182">
        <v>3773</v>
      </c>
      <c r="AB180" s="156">
        <f t="shared" si="1627"/>
        <v>23874</v>
      </c>
      <c r="AC180" s="157">
        <f t="shared" si="1628"/>
        <v>25896</v>
      </c>
      <c r="BI180" s="145" t="s">
        <v>32</v>
      </c>
      <c r="BJ180" s="128">
        <f>B180/B188</f>
        <v>6.7807142596044895E-2</v>
      </c>
      <c r="BK180" s="129">
        <f t="shared" ref="BK180" si="2038">C180/C188</f>
        <v>0.11787986388519012</v>
      </c>
      <c r="BL180" s="130">
        <f t="shared" ref="BL180" si="2039">D180/D188</f>
        <v>5.1401869158878503E-2</v>
      </c>
      <c r="BM180" s="131">
        <f t="shared" ref="BM180" si="2040">E180/E188</f>
        <v>9.4039835791394258E-2</v>
      </c>
      <c r="BN180" s="128">
        <f t="shared" ref="BN180" si="2041">F180/F188</f>
        <v>4.3037230328200227E-2</v>
      </c>
      <c r="BO180" s="129">
        <f t="shared" ref="BO180" si="2042">G180/G188</f>
        <v>0.10507323285926555</v>
      </c>
      <c r="BP180" s="130">
        <f t="shared" ref="BP180" si="2043">H180/H188</f>
        <v>6.2978637646110433E-2</v>
      </c>
      <c r="BQ180" s="131">
        <f t="shared" ref="BQ180" si="2044">I180/I188</f>
        <v>9.5430107526881719E-2</v>
      </c>
      <c r="BR180" s="128">
        <f t="shared" ref="BR180" si="2045">J180/J188</f>
        <v>7.6272591610014928E-2</v>
      </c>
      <c r="BS180" s="129">
        <f t="shared" ref="BS180" si="2046">K180/K188</f>
        <v>3.7092431947352678E-2</v>
      </c>
      <c r="BT180" s="130">
        <f t="shared" ref="BT180" si="2047">L180/L188</f>
        <v>0.1029638584351161</v>
      </c>
      <c r="BU180" s="128">
        <f t="shared" ref="BU180" si="2048">M180/M188</f>
        <v>4.4795507877975191E-2</v>
      </c>
      <c r="BV180" s="132">
        <f t="shared" ref="BV180" si="2049">N180/N188</f>
        <v>7.9964872051325839E-2</v>
      </c>
      <c r="BW180" s="133">
        <f t="shared" ref="BW180" si="2050">O180/O188</f>
        <v>6.6312295555127965E-2</v>
      </c>
      <c r="BX180" s="128">
        <f t="shared" ref="BX180" si="2051">P180/P188</f>
        <v>5.8611524079830606E-2</v>
      </c>
      <c r="BY180" s="129">
        <f t="shared" ref="BY180" si="2052">Q180/Q188</f>
        <v>8.5923298603413883E-2</v>
      </c>
      <c r="BZ180" s="130">
        <f t="shared" ref="BZ180" si="2053">R180/R188</f>
        <v>7.6660252130542353E-2</v>
      </c>
      <c r="CA180" s="131">
        <f t="shared" ref="CA180" si="2054">S180/S188</f>
        <v>8.6147510295769378E-2</v>
      </c>
      <c r="CB180" s="128">
        <f t="shared" ref="CB180" si="2055">T180/T188</f>
        <v>9.5825909900738096E-2</v>
      </c>
      <c r="CC180" s="129">
        <f t="shared" ref="CC180" si="2056">U180/U188</f>
        <v>4.3688717885068881E-2</v>
      </c>
      <c r="CD180" s="130">
        <f t="shared" ref="CD180" si="2057">V180/V188</f>
        <v>0.12956274494736034</v>
      </c>
      <c r="CE180" s="131">
        <f t="shared" ref="CE180" si="2058">W180/W188</f>
        <v>6.2021412979453239E-2</v>
      </c>
      <c r="CF180" s="128">
        <f t="shared" ref="CF180" si="2059">X180/X188</f>
        <v>6.7964783155541067E-2</v>
      </c>
      <c r="CG180" s="129">
        <f t="shared" ref="CG180" si="2060">Y180/Y188</f>
        <v>5.3804307325434085E-2</v>
      </c>
      <c r="CH180" s="130">
        <f t="shared" ref="CH180" si="2061">Z180/Z188</f>
        <v>6.4870726838045012E-2</v>
      </c>
      <c r="CI180" s="128">
        <f t="shared" ref="CI180" si="2062">AA180/AA188</f>
        <v>8.7713588283157035E-2</v>
      </c>
      <c r="CJ180" s="134">
        <f t="shared" ref="CJ180" si="2063">AB180/AB188</f>
        <v>7.4162894943664903E-2</v>
      </c>
      <c r="CK180" s="135">
        <f t="shared" ref="CK180" si="2064">AC180/AC188</f>
        <v>8.0699042680494618E-2</v>
      </c>
    </row>
    <row r="181" spans="1:89" x14ac:dyDescent="0.2">
      <c r="A181" s="136" t="s">
        <v>33</v>
      </c>
      <c r="B181" s="192">
        <v>1512</v>
      </c>
      <c r="C181" s="176">
        <v>1834</v>
      </c>
      <c r="D181" s="177">
        <v>482</v>
      </c>
      <c r="E181" s="178">
        <v>840</v>
      </c>
      <c r="F181" s="175">
        <v>1034</v>
      </c>
      <c r="G181" s="179">
        <v>1749</v>
      </c>
      <c r="H181" s="177">
        <v>1861</v>
      </c>
      <c r="I181" s="178">
        <v>2965</v>
      </c>
      <c r="J181" s="175">
        <v>418</v>
      </c>
      <c r="K181" s="176">
        <v>132</v>
      </c>
      <c r="L181" s="177">
        <v>1491</v>
      </c>
      <c r="M181" s="175">
        <v>989</v>
      </c>
      <c r="N181" s="180">
        <v>2194</v>
      </c>
      <c r="O181" s="193">
        <v>2313</v>
      </c>
      <c r="P181" s="175">
        <v>945</v>
      </c>
      <c r="Q181" s="176">
        <v>1580</v>
      </c>
      <c r="R181" s="177">
        <v>1289</v>
      </c>
      <c r="S181" s="178">
        <v>1529</v>
      </c>
      <c r="T181" s="175">
        <v>381</v>
      </c>
      <c r="U181" s="179">
        <v>351</v>
      </c>
      <c r="V181" s="177">
        <v>2444</v>
      </c>
      <c r="W181" s="194">
        <v>1567</v>
      </c>
      <c r="X181" s="175">
        <v>883</v>
      </c>
      <c r="Y181" s="179">
        <v>694</v>
      </c>
      <c r="Z181" s="177">
        <v>1851</v>
      </c>
      <c r="AA181" s="175">
        <v>2331</v>
      </c>
      <c r="AB181" s="156">
        <f t="shared" si="1627"/>
        <v>16785</v>
      </c>
      <c r="AC181" s="157">
        <f t="shared" si="1628"/>
        <v>18874</v>
      </c>
      <c r="BI181" s="136" t="s">
        <v>33</v>
      </c>
      <c r="BJ181" s="128">
        <f>B181/B188</f>
        <v>5.5269218116021493E-2</v>
      </c>
      <c r="BK181" s="129">
        <f t="shared" ref="BK181" si="2065">C181/C188</f>
        <v>6.7835478621097789E-2</v>
      </c>
      <c r="BL181" s="130">
        <f t="shared" ref="BL181" si="2066">D181/D188</f>
        <v>3.6923548337674278E-2</v>
      </c>
      <c r="BM181" s="131">
        <f t="shared" ref="BM181" si="2067">E181/E188</f>
        <v>6.3858902235061576E-2</v>
      </c>
      <c r="BN181" s="128">
        <f t="shared" ref="BN181" si="2068">F181/F188</f>
        <v>3.8002131647616601E-2</v>
      </c>
      <c r="BO181" s="129">
        <f t="shared" ref="BO181" si="2069">G181/G188</f>
        <v>7.4251751220547654E-2</v>
      </c>
      <c r="BP181" s="130">
        <f t="shared" ref="BP181" si="2070">H181/H188</f>
        <v>4.6881297863764611E-2</v>
      </c>
      <c r="BQ181" s="131">
        <f t="shared" ref="BQ181" si="2071">I181/I188</f>
        <v>6.9916053574797202E-2</v>
      </c>
      <c r="BR181" s="128">
        <f t="shared" ref="BR181" si="2072">J181/J188</f>
        <v>6.9308572376057045E-2</v>
      </c>
      <c r="BS181" s="129">
        <f t="shared" ref="BS181" si="2073">K181/K188</f>
        <v>1.9742746036494167E-2</v>
      </c>
      <c r="BT181" s="130">
        <f t="shared" ref="BT181" si="2074">L181/L188</f>
        <v>6.2153487014881818E-2</v>
      </c>
      <c r="BU181" s="128">
        <f t="shared" ref="BU181" si="2075">M181/M188</f>
        <v>4.144317800871606E-2</v>
      </c>
      <c r="BV181" s="132">
        <f t="shared" ref="BV181" si="2076">N181/N188</f>
        <v>5.3521332910496912E-2</v>
      </c>
      <c r="BW181" s="133">
        <f t="shared" ref="BW181" si="2077">O181/O188</f>
        <v>5.5633057533192226E-2</v>
      </c>
      <c r="BX181" s="128">
        <f t="shared" ref="BX181" si="2078">P181/P188</f>
        <v>4.2573320719016081E-2</v>
      </c>
      <c r="BY181" s="129">
        <f t="shared" ref="BY181" si="2079">Q181/Q188</f>
        <v>7.0050986477499452E-2</v>
      </c>
      <c r="BZ181" s="130">
        <f t="shared" ref="BZ181" si="2080">R181/R188</f>
        <v>5.0622471821859166E-2</v>
      </c>
      <c r="CA181" s="131">
        <f t="shared" ref="CA181" si="2081">S181/S188</f>
        <v>5.7244477723698992E-2</v>
      </c>
      <c r="CB181" s="128">
        <f t="shared" ref="CB181" si="2082">T181/T188</f>
        <v>4.8485619750572667E-2</v>
      </c>
      <c r="CC181" s="129">
        <f t="shared" ref="CC181" si="2083">U181/U188</f>
        <v>4.3564602209259028E-2</v>
      </c>
      <c r="CD181" s="130">
        <f t="shared" ref="CD181" si="2084">V181/V188</f>
        <v>9.3906093906093904E-2</v>
      </c>
      <c r="CE181" s="131">
        <f t="shared" ref="CE181" si="2085">W181/W188</f>
        <v>5.4294722982571639E-2</v>
      </c>
      <c r="CF181" s="128">
        <f t="shared" ref="CF181" si="2086">X181/X188</f>
        <v>4.1132901663017654E-2</v>
      </c>
      <c r="CG181" s="129">
        <f t="shared" ref="CG181" si="2087">Y181/Y188</f>
        <v>5.1717713689544677E-2</v>
      </c>
      <c r="CH181" s="130">
        <f t="shared" ref="CH181" si="2088">Z181/Z188</f>
        <v>4.5621472407758858E-2</v>
      </c>
      <c r="CI181" s="128">
        <f t="shared" ref="CI181" si="2089">AA181/AA188</f>
        <v>5.4190398698128563E-2</v>
      </c>
      <c r="CJ181" s="134">
        <f t="shared" ref="CJ181" si="2090">AB181/AB188</f>
        <v>5.2141417090953143E-2</v>
      </c>
      <c r="CK181" s="135">
        <f t="shared" ref="CK181" si="2091">AC181/AC188</f>
        <v>5.8816563621858796E-2</v>
      </c>
    </row>
    <row r="182" spans="1:89" x14ac:dyDescent="0.2">
      <c r="A182" s="145" t="s">
        <v>34</v>
      </c>
      <c r="B182" s="189">
        <v>470</v>
      </c>
      <c r="C182" s="183">
        <v>894</v>
      </c>
      <c r="D182" s="184">
        <v>201</v>
      </c>
      <c r="E182" s="185">
        <v>559</v>
      </c>
      <c r="F182" s="182">
        <v>447</v>
      </c>
      <c r="G182" s="186">
        <v>1242</v>
      </c>
      <c r="H182" s="184">
        <v>873</v>
      </c>
      <c r="I182" s="185">
        <v>1954</v>
      </c>
      <c r="J182" s="182">
        <v>158</v>
      </c>
      <c r="K182" s="183">
        <v>77</v>
      </c>
      <c r="L182" s="184">
        <v>797</v>
      </c>
      <c r="M182" s="182">
        <v>595</v>
      </c>
      <c r="N182" s="187">
        <v>1710</v>
      </c>
      <c r="O182" s="190">
        <v>1573</v>
      </c>
      <c r="P182" s="182">
        <v>575</v>
      </c>
      <c r="Q182" s="183">
        <v>1050</v>
      </c>
      <c r="R182" s="184">
        <v>770</v>
      </c>
      <c r="S182" s="185">
        <v>1121</v>
      </c>
      <c r="T182" s="182">
        <v>195</v>
      </c>
      <c r="U182" s="186">
        <v>212</v>
      </c>
      <c r="V182" s="184">
        <v>1623</v>
      </c>
      <c r="W182" s="191">
        <v>945</v>
      </c>
      <c r="X182" s="182">
        <v>483</v>
      </c>
      <c r="Y182" s="186">
        <v>499</v>
      </c>
      <c r="Z182" s="184">
        <v>1215</v>
      </c>
      <c r="AA182" s="182">
        <v>1866</v>
      </c>
      <c r="AB182" s="156">
        <f t="shared" si="1627"/>
        <v>9517</v>
      </c>
      <c r="AC182" s="157">
        <f t="shared" si="1628"/>
        <v>12587</v>
      </c>
      <c r="BI182" s="145" t="s">
        <v>34</v>
      </c>
      <c r="BJ182" s="128">
        <f>B182/B188</f>
        <v>1.7180246372043718E-2</v>
      </c>
      <c r="BK182" s="129">
        <f t="shared" ref="BK182" si="2092">C182/C188</f>
        <v>3.3067021748779409E-2</v>
      </c>
      <c r="BL182" s="130">
        <f t="shared" ref="BL182" si="2093">D182/D188</f>
        <v>1.5397579286042592E-2</v>
      </c>
      <c r="BM182" s="131">
        <f t="shared" ref="BM182" si="2094">E182/E188</f>
        <v>4.2496578987380268E-2</v>
      </c>
      <c r="BN182" s="128">
        <f t="shared" ref="BN182" si="2095">F182/F188</f>
        <v>1.642838766584586E-2</v>
      </c>
      <c r="BO182" s="129">
        <f t="shared" ref="BO182" si="2096">G182/G188</f>
        <v>5.2727658671195075E-2</v>
      </c>
      <c r="BP182" s="130">
        <f t="shared" ref="BP182" si="2097">H182/H188</f>
        <v>2.1992140266021764E-2</v>
      </c>
      <c r="BQ182" s="131">
        <f t="shared" ref="BQ182" si="2098">I182/I188</f>
        <v>4.6076212035465004E-2</v>
      </c>
      <c r="BR182" s="128">
        <f t="shared" ref="BR182" si="2099">J182/J188</f>
        <v>2.6197977118222516E-2</v>
      </c>
      <c r="BS182" s="129">
        <f t="shared" ref="BS182" si="2100">K182/K188</f>
        <v>1.1516601854621597E-2</v>
      </c>
      <c r="BT182" s="130">
        <f t="shared" ref="BT182" si="2101">L182/L188</f>
        <v>3.3223560798699404E-2</v>
      </c>
      <c r="BU182" s="128">
        <f t="shared" ref="BU182" si="2102">M182/M188</f>
        <v>2.4932953402614817E-2</v>
      </c>
      <c r="BV182" s="132">
        <f t="shared" ref="BV182" si="2103">N182/N188</f>
        <v>4.171443905056961E-2</v>
      </c>
      <c r="BW182" s="133">
        <f t="shared" ref="BW182" si="2104">O182/O188</f>
        <v>3.7834327496632673E-2</v>
      </c>
      <c r="BX182" s="128">
        <f t="shared" ref="BX182" si="2105">P182/P188</f>
        <v>2.5904401495697615E-2</v>
      </c>
      <c r="BY182" s="129">
        <f t="shared" ref="BY182" si="2106">Q182/Q188</f>
        <v>4.6552870760363553E-2</v>
      </c>
      <c r="BZ182" s="130">
        <f t="shared" ref="BZ182" si="2107">R182/R188</f>
        <v>3.0239956014609434E-2</v>
      </c>
      <c r="CA182" s="131">
        <f t="shared" ref="CA182" si="2108">S182/S188</f>
        <v>4.1969299887682519E-2</v>
      </c>
      <c r="CB182" s="128">
        <f t="shared" ref="CB182" si="2109">T182/T188</f>
        <v>2.4815474675489946E-2</v>
      </c>
      <c r="CC182" s="129">
        <f t="shared" ref="CC182" si="2110">U182/U188</f>
        <v>2.6312523271689214E-2</v>
      </c>
      <c r="CD182" s="130">
        <f t="shared" ref="CD182" si="2111">V182/V188</f>
        <v>6.2360716206870052E-2</v>
      </c>
      <c r="CE182" s="131">
        <f t="shared" ref="CE182" si="2112">W182/W188</f>
        <v>3.2743148193063301E-2</v>
      </c>
      <c r="CF182" s="128">
        <f t="shared" ref="CF182" si="2113">X182/X188</f>
        <v>2.2499650626543067E-2</v>
      </c>
      <c r="CG182" s="129">
        <f t="shared" ref="CG182" si="2114">Y182/Y188</f>
        <v>3.7186079439600568E-2</v>
      </c>
      <c r="CH182" s="130">
        <f t="shared" ref="CH182" si="2115">Z182/Z188</f>
        <v>2.9946023217410592E-2</v>
      </c>
      <c r="CI182" s="128">
        <f t="shared" ref="CI182" si="2116">AA182/AA188</f>
        <v>4.3380216203649888E-2</v>
      </c>
      <c r="CJ182" s="134">
        <f t="shared" ref="CJ182" si="2117">AB182/AB188</f>
        <v>2.9563888379779631E-2</v>
      </c>
      <c r="CK182" s="135">
        <f t="shared" ref="CK182" si="2118">AC182/AC188</f>
        <v>3.9224546270442757E-2</v>
      </c>
    </row>
    <row r="183" spans="1:89" x14ac:dyDescent="0.2">
      <c r="A183" s="136" t="s">
        <v>35</v>
      </c>
      <c r="B183" s="192">
        <v>0</v>
      </c>
      <c r="C183" s="176">
        <v>400</v>
      </c>
      <c r="D183" s="177">
        <v>3</v>
      </c>
      <c r="E183" s="178">
        <v>261</v>
      </c>
      <c r="F183" s="175">
        <v>11</v>
      </c>
      <c r="G183" s="179">
        <v>649</v>
      </c>
      <c r="H183" s="177">
        <v>64</v>
      </c>
      <c r="I183" s="178">
        <v>785</v>
      </c>
      <c r="J183" s="175">
        <v>39</v>
      </c>
      <c r="K183" s="176">
        <v>49</v>
      </c>
      <c r="L183" s="177">
        <v>610</v>
      </c>
      <c r="M183" s="175">
        <v>113</v>
      </c>
      <c r="N183" s="180">
        <v>460</v>
      </c>
      <c r="O183" s="193">
        <v>240</v>
      </c>
      <c r="P183" s="175">
        <v>134</v>
      </c>
      <c r="Q183" s="176">
        <v>158</v>
      </c>
      <c r="R183" s="177">
        <v>150</v>
      </c>
      <c r="S183" s="178">
        <v>113</v>
      </c>
      <c r="T183" s="175">
        <v>23</v>
      </c>
      <c r="U183" s="179">
        <v>13</v>
      </c>
      <c r="V183" s="177">
        <v>159</v>
      </c>
      <c r="W183" s="194">
        <v>24</v>
      </c>
      <c r="X183" s="175">
        <v>67</v>
      </c>
      <c r="Y183" s="179">
        <v>13</v>
      </c>
      <c r="Z183" s="177">
        <v>46</v>
      </c>
      <c r="AA183" s="175">
        <v>48</v>
      </c>
      <c r="AB183" s="156">
        <f t="shared" si="1627"/>
        <v>1766</v>
      </c>
      <c r="AC183" s="157">
        <f t="shared" si="1628"/>
        <v>2866</v>
      </c>
      <c r="BI183" s="136" t="s">
        <v>35</v>
      </c>
      <c r="BJ183" s="128">
        <f>B183/B188</f>
        <v>0</v>
      </c>
      <c r="BK183" s="129">
        <f t="shared" ref="BK183" si="2119">C183/C188</f>
        <v>1.4795088030773782E-2</v>
      </c>
      <c r="BL183" s="130">
        <f t="shared" ref="BL183" si="2120">D183/D188</f>
        <v>2.2981461620959093E-4</v>
      </c>
      <c r="BM183" s="131">
        <f t="shared" ref="BM183" si="2121">E183/E188</f>
        <v>1.9841873194465561E-2</v>
      </c>
      <c r="BN183" s="128">
        <f t="shared" ref="BN183" si="2122">F183/F188</f>
        <v>4.0427799625124039E-4</v>
      </c>
      <c r="BO183" s="129">
        <f t="shared" ref="BO183" si="2123">G183/G188</f>
        <v>2.7552536616429632E-2</v>
      </c>
      <c r="BP183" s="130">
        <f t="shared" ref="BP183" si="2124">H183/H188</f>
        <v>1.6122531237404273E-3</v>
      </c>
      <c r="BQ183" s="131">
        <f t="shared" ref="BQ183" si="2125">I183/I188</f>
        <v>1.8510658366345974E-2</v>
      </c>
      <c r="BR183" s="128">
        <f t="shared" ref="BR183" si="2126">J183/J188</f>
        <v>6.4665892886751784E-3</v>
      </c>
      <c r="BS183" s="129">
        <f t="shared" ref="BS183" si="2127">K183/K188</f>
        <v>7.328746634759198E-3</v>
      </c>
      <c r="BT183" s="130">
        <f t="shared" ref="BT183" si="2128">L183/L188</f>
        <v>2.5428321313935555E-2</v>
      </c>
      <c r="BU183" s="128">
        <f t="shared" ref="BU183" si="2129">M183/M188</f>
        <v>4.7351659403285281E-3</v>
      </c>
      <c r="BV183" s="132">
        <f t="shared" ref="BV183" si="2130">N183/N188</f>
        <v>1.1221428048691241E-2</v>
      </c>
      <c r="BW183" s="133">
        <f t="shared" ref="BW183" si="2131">O183/O188</f>
        <v>5.7725610929382333E-3</v>
      </c>
      <c r="BX183" s="128">
        <f t="shared" ref="BX183" si="2132">P183/P188</f>
        <v>6.036851826823445E-3</v>
      </c>
      <c r="BY183" s="129">
        <f t="shared" ref="BY183" si="2133">Q183/Q188</f>
        <v>7.0050986477499444E-3</v>
      </c>
      <c r="BZ183" s="130">
        <f t="shared" ref="BZ183" si="2134">R183/R188</f>
        <v>5.8909005223265129E-3</v>
      </c>
      <c r="CA183" s="131">
        <f t="shared" ref="CA183" si="2135">S183/S188</f>
        <v>4.2306252339947585E-3</v>
      </c>
      <c r="CB183" s="128">
        <f t="shared" ref="CB183" si="2136">T183/T188</f>
        <v>2.9269534232629168E-3</v>
      </c>
      <c r="CC183" s="129">
        <f t="shared" ref="CC183" si="2137">U183/U188</f>
        <v>1.6135037855281122E-3</v>
      </c>
      <c r="CD183" s="130">
        <f t="shared" ref="CD183" si="2138">V183/V188</f>
        <v>6.1092753400445706E-3</v>
      </c>
      <c r="CE183" s="131">
        <f t="shared" ref="CE183" si="2139">W183/W188</f>
        <v>8.3157201760160771E-4</v>
      </c>
      <c r="CF183" s="128">
        <f t="shared" ref="CF183" si="2140">X183/X188</f>
        <v>3.1210695486094935E-3</v>
      </c>
      <c r="CG183" s="129">
        <f t="shared" ref="CG183" si="2141">Y183/Y188</f>
        <v>9.6877561666294061E-4</v>
      </c>
      <c r="CH183" s="130">
        <f t="shared" ref="CH183" si="2142">Z183/Z188</f>
        <v>1.1337589037044339E-3</v>
      </c>
      <c r="CI183" s="128">
        <f t="shared" ref="CI183" si="2143">AA183/AA188</f>
        <v>1.1158898058816692E-3</v>
      </c>
      <c r="CJ183" s="134">
        <f t="shared" ref="CJ183" si="2144">AB183/AB188</f>
        <v>5.4859542795724307E-3</v>
      </c>
      <c r="CK183" s="135">
        <f t="shared" ref="CK183" si="2145">AC183/AC188</f>
        <v>8.9312425209413637E-3</v>
      </c>
    </row>
    <row r="184" spans="1:89" x14ac:dyDescent="0.2">
      <c r="A184" s="145" t="s">
        <v>36</v>
      </c>
      <c r="B184" s="189">
        <v>0</v>
      </c>
      <c r="C184" s="183">
        <v>0</v>
      </c>
      <c r="D184" s="184">
        <v>0</v>
      </c>
      <c r="E184" s="185">
        <v>0</v>
      </c>
      <c r="F184" s="182">
        <v>0</v>
      </c>
      <c r="G184" s="186">
        <v>0</v>
      </c>
      <c r="H184" s="184">
        <v>0</v>
      </c>
      <c r="I184" s="185">
        <v>0</v>
      </c>
      <c r="J184" s="182">
        <v>0</v>
      </c>
      <c r="K184" s="186">
        <v>0</v>
      </c>
      <c r="L184" s="184">
        <v>0</v>
      </c>
      <c r="M184" s="182">
        <v>0</v>
      </c>
      <c r="N184" s="187">
        <v>0</v>
      </c>
      <c r="O184" s="190">
        <v>0</v>
      </c>
      <c r="P184" s="182">
        <v>0</v>
      </c>
      <c r="Q184" s="186">
        <v>0</v>
      </c>
      <c r="R184" s="184">
        <v>0</v>
      </c>
      <c r="S184" s="185">
        <v>0</v>
      </c>
      <c r="T184" s="182">
        <v>0</v>
      </c>
      <c r="U184" s="186">
        <v>0</v>
      </c>
      <c r="V184" s="184">
        <v>0</v>
      </c>
      <c r="W184" s="185">
        <v>0</v>
      </c>
      <c r="X184" s="182">
        <v>0</v>
      </c>
      <c r="Y184" s="186">
        <v>0</v>
      </c>
      <c r="Z184" s="184">
        <v>0</v>
      </c>
      <c r="AA184" s="182">
        <v>0</v>
      </c>
      <c r="AB184" s="156">
        <f t="shared" si="1627"/>
        <v>0</v>
      </c>
      <c r="AC184" s="157">
        <f t="shared" si="1628"/>
        <v>0</v>
      </c>
      <c r="BI184" s="145" t="s">
        <v>36</v>
      </c>
      <c r="BJ184" s="128">
        <f>B184/B188</f>
        <v>0</v>
      </c>
      <c r="BK184" s="129">
        <f t="shared" ref="BK184" si="2146">C184/C188</f>
        <v>0</v>
      </c>
      <c r="BL184" s="130">
        <f t="shared" ref="BL184" si="2147">D184/D188</f>
        <v>0</v>
      </c>
      <c r="BM184" s="131">
        <f t="shared" ref="BM184" si="2148">E184/E188</f>
        <v>0</v>
      </c>
      <c r="BN184" s="128">
        <f t="shared" ref="BN184" si="2149">F184/F188</f>
        <v>0</v>
      </c>
      <c r="BO184" s="129">
        <f t="shared" ref="BO184" si="2150">G184/G188</f>
        <v>0</v>
      </c>
      <c r="BP184" s="130">
        <f t="shared" ref="BP184" si="2151">H184/H188</f>
        <v>0</v>
      </c>
      <c r="BQ184" s="131">
        <f t="shared" ref="BQ184" si="2152">I184/I188</f>
        <v>0</v>
      </c>
      <c r="BR184" s="128">
        <f t="shared" ref="BR184" si="2153">J184/J188</f>
        <v>0</v>
      </c>
      <c r="BS184" s="129">
        <f t="shared" ref="BS184" si="2154">K184/K188</f>
        <v>0</v>
      </c>
      <c r="BT184" s="130">
        <f t="shared" ref="BT184" si="2155">L184/L188</f>
        <v>0</v>
      </c>
      <c r="BU184" s="128">
        <f t="shared" ref="BU184" si="2156">M184/M188</f>
        <v>0</v>
      </c>
      <c r="BV184" s="132">
        <f t="shared" ref="BV184" si="2157">N184/N188</f>
        <v>0</v>
      </c>
      <c r="BW184" s="133">
        <f t="shared" ref="BW184" si="2158">O184/O188</f>
        <v>0</v>
      </c>
      <c r="BX184" s="128">
        <f t="shared" ref="BX184" si="2159">P184/P188</f>
        <v>0</v>
      </c>
      <c r="BY184" s="129">
        <f t="shared" ref="BY184" si="2160">Q184/Q188</f>
        <v>0</v>
      </c>
      <c r="BZ184" s="130">
        <f t="shared" ref="BZ184" si="2161">R184/R188</f>
        <v>0</v>
      </c>
      <c r="CA184" s="131">
        <f t="shared" ref="CA184" si="2162">S184/S188</f>
        <v>0</v>
      </c>
      <c r="CB184" s="128">
        <f t="shared" ref="CB184" si="2163">T184/T188</f>
        <v>0</v>
      </c>
      <c r="CC184" s="129">
        <f t="shared" ref="CC184" si="2164">U184/U188</f>
        <v>0</v>
      </c>
      <c r="CD184" s="130">
        <f t="shared" ref="CD184" si="2165">V184/V188</f>
        <v>0</v>
      </c>
      <c r="CE184" s="131">
        <f t="shared" ref="CE184" si="2166">W184/W188</f>
        <v>0</v>
      </c>
      <c r="CF184" s="128">
        <f t="shared" ref="CF184" si="2167">X184/X188</f>
        <v>0</v>
      </c>
      <c r="CG184" s="129">
        <f t="shared" ref="CG184" si="2168">Y184/Y188</f>
        <v>0</v>
      </c>
      <c r="CH184" s="130">
        <f t="shared" ref="CH184" si="2169">Z184/Z188</f>
        <v>0</v>
      </c>
      <c r="CI184" s="128">
        <f t="shared" ref="CI184" si="2170">AA184/AA188</f>
        <v>0</v>
      </c>
      <c r="CJ184" s="134">
        <f t="shared" ref="CJ184" si="2171">AB184/AB188</f>
        <v>0</v>
      </c>
      <c r="CK184" s="135">
        <f t="shared" ref="CK184" si="2172">AC184/AC188</f>
        <v>0</v>
      </c>
    </row>
    <row r="185" spans="1:89" x14ac:dyDescent="0.2">
      <c r="A185" s="136" t="s">
        <v>37</v>
      </c>
      <c r="B185" s="58"/>
      <c r="C185" s="59"/>
      <c r="D185" s="138"/>
      <c r="E185" s="139"/>
      <c r="F185" s="137"/>
      <c r="G185" s="140"/>
      <c r="H185" s="138"/>
      <c r="I185" s="139"/>
      <c r="J185" s="137"/>
      <c r="K185" s="140"/>
      <c r="L185" s="138"/>
      <c r="M185" s="137"/>
      <c r="N185" s="141"/>
      <c r="O185" s="142"/>
      <c r="P185" s="137"/>
      <c r="Q185" s="140"/>
      <c r="R185" s="138"/>
      <c r="S185" s="139"/>
      <c r="T185" s="137"/>
      <c r="U185" s="140"/>
      <c r="V185" s="138"/>
      <c r="W185" s="139"/>
      <c r="X185" s="137"/>
      <c r="Y185" s="140"/>
      <c r="Z185" s="143"/>
      <c r="AA185" s="144"/>
      <c r="AB185" s="158">
        <f t="shared" ref="AB185:AB187" si="2173">SUM(B185,D185,F185,H185,J185,L185,N185,P185,R185,T185,V185,X185,Z185)</f>
        <v>0</v>
      </c>
      <c r="AC185" s="159">
        <f t="shared" ref="AC185:AC187" si="2174">SUM(C185,E185,G185,I185,K185,M185,O185,Q185,S185,U185,W185,Y185,AA185)</f>
        <v>0</v>
      </c>
      <c r="BI185" s="136" t="s">
        <v>37</v>
      </c>
      <c r="BJ185" s="128">
        <f>B185/B188</f>
        <v>0</v>
      </c>
      <c r="BK185" s="129">
        <f t="shared" ref="BK185" si="2175">C185/C188</f>
        <v>0</v>
      </c>
      <c r="BL185" s="130">
        <f t="shared" ref="BL185" si="2176">D185/D188</f>
        <v>0</v>
      </c>
      <c r="BM185" s="131">
        <f t="shared" ref="BM185" si="2177">E185/E188</f>
        <v>0</v>
      </c>
      <c r="BN185" s="128">
        <f t="shared" ref="BN185" si="2178">F185/F188</f>
        <v>0</v>
      </c>
      <c r="BO185" s="129">
        <f t="shared" ref="BO185" si="2179">G185/G188</f>
        <v>0</v>
      </c>
      <c r="BP185" s="130">
        <f t="shared" ref="BP185" si="2180">H185/H188</f>
        <v>0</v>
      </c>
      <c r="BQ185" s="131">
        <f t="shared" ref="BQ185" si="2181">I185/I188</f>
        <v>0</v>
      </c>
      <c r="BR185" s="128">
        <f t="shared" ref="BR185" si="2182">J185/J188</f>
        <v>0</v>
      </c>
      <c r="BS185" s="129">
        <f t="shared" ref="BS185" si="2183">K185/K188</f>
        <v>0</v>
      </c>
      <c r="BT185" s="130">
        <f t="shared" ref="BT185" si="2184">L185/L188</f>
        <v>0</v>
      </c>
      <c r="BU185" s="128">
        <f t="shared" ref="BU185" si="2185">M185/M188</f>
        <v>0</v>
      </c>
      <c r="BV185" s="132">
        <f t="shared" ref="BV185" si="2186">N185/N188</f>
        <v>0</v>
      </c>
      <c r="BW185" s="133">
        <f t="shared" ref="BW185" si="2187">O185/O188</f>
        <v>0</v>
      </c>
      <c r="BX185" s="128">
        <f t="shared" ref="BX185" si="2188">P185/P188</f>
        <v>0</v>
      </c>
      <c r="BY185" s="129">
        <f t="shared" ref="BY185" si="2189">Q185/Q188</f>
        <v>0</v>
      </c>
      <c r="BZ185" s="130">
        <f t="shared" ref="BZ185" si="2190">R185/R188</f>
        <v>0</v>
      </c>
      <c r="CA185" s="131">
        <f t="shared" ref="CA185" si="2191">S185/S188</f>
        <v>0</v>
      </c>
      <c r="CB185" s="128">
        <f t="shared" ref="CB185" si="2192">T185/T188</f>
        <v>0</v>
      </c>
      <c r="CC185" s="129">
        <f t="shared" ref="CC185" si="2193">U185/U188</f>
        <v>0</v>
      </c>
      <c r="CD185" s="130">
        <f t="shared" ref="CD185" si="2194">V185/V188</f>
        <v>0</v>
      </c>
      <c r="CE185" s="131">
        <f t="shared" ref="CE185" si="2195">W185/W188</f>
        <v>0</v>
      </c>
      <c r="CF185" s="128">
        <f t="shared" ref="CF185" si="2196">X185/X188</f>
        <v>0</v>
      </c>
      <c r="CG185" s="129">
        <f t="shared" ref="CG185" si="2197">Y185/Y188</f>
        <v>0</v>
      </c>
      <c r="CH185" s="130">
        <f t="shared" ref="CH185" si="2198">Z185/Z188</f>
        <v>0</v>
      </c>
      <c r="CI185" s="128">
        <f t="shared" ref="CI185" si="2199">AA185/AA188</f>
        <v>0</v>
      </c>
      <c r="CJ185" s="134">
        <f t="shared" ref="CJ185" si="2200">AB185/AB188</f>
        <v>0</v>
      </c>
      <c r="CK185" s="135">
        <f t="shared" ref="CK185" si="2201">AC185/AC188</f>
        <v>0</v>
      </c>
    </row>
    <row r="186" spans="1:89" x14ac:dyDescent="0.2">
      <c r="A186" s="145" t="s">
        <v>38</v>
      </c>
      <c r="B186" s="56"/>
      <c r="C186" s="57"/>
      <c r="D186" s="151"/>
      <c r="E186" s="148"/>
      <c r="F186" s="149"/>
      <c r="G186" s="150"/>
      <c r="H186" s="151"/>
      <c r="I186" s="148"/>
      <c r="J186" s="149"/>
      <c r="K186" s="150"/>
      <c r="L186" s="151"/>
      <c r="M186" s="149"/>
      <c r="N186" s="153"/>
      <c r="O186" s="152"/>
      <c r="P186" s="149"/>
      <c r="Q186" s="150"/>
      <c r="R186" s="151"/>
      <c r="S186" s="148"/>
      <c r="T186" s="149"/>
      <c r="U186" s="150"/>
      <c r="V186" s="151"/>
      <c r="W186" s="148"/>
      <c r="X186" s="149"/>
      <c r="Y186" s="150"/>
      <c r="Z186" s="147"/>
      <c r="AA186" s="146"/>
      <c r="AB186" s="158">
        <f t="shared" si="2173"/>
        <v>0</v>
      </c>
      <c r="AC186" s="159">
        <f t="shared" si="2174"/>
        <v>0</v>
      </c>
      <c r="BI186" s="145" t="s">
        <v>38</v>
      </c>
      <c r="BJ186" s="128">
        <f>B186/B188</f>
        <v>0</v>
      </c>
      <c r="BK186" s="129">
        <f t="shared" ref="BK186" si="2202">C186/C188</f>
        <v>0</v>
      </c>
      <c r="BL186" s="130">
        <f t="shared" ref="BL186" si="2203">D186/D188</f>
        <v>0</v>
      </c>
      <c r="BM186" s="131">
        <f t="shared" ref="BM186" si="2204">E186/E188</f>
        <v>0</v>
      </c>
      <c r="BN186" s="128">
        <f t="shared" ref="BN186" si="2205">F186/F188</f>
        <v>0</v>
      </c>
      <c r="BO186" s="129">
        <f t="shared" ref="BO186" si="2206">G186/G188</f>
        <v>0</v>
      </c>
      <c r="BP186" s="130">
        <f t="shared" ref="BP186" si="2207">H186/H188</f>
        <v>0</v>
      </c>
      <c r="BQ186" s="131">
        <f t="shared" ref="BQ186" si="2208">I186/I188</f>
        <v>0</v>
      </c>
      <c r="BR186" s="128">
        <f t="shared" ref="BR186" si="2209">J186/J188</f>
        <v>0</v>
      </c>
      <c r="BS186" s="129">
        <f t="shared" ref="BS186" si="2210">K186/K188</f>
        <v>0</v>
      </c>
      <c r="BT186" s="130">
        <f t="shared" ref="BT186" si="2211">L186/L188</f>
        <v>0</v>
      </c>
      <c r="BU186" s="128">
        <f t="shared" ref="BU186" si="2212">M186/M188</f>
        <v>0</v>
      </c>
      <c r="BV186" s="132">
        <f t="shared" ref="BV186" si="2213">N186/N188</f>
        <v>0</v>
      </c>
      <c r="BW186" s="133">
        <f t="shared" ref="BW186" si="2214">O186/O188</f>
        <v>0</v>
      </c>
      <c r="BX186" s="128">
        <f t="shared" ref="BX186" si="2215">P186/P188</f>
        <v>0</v>
      </c>
      <c r="BY186" s="129">
        <f t="shared" ref="BY186" si="2216">Q186/Q188</f>
        <v>0</v>
      </c>
      <c r="BZ186" s="130">
        <f t="shared" ref="BZ186" si="2217">R186/R188</f>
        <v>0</v>
      </c>
      <c r="CA186" s="131">
        <f t="shared" ref="CA186" si="2218">S186/S188</f>
        <v>0</v>
      </c>
      <c r="CB186" s="128">
        <f t="shared" ref="CB186" si="2219">T186/T188</f>
        <v>0</v>
      </c>
      <c r="CC186" s="129">
        <f t="shared" ref="CC186" si="2220">U186/U188</f>
        <v>0</v>
      </c>
      <c r="CD186" s="130">
        <f t="shared" ref="CD186" si="2221">V186/V188</f>
        <v>0</v>
      </c>
      <c r="CE186" s="131">
        <f t="shared" ref="CE186" si="2222">W186/W188</f>
        <v>0</v>
      </c>
      <c r="CF186" s="128">
        <f t="shared" ref="CF186" si="2223">X186/X188</f>
        <v>0</v>
      </c>
      <c r="CG186" s="129">
        <f t="shared" ref="CG186" si="2224">Y186/Y188</f>
        <v>0</v>
      </c>
      <c r="CH186" s="130">
        <f t="shared" ref="CH186" si="2225">Z186/Z188</f>
        <v>0</v>
      </c>
      <c r="CI186" s="128">
        <f t="shared" ref="CI186" si="2226">AA186/AA188</f>
        <v>0</v>
      </c>
      <c r="CJ186" s="134">
        <f t="shared" ref="CJ186" si="2227">AB186/AB188</f>
        <v>0</v>
      </c>
      <c r="CK186" s="135">
        <f t="shared" ref="CK186" si="2228">AC186/AC188</f>
        <v>0</v>
      </c>
    </row>
    <row r="187" spans="1:89" ht="13.5" thickBot="1" x14ac:dyDescent="0.25">
      <c r="A187" s="136" t="s">
        <v>39</v>
      </c>
      <c r="B187" s="58"/>
      <c r="C187" s="59"/>
      <c r="D187" s="138"/>
      <c r="E187" s="139"/>
      <c r="F187" s="137"/>
      <c r="G187" s="140"/>
      <c r="H187" s="138"/>
      <c r="I187" s="139"/>
      <c r="J187" s="137"/>
      <c r="K187" s="140"/>
      <c r="L187" s="138"/>
      <c r="M187" s="137"/>
      <c r="N187" s="141"/>
      <c r="O187" s="142"/>
      <c r="P187" s="137"/>
      <c r="Q187" s="140"/>
      <c r="R187" s="138"/>
      <c r="S187" s="139"/>
      <c r="T187" s="137"/>
      <c r="U187" s="140"/>
      <c r="V187" s="138"/>
      <c r="W187" s="139"/>
      <c r="X187" s="137"/>
      <c r="Y187" s="140"/>
      <c r="Z187" s="143"/>
      <c r="AA187" s="144"/>
      <c r="AB187" s="158">
        <f t="shared" si="2173"/>
        <v>0</v>
      </c>
      <c r="AC187" s="159">
        <f t="shared" si="2174"/>
        <v>0</v>
      </c>
      <c r="BI187" s="136" t="s">
        <v>39</v>
      </c>
      <c r="BJ187" s="128">
        <f>B187/B188</f>
        <v>0</v>
      </c>
      <c r="BK187" s="129">
        <f t="shared" ref="BK187" si="2229">C187/C188</f>
        <v>0</v>
      </c>
      <c r="BL187" s="130">
        <f t="shared" ref="BL187" si="2230">D187/D188</f>
        <v>0</v>
      </c>
      <c r="BM187" s="131">
        <f t="shared" ref="BM187" si="2231">E187/E188</f>
        <v>0</v>
      </c>
      <c r="BN187" s="128">
        <f t="shared" ref="BN187" si="2232">F187/F188</f>
        <v>0</v>
      </c>
      <c r="BO187" s="129">
        <f t="shared" ref="BO187" si="2233">G187/G188</f>
        <v>0</v>
      </c>
      <c r="BP187" s="130">
        <f t="shared" ref="BP187" si="2234">H187/H188</f>
        <v>0</v>
      </c>
      <c r="BQ187" s="131">
        <f t="shared" ref="BQ187" si="2235">I187/I188</f>
        <v>0</v>
      </c>
      <c r="BR187" s="128">
        <f t="shared" ref="BR187" si="2236">J187/J188</f>
        <v>0</v>
      </c>
      <c r="BS187" s="129">
        <f t="shared" ref="BS187" si="2237">K187/K188</f>
        <v>0</v>
      </c>
      <c r="BT187" s="130">
        <f t="shared" ref="BT187" si="2238">L187/L188</f>
        <v>0</v>
      </c>
      <c r="BU187" s="128">
        <f t="shared" ref="BU187" si="2239">M187/M188</f>
        <v>0</v>
      </c>
      <c r="BV187" s="132">
        <f t="shared" ref="BV187" si="2240">N187/N188</f>
        <v>0</v>
      </c>
      <c r="BW187" s="133">
        <f t="shared" ref="BW187" si="2241">O187/O188</f>
        <v>0</v>
      </c>
      <c r="BX187" s="128">
        <f t="shared" ref="BX187" si="2242">P187/P188</f>
        <v>0</v>
      </c>
      <c r="BY187" s="129">
        <f t="shared" ref="BY187" si="2243">Q187/Q188</f>
        <v>0</v>
      </c>
      <c r="BZ187" s="130">
        <f t="shared" ref="BZ187" si="2244">R187/R188</f>
        <v>0</v>
      </c>
      <c r="CA187" s="131">
        <f t="shared" ref="CA187" si="2245">S187/S188</f>
        <v>0</v>
      </c>
      <c r="CB187" s="128">
        <f t="shared" ref="CB187" si="2246">T187/T188</f>
        <v>0</v>
      </c>
      <c r="CC187" s="129">
        <f t="shared" ref="CC187" si="2247">U187/U188</f>
        <v>0</v>
      </c>
      <c r="CD187" s="130">
        <f t="shared" ref="CD187" si="2248">V187/V188</f>
        <v>0</v>
      </c>
      <c r="CE187" s="131">
        <f t="shared" ref="CE187" si="2249">W187/W188</f>
        <v>0</v>
      </c>
      <c r="CF187" s="128">
        <f t="shared" ref="CF187" si="2250">X187/X188</f>
        <v>0</v>
      </c>
      <c r="CG187" s="129">
        <f t="shared" ref="CG187" si="2251">Y187/Y188</f>
        <v>0</v>
      </c>
      <c r="CH187" s="130">
        <f t="shared" ref="CH187" si="2252">Z187/Z188</f>
        <v>0</v>
      </c>
      <c r="CI187" s="128">
        <f t="shared" ref="CI187" si="2253">AA187/AA188</f>
        <v>0</v>
      </c>
      <c r="CJ187" s="134">
        <f t="shared" ref="CJ187" si="2254">AB187/AB188</f>
        <v>0</v>
      </c>
      <c r="CK187" s="135">
        <f t="shared" ref="CK187" si="2255">AC187/AC188</f>
        <v>0</v>
      </c>
    </row>
    <row r="188" spans="1:89" ht="14.25" thickTop="1" thickBot="1" x14ac:dyDescent="0.25">
      <c r="A188" s="229" t="s">
        <v>13</v>
      </c>
      <c r="B188" s="20">
        <f t="shared" ref="B188" si="2256">SUM(B165:B187)</f>
        <v>27357</v>
      </c>
      <c r="C188" s="21">
        <f t="shared" ref="C188" si="2257">SUM(C165:C187)</f>
        <v>27036</v>
      </c>
      <c r="D188" s="20">
        <f t="shared" ref="D188" si="2258">SUM(D165:D187)</f>
        <v>13054</v>
      </c>
      <c r="E188" s="21">
        <f t="shared" ref="E188" si="2259">SUM(E165:E187)</f>
        <v>13154</v>
      </c>
      <c r="F188" s="20">
        <f t="shared" ref="F188" si="2260">SUM(F165:F187)</f>
        <v>27209</v>
      </c>
      <c r="G188" s="21">
        <f t="shared" ref="G188" si="2261">SUM(G165:G187)</f>
        <v>23555</v>
      </c>
      <c r="H188" s="20">
        <f t="shared" ref="H188" si="2262">SUM(H165:H187)</f>
        <v>39696</v>
      </c>
      <c r="I188" s="21">
        <f t="shared" ref="I188" si="2263">SUM(I165:I187)</f>
        <v>42408</v>
      </c>
      <c r="J188" s="20">
        <f t="shared" ref="J188" si="2264">SUM(J165:J187)</f>
        <v>6031</v>
      </c>
      <c r="K188" s="21">
        <f t="shared" ref="K188" si="2265">SUM(K165:K187)</f>
        <v>6686</v>
      </c>
      <c r="L188" s="20">
        <f t="shared" ref="L188" si="2266">SUM(L165:L187)</f>
        <v>23989</v>
      </c>
      <c r="M188" s="21">
        <f t="shared" ref="M188" si="2267">SUM(M165:M187)</f>
        <v>23864</v>
      </c>
      <c r="N188" s="20">
        <f t="shared" ref="N188" si="2268">SUM(N165:N187)</f>
        <v>40993</v>
      </c>
      <c r="O188" s="21">
        <f t="shared" ref="O188" si="2269">SUM(O165:O187)</f>
        <v>41576</v>
      </c>
      <c r="P188" s="20">
        <f t="shared" ref="P188" si="2270">SUM(P165:P187)</f>
        <v>22197</v>
      </c>
      <c r="Q188" s="21">
        <f t="shared" ref="Q188" si="2271">SUM(Q165:Q187)</f>
        <v>22555</v>
      </c>
      <c r="R188" s="20">
        <f t="shared" ref="R188" si="2272">SUM(R165:R187)</f>
        <v>25463</v>
      </c>
      <c r="S188" s="21">
        <f t="shared" ref="S188" si="2273">SUM(S165:S187)</f>
        <v>26710</v>
      </c>
      <c r="T188" s="20">
        <f t="shared" ref="T188" si="2274">SUM(T165:T187)</f>
        <v>7858</v>
      </c>
      <c r="U188" s="21">
        <f t="shared" ref="U188" si="2275">SUM(U165:U187)</f>
        <v>8057</v>
      </c>
      <c r="V188" s="20">
        <f t="shared" ref="V188" si="2276">SUM(V165:V187)</f>
        <v>26026</v>
      </c>
      <c r="W188" s="21">
        <f t="shared" ref="W188" si="2277">SUM(W165:W187)</f>
        <v>28861</v>
      </c>
      <c r="X188" s="20">
        <f t="shared" ref="X188" si="2278">SUM(X165:X187)</f>
        <v>21467</v>
      </c>
      <c r="Y188" s="21">
        <f t="shared" ref="Y188" si="2279">SUM(Y165:Y187)</f>
        <v>13419</v>
      </c>
      <c r="Z188" s="20">
        <f t="shared" ref="Z188" si="2280">SUM(Z165:Z187)</f>
        <v>40573</v>
      </c>
      <c r="AA188" s="21">
        <f t="shared" ref="AA188" si="2281">SUM(AA165:AA187)</f>
        <v>43015</v>
      </c>
      <c r="AB188" s="160">
        <f t="shared" ref="AB188:AC188" si="2282">SUM(AB164:AB187)</f>
        <v>321913</v>
      </c>
      <c r="AC188" s="161">
        <f t="shared" si="2282"/>
        <v>320896</v>
      </c>
      <c r="BI188" s="229" t="s">
        <v>13</v>
      </c>
      <c r="BJ188" s="154">
        <f>SUM(BJ164:BJ187)</f>
        <v>0.99999999999999989</v>
      </c>
      <c r="BK188" s="155">
        <f t="shared" ref="BK188:CK188" si="2283">SUM(BK164:BK187)</f>
        <v>0.99999999999999989</v>
      </c>
      <c r="BL188" s="154">
        <f t="shared" si="2283"/>
        <v>0.99999999999999989</v>
      </c>
      <c r="BM188" s="155">
        <f t="shared" si="2283"/>
        <v>1</v>
      </c>
      <c r="BN188" s="154">
        <f t="shared" si="2283"/>
        <v>1</v>
      </c>
      <c r="BO188" s="155">
        <f t="shared" si="2283"/>
        <v>1</v>
      </c>
      <c r="BP188" s="154">
        <f t="shared" si="2283"/>
        <v>1</v>
      </c>
      <c r="BQ188" s="155">
        <f t="shared" si="2283"/>
        <v>1</v>
      </c>
      <c r="BR188" s="154">
        <f t="shared" si="2283"/>
        <v>0.99999999999999989</v>
      </c>
      <c r="BS188" s="155">
        <f t="shared" si="2283"/>
        <v>1</v>
      </c>
      <c r="BT188" s="154">
        <f t="shared" si="2283"/>
        <v>1</v>
      </c>
      <c r="BU188" s="155">
        <f t="shared" si="2283"/>
        <v>0.99999999999999989</v>
      </c>
      <c r="BV188" s="154">
        <f t="shared" si="2283"/>
        <v>1</v>
      </c>
      <c r="BW188" s="155">
        <f t="shared" si="2283"/>
        <v>1</v>
      </c>
      <c r="BX188" s="154">
        <f t="shared" si="2283"/>
        <v>1</v>
      </c>
      <c r="BY188" s="155">
        <f t="shared" si="2283"/>
        <v>0.99999999999999989</v>
      </c>
      <c r="BZ188" s="154">
        <f t="shared" si="2283"/>
        <v>1</v>
      </c>
      <c r="CA188" s="155">
        <f t="shared" si="2283"/>
        <v>1.0000000000000002</v>
      </c>
      <c r="CB188" s="154">
        <f t="shared" si="2283"/>
        <v>0.99999999999999989</v>
      </c>
      <c r="CC188" s="155">
        <f t="shared" si="2283"/>
        <v>1</v>
      </c>
      <c r="CD188" s="154">
        <f t="shared" si="2283"/>
        <v>1</v>
      </c>
      <c r="CE188" s="155">
        <f t="shared" si="2283"/>
        <v>1</v>
      </c>
      <c r="CF188" s="154">
        <f t="shared" si="2283"/>
        <v>1</v>
      </c>
      <c r="CG188" s="155">
        <f t="shared" si="2283"/>
        <v>1</v>
      </c>
      <c r="CH188" s="154">
        <f t="shared" si="2283"/>
        <v>1</v>
      </c>
      <c r="CI188" s="155">
        <f t="shared" si="2283"/>
        <v>1</v>
      </c>
      <c r="CJ188" s="154">
        <f t="shared" si="2283"/>
        <v>1</v>
      </c>
      <c r="CK188" s="155">
        <f t="shared" si="2283"/>
        <v>1</v>
      </c>
    </row>
    <row r="189" spans="1:89" ht="13.5" thickTop="1" x14ac:dyDescent="0.2">
      <c r="A189" s="173"/>
    </row>
    <row r="191" spans="1:89" x14ac:dyDescent="0.2">
      <c r="A191" s="308">
        <f>+A160+1</f>
        <v>44811</v>
      </c>
      <c r="B191" s="308"/>
      <c r="C191" s="308"/>
      <c r="D191" s="308"/>
      <c r="BI191" s="307">
        <f>+BI160+1</f>
        <v>44811</v>
      </c>
      <c r="BJ191" s="307"/>
      <c r="BK191" s="307"/>
      <c r="BL191" s="307"/>
    </row>
    <row r="192" spans="1:89" ht="13.5" thickBot="1" x14ac:dyDescent="0.25">
      <c r="AE192" s="232" t="s">
        <v>84</v>
      </c>
    </row>
    <row r="193" spans="1:89" ht="14.25" thickTop="1" thickBot="1" x14ac:dyDescent="0.25">
      <c r="A193" s="305" t="s">
        <v>0</v>
      </c>
      <c r="B193" s="299" t="s">
        <v>1</v>
      </c>
      <c r="C193" s="300"/>
      <c r="D193" s="299" t="s">
        <v>2</v>
      </c>
      <c r="E193" s="300"/>
      <c r="F193" s="299" t="s">
        <v>3</v>
      </c>
      <c r="G193" s="300"/>
      <c r="H193" s="299" t="s">
        <v>4</v>
      </c>
      <c r="I193" s="300"/>
      <c r="J193" s="299" t="s">
        <v>5</v>
      </c>
      <c r="K193" s="300"/>
      <c r="L193" s="299" t="s">
        <v>6</v>
      </c>
      <c r="M193" s="300"/>
      <c r="N193" s="299" t="s">
        <v>7</v>
      </c>
      <c r="O193" s="300"/>
      <c r="P193" s="299" t="s">
        <v>8</v>
      </c>
      <c r="Q193" s="300"/>
      <c r="R193" s="299" t="s">
        <v>9</v>
      </c>
      <c r="S193" s="300"/>
      <c r="T193" s="299" t="s">
        <v>10</v>
      </c>
      <c r="U193" s="300"/>
      <c r="V193" s="299" t="s">
        <v>11</v>
      </c>
      <c r="W193" s="300"/>
      <c r="X193" s="299" t="s">
        <v>12</v>
      </c>
      <c r="Y193" s="300"/>
      <c r="Z193" s="301" t="s">
        <v>40</v>
      </c>
      <c r="AA193" s="302"/>
      <c r="AB193" s="303" t="s">
        <v>41</v>
      </c>
      <c r="AC193" s="304"/>
      <c r="AE193" s="305" t="s">
        <v>0</v>
      </c>
      <c r="AF193" s="299" t="s">
        <v>1</v>
      </c>
      <c r="AG193" s="300"/>
      <c r="AH193" s="299" t="s">
        <v>2</v>
      </c>
      <c r="AI193" s="300"/>
      <c r="AJ193" s="299" t="s">
        <v>3</v>
      </c>
      <c r="AK193" s="300"/>
      <c r="AL193" s="299" t="s">
        <v>4</v>
      </c>
      <c r="AM193" s="300"/>
      <c r="AN193" s="299" t="s">
        <v>5</v>
      </c>
      <c r="AO193" s="300"/>
      <c r="AP193" s="299" t="s">
        <v>6</v>
      </c>
      <c r="AQ193" s="300"/>
      <c r="AR193" s="299" t="s">
        <v>7</v>
      </c>
      <c r="AS193" s="300"/>
      <c r="AT193" s="299" t="s">
        <v>8</v>
      </c>
      <c r="AU193" s="300"/>
      <c r="AV193" s="299" t="s">
        <v>9</v>
      </c>
      <c r="AW193" s="300"/>
      <c r="AX193" s="299" t="s">
        <v>10</v>
      </c>
      <c r="AY193" s="300"/>
      <c r="AZ193" s="299" t="s">
        <v>11</v>
      </c>
      <c r="BA193" s="300"/>
      <c r="BB193" s="299" t="s">
        <v>12</v>
      </c>
      <c r="BC193" s="300"/>
      <c r="BD193" s="301" t="s">
        <v>40</v>
      </c>
      <c r="BE193" s="302"/>
      <c r="BF193" s="303" t="s">
        <v>41</v>
      </c>
      <c r="BG193" s="304"/>
      <c r="BI193" s="305" t="s">
        <v>0</v>
      </c>
      <c r="BJ193" s="299" t="s">
        <v>1</v>
      </c>
      <c r="BK193" s="300"/>
      <c r="BL193" s="299" t="s">
        <v>2</v>
      </c>
      <c r="BM193" s="300"/>
      <c r="BN193" s="299" t="s">
        <v>3</v>
      </c>
      <c r="BO193" s="300"/>
      <c r="BP193" s="299" t="s">
        <v>4</v>
      </c>
      <c r="BQ193" s="300"/>
      <c r="BR193" s="299" t="s">
        <v>5</v>
      </c>
      <c r="BS193" s="300"/>
      <c r="BT193" s="299" t="s">
        <v>6</v>
      </c>
      <c r="BU193" s="300"/>
      <c r="BV193" s="299" t="s">
        <v>7</v>
      </c>
      <c r="BW193" s="300"/>
      <c r="BX193" s="299" t="s">
        <v>8</v>
      </c>
      <c r="BY193" s="300"/>
      <c r="BZ193" s="299" t="s">
        <v>9</v>
      </c>
      <c r="CA193" s="300"/>
      <c r="CB193" s="299" t="s">
        <v>10</v>
      </c>
      <c r="CC193" s="300"/>
      <c r="CD193" s="299" t="s">
        <v>11</v>
      </c>
      <c r="CE193" s="300"/>
      <c r="CF193" s="299" t="s">
        <v>12</v>
      </c>
      <c r="CG193" s="300"/>
      <c r="CH193" s="301" t="s">
        <v>40</v>
      </c>
      <c r="CI193" s="302"/>
      <c r="CJ193" s="299" t="s">
        <v>41</v>
      </c>
      <c r="CK193" s="300"/>
    </row>
    <row r="194" spans="1:89" ht="15" thickTop="1" thickBot="1" x14ac:dyDescent="0.3">
      <c r="A194" s="306"/>
      <c r="B194" s="115" t="s">
        <v>14</v>
      </c>
      <c r="C194" s="116" t="s">
        <v>15</v>
      </c>
      <c r="D194" s="117" t="s">
        <v>14</v>
      </c>
      <c r="E194" s="118" t="s">
        <v>15</v>
      </c>
      <c r="F194" s="115" t="s">
        <v>14</v>
      </c>
      <c r="G194" s="116" t="s">
        <v>15</v>
      </c>
      <c r="H194" s="117" t="s">
        <v>14</v>
      </c>
      <c r="I194" s="118" t="s">
        <v>15</v>
      </c>
      <c r="J194" s="115" t="s">
        <v>14</v>
      </c>
      <c r="K194" s="116" t="s">
        <v>15</v>
      </c>
      <c r="L194" s="117" t="s">
        <v>14</v>
      </c>
      <c r="M194" s="115" t="s">
        <v>15</v>
      </c>
      <c r="N194" s="119" t="s">
        <v>14</v>
      </c>
      <c r="O194" s="120" t="s">
        <v>15</v>
      </c>
      <c r="P194" s="115" t="s">
        <v>14</v>
      </c>
      <c r="Q194" s="116" t="s">
        <v>15</v>
      </c>
      <c r="R194" s="117" t="s">
        <v>14</v>
      </c>
      <c r="S194" s="118" t="s">
        <v>15</v>
      </c>
      <c r="T194" s="115" t="s">
        <v>14</v>
      </c>
      <c r="U194" s="116" t="s">
        <v>15</v>
      </c>
      <c r="V194" s="117" t="s">
        <v>14</v>
      </c>
      <c r="W194" s="118" t="s">
        <v>15</v>
      </c>
      <c r="X194" s="115" t="s">
        <v>14</v>
      </c>
      <c r="Y194" s="116" t="s">
        <v>15</v>
      </c>
      <c r="Z194" s="28" t="s">
        <v>14</v>
      </c>
      <c r="AA194" s="121" t="s">
        <v>15</v>
      </c>
      <c r="AB194" s="162" t="s">
        <v>14</v>
      </c>
      <c r="AC194" s="163" t="s">
        <v>15</v>
      </c>
      <c r="AE194" s="306"/>
      <c r="AF194" s="115" t="s">
        <v>14</v>
      </c>
      <c r="AG194" s="116" t="s">
        <v>15</v>
      </c>
      <c r="AH194" s="117" t="s">
        <v>14</v>
      </c>
      <c r="AI194" s="118" t="s">
        <v>15</v>
      </c>
      <c r="AJ194" s="115" t="s">
        <v>14</v>
      </c>
      <c r="AK194" s="116" t="s">
        <v>15</v>
      </c>
      <c r="AL194" s="117" t="s">
        <v>14</v>
      </c>
      <c r="AM194" s="118" t="s">
        <v>15</v>
      </c>
      <c r="AN194" s="115" t="s">
        <v>14</v>
      </c>
      <c r="AO194" s="116" t="s">
        <v>15</v>
      </c>
      <c r="AP194" s="117" t="s">
        <v>14</v>
      </c>
      <c r="AQ194" s="115" t="s">
        <v>15</v>
      </c>
      <c r="AR194" s="119" t="s">
        <v>14</v>
      </c>
      <c r="AS194" s="120" t="s">
        <v>15</v>
      </c>
      <c r="AT194" s="115" t="s">
        <v>14</v>
      </c>
      <c r="AU194" s="116" t="s">
        <v>15</v>
      </c>
      <c r="AV194" s="117" t="s">
        <v>14</v>
      </c>
      <c r="AW194" s="118" t="s">
        <v>15</v>
      </c>
      <c r="AX194" s="115" t="s">
        <v>14</v>
      </c>
      <c r="AY194" s="116" t="s">
        <v>15</v>
      </c>
      <c r="AZ194" s="117" t="s">
        <v>14</v>
      </c>
      <c r="BA194" s="118" t="s">
        <v>15</v>
      </c>
      <c r="BB194" s="115" t="s">
        <v>14</v>
      </c>
      <c r="BC194" s="116" t="s">
        <v>15</v>
      </c>
      <c r="BD194" s="28" t="s">
        <v>14</v>
      </c>
      <c r="BE194" s="121" t="s">
        <v>15</v>
      </c>
      <c r="BF194" s="162" t="s">
        <v>14</v>
      </c>
      <c r="BG194" s="163" t="s">
        <v>15</v>
      </c>
      <c r="BI194" s="306"/>
      <c r="BJ194" s="115" t="s">
        <v>14</v>
      </c>
      <c r="BK194" s="116" t="s">
        <v>15</v>
      </c>
      <c r="BL194" s="117" t="s">
        <v>14</v>
      </c>
      <c r="BM194" s="118" t="s">
        <v>15</v>
      </c>
      <c r="BN194" s="115" t="s">
        <v>14</v>
      </c>
      <c r="BO194" s="116" t="s">
        <v>15</v>
      </c>
      <c r="BP194" s="117" t="s">
        <v>14</v>
      </c>
      <c r="BQ194" s="118" t="s">
        <v>15</v>
      </c>
      <c r="BR194" s="115" t="s">
        <v>14</v>
      </c>
      <c r="BS194" s="116" t="s">
        <v>15</v>
      </c>
      <c r="BT194" s="117" t="s">
        <v>14</v>
      </c>
      <c r="BU194" s="115" t="s">
        <v>15</v>
      </c>
      <c r="BV194" s="119" t="s">
        <v>14</v>
      </c>
      <c r="BW194" s="120" t="s">
        <v>15</v>
      </c>
      <c r="BX194" s="115" t="s">
        <v>14</v>
      </c>
      <c r="BY194" s="116" t="s">
        <v>15</v>
      </c>
      <c r="BZ194" s="117" t="s">
        <v>14</v>
      </c>
      <c r="CA194" s="118" t="s">
        <v>15</v>
      </c>
      <c r="CB194" s="115" t="s">
        <v>14</v>
      </c>
      <c r="CC194" s="116" t="s">
        <v>15</v>
      </c>
      <c r="CD194" s="117" t="s">
        <v>14</v>
      </c>
      <c r="CE194" s="118" t="s">
        <v>15</v>
      </c>
      <c r="CF194" s="115" t="s">
        <v>14</v>
      </c>
      <c r="CG194" s="116" t="s">
        <v>15</v>
      </c>
      <c r="CH194" s="28" t="s">
        <v>14</v>
      </c>
      <c r="CI194" s="121" t="s">
        <v>15</v>
      </c>
      <c r="CJ194" s="119" t="s">
        <v>14</v>
      </c>
      <c r="CK194" s="120" t="s">
        <v>15</v>
      </c>
    </row>
    <row r="195" spans="1:89" ht="13.5" thickTop="1" x14ac:dyDescent="0.2">
      <c r="A195" s="124" t="s">
        <v>16</v>
      </c>
      <c r="B195" s="125"/>
      <c r="C195" s="172"/>
      <c r="D195" s="126"/>
      <c r="E195" s="166"/>
      <c r="F195" s="125"/>
      <c r="G195" s="127"/>
      <c r="H195" s="126"/>
      <c r="I195" s="166"/>
      <c r="J195" s="125"/>
      <c r="K195" s="127"/>
      <c r="L195" s="126"/>
      <c r="M195" s="125"/>
      <c r="N195" s="165"/>
      <c r="O195" s="167"/>
      <c r="P195" s="125"/>
      <c r="Q195" s="127"/>
      <c r="R195" s="126"/>
      <c r="S195" s="166"/>
      <c r="T195" s="125"/>
      <c r="U195" s="127"/>
      <c r="V195" s="126"/>
      <c r="W195" s="166"/>
      <c r="X195" s="125"/>
      <c r="Y195" s="127"/>
      <c r="Z195" s="170"/>
      <c r="AA195" s="171"/>
      <c r="AB195" s="156">
        <f>B195+D195+F195+H195+J195+L195+N195+P195+R195+T195+V195+X195+Z195</f>
        <v>0</v>
      </c>
      <c r="AC195" s="157">
        <f>C195+E195+G195+I195+K195+M195+O195+Q195+S195+U195+W195+Y195+AA195</f>
        <v>0</v>
      </c>
      <c r="AE195" s="235" t="str">
        <f>$AE$9</f>
        <v>07:00 - 07:59</v>
      </c>
      <c r="AF195" s="125">
        <f>SUMIF($A$9:$A$32,$AE195,B$195:B$218)</f>
        <v>3670</v>
      </c>
      <c r="AG195" s="172">
        <f t="shared" ref="AG195:AV196" si="2284">SUMIF($A$9:$A$32,$AE195,C$195:C$218)</f>
        <v>1285</v>
      </c>
      <c r="AH195" s="126">
        <f t="shared" si="2284"/>
        <v>1263</v>
      </c>
      <c r="AI195" s="166">
        <f t="shared" si="2284"/>
        <v>1217</v>
      </c>
      <c r="AJ195" s="125">
        <f t="shared" si="2284"/>
        <v>2951</v>
      </c>
      <c r="AK195" s="127">
        <f t="shared" si="2284"/>
        <v>1606</v>
      </c>
      <c r="AL195" s="126">
        <f t="shared" si="2284"/>
        <v>4225</v>
      </c>
      <c r="AM195" s="166">
        <f t="shared" si="2284"/>
        <v>2644</v>
      </c>
      <c r="AN195" s="125">
        <f t="shared" si="2284"/>
        <v>271</v>
      </c>
      <c r="AO195" s="127">
        <f t="shared" si="2284"/>
        <v>1087</v>
      </c>
      <c r="AP195" s="126">
        <f t="shared" si="2284"/>
        <v>1187</v>
      </c>
      <c r="AQ195" s="125">
        <f t="shared" si="2284"/>
        <v>3695</v>
      </c>
      <c r="AR195" s="165">
        <f t="shared" si="2284"/>
        <v>3166</v>
      </c>
      <c r="AS195" s="167">
        <f t="shared" si="2284"/>
        <v>4461</v>
      </c>
      <c r="AT195" s="125">
        <f t="shared" si="2284"/>
        <v>2375</v>
      </c>
      <c r="AU195" s="127">
        <f t="shared" si="2284"/>
        <v>2284</v>
      </c>
      <c r="AV195" s="126">
        <f t="shared" si="2284"/>
        <v>2621</v>
      </c>
      <c r="AW195" s="166">
        <f t="shared" ref="AW195:BE196" si="2285">SUMIF($A$9:$A$32,$AE195,S$195:S$218)</f>
        <v>2026</v>
      </c>
      <c r="AX195" s="125">
        <f t="shared" si="2285"/>
        <v>390</v>
      </c>
      <c r="AY195" s="127">
        <f t="shared" si="2285"/>
        <v>1590</v>
      </c>
      <c r="AZ195" s="126">
        <f t="shared" si="2285"/>
        <v>1200</v>
      </c>
      <c r="BA195" s="166">
        <f t="shared" si="2285"/>
        <v>3419</v>
      </c>
      <c r="BB195" s="125">
        <f t="shared" si="2285"/>
        <v>1919</v>
      </c>
      <c r="BC195" s="127">
        <f t="shared" si="2285"/>
        <v>1893</v>
      </c>
      <c r="BD195" s="170">
        <f t="shared" si="2285"/>
        <v>4071</v>
      </c>
      <c r="BE195" s="171">
        <f t="shared" si="2285"/>
        <v>2886</v>
      </c>
      <c r="BF195" s="156">
        <f>AF195+AH195+AJ195+AL195+AN195+AP195+AR195+AT195+AV195+AX195+AZ195+BB195+BD195</f>
        <v>29309</v>
      </c>
      <c r="BG195" s="157">
        <f>AG195+AI195+AK195+AM195+AO195+AQ195+AS195+AU195+AW195+AY195+BA195+BC195+BE195</f>
        <v>30093</v>
      </c>
      <c r="BI195" s="124" t="s">
        <v>16</v>
      </c>
      <c r="BJ195" s="128">
        <f>B195/B219</f>
        <v>0</v>
      </c>
      <c r="BK195" s="129">
        <f t="shared" ref="BK195" si="2286">C195/C219</f>
        <v>0</v>
      </c>
      <c r="BL195" s="130">
        <f t="shared" ref="BL195" si="2287">D195/D219</f>
        <v>0</v>
      </c>
      <c r="BM195" s="131">
        <f t="shared" ref="BM195" si="2288">E195/E219</f>
        <v>0</v>
      </c>
      <c r="BN195" s="128">
        <f t="shared" ref="BN195" si="2289">F195/F219</f>
        <v>0</v>
      </c>
      <c r="BO195" s="129">
        <f t="shared" ref="BO195" si="2290">G195/G219</f>
        <v>0</v>
      </c>
      <c r="BP195" s="130">
        <f t="shared" ref="BP195" si="2291">H195/H219</f>
        <v>0</v>
      </c>
      <c r="BQ195" s="131">
        <f t="shared" ref="BQ195" si="2292">I195/I219</f>
        <v>0</v>
      </c>
      <c r="BR195" s="128">
        <f t="shared" ref="BR195" si="2293">J195/J219</f>
        <v>0</v>
      </c>
      <c r="BS195" s="129">
        <f t="shared" ref="BS195" si="2294">K195/K219</f>
        <v>0</v>
      </c>
      <c r="BT195" s="130">
        <f t="shared" ref="BT195" si="2295">L195/L219</f>
        <v>0</v>
      </c>
      <c r="BU195" s="128">
        <f t="shared" ref="BU195" si="2296">M195/M219</f>
        <v>0</v>
      </c>
      <c r="BV195" s="132">
        <f t="shared" ref="BV195" si="2297">N195/N219</f>
        <v>0</v>
      </c>
      <c r="BW195" s="133">
        <f t="shared" ref="BW195" si="2298">O195/O219</f>
        <v>0</v>
      </c>
      <c r="BX195" s="128">
        <f t="shared" ref="BX195" si="2299">P195/P219</f>
        <v>0</v>
      </c>
      <c r="BY195" s="129">
        <f t="shared" ref="BY195" si="2300">Q195/Q219</f>
        <v>0</v>
      </c>
      <c r="BZ195" s="130">
        <f t="shared" ref="BZ195" si="2301">R195/R219</f>
        <v>0</v>
      </c>
      <c r="CA195" s="131">
        <f t="shared" ref="CA195" si="2302">S195/S219</f>
        <v>0</v>
      </c>
      <c r="CB195" s="128">
        <f t="shared" ref="CB195" si="2303">T195/T219</f>
        <v>0</v>
      </c>
      <c r="CC195" s="129">
        <f t="shared" ref="CC195" si="2304">U195/U219</f>
        <v>0</v>
      </c>
      <c r="CD195" s="130">
        <f t="shared" ref="CD195" si="2305">V195/V219</f>
        <v>0</v>
      </c>
      <c r="CE195" s="131">
        <f t="shared" ref="CE195" si="2306">W195/W219</f>
        <v>0</v>
      </c>
      <c r="CF195" s="128">
        <f t="shared" ref="CF195" si="2307">X195/X219</f>
        <v>0</v>
      </c>
      <c r="CG195" s="129">
        <f t="shared" ref="CG195" si="2308">Y195/Y219</f>
        <v>0</v>
      </c>
      <c r="CH195" s="130">
        <f t="shared" ref="CH195" si="2309">Z195/Z219</f>
        <v>0</v>
      </c>
      <c r="CI195" s="128">
        <f t="shared" ref="CI195" si="2310">AA195/AA219</f>
        <v>0</v>
      </c>
      <c r="CJ195" s="134">
        <f t="shared" ref="CJ195" si="2311">AB195/AB219</f>
        <v>0</v>
      </c>
      <c r="CK195" s="135">
        <f t="shared" ref="CK195" si="2312">AC195/AC219</f>
        <v>0</v>
      </c>
    </row>
    <row r="196" spans="1:89" x14ac:dyDescent="0.2">
      <c r="A196" s="136" t="s">
        <v>17</v>
      </c>
      <c r="B196" s="175">
        <v>332</v>
      </c>
      <c r="C196" s="176">
        <v>0</v>
      </c>
      <c r="D196" s="177">
        <v>224</v>
      </c>
      <c r="E196" s="178">
        <v>3</v>
      </c>
      <c r="F196" s="175">
        <v>594</v>
      </c>
      <c r="G196" s="179">
        <v>13</v>
      </c>
      <c r="H196" s="177">
        <v>455</v>
      </c>
      <c r="I196" s="178">
        <v>54</v>
      </c>
      <c r="J196" s="175">
        <v>11</v>
      </c>
      <c r="K196" s="179">
        <v>29</v>
      </c>
      <c r="L196" s="177">
        <v>55</v>
      </c>
      <c r="M196" s="175">
        <v>100</v>
      </c>
      <c r="N196" s="180">
        <v>236</v>
      </c>
      <c r="O196" s="181">
        <v>143</v>
      </c>
      <c r="P196" s="175">
        <v>86</v>
      </c>
      <c r="Q196" s="179">
        <v>68</v>
      </c>
      <c r="R196" s="177">
        <v>22</v>
      </c>
      <c r="S196" s="178">
        <v>91</v>
      </c>
      <c r="T196" s="175">
        <v>3</v>
      </c>
      <c r="U196" s="179">
        <v>24</v>
      </c>
      <c r="V196" s="177">
        <v>10</v>
      </c>
      <c r="W196" s="178">
        <v>0</v>
      </c>
      <c r="X196" s="175">
        <v>8</v>
      </c>
      <c r="Y196" s="179">
        <v>52</v>
      </c>
      <c r="Z196" s="177">
        <v>0</v>
      </c>
      <c r="AA196" s="175">
        <v>0</v>
      </c>
      <c r="AB196" s="156">
        <f t="shared" ref="AB196:AB215" si="2313">B196+D196+F196+H196+J196+L196+N196+P196+R196+T196+V196+X196+Z196</f>
        <v>2036</v>
      </c>
      <c r="AC196" s="157">
        <f t="shared" ref="AC196:AC215" si="2314">C196+E196+G196+I196+K196+M196+O196+Q196+S196+U196+W196+Y196+AA196</f>
        <v>577</v>
      </c>
      <c r="AE196" s="237" t="str">
        <f>$AE$10</f>
        <v>08:00 - 08:59</v>
      </c>
      <c r="AF196" s="125">
        <f>SUMIF($A$9:$A$32,$AE196,B$195:B$218)</f>
        <v>2703</v>
      </c>
      <c r="AG196" s="176">
        <f t="shared" si="2284"/>
        <v>1046</v>
      </c>
      <c r="AH196" s="177">
        <f t="shared" si="2284"/>
        <v>920</v>
      </c>
      <c r="AI196" s="178">
        <f t="shared" si="2284"/>
        <v>945</v>
      </c>
      <c r="AJ196" s="238">
        <f t="shared" si="2284"/>
        <v>2431</v>
      </c>
      <c r="AK196" s="179">
        <f t="shared" si="2284"/>
        <v>1121</v>
      </c>
      <c r="AL196" s="177">
        <f t="shared" si="2284"/>
        <v>3309</v>
      </c>
      <c r="AM196" s="178">
        <f t="shared" si="2284"/>
        <v>2079</v>
      </c>
      <c r="AN196" s="238">
        <f t="shared" si="2284"/>
        <v>214</v>
      </c>
      <c r="AO196" s="179">
        <f t="shared" si="2284"/>
        <v>837</v>
      </c>
      <c r="AP196" s="177">
        <f t="shared" si="2284"/>
        <v>983</v>
      </c>
      <c r="AQ196" s="238">
        <f t="shared" si="2284"/>
        <v>3203</v>
      </c>
      <c r="AR196" s="180">
        <f t="shared" si="2284"/>
        <v>2597</v>
      </c>
      <c r="AS196" s="181">
        <f t="shared" si="2284"/>
        <v>3979</v>
      </c>
      <c r="AT196" s="238">
        <f t="shared" si="2284"/>
        <v>1715</v>
      </c>
      <c r="AU196" s="179">
        <f t="shared" si="2284"/>
        <v>1852</v>
      </c>
      <c r="AV196" s="177">
        <f t="shared" si="2284"/>
        <v>2070</v>
      </c>
      <c r="AW196" s="178">
        <f t="shared" si="2285"/>
        <v>1539</v>
      </c>
      <c r="AX196" s="238">
        <f t="shared" si="2285"/>
        <v>277</v>
      </c>
      <c r="AY196" s="179">
        <f t="shared" si="2285"/>
        <v>1113</v>
      </c>
      <c r="AZ196" s="177">
        <f t="shared" si="2285"/>
        <v>908</v>
      </c>
      <c r="BA196" s="178">
        <f t="shared" si="2285"/>
        <v>2412</v>
      </c>
      <c r="BB196" s="238">
        <f t="shared" si="2285"/>
        <v>1414</v>
      </c>
      <c r="BC196" s="179">
        <f t="shared" si="2285"/>
        <v>1581</v>
      </c>
      <c r="BD196" s="177">
        <f t="shared" si="2285"/>
        <v>3239</v>
      </c>
      <c r="BE196" s="238">
        <f t="shared" si="2285"/>
        <v>2498</v>
      </c>
      <c r="BF196" s="158">
        <f>SUM(AF196,AH196,AJ196,AL196,AN196,AP196,AR196,AT196,AV196,AX196,AZ196,BB196,BD196)</f>
        <v>22780</v>
      </c>
      <c r="BG196" s="159">
        <f>SUM(AG196,AI196,AK196,AM196,AO196,AQ196,AS196,AU196,AW196,AY196,BA196,BC196,BE196)</f>
        <v>24205</v>
      </c>
      <c r="BI196" s="136" t="s">
        <v>17</v>
      </c>
      <c r="BJ196" s="128">
        <f>B196/B219</f>
        <v>1.2288104226811754E-2</v>
      </c>
      <c r="BK196" s="129">
        <f t="shared" ref="BK196" si="2315">C196/C219</f>
        <v>0</v>
      </c>
      <c r="BL196" s="130">
        <f t="shared" ref="BL196" si="2316">D196/D219</f>
        <v>1.7597611752690707E-2</v>
      </c>
      <c r="BM196" s="131">
        <f t="shared" ref="BM196" si="2317">E196/E219</f>
        <v>2.3245002324500232E-4</v>
      </c>
      <c r="BN196" s="128">
        <f t="shared" ref="BN196" si="2318">F196/F219</f>
        <v>2.229311315443798E-2</v>
      </c>
      <c r="BO196" s="129">
        <f t="shared" ref="BO196" si="2319">G196/G219</f>
        <v>5.3619302949061668E-4</v>
      </c>
      <c r="BP196" s="130">
        <f t="shared" ref="BP196" si="2320">H196/H219</f>
        <v>1.1465289152072572E-2</v>
      </c>
      <c r="BQ196" s="131">
        <f t="shared" ref="BQ196" si="2321">I196/I219</f>
        <v>1.2478624578268706E-3</v>
      </c>
      <c r="BR196" s="128">
        <f t="shared" ref="BR196" si="2322">J196/J219</f>
        <v>1.8704301989457576E-3</v>
      </c>
      <c r="BS196" s="129">
        <f t="shared" ref="BS196" si="2323">K196/K219</f>
        <v>4.3727382388419785E-3</v>
      </c>
      <c r="BT196" s="130">
        <f t="shared" ref="BT196" si="2324">L196/L219</f>
        <v>2.2741368616911307E-3</v>
      </c>
      <c r="BU196" s="128">
        <f t="shared" ref="BU196" si="2325">M196/M219</f>
        <v>4.1909391894723608E-3</v>
      </c>
      <c r="BV196" s="132">
        <f t="shared" ref="BV196" si="2326">N196/N219</f>
        <v>5.5843449042852749E-3</v>
      </c>
      <c r="BW196" s="133">
        <f t="shared" ref="BW196" si="2327">O196/O219</f>
        <v>3.419743638798546E-3</v>
      </c>
      <c r="BX196" s="128">
        <f t="shared" ref="BX196" si="2328">P196/P219</f>
        <v>3.7203668454749957E-3</v>
      </c>
      <c r="BY196" s="129">
        <f t="shared" ref="BY196" si="2329">Q196/Q219</f>
        <v>2.9958586659617589E-3</v>
      </c>
      <c r="BZ196" s="130">
        <f t="shared" ref="BZ196" si="2330">R196/R219</f>
        <v>8.4537350138333845E-4</v>
      </c>
      <c r="CA196" s="131">
        <f t="shared" ref="CA196" si="2331">S196/S219</f>
        <v>3.422339225272659E-3</v>
      </c>
      <c r="CB196" s="128">
        <f t="shared" ref="CB196" si="2332">T196/T219</f>
        <v>3.9888312724371757E-4</v>
      </c>
      <c r="CC196" s="129">
        <f t="shared" ref="CC196" si="2333">U196/U219</f>
        <v>3.0561568827199796E-3</v>
      </c>
      <c r="CD196" s="130">
        <f t="shared" ref="CD196" si="2334">V196/V219</f>
        <v>3.8412783774440136E-4</v>
      </c>
      <c r="CE196" s="131">
        <f t="shared" ref="CE196" si="2335">W196/W219</f>
        <v>0</v>
      </c>
      <c r="CF196" s="128">
        <f t="shared" ref="CF196" si="2336">X196/X219</f>
        <v>3.7249150253759836E-4</v>
      </c>
      <c r="CG196" s="129">
        <f t="shared" ref="CG196" si="2337">Y196/Y219</f>
        <v>3.9561777236762023E-3</v>
      </c>
      <c r="CH196" s="130">
        <f t="shared" ref="CH196" si="2338">Z196/Z219</f>
        <v>0</v>
      </c>
      <c r="CI196" s="128">
        <f t="shared" ref="CI196" si="2339">AA196/AA219</f>
        <v>0</v>
      </c>
      <c r="CJ196" s="134">
        <f t="shared" ref="CJ196" si="2340">AB196/AB219</f>
        <v>6.2734368019029835E-3</v>
      </c>
      <c r="CK196" s="135">
        <f t="shared" ref="CK196" si="2341">AC196/AC219</f>
        <v>1.7839641104759195E-3</v>
      </c>
    </row>
    <row r="197" spans="1:89" ht="13.5" thickBot="1" x14ac:dyDescent="0.25">
      <c r="A197" s="145" t="s">
        <v>18</v>
      </c>
      <c r="B197" s="182">
        <v>1608</v>
      </c>
      <c r="C197" s="183">
        <v>240</v>
      </c>
      <c r="D197" s="184">
        <v>874</v>
      </c>
      <c r="E197" s="185">
        <v>238</v>
      </c>
      <c r="F197" s="182">
        <v>2327</v>
      </c>
      <c r="G197" s="186">
        <v>457</v>
      </c>
      <c r="H197" s="184">
        <v>2023</v>
      </c>
      <c r="I197" s="185">
        <v>885</v>
      </c>
      <c r="J197" s="182">
        <v>77</v>
      </c>
      <c r="K197" s="186">
        <v>239</v>
      </c>
      <c r="L197" s="184">
        <v>646</v>
      </c>
      <c r="M197" s="182">
        <v>1023</v>
      </c>
      <c r="N197" s="187">
        <v>1612</v>
      </c>
      <c r="O197" s="188">
        <v>2027</v>
      </c>
      <c r="P197" s="182">
        <v>918</v>
      </c>
      <c r="Q197" s="186">
        <v>916</v>
      </c>
      <c r="R197" s="184">
        <v>1068</v>
      </c>
      <c r="S197" s="185">
        <v>912</v>
      </c>
      <c r="T197" s="182">
        <v>36</v>
      </c>
      <c r="U197" s="186">
        <v>309</v>
      </c>
      <c r="V197" s="184">
        <v>713</v>
      </c>
      <c r="W197" s="185">
        <v>1324</v>
      </c>
      <c r="X197" s="182">
        <v>875</v>
      </c>
      <c r="Y197" s="186">
        <v>705</v>
      </c>
      <c r="Z197" s="184">
        <v>1741</v>
      </c>
      <c r="AA197" s="182">
        <v>1229</v>
      </c>
      <c r="AB197" s="156">
        <f t="shared" si="2313"/>
        <v>14518</v>
      </c>
      <c r="AC197" s="157">
        <f t="shared" si="2314"/>
        <v>10504</v>
      </c>
      <c r="AE197" s="235"/>
      <c r="AF197" s="125"/>
      <c r="AG197" s="183"/>
      <c r="AH197" s="184"/>
      <c r="AI197" s="185"/>
      <c r="AJ197" s="182"/>
      <c r="AK197" s="186"/>
      <c r="AL197" s="184"/>
      <c r="AM197" s="185"/>
      <c r="AN197" s="182"/>
      <c r="AO197" s="186"/>
      <c r="AP197" s="184"/>
      <c r="AQ197" s="182"/>
      <c r="AR197" s="187"/>
      <c r="AS197" s="188"/>
      <c r="AT197" s="182"/>
      <c r="AU197" s="186"/>
      <c r="AV197" s="184"/>
      <c r="AW197" s="185"/>
      <c r="AX197" s="182"/>
      <c r="AY197" s="186"/>
      <c r="AZ197" s="184"/>
      <c r="BA197" s="185"/>
      <c r="BB197" s="182"/>
      <c r="BC197" s="186"/>
      <c r="BD197" s="184"/>
      <c r="BE197" s="182"/>
      <c r="BF197" s="158"/>
      <c r="BG197" s="159"/>
      <c r="BI197" s="145" t="s">
        <v>18</v>
      </c>
      <c r="BJ197" s="128">
        <f>B197/B219</f>
        <v>5.9515878303353323E-2</v>
      </c>
      <c r="BK197" s="129">
        <f t="shared" ref="BK197" si="2342">C197/C219</f>
        <v>8.8823094004441151E-3</v>
      </c>
      <c r="BL197" s="130">
        <f t="shared" ref="BL197" si="2343">D197/D219</f>
        <v>6.866211014219499E-2</v>
      </c>
      <c r="BM197" s="131">
        <f t="shared" ref="BM197" si="2344">E197/E219</f>
        <v>1.8441035177436851E-2</v>
      </c>
      <c r="BN197" s="128">
        <f t="shared" ref="BN197" si="2345">F197/F219</f>
        <v>8.7333458434978417E-2</v>
      </c>
      <c r="BO197" s="129">
        <f t="shared" ref="BO197" si="2346">G197/G219</f>
        <v>1.8849247267477831E-2</v>
      </c>
      <c r="BP197" s="130">
        <f t="shared" ref="BP197" si="2347">H197/H219</f>
        <v>5.0976439460753434E-2</v>
      </c>
      <c r="BQ197" s="131">
        <f t="shared" ref="BQ197" si="2348">I197/I219</f>
        <v>2.0451079169940378E-2</v>
      </c>
      <c r="BR197" s="128">
        <f t="shared" ref="BR197" si="2349">J197/J219</f>
        <v>1.3093011392620302E-2</v>
      </c>
      <c r="BS197" s="129">
        <f t="shared" ref="BS197" si="2350">K197/K219</f>
        <v>3.6037394451145961E-2</v>
      </c>
      <c r="BT197" s="130">
        <f t="shared" ref="BT197" si="2351">L197/L219</f>
        <v>2.6710771139135829E-2</v>
      </c>
      <c r="BU197" s="128">
        <f t="shared" ref="BU197" si="2352">M197/M219</f>
        <v>4.2873307908302252E-2</v>
      </c>
      <c r="BV197" s="132">
        <f t="shared" ref="BV197" si="2353">N197/N219</f>
        <v>3.8143915193677387E-2</v>
      </c>
      <c r="BW197" s="133">
        <f t="shared" ref="BW197" si="2354">O197/O219</f>
        <v>4.8474268222689881E-2</v>
      </c>
      <c r="BX197" s="128">
        <f t="shared" ref="BX197" si="2355">P197/P219</f>
        <v>3.9712753071465649E-2</v>
      </c>
      <c r="BY197" s="129">
        <f t="shared" ref="BY197" si="2356">Q197/Q219</f>
        <v>4.03559785003084E-2</v>
      </c>
      <c r="BZ197" s="130">
        <f t="shared" ref="BZ197" si="2357">R197/R219</f>
        <v>4.1039040885336615E-2</v>
      </c>
      <c r="CA197" s="131">
        <f t="shared" ref="CA197" si="2358">S197/S219</f>
        <v>3.4298608499435876E-2</v>
      </c>
      <c r="CB197" s="128">
        <f t="shared" ref="CB197" si="2359">T197/T219</f>
        <v>4.7865975269246108E-3</v>
      </c>
      <c r="CC197" s="129">
        <f t="shared" ref="CC197" si="2360">U197/U219</f>
        <v>3.9348019865019734E-2</v>
      </c>
      <c r="CD197" s="130">
        <f t="shared" ref="CD197" si="2361">V197/V219</f>
        <v>2.7388314831175816E-2</v>
      </c>
      <c r="CE197" s="131">
        <f t="shared" ref="CE197" si="2362">W197/W219</f>
        <v>4.5637861500810034E-2</v>
      </c>
      <c r="CF197" s="128">
        <f t="shared" ref="CF197" si="2363">X197/X219</f>
        <v>4.0741258090049824E-2</v>
      </c>
      <c r="CG197" s="129">
        <f t="shared" ref="CG197" si="2364">Y197/Y219</f>
        <v>5.3636640292148506E-2</v>
      </c>
      <c r="CH197" s="130">
        <f t="shared" ref="CH197" si="2365">Z197/Z219</f>
        <v>4.1483987800228744E-2</v>
      </c>
      <c r="CI197" s="128">
        <f t="shared" ref="CI197" si="2366">AA197/AA219</f>
        <v>2.7688287111091087E-2</v>
      </c>
      <c r="CJ197" s="134">
        <f t="shared" ref="CJ197" si="2367">AB197/AB219</f>
        <v>4.4733671655219805E-2</v>
      </c>
      <c r="CK197" s="135">
        <f t="shared" ref="CK197" si="2368">AC197/AC219</f>
        <v>3.2476185470431643E-2</v>
      </c>
    </row>
    <row r="198" spans="1:89" ht="14.25" thickTop="1" thickBot="1" x14ac:dyDescent="0.25">
      <c r="A198" s="136" t="s">
        <v>19</v>
      </c>
      <c r="B198" s="175">
        <v>2690</v>
      </c>
      <c r="C198" s="176">
        <v>1158</v>
      </c>
      <c r="D198" s="177">
        <v>1286</v>
      </c>
      <c r="E198" s="178">
        <v>790</v>
      </c>
      <c r="F198" s="175">
        <v>2986</v>
      </c>
      <c r="G198" s="179">
        <v>1339</v>
      </c>
      <c r="H198" s="177">
        <v>3337</v>
      </c>
      <c r="I198" s="178">
        <v>1893</v>
      </c>
      <c r="J198" s="175">
        <v>198</v>
      </c>
      <c r="K198" s="179">
        <v>701</v>
      </c>
      <c r="L198" s="177">
        <v>1137</v>
      </c>
      <c r="M198" s="175">
        <v>2208</v>
      </c>
      <c r="N198" s="180">
        <v>3156</v>
      </c>
      <c r="O198" s="181">
        <v>3526</v>
      </c>
      <c r="P198" s="175">
        <v>2026</v>
      </c>
      <c r="Q198" s="179">
        <v>1866</v>
      </c>
      <c r="R198" s="177">
        <v>2210</v>
      </c>
      <c r="S198" s="178">
        <v>1827</v>
      </c>
      <c r="T198" s="175">
        <v>327</v>
      </c>
      <c r="U198" s="179">
        <v>1147</v>
      </c>
      <c r="V198" s="177">
        <v>1289</v>
      </c>
      <c r="W198" s="178">
        <v>2676</v>
      </c>
      <c r="X198" s="175">
        <v>1818</v>
      </c>
      <c r="Y198" s="179">
        <v>1378</v>
      </c>
      <c r="Z198" s="177">
        <v>3248</v>
      </c>
      <c r="AA198" s="175">
        <v>2326</v>
      </c>
      <c r="AB198" s="156">
        <f t="shared" si="2313"/>
        <v>25708</v>
      </c>
      <c r="AC198" s="157">
        <f t="shared" si="2314"/>
        <v>22835</v>
      </c>
      <c r="AE198" s="229" t="s">
        <v>13</v>
      </c>
      <c r="AF198" s="20">
        <f t="shared" ref="AF198:BG198" si="2369">SUM(AF195:AF197)</f>
        <v>6373</v>
      </c>
      <c r="AG198" s="21">
        <f t="shared" si="2369"/>
        <v>2331</v>
      </c>
      <c r="AH198" s="20">
        <f t="shared" si="2369"/>
        <v>2183</v>
      </c>
      <c r="AI198" s="21">
        <f t="shared" si="2369"/>
        <v>2162</v>
      </c>
      <c r="AJ198" s="20">
        <f t="shared" si="2369"/>
        <v>5382</v>
      </c>
      <c r="AK198" s="21">
        <f t="shared" si="2369"/>
        <v>2727</v>
      </c>
      <c r="AL198" s="20">
        <f t="shared" si="2369"/>
        <v>7534</v>
      </c>
      <c r="AM198" s="21">
        <f t="shared" si="2369"/>
        <v>4723</v>
      </c>
      <c r="AN198" s="20">
        <f t="shared" si="2369"/>
        <v>485</v>
      </c>
      <c r="AO198" s="21">
        <f t="shared" si="2369"/>
        <v>1924</v>
      </c>
      <c r="AP198" s="20">
        <f t="shared" si="2369"/>
        <v>2170</v>
      </c>
      <c r="AQ198" s="21">
        <f t="shared" si="2369"/>
        <v>6898</v>
      </c>
      <c r="AR198" s="20">
        <f t="shared" si="2369"/>
        <v>5763</v>
      </c>
      <c r="AS198" s="21">
        <f t="shared" si="2369"/>
        <v>8440</v>
      </c>
      <c r="AT198" s="20">
        <f t="shared" si="2369"/>
        <v>4090</v>
      </c>
      <c r="AU198" s="21">
        <f t="shared" si="2369"/>
        <v>4136</v>
      </c>
      <c r="AV198" s="20">
        <f t="shared" si="2369"/>
        <v>4691</v>
      </c>
      <c r="AW198" s="21">
        <f t="shared" si="2369"/>
        <v>3565</v>
      </c>
      <c r="AX198" s="20">
        <f t="shared" si="2369"/>
        <v>667</v>
      </c>
      <c r="AY198" s="21">
        <f t="shared" si="2369"/>
        <v>2703</v>
      </c>
      <c r="AZ198" s="20">
        <f t="shared" si="2369"/>
        <v>2108</v>
      </c>
      <c r="BA198" s="21">
        <f t="shared" si="2369"/>
        <v>5831</v>
      </c>
      <c r="BB198" s="20">
        <f t="shared" si="2369"/>
        <v>3333</v>
      </c>
      <c r="BC198" s="21">
        <f t="shared" si="2369"/>
        <v>3474</v>
      </c>
      <c r="BD198" s="20">
        <f t="shared" si="2369"/>
        <v>7310</v>
      </c>
      <c r="BE198" s="21">
        <f t="shared" si="2369"/>
        <v>5384</v>
      </c>
      <c r="BF198" s="160">
        <f t="shared" si="2369"/>
        <v>52089</v>
      </c>
      <c r="BG198" s="161">
        <f t="shared" si="2369"/>
        <v>54298</v>
      </c>
      <c r="BI198" s="136" t="s">
        <v>19</v>
      </c>
      <c r="BJ198" s="128">
        <f>B198/B219</f>
        <v>9.9563254126878373E-2</v>
      </c>
      <c r="BK198" s="129">
        <f t="shared" ref="BK198" si="2370">C198/C219</f>
        <v>4.2857142857142858E-2</v>
      </c>
      <c r="BL198" s="130">
        <f t="shared" ref="BL198" si="2371">D198/D219</f>
        <v>0.10102914604446539</v>
      </c>
      <c r="BM198" s="131">
        <f t="shared" ref="BM198" si="2372">E198/E219</f>
        <v>6.1211839454517282E-2</v>
      </c>
      <c r="BN198" s="128">
        <f t="shared" ref="BN198" si="2373">F198/F219</f>
        <v>0.11206605366860574</v>
      </c>
      <c r="BO198" s="129">
        <f t="shared" ref="BO198" si="2374">G198/G219</f>
        <v>5.522788203753351E-2</v>
      </c>
      <c r="BP198" s="130">
        <f t="shared" ref="BP198" si="2375">H198/H219</f>
        <v>8.4087186594431151E-2</v>
      </c>
      <c r="BQ198" s="131">
        <f t="shared" ref="BQ198" si="2376">I198/I219</f>
        <v>4.3744511716041969E-2</v>
      </c>
      <c r="BR198" s="128">
        <f t="shared" ref="BR198" si="2377">J198/J219</f>
        <v>3.3667743581023639E-2</v>
      </c>
      <c r="BS198" s="129">
        <f t="shared" ref="BS198" si="2378">K198/K219</f>
        <v>0.10569963811821471</v>
      </c>
      <c r="BT198" s="130">
        <f t="shared" ref="BT198" si="2379">L198/L219</f>
        <v>4.7012611122596651E-2</v>
      </c>
      <c r="BU198" s="128">
        <f t="shared" ref="BU198" si="2380">M198/M219</f>
        <v>9.2535937303549726E-2</v>
      </c>
      <c r="BV198" s="132">
        <f t="shared" ref="BV198" si="2381">N198/N219</f>
        <v>7.4678781855611553E-2</v>
      </c>
      <c r="BW198" s="133">
        <f t="shared" ref="BW198" si="2382">O198/O219</f>
        <v>8.4321790702123589E-2</v>
      </c>
      <c r="BX198" s="128">
        <f t="shared" ref="BX198" si="2383">P198/P219</f>
        <v>8.7644921266655129E-2</v>
      </c>
      <c r="BY198" s="129">
        <f t="shared" ref="BY198" si="2384">Q198/Q219</f>
        <v>8.2209886333597673E-2</v>
      </c>
      <c r="BZ198" s="130">
        <f t="shared" ref="BZ198" si="2385">R198/R219</f>
        <v>8.4921610820780813E-2</v>
      </c>
      <c r="CA198" s="131">
        <f t="shared" ref="CA198" si="2386">S198/S219</f>
        <v>6.8710041368935687E-2</v>
      </c>
      <c r="CB198" s="128">
        <f t="shared" ref="CB198" si="2387">T198/T219</f>
        <v>4.3478260869565216E-2</v>
      </c>
      <c r="CC198" s="129">
        <f t="shared" ref="CC198" si="2388">U198/U219</f>
        <v>0.14605883101999237</v>
      </c>
      <c r="CD198" s="130">
        <f t="shared" ref="CD198" si="2389">V198/V219</f>
        <v>4.9514078285253331E-2</v>
      </c>
      <c r="CE198" s="131">
        <f t="shared" ref="CE198" si="2390">W198/W219</f>
        <v>9.2240874151184038E-2</v>
      </c>
      <c r="CF198" s="128">
        <f t="shared" ref="CF198" si="2391">X198/X219</f>
        <v>8.4648693951669227E-2</v>
      </c>
      <c r="CG198" s="129">
        <f t="shared" ref="CG198" si="2392">Y198/Y219</f>
        <v>0.10483870967741936</v>
      </c>
      <c r="CH198" s="130">
        <f t="shared" ref="CH198" si="2393">Z198/Z219</f>
        <v>7.7392298894395736E-2</v>
      </c>
      <c r="CI198" s="128">
        <f t="shared" ref="CI198" si="2394">AA198/AA219</f>
        <v>5.2402730529209005E-2</v>
      </c>
      <c r="CJ198" s="134">
        <f t="shared" ref="CJ198" si="2395">AB198/AB219</f>
        <v>7.9212924019313305E-2</v>
      </c>
      <c r="CK198" s="135">
        <f t="shared" ref="CK198" si="2396">AC198/AC219</f>
        <v>7.0601075325333842E-2</v>
      </c>
    </row>
    <row r="199" spans="1:89" ht="13.5" thickTop="1" x14ac:dyDescent="0.2">
      <c r="A199" s="145" t="s">
        <v>20</v>
      </c>
      <c r="B199" s="182">
        <v>3670</v>
      </c>
      <c r="C199" s="183">
        <v>1285</v>
      </c>
      <c r="D199" s="184">
        <v>1263</v>
      </c>
      <c r="E199" s="185">
        <v>1217</v>
      </c>
      <c r="F199" s="182">
        <v>2951</v>
      </c>
      <c r="G199" s="186">
        <v>1606</v>
      </c>
      <c r="H199" s="184">
        <v>4225</v>
      </c>
      <c r="I199" s="185">
        <v>2644</v>
      </c>
      <c r="J199" s="182">
        <v>271</v>
      </c>
      <c r="K199" s="186">
        <v>1087</v>
      </c>
      <c r="L199" s="184">
        <v>1187</v>
      </c>
      <c r="M199" s="182">
        <v>3695</v>
      </c>
      <c r="N199" s="187">
        <v>3166</v>
      </c>
      <c r="O199" s="188">
        <v>4461</v>
      </c>
      <c r="P199" s="182">
        <v>2375</v>
      </c>
      <c r="Q199" s="186">
        <v>2284</v>
      </c>
      <c r="R199" s="184">
        <v>2621</v>
      </c>
      <c r="S199" s="185">
        <v>2026</v>
      </c>
      <c r="T199" s="182">
        <v>390</v>
      </c>
      <c r="U199" s="186">
        <v>1590</v>
      </c>
      <c r="V199" s="184">
        <v>1200</v>
      </c>
      <c r="W199" s="185">
        <v>3419</v>
      </c>
      <c r="X199" s="182">
        <v>1919</v>
      </c>
      <c r="Y199" s="186">
        <v>1893</v>
      </c>
      <c r="Z199" s="184">
        <v>4071</v>
      </c>
      <c r="AA199" s="182">
        <v>2886</v>
      </c>
      <c r="AB199" s="156">
        <f t="shared" si="2313"/>
        <v>29309</v>
      </c>
      <c r="AC199" s="157">
        <f t="shared" si="2314"/>
        <v>30093</v>
      </c>
      <c r="BI199" s="145" t="s">
        <v>20</v>
      </c>
      <c r="BJ199" s="128">
        <f>B199/B219</f>
        <v>0.13583536901325041</v>
      </c>
      <c r="BK199" s="129">
        <f t="shared" ref="BK199" si="2397">C199/C219</f>
        <v>4.7557364914877866E-2</v>
      </c>
      <c r="BL199" s="130">
        <f t="shared" ref="BL199" si="2398">D199/D219</f>
        <v>9.9222248409144467E-2</v>
      </c>
      <c r="BM199" s="131">
        <f t="shared" ref="BM199" si="2399">E199/E219</f>
        <v>9.4297226096389269E-2</v>
      </c>
      <c r="BN199" s="128">
        <f t="shared" ref="BN199" si="2400">F199/F219</f>
        <v>0.1107524863951961</v>
      </c>
      <c r="BO199" s="129">
        <f t="shared" ref="BO199" si="2401">G199/G219</f>
        <v>6.624046195091772E-2</v>
      </c>
      <c r="BP199" s="130">
        <f t="shared" ref="BP199" si="2402">H199/H219</f>
        <v>0.10646339926924531</v>
      </c>
      <c r="BQ199" s="131">
        <f t="shared" ref="BQ199" si="2403">I199/I219</f>
        <v>6.1099043305448998E-2</v>
      </c>
      <c r="BR199" s="128">
        <f t="shared" ref="BR199" si="2404">J199/J219</f>
        <v>4.6080598537663664E-2</v>
      </c>
      <c r="BS199" s="129">
        <f t="shared" ref="BS199" si="2405">K199/K219</f>
        <v>0.16390229191797345</v>
      </c>
      <c r="BT199" s="130">
        <f t="shared" ref="BT199" si="2406">L199/L219</f>
        <v>4.9080008269588589E-2</v>
      </c>
      <c r="BU199" s="128">
        <f t="shared" ref="BU199" si="2407">M199/M219</f>
        <v>0.15485520305100373</v>
      </c>
      <c r="BV199" s="132">
        <f t="shared" ref="BV199" si="2408">N199/N219</f>
        <v>7.4915406639691443E-2</v>
      </c>
      <c r="BW199" s="133">
        <f t="shared" ref="BW199" si="2409">O199/O219</f>
        <v>0.10668165295580639</v>
      </c>
      <c r="BX199" s="128">
        <f t="shared" ref="BX199" si="2410">P199/P219</f>
        <v>0.10274268904654785</v>
      </c>
      <c r="BY199" s="129">
        <f t="shared" ref="BY199" si="2411">Q199/Q219</f>
        <v>0.10062560578024496</v>
      </c>
      <c r="BZ199" s="130">
        <f t="shared" ref="BZ199" si="2412">R199/R219</f>
        <v>0.10071472486935137</v>
      </c>
      <c r="CA199" s="131">
        <f t="shared" ref="CA199" si="2413">S199/S219</f>
        <v>7.6194057916509961E-2</v>
      </c>
      <c r="CB199" s="128">
        <f t="shared" ref="CB199" si="2414">T199/T219</f>
        <v>5.1854806541683285E-2</v>
      </c>
      <c r="CC199" s="129">
        <f t="shared" ref="CC199" si="2415">U199/U219</f>
        <v>0.20247039348019866</v>
      </c>
      <c r="CD199" s="130">
        <f t="shared" ref="CD199" si="2416">V199/V219</f>
        <v>4.6095340529328163E-2</v>
      </c>
      <c r="CE199" s="131">
        <f t="shared" ref="CE199" si="2417">W199/W219</f>
        <v>0.11785184929854194</v>
      </c>
      <c r="CF199" s="128">
        <f t="shared" ref="CF199" si="2418">X199/X219</f>
        <v>8.9351399171206408E-2</v>
      </c>
      <c r="CG199" s="129">
        <f t="shared" ref="CG199" si="2419">Y199/Y219</f>
        <v>0.14402008520998175</v>
      </c>
      <c r="CH199" s="130">
        <f t="shared" ref="CH199" si="2420">Z199/Z219</f>
        <v>9.7002478078536028E-2</v>
      </c>
      <c r="CI199" s="128">
        <f t="shared" ref="CI199" si="2421">AA199/AA219</f>
        <v>6.501903710545881E-2</v>
      </c>
      <c r="CJ199" s="134">
        <f t="shared" ref="CJ199" si="2422">AB199/AB219</f>
        <v>9.0308526142914805E-2</v>
      </c>
      <c r="CK199" s="135">
        <f t="shared" ref="CK199" si="2423">AC199/AC219</f>
        <v>9.3041303252256236E-2</v>
      </c>
    </row>
    <row r="200" spans="1:89" ht="13.5" thickBot="1" x14ac:dyDescent="0.25">
      <c r="A200" s="136" t="s">
        <v>21</v>
      </c>
      <c r="B200" s="175">
        <v>2703</v>
      </c>
      <c r="C200" s="176">
        <v>1046</v>
      </c>
      <c r="D200" s="177">
        <v>920</v>
      </c>
      <c r="E200" s="178">
        <v>945</v>
      </c>
      <c r="F200" s="175">
        <v>2431</v>
      </c>
      <c r="G200" s="179">
        <v>1121</v>
      </c>
      <c r="H200" s="177">
        <v>3309</v>
      </c>
      <c r="I200" s="178">
        <v>2079</v>
      </c>
      <c r="J200" s="175">
        <v>214</v>
      </c>
      <c r="K200" s="179">
        <v>837</v>
      </c>
      <c r="L200" s="177">
        <v>983</v>
      </c>
      <c r="M200" s="175">
        <v>3203</v>
      </c>
      <c r="N200" s="180">
        <v>2597</v>
      </c>
      <c r="O200" s="181">
        <v>3979</v>
      </c>
      <c r="P200" s="175">
        <v>1715</v>
      </c>
      <c r="Q200" s="179">
        <v>1852</v>
      </c>
      <c r="R200" s="177">
        <v>2070</v>
      </c>
      <c r="S200" s="178">
        <v>1539</v>
      </c>
      <c r="T200" s="175">
        <v>277</v>
      </c>
      <c r="U200" s="179">
        <v>1113</v>
      </c>
      <c r="V200" s="177">
        <v>908</v>
      </c>
      <c r="W200" s="178">
        <v>2412</v>
      </c>
      <c r="X200" s="175">
        <v>1414</v>
      </c>
      <c r="Y200" s="179">
        <v>1581</v>
      </c>
      <c r="Z200" s="177">
        <v>3239</v>
      </c>
      <c r="AA200" s="175">
        <v>2498</v>
      </c>
      <c r="AB200" s="156">
        <f t="shared" si="2313"/>
        <v>22780</v>
      </c>
      <c r="AC200" s="157">
        <f t="shared" si="2314"/>
        <v>24205</v>
      </c>
      <c r="AE200" s="232" t="s">
        <v>85</v>
      </c>
      <c r="BI200" s="136" t="s">
        <v>21</v>
      </c>
      <c r="BJ200" s="128">
        <f>B200/B219</f>
        <v>0.10004441483455474</v>
      </c>
      <c r="BK200" s="129">
        <f t="shared" ref="BK200" si="2424">C200/C219</f>
        <v>3.8712065136935606E-2</v>
      </c>
      <c r="BL200" s="130">
        <f t="shared" ref="BL200" si="2425">D200/D219</f>
        <v>7.2275905412836836E-2</v>
      </c>
      <c r="BM200" s="131">
        <f t="shared" ref="BM200" si="2426">E200/E219</f>
        <v>7.3221757322175729E-2</v>
      </c>
      <c r="BN200" s="128">
        <f t="shared" ref="BN200" si="2427">F200/F219</f>
        <v>9.123662976168137E-2</v>
      </c>
      <c r="BO200" s="129">
        <f t="shared" ref="BO200" si="2428">G200/G219</f>
        <v>4.62363373891524E-2</v>
      </c>
      <c r="BP200" s="130">
        <f t="shared" ref="BP200" si="2429">H200/H219</f>
        <v>8.3381630338918988E-2</v>
      </c>
      <c r="BQ200" s="131">
        <f t="shared" ref="BQ200" si="2430">I200/I219</f>
        <v>4.8042704626334518E-2</v>
      </c>
      <c r="BR200" s="128">
        <f t="shared" ref="BR200" si="2431">J200/J219</f>
        <v>3.6388369324944735E-2</v>
      </c>
      <c r="BS200" s="129">
        <f t="shared" ref="BS200" si="2432">K200/K219</f>
        <v>0.12620627261761158</v>
      </c>
      <c r="BT200" s="130">
        <f t="shared" ref="BT200" si="2433">L200/L219</f>
        <v>4.0645027909861485E-2</v>
      </c>
      <c r="BU200" s="128">
        <f t="shared" ref="BU200" si="2434">M200/M219</f>
        <v>0.13423578223879973</v>
      </c>
      <c r="BV200" s="132">
        <f t="shared" ref="BV200" si="2435">N200/N219</f>
        <v>6.145145642554601E-2</v>
      </c>
      <c r="BW200" s="133">
        <f t="shared" ref="BW200" si="2436">O200/O219</f>
        <v>9.5154964606849052E-2</v>
      </c>
      <c r="BX200" s="128">
        <f t="shared" ref="BX200" si="2437">P200/P219</f>
        <v>7.4191036511507186E-2</v>
      </c>
      <c r="BY200" s="129">
        <f t="shared" ref="BY200" si="2438">Q200/Q219</f>
        <v>8.1593091902370254E-2</v>
      </c>
      <c r="BZ200" s="130">
        <f t="shared" ref="BZ200" si="2439">R200/R219</f>
        <v>7.9541961266523215E-2</v>
      </c>
      <c r="CA200" s="131">
        <f t="shared" ref="CA200" si="2440">S200/S219</f>
        <v>5.7878901842798043E-2</v>
      </c>
      <c r="CB200" s="128">
        <f t="shared" ref="CB200" si="2441">T200/T219</f>
        <v>3.6830208748836593E-2</v>
      </c>
      <c r="CC200" s="129">
        <f t="shared" ref="CC200" si="2442">U200/U219</f>
        <v>0.14172927543613906</v>
      </c>
      <c r="CD200" s="130">
        <f t="shared" ref="CD200" si="2443">V200/V219</f>
        <v>3.487880766719164E-2</v>
      </c>
      <c r="CE200" s="131">
        <f t="shared" ref="CE200" si="2444">W200/W219</f>
        <v>8.3140877598152418E-2</v>
      </c>
      <c r="CF200" s="128">
        <f t="shared" ref="CF200" si="2445">X200/X219</f>
        <v>6.5837873073520514E-2</v>
      </c>
      <c r="CG200" s="129">
        <f t="shared" ref="CG200" si="2446">Y200/Y219</f>
        <v>0.12028301886792453</v>
      </c>
      <c r="CH200" s="130">
        <f t="shared" ref="CH200" si="2447">Z200/Z219</f>
        <v>7.717784979031643E-2</v>
      </c>
      <c r="CI200" s="128">
        <f t="shared" ref="CI200" si="2448">AA200/AA219</f>
        <v>5.6277738977628583E-2</v>
      </c>
      <c r="CJ200" s="134">
        <f t="shared" ref="CJ200" si="2449">AB200/AB219</f>
        <v>7.019100704683201E-2</v>
      </c>
      <c r="CK200" s="135">
        <f t="shared" ref="CK200" si="2450">AC200/AC219</f>
        <v>7.4836830665631945E-2</v>
      </c>
    </row>
    <row r="201" spans="1:89" ht="14.25" thickTop="1" thickBot="1" x14ac:dyDescent="0.25">
      <c r="A201" s="145" t="s">
        <v>22</v>
      </c>
      <c r="B201" s="182">
        <v>1808</v>
      </c>
      <c r="C201" s="183">
        <v>1043</v>
      </c>
      <c r="D201" s="184">
        <v>716</v>
      </c>
      <c r="E201" s="185">
        <v>602</v>
      </c>
      <c r="F201" s="182">
        <v>1937</v>
      </c>
      <c r="G201" s="186">
        <v>832</v>
      </c>
      <c r="H201" s="184">
        <v>2666</v>
      </c>
      <c r="I201" s="185">
        <v>1963</v>
      </c>
      <c r="J201" s="182">
        <v>230</v>
      </c>
      <c r="K201" s="186">
        <v>700</v>
      </c>
      <c r="L201" s="184">
        <v>902</v>
      </c>
      <c r="M201" s="182">
        <v>2126</v>
      </c>
      <c r="N201" s="187">
        <v>2016</v>
      </c>
      <c r="O201" s="188">
        <v>3087</v>
      </c>
      <c r="P201" s="182">
        <v>1260</v>
      </c>
      <c r="Q201" s="186">
        <v>1225</v>
      </c>
      <c r="R201" s="184">
        <v>1689</v>
      </c>
      <c r="S201" s="185">
        <v>1342</v>
      </c>
      <c r="T201" s="182">
        <v>246</v>
      </c>
      <c r="U201" s="186">
        <v>571</v>
      </c>
      <c r="V201" s="184">
        <v>683</v>
      </c>
      <c r="W201" s="185">
        <v>2204</v>
      </c>
      <c r="X201" s="182">
        <v>1060</v>
      </c>
      <c r="Y201" s="186">
        <v>897</v>
      </c>
      <c r="Z201" s="184">
        <v>2499</v>
      </c>
      <c r="AA201" s="182">
        <v>2517</v>
      </c>
      <c r="AB201" s="156">
        <f t="shared" si="2313"/>
        <v>17712</v>
      </c>
      <c r="AC201" s="157">
        <f t="shared" si="2314"/>
        <v>19109</v>
      </c>
      <c r="AE201" s="305" t="s">
        <v>0</v>
      </c>
      <c r="AF201" s="299" t="s">
        <v>1</v>
      </c>
      <c r="AG201" s="300"/>
      <c r="AH201" s="299" t="s">
        <v>2</v>
      </c>
      <c r="AI201" s="300"/>
      <c r="AJ201" s="299" t="s">
        <v>3</v>
      </c>
      <c r="AK201" s="300"/>
      <c r="AL201" s="299" t="s">
        <v>4</v>
      </c>
      <c r="AM201" s="300"/>
      <c r="AN201" s="299" t="s">
        <v>5</v>
      </c>
      <c r="AO201" s="300"/>
      <c r="AP201" s="299" t="s">
        <v>6</v>
      </c>
      <c r="AQ201" s="300"/>
      <c r="AR201" s="299" t="s">
        <v>7</v>
      </c>
      <c r="AS201" s="300"/>
      <c r="AT201" s="299" t="s">
        <v>8</v>
      </c>
      <c r="AU201" s="300"/>
      <c r="AV201" s="299" t="s">
        <v>9</v>
      </c>
      <c r="AW201" s="300"/>
      <c r="AX201" s="299" t="s">
        <v>10</v>
      </c>
      <c r="AY201" s="300"/>
      <c r="AZ201" s="299" t="s">
        <v>11</v>
      </c>
      <c r="BA201" s="300"/>
      <c r="BB201" s="299" t="s">
        <v>12</v>
      </c>
      <c r="BC201" s="300"/>
      <c r="BD201" s="301" t="s">
        <v>40</v>
      </c>
      <c r="BE201" s="302"/>
      <c r="BF201" s="303" t="s">
        <v>41</v>
      </c>
      <c r="BG201" s="304"/>
      <c r="BI201" s="145" t="s">
        <v>22</v>
      </c>
      <c r="BJ201" s="128">
        <f>B201/B219</f>
        <v>6.6918350729143539E-2</v>
      </c>
      <c r="BK201" s="129">
        <f t="shared" ref="BK201" si="2451">C201/C219</f>
        <v>3.8601036269430053E-2</v>
      </c>
      <c r="BL201" s="130">
        <f t="shared" ref="BL201" si="2452">D201/D219</f>
        <v>5.6249508995207795E-2</v>
      </c>
      <c r="BM201" s="131">
        <f t="shared" ref="BM201" si="2453">E201/E219</f>
        <v>4.6644971331163798E-2</v>
      </c>
      <c r="BN201" s="128">
        <f t="shared" ref="BN201" si="2454">F201/F219</f>
        <v>7.2696565959842377E-2</v>
      </c>
      <c r="BO201" s="129">
        <f t="shared" ref="BO201" si="2455">G201/G219</f>
        <v>3.4316353887399467E-2</v>
      </c>
      <c r="BP201" s="130">
        <f t="shared" ref="BP201" si="2456">H201/H219</f>
        <v>6.7179034899836204E-2</v>
      </c>
      <c r="BQ201" s="131">
        <f t="shared" ref="BQ201" si="2457">I201/I219</f>
        <v>4.5362111198410132E-2</v>
      </c>
      <c r="BR201" s="128">
        <f t="shared" ref="BR201" si="2458">J201/J219</f>
        <v>3.9108995068865837E-2</v>
      </c>
      <c r="BS201" s="129">
        <f t="shared" ref="BS201" si="2459">K201/K219</f>
        <v>0.10554885404101327</v>
      </c>
      <c r="BT201" s="130">
        <f t="shared" ref="BT201" si="2460">L201/L219</f>
        <v>3.7295844531734547E-2</v>
      </c>
      <c r="BU201" s="128">
        <f t="shared" ref="BU201" si="2461">M201/M219</f>
        <v>8.9099367168182383E-2</v>
      </c>
      <c r="BV201" s="132">
        <f t="shared" ref="BV201" si="2462">N201/N219</f>
        <v>4.770355647050472E-2</v>
      </c>
      <c r="BW201" s="133">
        <f t="shared" ref="BW201" si="2463">O201/O219</f>
        <v>7.3823416873923853E-2</v>
      </c>
      <c r="BX201" s="128">
        <f t="shared" ref="BX201" si="2464">P201/P219</f>
        <v>5.4507700294168543E-2</v>
      </c>
      <c r="BY201" s="129">
        <f t="shared" ref="BY201" si="2465">Q201/Q219</f>
        <v>5.3969512732399333E-2</v>
      </c>
      <c r="BZ201" s="130">
        <f t="shared" ref="BZ201" si="2466">R201/R219</f>
        <v>6.4901629265293581E-2</v>
      </c>
      <c r="CA201" s="131">
        <f t="shared" ref="CA201" si="2467">S201/S219</f>
        <v>5.0470101541933057E-2</v>
      </c>
      <c r="CB201" s="128">
        <f t="shared" ref="CB201" si="2468">T201/T219</f>
        <v>3.2708416433984845E-2</v>
      </c>
      <c r="CC201" s="129">
        <f t="shared" ref="CC201" si="2469">U201/U219</f>
        <v>7.2711065834712846E-2</v>
      </c>
      <c r="CD201" s="130">
        <f t="shared" ref="CD201" si="2470">V201/V219</f>
        <v>2.623593131794261E-2</v>
      </c>
      <c r="CE201" s="131">
        <f t="shared" ref="CE201" si="2471">W201/W219</f>
        <v>7.5971183344248738E-2</v>
      </c>
      <c r="CF201" s="128">
        <f t="shared" ref="CF201" si="2472">X201/X219</f>
        <v>4.9355124086231786E-2</v>
      </c>
      <c r="CG201" s="129">
        <f t="shared" ref="CG201" si="2473">Y201/Y219</f>
        <v>6.8244065733414488E-2</v>
      </c>
      <c r="CH201" s="130">
        <f t="shared" ref="CH201" si="2474">Z201/Z219</f>
        <v>5.9545367899351886E-2</v>
      </c>
      <c r="CI201" s="128">
        <f t="shared" ref="CI201" si="2475">AA201/AA219</f>
        <v>5.670579223646563E-2</v>
      </c>
      <c r="CJ201" s="134">
        <f t="shared" ref="CJ201" si="2476">AB201/AB219</f>
        <v>5.4575202669600024E-2</v>
      </c>
      <c r="CK201" s="135">
        <f t="shared" ref="CK201" si="2477">AC201/AC219</f>
        <v>5.9081057516610656E-2</v>
      </c>
    </row>
    <row r="202" spans="1:89" ht="15" thickTop="1" thickBot="1" x14ac:dyDescent="0.3">
      <c r="A202" s="136" t="s">
        <v>23</v>
      </c>
      <c r="B202" s="175">
        <v>1230</v>
      </c>
      <c r="C202" s="176">
        <v>1050</v>
      </c>
      <c r="D202" s="177">
        <v>562</v>
      </c>
      <c r="E202" s="178">
        <v>531</v>
      </c>
      <c r="F202" s="175">
        <v>1362</v>
      </c>
      <c r="G202" s="179">
        <v>778</v>
      </c>
      <c r="H202" s="177">
        <v>1994</v>
      </c>
      <c r="I202" s="178">
        <v>1798</v>
      </c>
      <c r="J202" s="175">
        <v>236</v>
      </c>
      <c r="K202" s="179">
        <v>491</v>
      </c>
      <c r="L202" s="177">
        <v>749</v>
      </c>
      <c r="M202" s="175">
        <v>1191</v>
      </c>
      <c r="N202" s="180">
        <v>1586</v>
      </c>
      <c r="O202" s="181">
        <v>2011</v>
      </c>
      <c r="P202" s="175">
        <v>955</v>
      </c>
      <c r="Q202" s="179">
        <v>837</v>
      </c>
      <c r="R202" s="177">
        <v>1437</v>
      </c>
      <c r="S202" s="178">
        <v>1024</v>
      </c>
      <c r="T202" s="175">
        <v>278</v>
      </c>
      <c r="U202" s="179">
        <v>352</v>
      </c>
      <c r="V202" s="177">
        <v>588</v>
      </c>
      <c r="W202" s="178">
        <v>1633</v>
      </c>
      <c r="X202" s="175">
        <v>1058</v>
      </c>
      <c r="Y202" s="179">
        <v>539</v>
      </c>
      <c r="Z202" s="177">
        <v>2201</v>
      </c>
      <c r="AA202" s="175">
        <v>2168</v>
      </c>
      <c r="AB202" s="156">
        <f t="shared" si="2313"/>
        <v>14236</v>
      </c>
      <c r="AC202" s="157">
        <f t="shared" si="2314"/>
        <v>14403</v>
      </c>
      <c r="AE202" s="306"/>
      <c r="AF202" s="115" t="s">
        <v>14</v>
      </c>
      <c r="AG202" s="116" t="s">
        <v>15</v>
      </c>
      <c r="AH202" s="117" t="s">
        <v>14</v>
      </c>
      <c r="AI202" s="118" t="s">
        <v>15</v>
      </c>
      <c r="AJ202" s="115" t="s">
        <v>14</v>
      </c>
      <c r="AK202" s="116" t="s">
        <v>15</v>
      </c>
      <c r="AL202" s="117" t="s">
        <v>14</v>
      </c>
      <c r="AM202" s="118" t="s">
        <v>15</v>
      </c>
      <c r="AN202" s="115" t="s">
        <v>14</v>
      </c>
      <c r="AO202" s="116" t="s">
        <v>15</v>
      </c>
      <c r="AP202" s="117" t="s">
        <v>14</v>
      </c>
      <c r="AQ202" s="115" t="s">
        <v>15</v>
      </c>
      <c r="AR202" s="119" t="s">
        <v>14</v>
      </c>
      <c r="AS202" s="120" t="s">
        <v>15</v>
      </c>
      <c r="AT202" s="115" t="s">
        <v>14</v>
      </c>
      <c r="AU202" s="116" t="s">
        <v>15</v>
      </c>
      <c r="AV202" s="117" t="s">
        <v>14</v>
      </c>
      <c r="AW202" s="118" t="s">
        <v>15</v>
      </c>
      <c r="AX202" s="115" t="s">
        <v>14</v>
      </c>
      <c r="AY202" s="116" t="s">
        <v>15</v>
      </c>
      <c r="AZ202" s="117" t="s">
        <v>14</v>
      </c>
      <c r="BA202" s="118" t="s">
        <v>15</v>
      </c>
      <c r="BB202" s="115" t="s">
        <v>14</v>
      </c>
      <c r="BC202" s="116" t="s">
        <v>15</v>
      </c>
      <c r="BD202" s="28" t="s">
        <v>14</v>
      </c>
      <c r="BE202" s="121" t="s">
        <v>15</v>
      </c>
      <c r="BF202" s="162" t="s">
        <v>14</v>
      </c>
      <c r="BG202" s="163" t="s">
        <v>15</v>
      </c>
      <c r="BI202" s="136" t="s">
        <v>23</v>
      </c>
      <c r="BJ202" s="128">
        <f>B202/B219</f>
        <v>4.5525205418609813E-2</v>
      </c>
      <c r="BK202" s="129">
        <f t="shared" ref="BK202" si="2478">C202/C219</f>
        <v>3.8860103626943004E-2</v>
      </c>
      <c r="BL202" s="130">
        <f t="shared" ref="BL202" si="2479">D202/D219</f>
        <v>4.4151150915232931E-2</v>
      </c>
      <c r="BM202" s="131">
        <f t="shared" ref="BM202" si="2480">E202/E219</f>
        <v>4.1143654114365415E-2</v>
      </c>
      <c r="BN202" s="128">
        <f t="shared" ref="BN202" si="2481">F202/F219</f>
        <v>5.11165321823982E-2</v>
      </c>
      <c r="BO202" s="129">
        <f t="shared" ref="BO202" si="2482">G202/G219</f>
        <v>3.2089090534130747E-2</v>
      </c>
      <c r="BP202" s="130">
        <f t="shared" ref="BP202" si="2483">H202/H219</f>
        <v>5.0245684767544416E-2</v>
      </c>
      <c r="BQ202" s="131">
        <f t="shared" ref="BQ202" si="2484">I202/I219</f>
        <v>4.1549198132828029E-2</v>
      </c>
      <c r="BR202" s="128">
        <f t="shared" ref="BR202" si="2485">J202/J219</f>
        <v>4.0129229722836252E-2</v>
      </c>
      <c r="BS202" s="129">
        <f t="shared" ref="BS202" si="2486">K202/K219</f>
        <v>7.4034981905910735E-2</v>
      </c>
      <c r="BT202" s="130">
        <f t="shared" ref="BT202" si="2487">L202/L219</f>
        <v>3.0969609261939219E-2</v>
      </c>
      <c r="BU202" s="128">
        <f t="shared" ref="BU202" si="2488">M202/M219</f>
        <v>4.9914085746615815E-2</v>
      </c>
      <c r="BV202" s="132">
        <f t="shared" ref="BV202" si="2489">N202/N219</f>
        <v>3.7528690755069684E-2</v>
      </c>
      <c r="BW202" s="133">
        <f t="shared" ref="BW202" si="2490">O202/O219</f>
        <v>4.8091639563803329E-2</v>
      </c>
      <c r="BX202" s="128">
        <f t="shared" ref="BX202" si="2491">P202/P219</f>
        <v>4.131337601661187E-2</v>
      </c>
      <c r="BY202" s="129">
        <f t="shared" ref="BY202" si="2492">Q202/Q219</f>
        <v>3.6875495638382237E-2</v>
      </c>
      <c r="BZ202" s="130">
        <f t="shared" ref="BZ202" si="2493">R202/R219</f>
        <v>5.5218260067629879E-2</v>
      </c>
      <c r="CA202" s="131">
        <f t="shared" ref="CA202" si="2494">S202/S219</f>
        <v>3.8510718315156074E-2</v>
      </c>
      <c r="CB202" s="128">
        <f t="shared" ref="CB202" si="2495">T202/T219</f>
        <v>3.6963169791251166E-2</v>
      </c>
      <c r="CC202" s="129">
        <f t="shared" ref="CC202" si="2496">U202/U219</f>
        <v>4.4823634279893033E-2</v>
      </c>
      <c r="CD202" s="130">
        <f t="shared" ref="CD202" si="2497">V202/V219</f>
        <v>2.25867168593708E-2</v>
      </c>
      <c r="CE202" s="131">
        <f t="shared" ref="CE202" si="2498">W202/W219</f>
        <v>5.6288993829926581E-2</v>
      </c>
      <c r="CF202" s="128">
        <f t="shared" ref="CF202" si="2499">X202/X219</f>
        <v>4.9262001210597386E-2</v>
      </c>
      <c r="CG202" s="129">
        <f t="shared" ref="CG202" si="2500">Y202/Y219</f>
        <v>4.1007303712720634E-2</v>
      </c>
      <c r="CH202" s="130">
        <f t="shared" ref="CH202" si="2501">Z202/Z219</f>
        <v>5.2444719786504002E-2</v>
      </c>
      <c r="CI202" s="128">
        <f t="shared" ref="CI202" si="2502">AA202/AA219</f>
        <v>4.8843129745195668E-2</v>
      </c>
      <c r="CJ202" s="134">
        <f t="shared" ref="CJ202" si="2503">AB202/AB219</f>
        <v>4.3864757520575087E-2</v>
      </c>
      <c r="CK202" s="135">
        <f t="shared" ref="CK202" si="2504">AC202/AC219</f>
        <v>4.4531083333075684E-2</v>
      </c>
    </row>
    <row r="203" spans="1:89" ht="13.5" thickTop="1" x14ac:dyDescent="0.2">
      <c r="A203" s="145" t="s">
        <v>24</v>
      </c>
      <c r="B203" s="189">
        <v>1169</v>
      </c>
      <c r="C203" s="183">
        <v>1054</v>
      </c>
      <c r="D203" s="184">
        <v>513</v>
      </c>
      <c r="E203" s="185">
        <v>533</v>
      </c>
      <c r="F203" s="182">
        <v>1349</v>
      </c>
      <c r="G203" s="186">
        <v>800</v>
      </c>
      <c r="H203" s="184">
        <v>2051</v>
      </c>
      <c r="I203" s="185">
        <v>1683</v>
      </c>
      <c r="J203" s="182">
        <v>210</v>
      </c>
      <c r="K203" s="186">
        <v>337</v>
      </c>
      <c r="L203" s="184">
        <v>800</v>
      </c>
      <c r="M203" s="182">
        <v>1303</v>
      </c>
      <c r="N203" s="187">
        <v>1616</v>
      </c>
      <c r="O203" s="190">
        <v>2228</v>
      </c>
      <c r="P203" s="182">
        <v>968</v>
      </c>
      <c r="Q203" s="186">
        <v>824</v>
      </c>
      <c r="R203" s="184">
        <v>1265</v>
      </c>
      <c r="S203" s="185">
        <v>1106</v>
      </c>
      <c r="T203" s="182">
        <v>239</v>
      </c>
      <c r="U203" s="186">
        <v>247</v>
      </c>
      <c r="V203" s="184">
        <v>729</v>
      </c>
      <c r="W203" s="191">
        <v>1601</v>
      </c>
      <c r="X203" s="182">
        <v>867</v>
      </c>
      <c r="Y203" s="186">
        <v>460</v>
      </c>
      <c r="Z203" s="184">
        <v>2264</v>
      </c>
      <c r="AA203" s="182">
        <v>2249</v>
      </c>
      <c r="AB203" s="156">
        <f t="shared" si="2313"/>
        <v>14040</v>
      </c>
      <c r="AC203" s="157">
        <f t="shared" si="2314"/>
        <v>14425</v>
      </c>
      <c r="AE203" s="235" t="str">
        <f>$AE$17</f>
        <v>17:00 - 17:59</v>
      </c>
      <c r="AF203" s="125">
        <f t="shared" ref="AF203:AU204" si="2505">SUMIF($A$9:$A$32,$AE203,B$195:B$218)</f>
        <v>1487</v>
      </c>
      <c r="AG203" s="172">
        <f t="shared" si="2505"/>
        <v>3399</v>
      </c>
      <c r="AH203" s="126">
        <f t="shared" si="2505"/>
        <v>1267</v>
      </c>
      <c r="AI203" s="166">
        <f t="shared" si="2505"/>
        <v>1178</v>
      </c>
      <c r="AJ203" s="125">
        <f t="shared" si="2505"/>
        <v>1334</v>
      </c>
      <c r="AK203" s="127">
        <f t="shared" si="2505"/>
        <v>2734</v>
      </c>
      <c r="AL203" s="126">
        <f t="shared" si="2505"/>
        <v>2609</v>
      </c>
      <c r="AM203" s="166">
        <f t="shared" si="2505"/>
        <v>4398</v>
      </c>
      <c r="AN203" s="125">
        <f t="shared" si="2505"/>
        <v>1071</v>
      </c>
      <c r="AO203" s="127">
        <f t="shared" si="2505"/>
        <v>256</v>
      </c>
      <c r="AP203" s="126">
        <f t="shared" si="2505"/>
        <v>3214</v>
      </c>
      <c r="AQ203" s="125">
        <f t="shared" si="2505"/>
        <v>963</v>
      </c>
      <c r="AR203" s="165">
        <f t="shared" si="2505"/>
        <v>4313</v>
      </c>
      <c r="AS203" s="167">
        <f t="shared" si="2505"/>
        <v>2507</v>
      </c>
      <c r="AT203" s="125">
        <f t="shared" si="2505"/>
        <v>2071</v>
      </c>
      <c r="AU203" s="127">
        <f t="shared" si="2505"/>
        <v>1763</v>
      </c>
      <c r="AV203" s="126">
        <f t="shared" ref="AP203:BE204" si="2506">SUMIF($A$9:$A$32,$AE203,R$195:R$218)</f>
        <v>1827</v>
      </c>
      <c r="AW203" s="166">
        <f t="shared" si="2506"/>
        <v>2434</v>
      </c>
      <c r="AX203" s="125">
        <f t="shared" si="2506"/>
        <v>1150</v>
      </c>
      <c r="AY203" s="127">
        <f t="shared" si="2506"/>
        <v>230</v>
      </c>
      <c r="AZ203" s="126">
        <f t="shared" si="2506"/>
        <v>3112</v>
      </c>
      <c r="BA203" s="166">
        <f t="shared" si="2506"/>
        <v>1608</v>
      </c>
      <c r="BB203" s="125">
        <f t="shared" si="2506"/>
        <v>2316</v>
      </c>
      <c r="BC203" s="127">
        <f t="shared" si="2506"/>
        <v>744</v>
      </c>
      <c r="BD203" s="170">
        <f t="shared" si="2506"/>
        <v>2908</v>
      </c>
      <c r="BE203" s="171">
        <f t="shared" si="2506"/>
        <v>4465</v>
      </c>
      <c r="BF203" s="156">
        <f>AF203+AH203+AJ203+AL203+AN203+AP203+AR203+AT203+AV203+AX203+AZ203+BB203+BD203</f>
        <v>28679</v>
      </c>
      <c r="BG203" s="157">
        <f>AG203+AI203+AK203+AM203+AO203+AQ203+AS203+AU203+AW203+AY203+BA203+BC203+BE203</f>
        <v>26679</v>
      </c>
      <c r="BI203" s="145" t="s">
        <v>24</v>
      </c>
      <c r="BJ203" s="128">
        <f>B203/B219</f>
        <v>4.3267451328743801E-2</v>
      </c>
      <c r="BK203" s="129">
        <f t="shared" ref="BK203" si="2507">C203/C219</f>
        <v>3.900814211695041E-2</v>
      </c>
      <c r="BL203" s="130">
        <f t="shared" ref="BL203" si="2508">D203/D219</f>
        <v>4.0301673344331844E-2</v>
      </c>
      <c r="BM203" s="131">
        <f t="shared" ref="BM203" si="2509">E203/E219</f>
        <v>4.1298620796528747E-2</v>
      </c>
      <c r="BN203" s="128">
        <f t="shared" ref="BN203" si="2510">F203/F219</f>
        <v>5.0628635766560327E-2</v>
      </c>
      <c r="BO203" s="129">
        <f t="shared" ref="BO203" si="2511">G203/G219</f>
        <v>3.2996494122499484E-2</v>
      </c>
      <c r="BP203" s="130">
        <f t="shared" ref="BP203" si="2512">H203/H219</f>
        <v>5.168199571626559E-2</v>
      </c>
      <c r="BQ203" s="131">
        <f t="shared" ref="BQ203" si="2513">I203/I219</f>
        <v>3.8891713268937471E-2</v>
      </c>
      <c r="BR203" s="128">
        <f t="shared" ref="BR203" si="2514">J203/J219</f>
        <v>3.5708212888964461E-2</v>
      </c>
      <c r="BS203" s="129">
        <f t="shared" ref="BS203" si="2515">K203/K219</f>
        <v>5.0814234016887817E-2</v>
      </c>
      <c r="BT203" s="130">
        <f t="shared" ref="BT203" si="2516">L203/L219</f>
        <v>3.3078354351870995E-2</v>
      </c>
      <c r="BU203" s="128">
        <f t="shared" ref="BU203" si="2517">M203/M219</f>
        <v>5.4607937638824863E-2</v>
      </c>
      <c r="BV203" s="132">
        <f t="shared" ref="BV203" si="2518">N203/N219</f>
        <v>3.8238565107309337E-2</v>
      </c>
      <c r="BW203" s="133">
        <f t="shared" ref="BW203" si="2519">O203/O219</f>
        <v>5.3281040749952172E-2</v>
      </c>
      <c r="BX203" s="128">
        <f t="shared" ref="BX203" si="2520">P203/P219</f>
        <v>4.1875757051392973E-2</v>
      </c>
      <c r="BY203" s="129">
        <f t="shared" ref="BY203" si="2521">Q203/Q219</f>
        <v>3.6302757952242491E-2</v>
      </c>
      <c r="BZ203" s="130">
        <f t="shared" ref="BZ203" si="2522">R203/R219</f>
        <v>4.8608976329541961E-2</v>
      </c>
      <c r="CA203" s="131">
        <f t="shared" ref="CA203" si="2523">S203/S219</f>
        <v>4.1594584430236933E-2</v>
      </c>
      <c r="CB203" s="128">
        <f t="shared" ref="CB203" si="2524">T203/T219</f>
        <v>3.1777689137082836E-2</v>
      </c>
      <c r="CC203" s="129">
        <f t="shared" ref="CC203" si="2525">U203/U219</f>
        <v>3.1452947917993121E-2</v>
      </c>
      <c r="CD203" s="130">
        <f t="shared" ref="CD203" si="2526">V203/V219</f>
        <v>2.8002919371566858E-2</v>
      </c>
      <c r="CE203" s="131">
        <f t="shared" ref="CE203" si="2527">W203/W219</f>
        <v>5.5185963944710627E-2</v>
      </c>
      <c r="CF203" s="128">
        <f t="shared" ref="CF203" si="2528">X203/X219</f>
        <v>4.036876658751222E-2</v>
      </c>
      <c r="CG203" s="129">
        <f t="shared" ref="CG203" si="2529">Y203/Y219</f>
        <v>3.4996956786366405E-2</v>
      </c>
      <c r="CH203" s="130">
        <f t="shared" ref="CH203" si="2530">Z203/Z219</f>
        <v>5.3945863515059089E-2</v>
      </c>
      <c r="CI203" s="128">
        <f t="shared" ref="CI203" si="2531">AA203/AA219</f>
        <v>5.0667988374974653E-2</v>
      </c>
      <c r="CJ203" s="134">
        <f t="shared" ref="CJ203" si="2532">AB203/AB219</f>
        <v>4.3260831384439043E-2</v>
      </c>
      <c r="CK203" s="135">
        <f t="shared" ref="CK203" si="2533">AC203/AC219</f>
        <v>4.4599102761897991E-2</v>
      </c>
    </row>
    <row r="204" spans="1:89" x14ac:dyDescent="0.2">
      <c r="A204" s="136" t="s">
        <v>25</v>
      </c>
      <c r="B204" s="192">
        <v>1172</v>
      </c>
      <c r="C204" s="176">
        <v>1090</v>
      </c>
      <c r="D204" s="177">
        <v>533</v>
      </c>
      <c r="E204" s="178">
        <v>538</v>
      </c>
      <c r="F204" s="175">
        <v>1295</v>
      </c>
      <c r="G204" s="179">
        <v>783</v>
      </c>
      <c r="H204" s="177">
        <v>1989</v>
      </c>
      <c r="I204" s="178">
        <v>1782</v>
      </c>
      <c r="J204" s="175">
        <v>208</v>
      </c>
      <c r="K204" s="176">
        <v>236</v>
      </c>
      <c r="L204" s="177">
        <v>721</v>
      </c>
      <c r="M204" s="175">
        <v>1191</v>
      </c>
      <c r="N204" s="180">
        <v>1597</v>
      </c>
      <c r="O204" s="193">
        <v>1817</v>
      </c>
      <c r="P204" s="175">
        <v>1039</v>
      </c>
      <c r="Q204" s="176">
        <v>718</v>
      </c>
      <c r="R204" s="177">
        <v>1230</v>
      </c>
      <c r="S204" s="178">
        <v>1109</v>
      </c>
      <c r="T204" s="184">
        <v>206</v>
      </c>
      <c r="U204" s="175">
        <v>293</v>
      </c>
      <c r="V204" s="177">
        <v>733</v>
      </c>
      <c r="W204" s="194">
        <v>1344</v>
      </c>
      <c r="X204" s="175">
        <v>729</v>
      </c>
      <c r="Y204" s="179">
        <v>437</v>
      </c>
      <c r="Z204" s="177">
        <v>2026</v>
      </c>
      <c r="AA204" s="175">
        <v>2083</v>
      </c>
      <c r="AB204" s="156">
        <f t="shared" si="2313"/>
        <v>13478</v>
      </c>
      <c r="AC204" s="157">
        <f t="shared" si="2314"/>
        <v>13421</v>
      </c>
      <c r="AE204" s="237" t="str">
        <f>$AE$18</f>
        <v>18:00 - 18:59</v>
      </c>
      <c r="AF204" s="125">
        <f t="shared" si="2505"/>
        <v>1502</v>
      </c>
      <c r="AG204" s="176">
        <f t="shared" si="2505"/>
        <v>3973</v>
      </c>
      <c r="AH204" s="177">
        <f t="shared" si="2505"/>
        <v>906</v>
      </c>
      <c r="AI204" s="178">
        <f t="shared" si="2505"/>
        <v>1363</v>
      </c>
      <c r="AJ204" s="238">
        <f t="shared" si="2505"/>
        <v>1182</v>
      </c>
      <c r="AK204" s="179">
        <f t="shared" si="2505"/>
        <v>2744</v>
      </c>
      <c r="AL204" s="177">
        <f t="shared" si="2505"/>
        <v>2539</v>
      </c>
      <c r="AM204" s="178">
        <f t="shared" si="2505"/>
        <v>5276</v>
      </c>
      <c r="AN204" s="238">
        <f t="shared" si="2505"/>
        <v>719</v>
      </c>
      <c r="AO204" s="179">
        <f t="shared" si="2505"/>
        <v>314</v>
      </c>
      <c r="AP204" s="177">
        <f t="shared" si="2506"/>
        <v>3373</v>
      </c>
      <c r="AQ204" s="238">
        <f t="shared" si="2506"/>
        <v>920</v>
      </c>
      <c r="AR204" s="180">
        <f t="shared" si="2506"/>
        <v>4438</v>
      </c>
      <c r="AS204" s="181">
        <f t="shared" si="2506"/>
        <v>2520</v>
      </c>
      <c r="AT204" s="238">
        <f t="shared" si="2506"/>
        <v>2094</v>
      </c>
      <c r="AU204" s="179">
        <f t="shared" si="2506"/>
        <v>2094</v>
      </c>
      <c r="AV204" s="177">
        <f t="shared" si="2506"/>
        <v>1937</v>
      </c>
      <c r="AW204" s="178">
        <f t="shared" si="2506"/>
        <v>2878</v>
      </c>
      <c r="AX204" s="238">
        <f t="shared" si="2506"/>
        <v>1330</v>
      </c>
      <c r="AY204" s="179">
        <f t="shared" si="2506"/>
        <v>285</v>
      </c>
      <c r="AZ204" s="177">
        <f t="shared" si="2506"/>
        <v>3750</v>
      </c>
      <c r="BA204" s="178">
        <f t="shared" si="2506"/>
        <v>1644</v>
      </c>
      <c r="BB204" s="238">
        <f t="shared" si="2506"/>
        <v>2310</v>
      </c>
      <c r="BC204" s="179">
        <f t="shared" si="2506"/>
        <v>844</v>
      </c>
      <c r="BD204" s="177">
        <f t="shared" si="2506"/>
        <v>2903</v>
      </c>
      <c r="BE204" s="238">
        <f t="shared" si="2506"/>
        <v>4773</v>
      </c>
      <c r="BF204" s="158">
        <f>SUM(AF204,AH204,AJ204,AL204,AN204,AP204,AR204,AT204,AV204,AX204,AZ204,BB204,BD204)</f>
        <v>28983</v>
      </c>
      <c r="BG204" s="159">
        <f>SUM(AG204,AI204,AK204,AM204,AO204,AQ204,AS204,AU204,AW204,AY204,BA204,BC204,BE204)</f>
        <v>29628</v>
      </c>
      <c r="BI204" s="136" t="s">
        <v>25</v>
      </c>
      <c r="BJ204" s="128">
        <f>B204/B219</f>
        <v>4.3378488415130652E-2</v>
      </c>
      <c r="BK204" s="129">
        <f t="shared" ref="BK204" si="2534">C204/C219</f>
        <v>4.0340488527017021E-2</v>
      </c>
      <c r="BL204" s="130">
        <f t="shared" ref="BL204" si="2535">D204/D219</f>
        <v>4.1872888679393511E-2</v>
      </c>
      <c r="BM204" s="131">
        <f t="shared" ref="BM204" si="2536">E204/E219</f>
        <v>4.1686037501937084E-2</v>
      </c>
      <c r="BN204" s="128">
        <f t="shared" ref="BN204" si="2537">F204/F219</f>
        <v>4.8601989116156874E-2</v>
      </c>
      <c r="BO204" s="129">
        <f t="shared" ref="BO204" si="2538">G204/G219</f>
        <v>3.2295318622396367E-2</v>
      </c>
      <c r="BP204" s="130">
        <f t="shared" ref="BP204" si="2539">H204/H219</f>
        <v>5.0119692579060099E-2</v>
      </c>
      <c r="BQ204" s="131">
        <f t="shared" ref="BQ204" si="2540">I204/I219</f>
        <v>4.1179461108286734E-2</v>
      </c>
      <c r="BR204" s="128">
        <f t="shared" ref="BR204" si="2541">J204/J219</f>
        <v>3.5368134670974327E-2</v>
      </c>
      <c r="BS204" s="129">
        <f t="shared" ref="BS204" si="2542">K204/K219</f>
        <v>3.5585042219541618E-2</v>
      </c>
      <c r="BT204" s="130">
        <f t="shared" ref="BT204" si="2543">L204/L219</f>
        <v>2.9811866859623733E-2</v>
      </c>
      <c r="BU204" s="128">
        <f t="shared" ref="BU204" si="2544">M204/M219</f>
        <v>4.9914085746615815E-2</v>
      </c>
      <c r="BV204" s="132">
        <f t="shared" ref="BV204" si="2545">N204/N219</f>
        <v>3.778897801755756E-2</v>
      </c>
      <c r="BW204" s="133">
        <f t="shared" ref="BW204" si="2546">O204/O219</f>
        <v>4.3452267074803902E-2</v>
      </c>
      <c r="BX204" s="128">
        <f t="shared" ref="BX204" si="2547">P204/P219</f>
        <v>4.4947222702889776E-2</v>
      </c>
      <c r="BY204" s="129">
        <f t="shared" ref="BY204" si="2548">Q204/Q219</f>
        <v>3.1632742972949157E-2</v>
      </c>
      <c r="BZ204" s="130">
        <f t="shared" ref="BZ204" si="2549">R204/R219</f>
        <v>4.7264063940977562E-2</v>
      </c>
      <c r="CA204" s="131">
        <f t="shared" ref="CA204" si="2550">S204/S219</f>
        <v>4.1707408800300862E-2</v>
      </c>
      <c r="CB204" s="128">
        <f t="shared" ref="CB204" si="2551">T204/T219</f>
        <v>2.7389974737401943E-2</v>
      </c>
      <c r="CC204" s="129">
        <f t="shared" ref="CC204" si="2552">U204/U219</f>
        <v>3.7310581943206418E-2</v>
      </c>
      <c r="CD204" s="130">
        <f t="shared" ref="CD204" si="2553">V204/V219</f>
        <v>2.8156570506664619E-2</v>
      </c>
      <c r="CE204" s="131">
        <f t="shared" ref="CE204" si="2554">W204/W219</f>
        <v>4.6327255179070007E-2</v>
      </c>
      <c r="CF204" s="128">
        <f t="shared" ref="CF204" si="2555">X204/X219</f>
        <v>3.394328816873865E-2</v>
      </c>
      <c r="CG204" s="129">
        <f t="shared" ref="CG204" si="2556">Y204/Y219</f>
        <v>3.3247108947048083E-2</v>
      </c>
      <c r="CH204" s="130">
        <f t="shared" ref="CH204" si="2557">Z204/Z219</f>
        <v>4.8274876096073199E-2</v>
      </c>
      <c r="CI204" s="128">
        <f t="shared" ref="CI204" si="2558">AA204/AA219</f>
        <v>4.6928154639872037E-2</v>
      </c>
      <c r="CJ204" s="134">
        <f t="shared" ref="CJ204" si="2559">AB204/AB219</f>
        <v>4.1529165626742838E-2</v>
      </c>
      <c r="CK204" s="135">
        <f t="shared" ref="CK204" si="2560">AC204/AC219</f>
        <v>4.1494943373825505E-2</v>
      </c>
    </row>
    <row r="205" spans="1:89" ht="13.5" thickBot="1" x14ac:dyDescent="0.25">
      <c r="A205" s="145" t="s">
        <v>26</v>
      </c>
      <c r="B205" s="189">
        <v>1004</v>
      </c>
      <c r="C205" s="183">
        <v>1057</v>
      </c>
      <c r="D205" s="184">
        <v>499</v>
      </c>
      <c r="E205" s="185">
        <v>412</v>
      </c>
      <c r="F205" s="182">
        <v>1003</v>
      </c>
      <c r="G205" s="186">
        <v>754</v>
      </c>
      <c r="H205" s="184">
        <v>1737</v>
      </c>
      <c r="I205" s="185">
        <v>1690</v>
      </c>
      <c r="J205" s="182">
        <v>224</v>
      </c>
      <c r="K205" s="183">
        <v>231</v>
      </c>
      <c r="L205" s="184">
        <v>790</v>
      </c>
      <c r="M205" s="182">
        <v>946</v>
      </c>
      <c r="N205" s="187">
        <v>1311</v>
      </c>
      <c r="O205" s="190">
        <v>1539</v>
      </c>
      <c r="P205" s="182">
        <v>871</v>
      </c>
      <c r="Q205" s="183">
        <v>746</v>
      </c>
      <c r="R205" s="184">
        <v>1093</v>
      </c>
      <c r="S205" s="185">
        <v>926</v>
      </c>
      <c r="T205" s="182">
        <v>189</v>
      </c>
      <c r="U205" s="186">
        <v>225</v>
      </c>
      <c r="V205" s="184">
        <v>719</v>
      </c>
      <c r="W205" s="191">
        <v>1249</v>
      </c>
      <c r="X205" s="182">
        <v>674</v>
      </c>
      <c r="Y205" s="186">
        <v>437</v>
      </c>
      <c r="Z205" s="184">
        <v>1946</v>
      </c>
      <c r="AA205" s="182">
        <v>1972</v>
      </c>
      <c r="AB205" s="156">
        <f t="shared" si="2313"/>
        <v>12060</v>
      </c>
      <c r="AC205" s="157">
        <f t="shared" si="2314"/>
        <v>12184</v>
      </c>
      <c r="AE205" s="235"/>
      <c r="AF205" s="125"/>
      <c r="AG205" s="183"/>
      <c r="AH205" s="184"/>
      <c r="AI205" s="185"/>
      <c r="AJ205" s="182"/>
      <c r="AK205" s="186"/>
      <c r="AL205" s="184"/>
      <c r="AM205" s="185"/>
      <c r="AN205" s="182"/>
      <c r="AO205" s="186"/>
      <c r="AP205" s="184"/>
      <c r="AQ205" s="182"/>
      <c r="AR205" s="187"/>
      <c r="AS205" s="188"/>
      <c r="AT205" s="182"/>
      <c r="AU205" s="186"/>
      <c r="AV205" s="184"/>
      <c r="AW205" s="185"/>
      <c r="AX205" s="182"/>
      <c r="AY205" s="186"/>
      <c r="AZ205" s="184"/>
      <c r="BA205" s="185"/>
      <c r="BB205" s="182"/>
      <c r="BC205" s="186"/>
      <c r="BD205" s="184"/>
      <c r="BE205" s="182"/>
      <c r="BF205" s="158"/>
      <c r="BG205" s="159"/>
      <c r="BI205" s="145" t="s">
        <v>26</v>
      </c>
      <c r="BJ205" s="128">
        <f>B205/B219</f>
        <v>3.7160411577466877E-2</v>
      </c>
      <c r="BK205" s="129">
        <f t="shared" ref="BK205" si="2561">C205/C219</f>
        <v>3.9119170984455956E-2</v>
      </c>
      <c r="BL205" s="130">
        <f t="shared" ref="BL205" si="2562">D205/D219</f>
        <v>3.9201822609788668E-2</v>
      </c>
      <c r="BM205" s="131">
        <f t="shared" ref="BM205" si="2563">E205/E219</f>
        <v>3.1923136525646989E-2</v>
      </c>
      <c r="BN205" s="128">
        <f t="shared" ref="BN205" si="2564">F205/F219</f>
        <v>3.7643085006567836E-2</v>
      </c>
      <c r="BO205" s="129">
        <f t="shared" ref="BO205" si="2565">G205/G219</f>
        <v>3.1099195710455763E-2</v>
      </c>
      <c r="BP205" s="130">
        <f t="shared" ref="BP205" si="2566">H205/H219</f>
        <v>4.3769686279450673E-2</v>
      </c>
      <c r="BQ205" s="131">
        <f t="shared" ref="BQ205" si="2567">I205/I219</f>
        <v>3.9053473217174284E-2</v>
      </c>
      <c r="BR205" s="128">
        <f t="shared" ref="BR205" si="2568">J205/J219</f>
        <v>3.8088760414895423E-2</v>
      </c>
      <c r="BS205" s="129">
        <f t="shared" ref="BS205" si="2569">K205/K219</f>
        <v>3.483112183353438E-2</v>
      </c>
      <c r="BT205" s="130">
        <f t="shared" ref="BT205" si="2570">L205/L219</f>
        <v>3.2664874922472609E-2</v>
      </c>
      <c r="BU205" s="128">
        <f t="shared" ref="BU205" si="2571">M205/M219</f>
        <v>3.9646284732408534E-2</v>
      </c>
      <c r="BV205" s="132">
        <f t="shared" ref="BV205" si="2572">N205/N219</f>
        <v>3.1021509192872863E-2</v>
      </c>
      <c r="BW205" s="133">
        <f t="shared" ref="BW205" si="2573">O205/O219</f>
        <v>3.6804094126650089E-2</v>
      </c>
      <c r="BX205" s="128">
        <f t="shared" ref="BX205" si="2574">P205/P219</f>
        <v>3.7679529330333965E-2</v>
      </c>
      <c r="BY205" s="129">
        <f t="shared" ref="BY205" si="2575">Q205/Q219</f>
        <v>3.2866331835404002E-2</v>
      </c>
      <c r="BZ205" s="130">
        <f t="shared" ref="BZ205" si="2576">R205/R219</f>
        <v>4.1999692591454044E-2</v>
      </c>
      <c r="CA205" s="131">
        <f t="shared" ref="CA205" si="2577">S205/S219</f>
        <v>3.4825122226400905E-2</v>
      </c>
      <c r="CB205" s="128">
        <f t="shared" ref="CB205" si="2578">T205/T219</f>
        <v>2.5129637016354209E-2</v>
      </c>
      <c r="CC205" s="129">
        <f t="shared" ref="CC205" si="2579">U205/U219</f>
        <v>2.8651470775499809E-2</v>
      </c>
      <c r="CD205" s="130">
        <f t="shared" ref="CD205" si="2580">V205/V219</f>
        <v>2.7618791533822455E-2</v>
      </c>
      <c r="CE205" s="131">
        <f t="shared" ref="CE205" si="2581">W205/W219</f>
        <v>4.3052635207335148E-2</v>
      </c>
      <c r="CF205" s="128">
        <f t="shared" ref="CF205" si="2582">X205/X219</f>
        <v>3.1382409088792661E-2</v>
      </c>
      <c r="CG205" s="129">
        <f t="shared" ref="CG205" si="2583">Y205/Y219</f>
        <v>3.3247108947048083E-2</v>
      </c>
      <c r="CH205" s="130">
        <f t="shared" ref="CH205" si="2584">Z205/Z219</f>
        <v>4.6368661837590544E-2</v>
      </c>
      <c r="CI205" s="128">
        <f t="shared" ref="CI205" si="2585">AA205/AA219</f>
        <v>4.4427422443508231E-2</v>
      </c>
      <c r="CJ205" s="134">
        <f t="shared" ref="CJ205" si="2586">AB205/AB219</f>
        <v>3.7159944907146358E-2</v>
      </c>
      <c r="CK205" s="135">
        <f t="shared" ref="CK205" si="2587">AC205/AC219</f>
        <v>3.7670396398680424E-2</v>
      </c>
    </row>
    <row r="206" spans="1:89" ht="14.25" thickTop="1" thickBot="1" x14ac:dyDescent="0.25">
      <c r="A206" s="136" t="s">
        <v>27</v>
      </c>
      <c r="B206" s="192">
        <v>873</v>
      </c>
      <c r="C206" s="176">
        <v>1074</v>
      </c>
      <c r="D206" s="177">
        <v>478</v>
      </c>
      <c r="E206" s="178">
        <v>528</v>
      </c>
      <c r="F206" s="175">
        <v>918</v>
      </c>
      <c r="G206" s="179">
        <v>854</v>
      </c>
      <c r="H206" s="177">
        <v>1646</v>
      </c>
      <c r="I206" s="178">
        <v>1670</v>
      </c>
      <c r="J206" s="175">
        <v>304</v>
      </c>
      <c r="K206" s="176">
        <v>252</v>
      </c>
      <c r="L206" s="177">
        <v>862</v>
      </c>
      <c r="M206" s="175">
        <v>819</v>
      </c>
      <c r="N206" s="180">
        <v>1718</v>
      </c>
      <c r="O206" s="193">
        <v>1623</v>
      </c>
      <c r="P206" s="175">
        <v>975</v>
      </c>
      <c r="Q206" s="176">
        <v>741</v>
      </c>
      <c r="R206" s="177">
        <v>1066</v>
      </c>
      <c r="S206" s="178">
        <v>1134</v>
      </c>
      <c r="T206" s="175">
        <v>239</v>
      </c>
      <c r="U206" s="179">
        <v>254</v>
      </c>
      <c r="V206" s="177">
        <v>898</v>
      </c>
      <c r="W206" s="194">
        <v>1160</v>
      </c>
      <c r="X206" s="175">
        <v>691</v>
      </c>
      <c r="Y206" s="179">
        <v>444</v>
      </c>
      <c r="Z206" s="177">
        <v>2161</v>
      </c>
      <c r="AA206" s="175">
        <v>2060</v>
      </c>
      <c r="AB206" s="156">
        <f t="shared" si="2313"/>
        <v>12829</v>
      </c>
      <c r="AC206" s="157">
        <f t="shared" si="2314"/>
        <v>12613</v>
      </c>
      <c r="AE206" s="229" t="s">
        <v>13</v>
      </c>
      <c r="AF206" s="20">
        <f t="shared" ref="AF206:BG206" si="2588">SUM(AF203:AF205)</f>
        <v>2989</v>
      </c>
      <c r="AG206" s="21">
        <f t="shared" si="2588"/>
        <v>7372</v>
      </c>
      <c r="AH206" s="20">
        <f t="shared" si="2588"/>
        <v>2173</v>
      </c>
      <c r="AI206" s="21">
        <f t="shared" si="2588"/>
        <v>2541</v>
      </c>
      <c r="AJ206" s="20">
        <f t="shared" si="2588"/>
        <v>2516</v>
      </c>
      <c r="AK206" s="21">
        <f t="shared" si="2588"/>
        <v>5478</v>
      </c>
      <c r="AL206" s="20">
        <f t="shared" si="2588"/>
        <v>5148</v>
      </c>
      <c r="AM206" s="21">
        <f t="shared" si="2588"/>
        <v>9674</v>
      </c>
      <c r="AN206" s="20">
        <f t="shared" si="2588"/>
        <v>1790</v>
      </c>
      <c r="AO206" s="21">
        <f t="shared" si="2588"/>
        <v>570</v>
      </c>
      <c r="AP206" s="20">
        <f t="shared" si="2588"/>
        <v>6587</v>
      </c>
      <c r="AQ206" s="21">
        <f t="shared" si="2588"/>
        <v>1883</v>
      </c>
      <c r="AR206" s="20">
        <f t="shared" si="2588"/>
        <v>8751</v>
      </c>
      <c r="AS206" s="21">
        <f t="shared" si="2588"/>
        <v>5027</v>
      </c>
      <c r="AT206" s="20">
        <f t="shared" si="2588"/>
        <v>4165</v>
      </c>
      <c r="AU206" s="21">
        <f t="shared" si="2588"/>
        <v>3857</v>
      </c>
      <c r="AV206" s="20">
        <f t="shared" si="2588"/>
        <v>3764</v>
      </c>
      <c r="AW206" s="21">
        <f t="shared" si="2588"/>
        <v>5312</v>
      </c>
      <c r="AX206" s="20">
        <f t="shared" si="2588"/>
        <v>2480</v>
      </c>
      <c r="AY206" s="21">
        <f t="shared" si="2588"/>
        <v>515</v>
      </c>
      <c r="AZ206" s="20">
        <f t="shared" si="2588"/>
        <v>6862</v>
      </c>
      <c r="BA206" s="21">
        <f t="shared" si="2588"/>
        <v>3252</v>
      </c>
      <c r="BB206" s="20">
        <f t="shared" si="2588"/>
        <v>4626</v>
      </c>
      <c r="BC206" s="21">
        <f t="shared" si="2588"/>
        <v>1588</v>
      </c>
      <c r="BD206" s="20">
        <f t="shared" si="2588"/>
        <v>5811</v>
      </c>
      <c r="BE206" s="21">
        <f t="shared" si="2588"/>
        <v>9238</v>
      </c>
      <c r="BF206" s="160">
        <f t="shared" si="2588"/>
        <v>57662</v>
      </c>
      <c r="BG206" s="161">
        <f t="shared" si="2588"/>
        <v>56307</v>
      </c>
      <c r="BI206" s="136" t="s">
        <v>27</v>
      </c>
      <c r="BJ206" s="128">
        <f>B206/B219</f>
        <v>3.2311792138574283E-2</v>
      </c>
      <c r="BK206" s="129">
        <f t="shared" ref="BK206" si="2589">C206/C219</f>
        <v>3.9748334566987419E-2</v>
      </c>
      <c r="BL206" s="130">
        <f t="shared" ref="BL206" si="2590">D206/D219</f>
        <v>3.7552046507973919E-2</v>
      </c>
      <c r="BM206" s="131">
        <f t="shared" ref="BM206" si="2591">E206/E219</f>
        <v>4.0911204091120409E-2</v>
      </c>
      <c r="BN206" s="128">
        <f t="shared" ref="BN206" si="2592">F206/F219</f>
        <v>3.44529930568587E-2</v>
      </c>
      <c r="BO206" s="129">
        <f t="shared" ref="BO206" si="2593">G206/G219</f>
        <v>3.5223757475768197E-2</v>
      </c>
      <c r="BP206" s="130">
        <f t="shared" ref="BP206" si="2594">H206/H219</f>
        <v>4.1476628449036157E-2</v>
      </c>
      <c r="BQ206" s="131">
        <f t="shared" ref="BQ206" si="2595">I206/I219</f>
        <v>3.8591301936497666E-2</v>
      </c>
      <c r="BR206" s="128">
        <f t="shared" ref="BR206" si="2596">J206/J219</f>
        <v>5.1691889134500936E-2</v>
      </c>
      <c r="BS206" s="129">
        <f t="shared" ref="BS206" si="2597">K206/K219</f>
        <v>3.7997587454764774E-2</v>
      </c>
      <c r="BT206" s="130">
        <f t="shared" ref="BT206" si="2598">L206/L219</f>
        <v>3.5641926814140995E-2</v>
      </c>
      <c r="BU206" s="128">
        <f t="shared" ref="BU206" si="2599">M206/M219</f>
        <v>3.4323791961778635E-2</v>
      </c>
      <c r="BV206" s="132">
        <f t="shared" ref="BV206" si="2600">N206/N219</f>
        <v>4.0652137904924161E-2</v>
      </c>
      <c r="BW206" s="133">
        <f t="shared" ref="BW206" si="2601">O206/O219</f>
        <v>3.8812894585804475E-2</v>
      </c>
      <c r="BX206" s="128">
        <f t="shared" ref="BX206" si="2602">P206/P219</f>
        <v>4.2178577608582797E-2</v>
      </c>
      <c r="BY206" s="129">
        <f t="shared" ref="BY206" si="2603">Q206/Q219</f>
        <v>3.2646048109965638E-2</v>
      </c>
      <c r="BZ206" s="130">
        <f t="shared" ref="BZ206" si="2604">R206/R219</f>
        <v>4.0962188748847217E-2</v>
      </c>
      <c r="CA206" s="131">
        <f t="shared" ref="CA206" si="2605">S206/S219</f>
        <v>4.2647611884166978E-2</v>
      </c>
      <c r="CB206" s="128">
        <f t="shared" ref="CB206" si="2606">T206/T219</f>
        <v>3.1777689137082836E-2</v>
      </c>
      <c r="CC206" s="129">
        <f t="shared" ref="CC206" si="2607">U206/U219</f>
        <v>3.234432700878645E-2</v>
      </c>
      <c r="CD206" s="130">
        <f t="shared" ref="CD206" si="2608">V206/V219</f>
        <v>3.449467982944724E-2</v>
      </c>
      <c r="CE206" s="131">
        <f t="shared" ref="CE206" si="2609">W206/W219</f>
        <v>3.9984833339078284E-2</v>
      </c>
      <c r="CF206" s="128">
        <f t="shared" ref="CF206" si="2610">X206/X219</f>
        <v>3.2173953531685055E-2</v>
      </c>
      <c r="CG206" s="129">
        <f t="shared" ref="CG206" si="2611">Y206/Y219</f>
        <v>3.3779671332927572E-2</v>
      </c>
      <c r="CH206" s="130">
        <f t="shared" ref="CH206" si="2612">Z206/Z219</f>
        <v>5.1491612657262674E-2</v>
      </c>
      <c r="CI206" s="128">
        <f t="shared" ref="CI206" si="2613">AA206/AA219</f>
        <v>4.6409984905490344E-2</v>
      </c>
      <c r="CJ206" s="134">
        <f t="shared" ref="CJ206" si="2614">AB206/AB219</f>
        <v>3.9529430614741345E-2</v>
      </c>
      <c r="CK206" s="135">
        <f t="shared" ref="CK206" si="2615">AC206/AC219</f>
        <v>3.8996775260715377E-2</v>
      </c>
    </row>
    <row r="207" spans="1:89" ht="13.5" thickTop="1" x14ac:dyDescent="0.2">
      <c r="A207" s="145" t="s">
        <v>28</v>
      </c>
      <c r="B207" s="189">
        <v>968</v>
      </c>
      <c r="C207" s="183">
        <v>1399</v>
      </c>
      <c r="D207" s="184">
        <v>528</v>
      </c>
      <c r="E207" s="185">
        <v>517</v>
      </c>
      <c r="F207" s="182">
        <v>930</v>
      </c>
      <c r="G207" s="186">
        <v>1334</v>
      </c>
      <c r="H207" s="184">
        <v>1815</v>
      </c>
      <c r="I207" s="185">
        <v>2302</v>
      </c>
      <c r="J207" s="182">
        <v>333</v>
      </c>
      <c r="K207" s="183">
        <v>172</v>
      </c>
      <c r="L207" s="184">
        <v>1485</v>
      </c>
      <c r="M207" s="182">
        <v>731</v>
      </c>
      <c r="N207" s="187">
        <v>2224</v>
      </c>
      <c r="O207" s="190">
        <v>1430</v>
      </c>
      <c r="P207" s="182">
        <v>1094</v>
      </c>
      <c r="Q207" s="183">
        <v>837</v>
      </c>
      <c r="R207" s="184">
        <v>1174</v>
      </c>
      <c r="S207" s="185">
        <v>1344</v>
      </c>
      <c r="T207" s="182">
        <v>456</v>
      </c>
      <c r="U207" s="186">
        <v>182</v>
      </c>
      <c r="V207" s="184">
        <v>1500</v>
      </c>
      <c r="W207" s="191">
        <v>1034</v>
      </c>
      <c r="X207" s="182">
        <v>1140</v>
      </c>
      <c r="Y207" s="186">
        <v>412</v>
      </c>
      <c r="Z207" s="184">
        <v>2079</v>
      </c>
      <c r="AA207" s="182">
        <v>2386</v>
      </c>
      <c r="AB207" s="156">
        <f t="shared" si="2313"/>
        <v>15726</v>
      </c>
      <c r="AC207" s="157">
        <f t="shared" si="2314"/>
        <v>14080</v>
      </c>
      <c r="BI207" s="145" t="s">
        <v>28</v>
      </c>
      <c r="BJ207" s="128">
        <f>B207/B219</f>
        <v>3.5827966540824638E-2</v>
      </c>
      <c r="BK207" s="129">
        <f t="shared" ref="BK207" si="2616">C207/C219</f>
        <v>5.1776461880088824E-2</v>
      </c>
      <c r="BL207" s="130">
        <f t="shared" ref="BL207" si="2617">D207/D219</f>
        <v>4.1480084845628096E-2</v>
      </c>
      <c r="BM207" s="131">
        <f t="shared" ref="BM207" si="2618">E207/E219</f>
        <v>4.0058887339222068E-2</v>
      </c>
      <c r="BN207" s="128">
        <f t="shared" ref="BN207" si="2619">F207/F219</f>
        <v>3.4903358979170573E-2</v>
      </c>
      <c r="BO207" s="129">
        <f t="shared" ref="BO207" si="2620">G207/G219</f>
        <v>5.502165394926789E-2</v>
      </c>
      <c r="BP207" s="130">
        <f t="shared" ref="BP207" si="2621">H207/H219</f>
        <v>4.573516441980597E-2</v>
      </c>
      <c r="BQ207" s="131">
        <f t="shared" ref="BQ207" si="2622">I207/I219</f>
        <v>5.3195914405878821E-2</v>
      </c>
      <c r="BR207" s="128">
        <f t="shared" ref="BR207" si="2623">J207/J219</f>
        <v>5.6623023295357934E-2</v>
      </c>
      <c r="BS207" s="129">
        <f t="shared" ref="BS207" si="2624">K207/K219</f>
        <v>2.5934861278648975E-2</v>
      </c>
      <c r="BT207" s="130">
        <f t="shared" ref="BT207" si="2625">L207/L219</f>
        <v>6.1401695265660534E-2</v>
      </c>
      <c r="BU207" s="128">
        <f t="shared" ref="BU207" si="2626">M207/M219</f>
        <v>3.0635765475042959E-2</v>
      </c>
      <c r="BV207" s="132">
        <f t="shared" ref="BV207" si="2627">N207/N219</f>
        <v>5.2625351979366318E-2</v>
      </c>
      <c r="BW207" s="133">
        <f t="shared" ref="BW207" si="2628">O207/O219</f>
        <v>3.4197436387985461E-2</v>
      </c>
      <c r="BX207" s="128">
        <f t="shared" ref="BX207" si="2629">P207/P219</f>
        <v>4.7326527080809831E-2</v>
      </c>
      <c r="BY207" s="129">
        <f t="shared" ref="BY207" si="2630">Q207/Q219</f>
        <v>3.6875495638382237E-2</v>
      </c>
      <c r="BZ207" s="130">
        <f t="shared" ref="BZ207" si="2631">R207/R219</f>
        <v>4.5112204119274517E-2</v>
      </c>
      <c r="CA207" s="131">
        <f t="shared" ref="CA207" si="2632">S207/S219</f>
        <v>5.0545317788642345E-2</v>
      </c>
      <c r="CB207" s="128">
        <f t="shared" ref="CB207" si="2633">T207/T219</f>
        <v>6.0630235341045072E-2</v>
      </c>
      <c r="CC207" s="129">
        <f t="shared" ref="CC207" si="2634">U207/U219</f>
        <v>2.3175856360626513E-2</v>
      </c>
      <c r="CD207" s="130">
        <f t="shared" ref="CD207" si="2635">V207/V219</f>
        <v>5.76191756616602E-2</v>
      </c>
      <c r="CE207" s="131">
        <f t="shared" ref="CE207" si="2636">W207/W219</f>
        <v>3.5641653166040468E-2</v>
      </c>
      <c r="CF207" s="128">
        <f t="shared" ref="CF207" si="2637">X207/X219</f>
        <v>5.3080039111607767E-2</v>
      </c>
      <c r="CG207" s="129">
        <f t="shared" ref="CG207" si="2638">Y207/Y219</f>
        <v>3.1345100426049911E-2</v>
      </c>
      <c r="CH207" s="130">
        <f t="shared" ref="CH207" si="2639">Z207/Z219</f>
        <v>4.9537743042317957E-2</v>
      </c>
      <c r="CI207" s="128">
        <f t="shared" ref="CI207" si="2640">AA207/AA219</f>
        <v>5.3754477662378626E-2</v>
      </c>
      <c r="CJ207" s="134">
        <f t="shared" ref="CJ207" si="2641">AB207/AB219</f>
        <v>4.8455828657527664E-2</v>
      </c>
      <c r="CK207" s="135">
        <f t="shared" ref="CK207" si="2642">AC207/AC219</f>
        <v>4.353243444627547E-2</v>
      </c>
    </row>
    <row r="208" spans="1:89" x14ac:dyDescent="0.2">
      <c r="A208" s="136" t="s">
        <v>29</v>
      </c>
      <c r="B208" s="192">
        <v>1167</v>
      </c>
      <c r="C208" s="176">
        <v>2330</v>
      </c>
      <c r="D208" s="177">
        <v>875</v>
      </c>
      <c r="E208" s="178">
        <v>798</v>
      </c>
      <c r="F208" s="175">
        <v>1270</v>
      </c>
      <c r="G208" s="179">
        <v>2012</v>
      </c>
      <c r="H208" s="177">
        <v>2100</v>
      </c>
      <c r="I208" s="178">
        <v>3446</v>
      </c>
      <c r="J208" s="175">
        <v>578</v>
      </c>
      <c r="K208" s="176">
        <v>278</v>
      </c>
      <c r="L208" s="177">
        <v>2313</v>
      </c>
      <c r="M208" s="175">
        <v>718</v>
      </c>
      <c r="N208" s="180">
        <v>2962</v>
      </c>
      <c r="O208" s="193">
        <v>2110</v>
      </c>
      <c r="P208" s="175">
        <v>1546</v>
      </c>
      <c r="Q208" s="176">
        <v>1122</v>
      </c>
      <c r="R208" s="177">
        <v>1555</v>
      </c>
      <c r="S208" s="178">
        <v>1997</v>
      </c>
      <c r="T208" s="175">
        <v>951</v>
      </c>
      <c r="U208" s="179">
        <v>210</v>
      </c>
      <c r="V208" s="177">
        <v>2378</v>
      </c>
      <c r="W208" s="194">
        <v>1324</v>
      </c>
      <c r="X208" s="175">
        <v>1731</v>
      </c>
      <c r="Y208" s="179">
        <v>477</v>
      </c>
      <c r="Z208" s="177">
        <v>2514</v>
      </c>
      <c r="AA208" s="175">
        <v>3259</v>
      </c>
      <c r="AB208" s="156">
        <f t="shared" si="2313"/>
        <v>21940</v>
      </c>
      <c r="AC208" s="157">
        <f t="shared" si="2314"/>
        <v>20081</v>
      </c>
      <c r="BI208" s="136" t="s">
        <v>29</v>
      </c>
      <c r="BJ208" s="128">
        <f>B208/B219</f>
        <v>4.3193426604485899E-2</v>
      </c>
      <c r="BK208" s="129">
        <f t="shared" ref="BK208" si="2643">C208/C219</f>
        <v>8.6232420429311618E-2</v>
      </c>
      <c r="BL208" s="130">
        <f t="shared" ref="BL208" si="2644">D208/D219</f>
        <v>6.8740670908948073E-2</v>
      </c>
      <c r="BM208" s="131">
        <f t="shared" ref="BM208" si="2645">E208/E219</f>
        <v>6.1831706183170618E-2</v>
      </c>
      <c r="BN208" s="128">
        <f t="shared" ref="BN208" si="2646">F208/F219</f>
        <v>4.7663726778007127E-2</v>
      </c>
      <c r="BO208" s="129">
        <f t="shared" ref="BO208" si="2647">G208/G219</f>
        <v>8.2986182718086207E-2</v>
      </c>
      <c r="BP208" s="130">
        <f t="shared" ref="BP208" si="2648">H208/H219</f>
        <v>5.2916719163411868E-2</v>
      </c>
      <c r="BQ208" s="131">
        <f t="shared" ref="BQ208" si="2649">I208/I219</f>
        <v>7.9632111660581414E-2</v>
      </c>
      <c r="BR208" s="128">
        <f t="shared" ref="BR208" si="2650">J208/J219</f>
        <v>9.82826049991498E-2</v>
      </c>
      <c r="BS208" s="129">
        <f t="shared" ref="BS208" si="2651">K208/K219</f>
        <v>4.1917973462002413E-2</v>
      </c>
      <c r="BT208" s="130">
        <f t="shared" ref="BT208" si="2652">L208/L219</f>
        <v>9.5637792019847012E-2</v>
      </c>
      <c r="BU208" s="128">
        <f t="shared" ref="BU208" si="2653">M208/M219</f>
        <v>3.0090943380411551E-2</v>
      </c>
      <c r="BV208" s="132">
        <f t="shared" ref="BV208" si="2654">N208/N219</f>
        <v>7.0088261044461794E-2</v>
      </c>
      <c r="BW208" s="133">
        <f t="shared" ref="BW208" si="2655">O208/O219</f>
        <v>5.0459154390663861E-2</v>
      </c>
      <c r="BX208" s="128">
        <f t="shared" ref="BX208" si="2656">P208/P219</f>
        <v>6.6880083059352835E-2</v>
      </c>
      <c r="BY208" s="129">
        <f t="shared" ref="BY208" si="2657">Q208/Q219</f>
        <v>4.9431667988369017E-2</v>
      </c>
      <c r="BZ208" s="130">
        <f t="shared" ref="BZ208" si="2658">R208/R219</f>
        <v>5.975253612050415E-2</v>
      </c>
      <c r="CA208" s="131">
        <f t="shared" ref="CA208" si="2659">S208/S219</f>
        <v>7.5103422339225276E-2</v>
      </c>
      <c r="CB208" s="128">
        <f t="shared" ref="CB208" si="2660">T208/T219</f>
        <v>0.12644595133625847</v>
      </c>
      <c r="CC208" s="129">
        <f t="shared" ref="CC208" si="2661">U208/U219</f>
        <v>2.6741372723799822E-2</v>
      </c>
      <c r="CD208" s="130">
        <f t="shared" ref="CD208" si="2662">V208/V219</f>
        <v>9.1345599815618642E-2</v>
      </c>
      <c r="CE208" s="131">
        <f t="shared" ref="CE208" si="2663">W208/W219</f>
        <v>4.5637861500810034E-2</v>
      </c>
      <c r="CF208" s="128">
        <f t="shared" ref="CF208" si="2664">X208/X219</f>
        <v>8.0597848861572841E-2</v>
      </c>
      <c r="CG208" s="129">
        <f t="shared" ref="CG208" si="2665">Y208/Y219</f>
        <v>3.6290322580645164E-2</v>
      </c>
      <c r="CH208" s="130">
        <f t="shared" ref="CH208" si="2666">Z208/Z219</f>
        <v>5.9902783072817385E-2</v>
      </c>
      <c r="CI208" s="128">
        <f t="shared" ref="CI208" si="2667">AA208/AA219</f>
        <v>7.3422398449996623E-2</v>
      </c>
      <c r="CJ208" s="134">
        <f t="shared" ref="CJ208" si="2668">AB208/AB219</f>
        <v>6.7602752177677528E-2</v>
      </c>
      <c r="CK208" s="135">
        <f t="shared" ref="CK208" si="2669">AC208/AC219</f>
        <v>6.2086279553668876E-2</v>
      </c>
    </row>
    <row r="209" spans="1:89" x14ac:dyDescent="0.2">
      <c r="A209" s="145" t="s">
        <v>30</v>
      </c>
      <c r="B209" s="189">
        <v>1487</v>
      </c>
      <c r="C209" s="183">
        <v>3399</v>
      </c>
      <c r="D209" s="184">
        <v>1267</v>
      </c>
      <c r="E209" s="185">
        <v>1178</v>
      </c>
      <c r="F209" s="182">
        <v>1334</v>
      </c>
      <c r="G209" s="186">
        <v>2734</v>
      </c>
      <c r="H209" s="184">
        <v>2609</v>
      </c>
      <c r="I209" s="185">
        <v>4398</v>
      </c>
      <c r="J209" s="182">
        <v>1071</v>
      </c>
      <c r="K209" s="183">
        <v>256</v>
      </c>
      <c r="L209" s="184">
        <v>3214</v>
      </c>
      <c r="M209" s="182">
        <v>963</v>
      </c>
      <c r="N209" s="187">
        <v>4313</v>
      </c>
      <c r="O209" s="190">
        <v>2507</v>
      </c>
      <c r="P209" s="182">
        <v>2071</v>
      </c>
      <c r="Q209" s="183">
        <v>1763</v>
      </c>
      <c r="R209" s="184">
        <v>1827</v>
      </c>
      <c r="S209" s="185">
        <v>2434</v>
      </c>
      <c r="T209" s="182">
        <v>1150</v>
      </c>
      <c r="U209" s="186">
        <v>230</v>
      </c>
      <c r="V209" s="184">
        <v>3112</v>
      </c>
      <c r="W209" s="191">
        <v>1608</v>
      </c>
      <c r="X209" s="182">
        <v>2316</v>
      </c>
      <c r="Y209" s="186">
        <v>744</v>
      </c>
      <c r="Z209" s="184">
        <v>2908</v>
      </c>
      <c r="AA209" s="182">
        <v>4465</v>
      </c>
      <c r="AB209" s="156">
        <f t="shared" si="2313"/>
        <v>28679</v>
      </c>
      <c r="AC209" s="157">
        <f t="shared" si="2314"/>
        <v>26679</v>
      </c>
      <c r="BI209" s="145" t="s">
        <v>30</v>
      </c>
      <c r="BJ209" s="128">
        <f>B209/B219</f>
        <v>5.5037382485750241E-2</v>
      </c>
      <c r="BK209" s="129">
        <f t="shared" ref="BK209" si="2670">C209/C219</f>
        <v>0.1257957068837898</v>
      </c>
      <c r="BL209" s="130">
        <f t="shared" ref="BL209" si="2671">D209/D219</f>
        <v>9.9536491476156813E-2</v>
      </c>
      <c r="BM209" s="131">
        <f t="shared" ref="BM209" si="2672">E209/E219</f>
        <v>9.127537579420425E-2</v>
      </c>
      <c r="BN209" s="128">
        <f t="shared" ref="BN209" si="2673">F209/F219</f>
        <v>5.0065678363670485E-2</v>
      </c>
      <c r="BO209" s="129">
        <f t="shared" ref="BO209" si="2674">G209/G219</f>
        <v>0.11276551866364198</v>
      </c>
      <c r="BP209" s="130">
        <f t="shared" ref="BP209" si="2675">H209/H219</f>
        <v>6.5742723951115037E-2</v>
      </c>
      <c r="BQ209" s="131">
        <f t="shared" ref="BQ209" si="2676">I209/I219</f>
        <v>0.10163146462078847</v>
      </c>
      <c r="BR209" s="128">
        <f t="shared" ref="BR209" si="2677">J209/J219</f>
        <v>0.18211188573371875</v>
      </c>
      <c r="BS209" s="129">
        <f t="shared" ref="BS209" si="2678">K209/K219</f>
        <v>3.8600723763570564E-2</v>
      </c>
      <c r="BT209" s="130">
        <f t="shared" ref="BT209" si="2679">L209/L219</f>
        <v>0.13289228860864172</v>
      </c>
      <c r="BU209" s="128">
        <f t="shared" ref="BU209" si="2680">M209/M219</f>
        <v>4.0358744394618833E-2</v>
      </c>
      <c r="BV209" s="132">
        <f t="shared" ref="BV209" si="2681">N209/N219</f>
        <v>0.1020562693736542</v>
      </c>
      <c r="BW209" s="133">
        <f t="shared" ref="BW209" si="2682">O209/O219</f>
        <v>5.9953127989286398E-2</v>
      </c>
      <c r="BX209" s="128">
        <f t="shared" ref="BX209" si="2683">P209/P219</f>
        <v>8.9591624848589721E-2</v>
      </c>
      <c r="BY209" s="129">
        <f t="shared" ref="BY209" si="2684">Q209/Q219</f>
        <v>7.7672041589567364E-2</v>
      </c>
      <c r="BZ209" s="130">
        <f t="shared" ref="BZ209" si="2685">R209/R219</f>
        <v>7.0204426683061788E-2</v>
      </c>
      <c r="CA209" s="131">
        <f t="shared" ref="CA209" si="2686">S209/S219</f>
        <v>9.1538172245204968E-2</v>
      </c>
      <c r="CB209" s="128">
        <f t="shared" ref="CB209" si="2687">T209/T219</f>
        <v>0.1529051987767584</v>
      </c>
      <c r="CC209" s="129">
        <f t="shared" ref="CC209" si="2688">U209/U219</f>
        <v>2.9288170126066472E-2</v>
      </c>
      <c r="CD209" s="130">
        <f t="shared" ref="CD209" si="2689">V209/V219</f>
        <v>0.1195405831060577</v>
      </c>
      <c r="CE209" s="131">
        <f t="shared" ref="CE209" si="2690">W209/W219</f>
        <v>5.5427251732101619E-2</v>
      </c>
      <c r="CF209" s="128">
        <f t="shared" ref="CF209" si="2691">X209/X219</f>
        <v>0.10783628998463472</v>
      </c>
      <c r="CG209" s="129">
        <f t="shared" ref="CG209" si="2692">Y209/Y219</f>
        <v>5.6603773584905662E-2</v>
      </c>
      <c r="CH209" s="130">
        <f t="shared" ref="CH209" si="2693">Z209/Z219</f>
        <v>6.9290888295844455E-2</v>
      </c>
      <c r="CI209" s="128">
        <f t="shared" ref="CI209" si="2694">AA209/AA219</f>
        <v>0.10059251582670602</v>
      </c>
      <c r="CJ209" s="134">
        <f t="shared" ref="CJ209" si="2695">AB209/AB219</f>
        <v>8.8367334991048957E-2</v>
      </c>
      <c r="CK209" s="135">
        <f t="shared" ref="CK209" si="2696">AC209/AC219</f>
        <v>8.2485924615922107E-2</v>
      </c>
    </row>
    <row r="210" spans="1:89" x14ac:dyDescent="0.2">
      <c r="A210" s="136" t="s">
        <v>31</v>
      </c>
      <c r="B210" s="192">
        <v>1502</v>
      </c>
      <c r="C210" s="176">
        <v>3973</v>
      </c>
      <c r="D210" s="177">
        <v>906</v>
      </c>
      <c r="E210" s="178">
        <v>1363</v>
      </c>
      <c r="F210" s="175">
        <v>1182</v>
      </c>
      <c r="G210" s="179">
        <v>2744</v>
      </c>
      <c r="H210" s="177">
        <v>2539</v>
      </c>
      <c r="I210" s="178">
        <v>5276</v>
      </c>
      <c r="J210" s="175">
        <v>719</v>
      </c>
      <c r="K210" s="176">
        <v>314</v>
      </c>
      <c r="L210" s="177">
        <v>3373</v>
      </c>
      <c r="M210" s="175">
        <v>920</v>
      </c>
      <c r="N210" s="180">
        <v>4438</v>
      </c>
      <c r="O210" s="193">
        <v>2520</v>
      </c>
      <c r="P210" s="175">
        <v>2094</v>
      </c>
      <c r="Q210" s="176">
        <v>2094</v>
      </c>
      <c r="R210" s="177">
        <v>1937</v>
      </c>
      <c r="S210" s="178">
        <v>2878</v>
      </c>
      <c r="T210" s="175">
        <v>1330</v>
      </c>
      <c r="U210" s="179">
        <v>285</v>
      </c>
      <c r="V210" s="177">
        <v>3750</v>
      </c>
      <c r="W210" s="194">
        <v>1644</v>
      </c>
      <c r="X210" s="175">
        <v>2310</v>
      </c>
      <c r="Y210" s="179">
        <v>844</v>
      </c>
      <c r="Z210" s="177">
        <v>2903</v>
      </c>
      <c r="AA210" s="175">
        <v>4773</v>
      </c>
      <c r="AB210" s="156">
        <f t="shared" si="2313"/>
        <v>28983</v>
      </c>
      <c r="AC210" s="157">
        <f t="shared" si="2314"/>
        <v>29628</v>
      </c>
      <c r="BI210" s="136" t="s">
        <v>31</v>
      </c>
      <c r="BJ210" s="128">
        <f>B210/B219</f>
        <v>5.5592567917684507E-2</v>
      </c>
      <c r="BK210" s="129">
        <f t="shared" ref="BK210" si="2697">C210/C219</f>
        <v>0.14703923019985196</v>
      </c>
      <c r="BL210" s="130">
        <f t="shared" ref="BL210" si="2698">D210/D219</f>
        <v>7.117605467829366E-2</v>
      </c>
      <c r="BM210" s="131">
        <f t="shared" ref="BM210" si="2699">E210/E219</f>
        <v>0.10560979389431273</v>
      </c>
      <c r="BN210" s="128">
        <f t="shared" ref="BN210" si="2700">F210/F219</f>
        <v>4.4361043347720022E-2</v>
      </c>
      <c r="BO210" s="129">
        <f t="shared" ref="BO210" si="2701">G210/G219</f>
        <v>0.11317797484017324</v>
      </c>
      <c r="BP210" s="130">
        <f t="shared" ref="BP210" si="2702">H210/H219</f>
        <v>6.3978833312334629E-2</v>
      </c>
      <c r="BQ210" s="131">
        <f t="shared" ref="BQ210" si="2703">I210/I219</f>
        <v>0.12192078384249203</v>
      </c>
      <c r="BR210" s="128">
        <f t="shared" ref="BR210" si="2704">J210/J219</f>
        <v>0.12225811936745451</v>
      </c>
      <c r="BS210" s="129">
        <f t="shared" ref="BS210" si="2705">K210/K219</f>
        <v>4.7346200241254521E-2</v>
      </c>
      <c r="BT210" s="130">
        <f t="shared" ref="BT210" si="2706">L210/L219</f>
        <v>0.13946661153607609</v>
      </c>
      <c r="BU210" s="128">
        <f t="shared" ref="BU210" si="2707">M210/M219</f>
        <v>3.8556640543145719E-2</v>
      </c>
      <c r="BV210" s="132">
        <f t="shared" ref="BV210" si="2708">N210/N219</f>
        <v>0.10501407917465275</v>
      </c>
      <c r="BW210" s="133">
        <f t="shared" ref="BW210" si="2709">O210/O219</f>
        <v>6.0264013774631718E-2</v>
      </c>
      <c r="BX210" s="128">
        <f t="shared" ref="BX210" si="2710">P210/P219</f>
        <v>9.0586606679356294E-2</v>
      </c>
      <c r="BY210" s="129">
        <f t="shared" ref="BY210" si="2711">Q210/Q219</f>
        <v>9.2254824213587105E-2</v>
      </c>
      <c r="BZ210" s="130">
        <f t="shared" ref="BZ210" si="2712">R210/R219</f>
        <v>7.4431294189978486E-2</v>
      </c>
      <c r="CA210" s="131">
        <f t="shared" ref="CA210" si="2713">S210/S219</f>
        <v>0.10823617901466717</v>
      </c>
      <c r="CB210" s="128">
        <f t="shared" ref="CB210" si="2714">T210/T219</f>
        <v>0.17683818641138146</v>
      </c>
      <c r="CC210" s="129">
        <f t="shared" ref="CC210" si="2715">U210/U219</f>
        <v>3.6291862982299757E-2</v>
      </c>
      <c r="CD210" s="130">
        <f t="shared" ref="CD210" si="2716">V210/V219</f>
        <v>0.14404793915415051</v>
      </c>
      <c r="CE210" s="131">
        <f t="shared" ref="CE210" si="2717">W210/W219</f>
        <v>5.6668160352969565E-2</v>
      </c>
      <c r="CF210" s="128">
        <f t="shared" ref="CF210" si="2718">X210/X219</f>
        <v>0.10755692135773152</v>
      </c>
      <c r="CG210" s="129">
        <f t="shared" ref="CG210" si="2719">Y210/Y219</f>
        <v>6.4211807668898363E-2</v>
      </c>
      <c r="CH210" s="130">
        <f t="shared" ref="CH210" si="2720">Z210/Z219</f>
        <v>6.9171749904689286E-2</v>
      </c>
      <c r="CI210" s="128">
        <f t="shared" ref="CI210" si="2721">AA210/AA219</f>
        <v>0.10753148444364341</v>
      </c>
      <c r="CJ210" s="134">
        <f t="shared" ref="CJ210" si="2722">AB210/AB219</f>
        <v>8.9304036753219143E-2</v>
      </c>
      <c r="CK210" s="135">
        <f t="shared" ref="CK210" si="2723">AC210/AC219</f>
        <v>9.1603619870330236E-2</v>
      </c>
    </row>
    <row r="211" spans="1:89" x14ac:dyDescent="0.2">
      <c r="A211" s="145" t="s">
        <v>32</v>
      </c>
      <c r="B211" s="189">
        <v>1633</v>
      </c>
      <c r="C211" s="183">
        <v>2832</v>
      </c>
      <c r="D211" s="184">
        <v>585</v>
      </c>
      <c r="E211" s="185">
        <v>1154</v>
      </c>
      <c r="F211" s="182">
        <v>1131</v>
      </c>
      <c r="G211" s="186">
        <v>2500</v>
      </c>
      <c r="H211" s="184">
        <v>2303</v>
      </c>
      <c r="I211" s="185">
        <v>4325</v>
      </c>
      <c r="J211" s="182">
        <v>418</v>
      </c>
      <c r="K211" s="183">
        <v>218</v>
      </c>
      <c r="L211" s="184">
        <v>2249</v>
      </c>
      <c r="M211" s="182">
        <v>989</v>
      </c>
      <c r="N211" s="187">
        <v>3275</v>
      </c>
      <c r="O211" s="190">
        <v>2568</v>
      </c>
      <c r="P211" s="182">
        <v>1440</v>
      </c>
      <c r="Q211" s="183">
        <v>1884</v>
      </c>
      <c r="R211" s="184">
        <v>1534</v>
      </c>
      <c r="S211" s="185">
        <v>2251</v>
      </c>
      <c r="T211" s="182">
        <v>622</v>
      </c>
      <c r="U211" s="186">
        <v>329</v>
      </c>
      <c r="V211" s="184">
        <v>2961</v>
      </c>
      <c r="W211" s="191">
        <v>1828</v>
      </c>
      <c r="X211" s="182">
        <v>1379</v>
      </c>
      <c r="Y211" s="186">
        <v>675</v>
      </c>
      <c r="Z211" s="184">
        <v>2825</v>
      </c>
      <c r="AA211" s="182">
        <v>3411</v>
      </c>
      <c r="AB211" s="156">
        <f t="shared" si="2313"/>
        <v>22355</v>
      </c>
      <c r="AC211" s="157">
        <f t="shared" si="2314"/>
        <v>24964</v>
      </c>
      <c r="BI211" s="145" t="s">
        <v>32</v>
      </c>
      <c r="BJ211" s="128">
        <f>B211/B219</f>
        <v>6.0441187356577095E-2</v>
      </c>
      <c r="BK211" s="129">
        <f t="shared" ref="BK211" si="2724">C211/C219</f>
        <v>0.10481125092524056</v>
      </c>
      <c r="BL211" s="130">
        <f t="shared" ref="BL211" si="2725">D211/D219</f>
        <v>4.5958048550553854E-2</v>
      </c>
      <c r="BM211" s="131">
        <f t="shared" ref="BM211" si="2726">E211/E219</f>
        <v>8.9415775608244222E-2</v>
      </c>
      <c r="BN211" s="128">
        <f t="shared" ref="BN211" si="2727">F211/F219</f>
        <v>4.2446988177894537E-2</v>
      </c>
      <c r="BO211" s="129">
        <f t="shared" ref="BO211" si="2728">G211/G219</f>
        <v>0.10311404413281089</v>
      </c>
      <c r="BP211" s="130">
        <f t="shared" ref="BP211" si="2729">H211/H219</f>
        <v>5.8032002015875016E-2</v>
      </c>
      <c r="BQ211" s="131">
        <f t="shared" ref="BQ211" si="2730">I211/I219</f>
        <v>9.99445394463188E-2</v>
      </c>
      <c r="BR211" s="128">
        <f t="shared" ref="BR211" si="2731">J211/J219</f>
        <v>7.1076347559938788E-2</v>
      </c>
      <c r="BS211" s="129">
        <f t="shared" ref="BS211" si="2732">K211/K219</f>
        <v>3.2870928829915561E-2</v>
      </c>
      <c r="BT211" s="130">
        <f t="shared" ref="BT211" si="2733">L211/L219</f>
        <v>9.2991523671697329E-2</v>
      </c>
      <c r="BU211" s="128">
        <f t="shared" ref="BU211" si="2734">M211/M219</f>
        <v>4.1448388583881647E-2</v>
      </c>
      <c r="BV211" s="132">
        <f t="shared" ref="BV211" si="2735">N211/N219</f>
        <v>7.7494616786162179E-2</v>
      </c>
      <c r="BW211" s="133">
        <f t="shared" ref="BW211" si="2736">O211/O219</f>
        <v>6.1411899751291368E-2</v>
      </c>
      <c r="BX211" s="128">
        <f t="shared" ref="BX211" si="2737">P211/P219</f>
        <v>6.2294514621906903E-2</v>
      </c>
      <c r="BY211" s="129">
        <f t="shared" ref="BY211" si="2738">Q211/Q219</f>
        <v>8.3002907745175783E-2</v>
      </c>
      <c r="BZ211" s="130">
        <f t="shared" ref="BZ211" si="2739">R211/R219</f>
        <v>5.8945588687365512E-2</v>
      </c>
      <c r="CA211" s="131">
        <f t="shared" ref="CA211" si="2740">S211/S219</f>
        <v>8.4655885671304998E-2</v>
      </c>
      <c r="CB211" s="128">
        <f t="shared" ref="CB211" si="2741">T211/T219</f>
        <v>8.2701768381864119E-2</v>
      </c>
      <c r="CC211" s="129">
        <f t="shared" ref="CC211" si="2742">U211/U219</f>
        <v>4.1894817267286388E-2</v>
      </c>
      <c r="CD211" s="130">
        <f t="shared" ref="CD211" si="2743">V211/V219</f>
        <v>0.11374025275611724</v>
      </c>
      <c r="CE211" s="131">
        <f t="shared" ref="CE211" si="2744">W211/W219</f>
        <v>6.3010582192961295E-2</v>
      </c>
      <c r="CF211" s="128">
        <f t="shared" ref="CF211" si="2745">X211/X219</f>
        <v>6.4208222749918512E-2</v>
      </c>
      <c r="CG211" s="129">
        <f t="shared" ref="CG211" si="2746">Y211/Y219</f>
        <v>5.1354230066950703E-2</v>
      </c>
      <c r="CH211" s="130">
        <f t="shared" ref="CH211" si="2747">Z211/Z219</f>
        <v>6.7313191002668693E-2</v>
      </c>
      <c r="CI211" s="128">
        <f t="shared" ref="CI211" si="2748">AA211/AA219</f>
        <v>7.6846824520692997E-2</v>
      </c>
      <c r="CJ211" s="134">
        <f t="shared" ref="CJ211" si="2749">AB211/AB219</f>
        <v>6.8881473333271714E-2</v>
      </c>
      <c r="CK211" s="135">
        <f t="shared" ref="CK211" si="2750">AC211/AC219</f>
        <v>7.7183500960001483E-2</v>
      </c>
    </row>
    <row r="212" spans="1:89" x14ac:dyDescent="0.2">
      <c r="A212" s="136" t="s">
        <v>33</v>
      </c>
      <c r="B212" s="192">
        <v>1514</v>
      </c>
      <c r="C212" s="176">
        <v>1577</v>
      </c>
      <c r="D212" s="177">
        <v>482</v>
      </c>
      <c r="E212" s="178">
        <v>711</v>
      </c>
      <c r="F212" s="175">
        <v>1127</v>
      </c>
      <c r="G212" s="179">
        <v>1633</v>
      </c>
      <c r="H212" s="177">
        <v>1900</v>
      </c>
      <c r="I212" s="178">
        <v>2709</v>
      </c>
      <c r="J212" s="175">
        <v>375</v>
      </c>
      <c r="K212" s="176">
        <v>131</v>
      </c>
      <c r="L212" s="177">
        <v>1302</v>
      </c>
      <c r="M212" s="175">
        <v>945</v>
      </c>
      <c r="N212" s="180">
        <v>2242</v>
      </c>
      <c r="O212" s="193">
        <v>2287</v>
      </c>
      <c r="P212" s="175">
        <v>936</v>
      </c>
      <c r="Q212" s="176">
        <v>1600</v>
      </c>
      <c r="R212" s="177">
        <v>1179</v>
      </c>
      <c r="S212" s="178">
        <v>1419</v>
      </c>
      <c r="T212" s="175">
        <v>357</v>
      </c>
      <c r="U212" s="179">
        <v>280</v>
      </c>
      <c r="V212" s="177">
        <v>2100</v>
      </c>
      <c r="W212" s="194">
        <v>1607</v>
      </c>
      <c r="X212" s="175">
        <v>894</v>
      </c>
      <c r="Y212" s="179">
        <v>686</v>
      </c>
      <c r="Z212" s="177">
        <v>2042</v>
      </c>
      <c r="AA212" s="175">
        <v>2544</v>
      </c>
      <c r="AB212" s="156">
        <f t="shared" si="2313"/>
        <v>16450</v>
      </c>
      <c r="AC212" s="157">
        <f t="shared" si="2314"/>
        <v>18129</v>
      </c>
      <c r="BI212" s="136" t="s">
        <v>33</v>
      </c>
      <c r="BJ212" s="128">
        <f>B212/B219</f>
        <v>5.6036716263231923E-2</v>
      </c>
      <c r="BK212" s="129">
        <f t="shared" ref="BK212" si="2751">C212/C219</f>
        <v>5.8364174685418206E-2</v>
      </c>
      <c r="BL212" s="130">
        <f t="shared" ref="BL212" si="2752">D212/D219</f>
        <v>3.786628957498625E-2</v>
      </c>
      <c r="BM212" s="131">
        <f t="shared" ref="BM212" si="2753">E212/E219</f>
        <v>5.5090655509065549E-2</v>
      </c>
      <c r="BN212" s="128">
        <f t="shared" ref="BN212" si="2754">F212/F219</f>
        <v>4.2296866203790577E-2</v>
      </c>
      <c r="BO212" s="129">
        <f t="shared" ref="BO212" si="2755">G212/G219</f>
        <v>6.735409362755207E-2</v>
      </c>
      <c r="BP212" s="130">
        <f t="shared" ref="BP212" si="2756">H212/H219</f>
        <v>4.7877031624039307E-2</v>
      </c>
      <c r="BQ212" s="131">
        <f t="shared" ref="BQ212" si="2757">I212/I219</f>
        <v>6.2601099967648011E-2</v>
      </c>
      <c r="BR212" s="128">
        <f t="shared" ref="BR212" si="2758">J212/J219</f>
        <v>6.3764665873150828E-2</v>
      </c>
      <c r="BS212" s="129">
        <f t="shared" ref="BS212" si="2759">K212/K219</f>
        <v>1.9752714113389625E-2</v>
      </c>
      <c r="BT212" s="130">
        <f t="shared" ref="BT212" si="2760">L212/L219</f>
        <v>5.3835021707670044E-2</v>
      </c>
      <c r="BU212" s="128">
        <f t="shared" ref="BU212" si="2761">M212/M219</f>
        <v>3.9604375340513809E-2</v>
      </c>
      <c r="BV212" s="132">
        <f t="shared" ref="BV212" si="2762">N212/N219</f>
        <v>5.3051276590710114E-2</v>
      </c>
      <c r="BW212" s="133">
        <f t="shared" ref="BW212" si="2763">O212/O219</f>
        <v>5.469198392959633E-2</v>
      </c>
      <c r="BX212" s="128">
        <f t="shared" ref="BX212" si="2764">P212/P219</f>
        <v>4.049143450423949E-2</v>
      </c>
      <c r="BY212" s="129">
        <f t="shared" ref="BY212" si="2765">Q212/Q219</f>
        <v>7.0490792140276676E-2</v>
      </c>
      <c r="BZ212" s="130">
        <f t="shared" ref="BZ212" si="2766">R212/R219</f>
        <v>4.5304334460498003E-2</v>
      </c>
      <c r="CA212" s="131">
        <f t="shared" ref="CA212" si="2767">S212/S219</f>
        <v>5.3365927040240693E-2</v>
      </c>
      <c r="CB212" s="128">
        <f t="shared" ref="CB212" si="2768">T212/T219</f>
        <v>4.7467092142002391E-2</v>
      </c>
      <c r="CC212" s="129">
        <f t="shared" ref="CC212" si="2769">U212/U219</f>
        <v>3.5655163631733093E-2</v>
      </c>
      <c r="CD212" s="130">
        <f t="shared" ref="CD212" si="2770">V212/V219</f>
        <v>8.0666845926324282E-2</v>
      </c>
      <c r="CE212" s="131">
        <f t="shared" ref="CE212" si="2771">W212/W219</f>
        <v>5.5392782048188621E-2</v>
      </c>
      <c r="CF212" s="128">
        <f t="shared" ref="CF212" si="2772">X212/X219</f>
        <v>4.1625925408576618E-2</v>
      </c>
      <c r="CG212" s="129">
        <f t="shared" ref="CG212" si="2773">Y212/Y219</f>
        <v>5.2191113816189898E-2</v>
      </c>
      <c r="CH212" s="130">
        <f t="shared" ref="CH212" si="2774">Z212/Z219</f>
        <v>4.8656118947769729E-2</v>
      </c>
      <c r="CI212" s="128">
        <f t="shared" ref="CI212" si="2775">AA212/AA219</f>
        <v>5.7314078446391963E-2</v>
      </c>
      <c r="CJ212" s="134">
        <f t="shared" ref="CJ212" si="2776">AB212/AB219</f>
        <v>5.0686657854275091E-2</v>
      </c>
      <c r="CK212" s="135">
        <f t="shared" ref="CK212" si="2777">AC212/AC219</f>
        <v>5.6051101141798863E-2</v>
      </c>
    </row>
    <row r="213" spans="1:89" x14ac:dyDescent="0.2">
      <c r="A213" s="145" t="s">
        <v>34</v>
      </c>
      <c r="B213" s="189">
        <v>488</v>
      </c>
      <c r="C213" s="183">
        <v>966</v>
      </c>
      <c r="D213" s="184">
        <v>211</v>
      </c>
      <c r="E213" s="185">
        <v>538</v>
      </c>
      <c r="F213" s="182">
        <v>502</v>
      </c>
      <c r="G213" s="186">
        <v>1217</v>
      </c>
      <c r="H213" s="184">
        <v>915</v>
      </c>
      <c r="I213" s="185">
        <v>1790</v>
      </c>
      <c r="J213" s="182">
        <v>171</v>
      </c>
      <c r="K213" s="183">
        <v>78</v>
      </c>
      <c r="L213" s="184">
        <v>854</v>
      </c>
      <c r="M213" s="182">
        <v>647</v>
      </c>
      <c r="N213" s="187">
        <v>1742</v>
      </c>
      <c r="O213" s="190">
        <v>1536</v>
      </c>
      <c r="P213" s="182">
        <v>617</v>
      </c>
      <c r="Q213" s="183">
        <v>1028</v>
      </c>
      <c r="R213" s="184">
        <v>846</v>
      </c>
      <c r="S213" s="185">
        <v>1101</v>
      </c>
      <c r="T213" s="182">
        <v>191</v>
      </c>
      <c r="U213" s="186">
        <v>194</v>
      </c>
      <c r="V213" s="184">
        <v>1604</v>
      </c>
      <c r="W213" s="191">
        <v>915</v>
      </c>
      <c r="X213" s="182">
        <v>545</v>
      </c>
      <c r="Y213" s="186">
        <v>472</v>
      </c>
      <c r="Z213" s="184">
        <v>1252</v>
      </c>
      <c r="AA213" s="182">
        <v>1504</v>
      </c>
      <c r="AB213" s="156">
        <f t="shared" si="2313"/>
        <v>9938</v>
      </c>
      <c r="AC213" s="157">
        <f t="shared" si="2314"/>
        <v>11986</v>
      </c>
      <c r="BI213" s="145" t="s">
        <v>34</v>
      </c>
      <c r="BJ213" s="128">
        <f>B213/B219</f>
        <v>1.8062032718928121E-2</v>
      </c>
      <c r="BK213" s="129">
        <f t="shared" ref="BK213" si="2778">C213/C219</f>
        <v>3.5751295336787565E-2</v>
      </c>
      <c r="BL213" s="130">
        <f t="shared" ref="BL213" si="2779">D213/D219</f>
        <v>1.6576321784900622E-2</v>
      </c>
      <c r="BM213" s="131">
        <f t="shared" ref="BM213" si="2780">E213/E219</f>
        <v>4.1686037501937084E-2</v>
      </c>
      <c r="BN213" s="128">
        <f t="shared" ref="BN213" si="2781">F213/F219</f>
        <v>1.8840307750046914E-2</v>
      </c>
      <c r="BO213" s="129">
        <f t="shared" ref="BO213" si="2782">G213/G219</f>
        <v>5.0195916683852343E-2</v>
      </c>
      <c r="BP213" s="130">
        <f t="shared" ref="BP213" si="2783">H213/H219</f>
        <v>2.3056570492629457E-2</v>
      </c>
      <c r="BQ213" s="131">
        <f t="shared" ref="BQ213" si="2784">I213/I219</f>
        <v>4.1364329620557382E-2</v>
      </c>
      <c r="BR213" s="128">
        <f t="shared" ref="BR213" si="2785">J213/J219</f>
        <v>2.9076687638156778E-2</v>
      </c>
      <c r="BS213" s="129">
        <f t="shared" ref="BS213" si="2786">K213/K219</f>
        <v>1.1761158021712907E-2</v>
      </c>
      <c r="BT213" s="130">
        <f t="shared" ref="BT213" si="2787">L213/L219</f>
        <v>3.5311143270622285E-2</v>
      </c>
      <c r="BU213" s="128">
        <f t="shared" ref="BU213" si="2788">M213/M219</f>
        <v>2.7115376555886174E-2</v>
      </c>
      <c r="BV213" s="132">
        <f t="shared" ref="BV213" si="2789">N213/N219</f>
        <v>4.1220037386715883E-2</v>
      </c>
      <c r="BW213" s="133">
        <f t="shared" ref="BW213" si="2790">O213/O219</f>
        <v>3.6732351253108857E-2</v>
      </c>
      <c r="BX213" s="128">
        <f t="shared" ref="BX213" si="2791">P213/P219</f>
        <v>2.6691469112303166E-2</v>
      </c>
      <c r="BY213" s="129">
        <f t="shared" ref="BY213" si="2792">Q213/Q219</f>
        <v>4.5290333950127763E-2</v>
      </c>
      <c r="BZ213" s="130">
        <f t="shared" ref="BZ213" si="2793">R213/R219</f>
        <v>3.2508453735013834E-2</v>
      </c>
      <c r="CA213" s="131">
        <f t="shared" ref="CA213" si="2794">S213/S219</f>
        <v>4.140654381346371E-2</v>
      </c>
      <c r="CB213" s="128">
        <f t="shared" ref="CB213" si="2795">T213/T219</f>
        <v>2.5395559101183355E-2</v>
      </c>
      <c r="CC213" s="129">
        <f t="shared" ref="CC213" si="2796">U213/U219</f>
        <v>2.4703934801986502E-2</v>
      </c>
      <c r="CD213" s="130">
        <f t="shared" ref="CD213" si="2797">V213/V219</f>
        <v>6.1614105174201975E-2</v>
      </c>
      <c r="CE213" s="131">
        <f t="shared" ref="CE213" si="2798">W213/W219</f>
        <v>3.1539760780393646E-2</v>
      </c>
      <c r="CF213" s="128">
        <f t="shared" ref="CF213" si="2799">X213/X219</f>
        <v>2.5375983610373888E-2</v>
      </c>
      <c r="CG213" s="129">
        <f t="shared" ref="CG213" si="2800">Y213/Y219</f>
        <v>3.5909920876445525E-2</v>
      </c>
      <c r="CH213" s="130">
        <f t="shared" ref="CH213" si="2801">Z213/Z219</f>
        <v>2.9832253145253528E-2</v>
      </c>
      <c r="CI213" s="128">
        <f t="shared" ref="CI213" si="2802">AA213/AA219</f>
        <v>3.3883794804785185E-2</v>
      </c>
      <c r="CJ213" s="134">
        <f t="shared" ref="CJ213" si="2803">AB213/AB219</f>
        <v>3.06215201067347E-2</v>
      </c>
      <c r="CK213" s="135">
        <f t="shared" ref="CK213" si="2804">AC213/AC219</f>
        <v>3.7058221539279672E-2</v>
      </c>
    </row>
    <row r="214" spans="1:89" x14ac:dyDescent="0.2">
      <c r="A214" s="136" t="s">
        <v>35</v>
      </c>
      <c r="B214" s="192">
        <v>0</v>
      </c>
      <c r="C214" s="176">
        <v>447</v>
      </c>
      <c r="D214" s="177">
        <v>7</v>
      </c>
      <c r="E214" s="178">
        <v>310</v>
      </c>
      <c r="F214" s="175">
        <v>16</v>
      </c>
      <c r="G214" s="179">
        <v>734</v>
      </c>
      <c r="H214" s="177">
        <v>72</v>
      </c>
      <c r="I214" s="178">
        <v>887</v>
      </c>
      <c r="J214" s="175">
        <v>33</v>
      </c>
      <c r="K214" s="176">
        <v>45</v>
      </c>
      <c r="L214" s="177">
        <v>563</v>
      </c>
      <c r="M214" s="175">
        <v>143</v>
      </c>
      <c r="N214" s="180">
        <v>454</v>
      </c>
      <c r="O214" s="193">
        <v>417</v>
      </c>
      <c r="P214" s="175">
        <v>130</v>
      </c>
      <c r="Q214" s="176">
        <v>293</v>
      </c>
      <c r="R214" s="177">
        <v>201</v>
      </c>
      <c r="S214" s="178">
        <v>130</v>
      </c>
      <c r="T214" s="175">
        <v>34</v>
      </c>
      <c r="U214" s="179">
        <v>18</v>
      </c>
      <c r="V214" s="177">
        <v>158</v>
      </c>
      <c r="W214" s="194">
        <v>29</v>
      </c>
      <c r="X214" s="175">
        <v>49</v>
      </c>
      <c r="Y214" s="179">
        <v>11</v>
      </c>
      <c r="Z214" s="177">
        <v>49</v>
      </c>
      <c r="AA214" s="175">
        <v>57</v>
      </c>
      <c r="AB214" s="156">
        <f t="shared" si="2313"/>
        <v>1766</v>
      </c>
      <c r="AC214" s="157">
        <f t="shared" si="2314"/>
        <v>3521</v>
      </c>
      <c r="BI214" s="136" t="s">
        <v>35</v>
      </c>
      <c r="BJ214" s="128">
        <f>B214/B219</f>
        <v>0</v>
      </c>
      <c r="BK214" s="129">
        <f t="shared" ref="BK214" si="2805">C214/C219</f>
        <v>1.6543301258327165E-2</v>
      </c>
      <c r="BL214" s="130">
        <f t="shared" ref="BL214" si="2806">D214/D219</f>
        <v>5.4992536727158461E-4</v>
      </c>
      <c r="BM214" s="131">
        <f t="shared" ref="BM214" si="2807">E214/E219</f>
        <v>2.4019835735316908E-2</v>
      </c>
      <c r="BN214" s="128">
        <f t="shared" ref="BN214" si="2808">F214/F219</f>
        <v>6.0048789641583785E-4</v>
      </c>
      <c r="BO214" s="129">
        <f t="shared" ref="BO214" si="2809">G214/G219</f>
        <v>3.0274283357393277E-2</v>
      </c>
      <c r="BP214" s="130">
        <f t="shared" ref="BP214" si="2810">H214/H219</f>
        <v>1.8142875141741212E-3</v>
      </c>
      <c r="BQ214" s="131">
        <f t="shared" ref="BQ214" si="2811">I214/I219</f>
        <v>2.0497296298008044E-2</v>
      </c>
      <c r="BR214" s="128">
        <f t="shared" ref="BR214" si="2812">J214/J219</f>
        <v>5.6112905968372729E-3</v>
      </c>
      <c r="BS214" s="129">
        <f t="shared" ref="BS214" si="2813">K214/K219</f>
        <v>6.7852834740651383E-3</v>
      </c>
      <c r="BT214" s="130">
        <f t="shared" ref="BT214" si="2814">L214/L219</f>
        <v>2.3278891875129212E-2</v>
      </c>
      <c r="BU214" s="128">
        <f t="shared" ref="BU214" si="2815">M214/M219</f>
        <v>5.9930430409454762E-3</v>
      </c>
      <c r="BV214" s="132">
        <f t="shared" ref="BV214" si="2816">N214/N219</f>
        <v>1.0742765197226757E-2</v>
      </c>
      <c r="BW214" s="133">
        <f t="shared" ref="BW214" si="2817">O214/O219</f>
        <v>9.972259422230725E-3</v>
      </c>
      <c r="BX214" s="128">
        <f t="shared" ref="BX214" si="2818">P214/P219</f>
        <v>5.6238103478110403E-3</v>
      </c>
      <c r="BY214" s="129">
        <f t="shared" ref="BY214" si="2819">Q214/Q219</f>
        <v>1.2908626310688166E-2</v>
      </c>
      <c r="BZ214" s="130">
        <f t="shared" ref="BZ214" si="2820">R214/R219</f>
        <v>7.7236397171841376E-3</v>
      </c>
      <c r="CA214" s="131">
        <f t="shared" ref="CA214" si="2821">S214/S219</f>
        <v>4.889056036103798E-3</v>
      </c>
      <c r="CB214" s="128">
        <f t="shared" ref="CB214" si="2822">T214/T219</f>
        <v>4.5206754420954662E-3</v>
      </c>
      <c r="CC214" s="129">
        <f t="shared" ref="CC214" si="2823">U214/U219</f>
        <v>2.2921176620399847E-3</v>
      </c>
      <c r="CD214" s="130">
        <f t="shared" ref="CD214" si="2824">V214/V219</f>
        <v>6.0692198363615415E-3</v>
      </c>
      <c r="CE214" s="131">
        <f t="shared" ref="CE214" si="2825">W214/W219</f>
        <v>9.9962083347695705E-4</v>
      </c>
      <c r="CF214" s="128">
        <f t="shared" ref="CF214" si="2826">X214/X219</f>
        <v>2.28151045304279E-3</v>
      </c>
      <c r="CG214" s="129">
        <f t="shared" ref="CG214" si="2827">Y214/Y219</f>
        <v>8.3688374923919658E-4</v>
      </c>
      <c r="CH214" s="130">
        <f t="shared" ref="CH214" si="2828">Z214/Z219</f>
        <v>1.1675562333206253E-3</v>
      </c>
      <c r="CI214" s="128">
        <f t="shared" ref="CI214" si="2829">AA214/AA219</f>
        <v>1.2841597765111408E-3</v>
      </c>
      <c r="CJ214" s="134">
        <f t="shared" ref="CJ214" si="2830">AB214/AB219</f>
        <v>5.4414977368176173E-3</v>
      </c>
      <c r="CK214" s="135">
        <f t="shared" ref="CK214" si="2831">AC214/AC219</f>
        <v>1.0886200403788064E-2</v>
      </c>
    </row>
    <row r="215" spans="1:89" x14ac:dyDescent="0.2">
      <c r="A215" s="145" t="s">
        <v>36</v>
      </c>
      <c r="B215" s="189">
        <v>0</v>
      </c>
      <c r="C215" s="183">
        <v>0</v>
      </c>
      <c r="D215" s="184">
        <v>0</v>
      </c>
      <c r="E215" s="185">
        <v>0</v>
      </c>
      <c r="F215" s="182">
        <v>0</v>
      </c>
      <c r="G215" s="186">
        <v>0</v>
      </c>
      <c r="H215" s="184">
        <v>0</v>
      </c>
      <c r="I215" s="185">
        <v>0</v>
      </c>
      <c r="J215" s="182">
        <v>0</v>
      </c>
      <c r="K215" s="186">
        <v>0</v>
      </c>
      <c r="L215" s="184">
        <v>0</v>
      </c>
      <c r="M215" s="182">
        <v>0</v>
      </c>
      <c r="N215" s="187">
        <v>0</v>
      </c>
      <c r="O215" s="190">
        <v>0</v>
      </c>
      <c r="P215" s="182">
        <v>0</v>
      </c>
      <c r="Q215" s="186">
        <v>0</v>
      </c>
      <c r="R215" s="184">
        <v>0</v>
      </c>
      <c r="S215" s="185">
        <v>0</v>
      </c>
      <c r="T215" s="182">
        <v>0</v>
      </c>
      <c r="U215" s="186">
        <v>0</v>
      </c>
      <c r="V215" s="184">
        <v>0</v>
      </c>
      <c r="W215" s="185">
        <v>0</v>
      </c>
      <c r="X215" s="182">
        <v>0</v>
      </c>
      <c r="Y215" s="186">
        <v>0</v>
      </c>
      <c r="Z215" s="184">
        <v>0</v>
      </c>
      <c r="AA215" s="182">
        <v>0</v>
      </c>
      <c r="AB215" s="156">
        <f t="shared" si="2313"/>
        <v>0</v>
      </c>
      <c r="AC215" s="157">
        <f t="shared" si="2314"/>
        <v>0</v>
      </c>
      <c r="BI215" s="145" t="s">
        <v>36</v>
      </c>
      <c r="BJ215" s="128">
        <f>B215/B219</f>
        <v>0</v>
      </c>
      <c r="BK215" s="129">
        <f t="shared" ref="BK215" si="2832">C215/C219</f>
        <v>0</v>
      </c>
      <c r="BL215" s="130">
        <f t="shared" ref="BL215" si="2833">D215/D219</f>
        <v>0</v>
      </c>
      <c r="BM215" s="131">
        <f t="shared" ref="BM215" si="2834">E215/E219</f>
        <v>0</v>
      </c>
      <c r="BN215" s="128">
        <f t="shared" ref="BN215" si="2835">F215/F219</f>
        <v>0</v>
      </c>
      <c r="BO215" s="129">
        <f t="shared" ref="BO215" si="2836">G215/G219</f>
        <v>0</v>
      </c>
      <c r="BP215" s="130">
        <f t="shared" ref="BP215" si="2837">H215/H219</f>
        <v>0</v>
      </c>
      <c r="BQ215" s="131">
        <f t="shared" ref="BQ215" si="2838">I215/I219</f>
        <v>0</v>
      </c>
      <c r="BR215" s="128">
        <f t="shared" ref="BR215" si="2839">J215/J219</f>
        <v>0</v>
      </c>
      <c r="BS215" s="129">
        <f t="shared" ref="BS215" si="2840">K215/K219</f>
        <v>0</v>
      </c>
      <c r="BT215" s="130">
        <f t="shared" ref="BT215" si="2841">L215/L219</f>
        <v>0</v>
      </c>
      <c r="BU215" s="128">
        <f t="shared" ref="BU215" si="2842">M215/M219</f>
        <v>0</v>
      </c>
      <c r="BV215" s="132">
        <f t="shared" ref="BV215" si="2843">N215/N219</f>
        <v>0</v>
      </c>
      <c r="BW215" s="133">
        <f t="shared" ref="BW215" si="2844">O215/O219</f>
        <v>0</v>
      </c>
      <c r="BX215" s="128">
        <f t="shared" ref="BX215" si="2845">P215/P219</f>
        <v>0</v>
      </c>
      <c r="BY215" s="129">
        <f t="shared" ref="BY215" si="2846">Q215/Q219</f>
        <v>0</v>
      </c>
      <c r="BZ215" s="130">
        <f t="shared" ref="BZ215" si="2847">R215/R219</f>
        <v>0</v>
      </c>
      <c r="CA215" s="131">
        <f t="shared" ref="CA215" si="2848">S215/S219</f>
        <v>0</v>
      </c>
      <c r="CB215" s="128">
        <f t="shared" ref="CB215" si="2849">T215/T219</f>
        <v>0</v>
      </c>
      <c r="CC215" s="129">
        <f t="shared" ref="CC215" si="2850">U215/U219</f>
        <v>0</v>
      </c>
      <c r="CD215" s="130">
        <f t="shared" ref="CD215" si="2851">V215/V219</f>
        <v>0</v>
      </c>
      <c r="CE215" s="131">
        <f t="shared" ref="CE215" si="2852">W215/W219</f>
        <v>0</v>
      </c>
      <c r="CF215" s="128">
        <f t="shared" ref="CF215" si="2853">X215/X219</f>
        <v>0</v>
      </c>
      <c r="CG215" s="129">
        <f t="shared" ref="CG215" si="2854">Y215/Y219</f>
        <v>0</v>
      </c>
      <c r="CH215" s="130">
        <f t="shared" ref="CH215" si="2855">Z215/Z219</f>
        <v>0</v>
      </c>
      <c r="CI215" s="128">
        <f t="shared" ref="CI215" si="2856">AA215/AA219</f>
        <v>0</v>
      </c>
      <c r="CJ215" s="134">
        <f t="shared" ref="CJ215" si="2857">AB215/AB219</f>
        <v>0</v>
      </c>
      <c r="CK215" s="135">
        <f t="shared" ref="CK215" si="2858">AC215/AC219</f>
        <v>0</v>
      </c>
    </row>
    <row r="216" spans="1:89" x14ac:dyDescent="0.2">
      <c r="A216" s="136" t="s">
        <v>37</v>
      </c>
      <c r="B216" s="58"/>
      <c r="C216" s="59"/>
      <c r="D216" s="138"/>
      <c r="E216" s="139"/>
      <c r="F216" s="137"/>
      <c r="G216" s="140"/>
      <c r="H216" s="138"/>
      <c r="I216" s="139"/>
      <c r="J216" s="137"/>
      <c r="K216" s="140"/>
      <c r="L216" s="138"/>
      <c r="M216" s="137"/>
      <c r="N216" s="141"/>
      <c r="O216" s="142"/>
      <c r="P216" s="137"/>
      <c r="Q216" s="140"/>
      <c r="R216" s="138"/>
      <c r="S216" s="139"/>
      <c r="T216" s="137"/>
      <c r="U216" s="140"/>
      <c r="V216" s="138"/>
      <c r="W216" s="139"/>
      <c r="X216" s="137"/>
      <c r="Y216" s="140"/>
      <c r="Z216" s="143"/>
      <c r="AA216" s="144"/>
      <c r="AB216" s="158">
        <f t="shared" ref="AB216:AB218" si="2859">SUM(B216,D216,F216,H216,J216,L216,N216,P216,R216,T216,V216,X216,Z216)</f>
        <v>0</v>
      </c>
      <c r="AC216" s="159">
        <f t="shared" ref="AC216:AC218" si="2860">SUM(C216,E216,G216,I216,K216,M216,O216,Q216,S216,U216,W216,Y216,AA216)</f>
        <v>0</v>
      </c>
      <c r="BI216" s="136" t="s">
        <v>37</v>
      </c>
      <c r="BJ216" s="128">
        <f>B216/B219</f>
        <v>0</v>
      </c>
      <c r="BK216" s="129">
        <f t="shared" ref="BK216" si="2861">C216/C219</f>
        <v>0</v>
      </c>
      <c r="BL216" s="130">
        <f t="shared" ref="BL216" si="2862">D216/D219</f>
        <v>0</v>
      </c>
      <c r="BM216" s="131">
        <f t="shared" ref="BM216" si="2863">E216/E219</f>
        <v>0</v>
      </c>
      <c r="BN216" s="128">
        <f t="shared" ref="BN216" si="2864">F216/F219</f>
        <v>0</v>
      </c>
      <c r="BO216" s="129">
        <f t="shared" ref="BO216" si="2865">G216/G219</f>
        <v>0</v>
      </c>
      <c r="BP216" s="130">
        <f t="shared" ref="BP216" si="2866">H216/H219</f>
        <v>0</v>
      </c>
      <c r="BQ216" s="131">
        <f t="shared" ref="BQ216" si="2867">I216/I219</f>
        <v>0</v>
      </c>
      <c r="BR216" s="128">
        <f t="shared" ref="BR216" si="2868">J216/J219</f>
        <v>0</v>
      </c>
      <c r="BS216" s="129">
        <f t="shared" ref="BS216" si="2869">K216/K219</f>
        <v>0</v>
      </c>
      <c r="BT216" s="130">
        <f t="shared" ref="BT216" si="2870">L216/L219</f>
        <v>0</v>
      </c>
      <c r="BU216" s="128">
        <f t="shared" ref="BU216" si="2871">M216/M219</f>
        <v>0</v>
      </c>
      <c r="BV216" s="132">
        <f t="shared" ref="BV216" si="2872">N216/N219</f>
        <v>0</v>
      </c>
      <c r="BW216" s="133">
        <f t="shared" ref="BW216" si="2873">O216/O219</f>
        <v>0</v>
      </c>
      <c r="BX216" s="128">
        <f t="shared" ref="BX216" si="2874">P216/P219</f>
        <v>0</v>
      </c>
      <c r="BY216" s="129">
        <f t="shared" ref="BY216" si="2875">Q216/Q219</f>
        <v>0</v>
      </c>
      <c r="BZ216" s="130">
        <f t="shared" ref="BZ216" si="2876">R216/R219</f>
        <v>0</v>
      </c>
      <c r="CA216" s="131">
        <f t="shared" ref="CA216" si="2877">S216/S219</f>
        <v>0</v>
      </c>
      <c r="CB216" s="128">
        <f t="shared" ref="CB216" si="2878">T216/T219</f>
        <v>0</v>
      </c>
      <c r="CC216" s="129">
        <f t="shared" ref="CC216" si="2879">U216/U219</f>
        <v>0</v>
      </c>
      <c r="CD216" s="130">
        <f t="shared" ref="CD216" si="2880">V216/V219</f>
        <v>0</v>
      </c>
      <c r="CE216" s="131">
        <f t="shared" ref="CE216" si="2881">W216/W219</f>
        <v>0</v>
      </c>
      <c r="CF216" s="128">
        <f t="shared" ref="CF216" si="2882">X216/X219</f>
        <v>0</v>
      </c>
      <c r="CG216" s="129">
        <f t="shared" ref="CG216" si="2883">Y216/Y219</f>
        <v>0</v>
      </c>
      <c r="CH216" s="130">
        <f t="shared" ref="CH216" si="2884">Z216/Z219</f>
        <v>0</v>
      </c>
      <c r="CI216" s="128">
        <f t="shared" ref="CI216" si="2885">AA216/AA219</f>
        <v>0</v>
      </c>
      <c r="CJ216" s="134">
        <f t="shared" ref="CJ216" si="2886">AB216/AB219</f>
        <v>0</v>
      </c>
      <c r="CK216" s="135">
        <f t="shared" ref="CK216" si="2887">AC216/AC219</f>
        <v>0</v>
      </c>
    </row>
    <row r="217" spans="1:89" x14ac:dyDescent="0.2">
      <c r="A217" s="145" t="s">
        <v>38</v>
      </c>
      <c r="B217" s="56"/>
      <c r="C217" s="57"/>
      <c r="D217" s="151"/>
      <c r="E217" s="148"/>
      <c r="F217" s="149"/>
      <c r="G217" s="150"/>
      <c r="H217" s="151"/>
      <c r="I217" s="148"/>
      <c r="J217" s="149"/>
      <c r="K217" s="150"/>
      <c r="L217" s="151"/>
      <c r="M217" s="149"/>
      <c r="N217" s="153"/>
      <c r="O217" s="152"/>
      <c r="P217" s="149"/>
      <c r="Q217" s="150"/>
      <c r="R217" s="151"/>
      <c r="S217" s="148"/>
      <c r="T217" s="149"/>
      <c r="U217" s="150"/>
      <c r="V217" s="151"/>
      <c r="W217" s="148"/>
      <c r="X217" s="149"/>
      <c r="Y217" s="150"/>
      <c r="Z217" s="147"/>
      <c r="AA217" s="146"/>
      <c r="AB217" s="158">
        <f t="shared" si="2859"/>
        <v>0</v>
      </c>
      <c r="AC217" s="159">
        <f t="shared" si="2860"/>
        <v>0</v>
      </c>
      <c r="BI217" s="145" t="s">
        <v>38</v>
      </c>
      <c r="BJ217" s="128">
        <f>B217/B219</f>
        <v>0</v>
      </c>
      <c r="BK217" s="129">
        <f t="shared" ref="BK217" si="2888">C217/C219</f>
        <v>0</v>
      </c>
      <c r="BL217" s="130">
        <f t="shared" ref="BL217" si="2889">D217/D219</f>
        <v>0</v>
      </c>
      <c r="BM217" s="131">
        <f t="shared" ref="BM217" si="2890">E217/E219</f>
        <v>0</v>
      </c>
      <c r="BN217" s="128">
        <f t="shared" ref="BN217" si="2891">F217/F219</f>
        <v>0</v>
      </c>
      <c r="BO217" s="129">
        <f t="shared" ref="BO217" si="2892">G217/G219</f>
        <v>0</v>
      </c>
      <c r="BP217" s="130">
        <f t="shared" ref="BP217" si="2893">H217/H219</f>
        <v>0</v>
      </c>
      <c r="BQ217" s="131">
        <f t="shared" ref="BQ217" si="2894">I217/I219</f>
        <v>0</v>
      </c>
      <c r="BR217" s="128">
        <f t="shared" ref="BR217" si="2895">J217/J219</f>
        <v>0</v>
      </c>
      <c r="BS217" s="129">
        <f t="shared" ref="BS217" si="2896">K217/K219</f>
        <v>0</v>
      </c>
      <c r="BT217" s="130">
        <f t="shared" ref="BT217" si="2897">L217/L219</f>
        <v>0</v>
      </c>
      <c r="BU217" s="128">
        <f t="shared" ref="BU217" si="2898">M217/M219</f>
        <v>0</v>
      </c>
      <c r="BV217" s="132">
        <f t="shared" ref="BV217" si="2899">N217/N219</f>
        <v>0</v>
      </c>
      <c r="BW217" s="133">
        <f t="shared" ref="BW217" si="2900">O217/O219</f>
        <v>0</v>
      </c>
      <c r="BX217" s="128">
        <f t="shared" ref="BX217" si="2901">P217/P219</f>
        <v>0</v>
      </c>
      <c r="BY217" s="129">
        <f t="shared" ref="BY217" si="2902">Q217/Q219</f>
        <v>0</v>
      </c>
      <c r="BZ217" s="130">
        <f t="shared" ref="BZ217" si="2903">R217/R219</f>
        <v>0</v>
      </c>
      <c r="CA217" s="131">
        <f t="shared" ref="CA217" si="2904">S217/S219</f>
        <v>0</v>
      </c>
      <c r="CB217" s="128">
        <f t="shared" ref="CB217" si="2905">T217/T219</f>
        <v>0</v>
      </c>
      <c r="CC217" s="129">
        <f t="shared" ref="CC217" si="2906">U217/U219</f>
        <v>0</v>
      </c>
      <c r="CD217" s="130">
        <f t="shared" ref="CD217" si="2907">V217/V219</f>
        <v>0</v>
      </c>
      <c r="CE217" s="131">
        <f t="shared" ref="CE217" si="2908">W217/W219</f>
        <v>0</v>
      </c>
      <c r="CF217" s="128">
        <f t="shared" ref="CF217" si="2909">X217/X219</f>
        <v>0</v>
      </c>
      <c r="CG217" s="129">
        <f t="shared" ref="CG217" si="2910">Y217/Y219</f>
        <v>0</v>
      </c>
      <c r="CH217" s="130">
        <f t="shared" ref="CH217" si="2911">Z217/Z219</f>
        <v>0</v>
      </c>
      <c r="CI217" s="128">
        <f t="shared" ref="CI217" si="2912">AA217/AA219</f>
        <v>0</v>
      </c>
      <c r="CJ217" s="134">
        <f t="shared" ref="CJ217" si="2913">AB217/AB219</f>
        <v>0</v>
      </c>
      <c r="CK217" s="135">
        <f t="shared" ref="CK217" si="2914">AC217/AC219</f>
        <v>0</v>
      </c>
    </row>
    <row r="218" spans="1:89" ht="13.5" thickBot="1" x14ac:dyDescent="0.25">
      <c r="A218" s="136" t="s">
        <v>39</v>
      </c>
      <c r="B218" s="58"/>
      <c r="C218" s="59"/>
      <c r="D218" s="138"/>
      <c r="E218" s="139"/>
      <c r="F218" s="137"/>
      <c r="G218" s="140"/>
      <c r="H218" s="138"/>
      <c r="I218" s="139"/>
      <c r="J218" s="137"/>
      <c r="K218" s="140"/>
      <c r="L218" s="138"/>
      <c r="M218" s="137"/>
      <c r="N218" s="141"/>
      <c r="O218" s="142"/>
      <c r="P218" s="137"/>
      <c r="Q218" s="140"/>
      <c r="R218" s="138"/>
      <c r="S218" s="139"/>
      <c r="T218" s="137"/>
      <c r="U218" s="140"/>
      <c r="V218" s="138"/>
      <c r="W218" s="139"/>
      <c r="X218" s="137"/>
      <c r="Y218" s="140"/>
      <c r="Z218" s="143"/>
      <c r="AA218" s="144"/>
      <c r="AB218" s="158">
        <f t="shared" si="2859"/>
        <v>0</v>
      </c>
      <c r="AC218" s="159">
        <f t="shared" si="2860"/>
        <v>0</v>
      </c>
      <c r="BI218" s="136" t="s">
        <v>39</v>
      </c>
      <c r="BJ218" s="128">
        <f>B218/B219</f>
        <v>0</v>
      </c>
      <c r="BK218" s="129">
        <f t="shared" ref="BK218" si="2915">C218/C219</f>
        <v>0</v>
      </c>
      <c r="BL218" s="130">
        <f t="shared" ref="BL218" si="2916">D218/D219</f>
        <v>0</v>
      </c>
      <c r="BM218" s="131">
        <f t="shared" ref="BM218" si="2917">E218/E219</f>
        <v>0</v>
      </c>
      <c r="BN218" s="128">
        <f t="shared" ref="BN218" si="2918">F218/F219</f>
        <v>0</v>
      </c>
      <c r="BO218" s="129">
        <f t="shared" ref="BO218" si="2919">G218/G219</f>
        <v>0</v>
      </c>
      <c r="BP218" s="130">
        <f t="shared" ref="BP218" si="2920">H218/H219</f>
        <v>0</v>
      </c>
      <c r="BQ218" s="131">
        <f t="shared" ref="BQ218" si="2921">I218/I219</f>
        <v>0</v>
      </c>
      <c r="BR218" s="128">
        <f t="shared" ref="BR218" si="2922">J218/J219</f>
        <v>0</v>
      </c>
      <c r="BS218" s="129">
        <f t="shared" ref="BS218" si="2923">K218/K219</f>
        <v>0</v>
      </c>
      <c r="BT218" s="130">
        <f t="shared" ref="BT218" si="2924">L218/L219</f>
        <v>0</v>
      </c>
      <c r="BU218" s="128">
        <f t="shared" ref="BU218" si="2925">M218/M219</f>
        <v>0</v>
      </c>
      <c r="BV218" s="132">
        <f t="shared" ref="BV218" si="2926">N218/N219</f>
        <v>0</v>
      </c>
      <c r="BW218" s="133">
        <f t="shared" ref="BW218" si="2927">O218/O219</f>
        <v>0</v>
      </c>
      <c r="BX218" s="128">
        <f t="shared" ref="BX218" si="2928">P218/P219</f>
        <v>0</v>
      </c>
      <c r="BY218" s="129">
        <f t="shared" ref="BY218" si="2929">Q218/Q219</f>
        <v>0</v>
      </c>
      <c r="BZ218" s="130">
        <f t="shared" ref="BZ218" si="2930">R218/R219</f>
        <v>0</v>
      </c>
      <c r="CA218" s="131">
        <f t="shared" ref="CA218" si="2931">S218/S219</f>
        <v>0</v>
      </c>
      <c r="CB218" s="128">
        <f t="shared" ref="CB218" si="2932">T218/T219</f>
        <v>0</v>
      </c>
      <c r="CC218" s="129">
        <f t="shared" ref="CC218" si="2933">U218/U219</f>
        <v>0</v>
      </c>
      <c r="CD218" s="130">
        <f t="shared" ref="CD218" si="2934">V218/V219</f>
        <v>0</v>
      </c>
      <c r="CE218" s="131">
        <f t="shared" ref="CE218" si="2935">W218/W219</f>
        <v>0</v>
      </c>
      <c r="CF218" s="128">
        <f t="shared" ref="CF218" si="2936">X218/X219</f>
        <v>0</v>
      </c>
      <c r="CG218" s="129">
        <f t="shared" ref="CG218" si="2937">Y218/Y219</f>
        <v>0</v>
      </c>
      <c r="CH218" s="130">
        <f t="shared" ref="CH218" si="2938">Z218/Z219</f>
        <v>0</v>
      </c>
      <c r="CI218" s="128">
        <f t="shared" ref="CI218" si="2939">AA218/AA219</f>
        <v>0</v>
      </c>
      <c r="CJ218" s="134">
        <f t="shared" ref="CJ218" si="2940">AB218/AB219</f>
        <v>0</v>
      </c>
      <c r="CK218" s="135">
        <f t="shared" ref="CK218" si="2941">AC218/AC219</f>
        <v>0</v>
      </c>
    </row>
    <row r="219" spans="1:89" ht="14.25" customHeight="1" thickTop="1" thickBot="1" x14ac:dyDescent="0.25">
      <c r="A219" s="229" t="s">
        <v>13</v>
      </c>
      <c r="B219" s="20">
        <f t="shared" ref="B219" si="2942">SUM(B196:B218)</f>
        <v>27018</v>
      </c>
      <c r="C219" s="21">
        <f t="shared" ref="C219" si="2943">SUM(C196:C218)</f>
        <v>27020</v>
      </c>
      <c r="D219" s="20">
        <f t="shared" ref="D219" si="2944">SUM(D196:D218)</f>
        <v>12729</v>
      </c>
      <c r="E219" s="21">
        <f t="shared" ref="E219" si="2945">SUM(E196:E218)</f>
        <v>12906</v>
      </c>
      <c r="F219" s="20">
        <f t="shared" ref="F219" si="2946">SUM(F196:F218)</f>
        <v>26645</v>
      </c>
      <c r="G219" s="21">
        <f t="shared" ref="G219" si="2947">SUM(G196:G218)</f>
        <v>24245</v>
      </c>
      <c r="H219" s="20">
        <f t="shared" ref="H219" si="2948">SUM(H196:H218)</f>
        <v>39685</v>
      </c>
      <c r="I219" s="21">
        <f t="shared" ref="I219" si="2949">SUM(I196:I218)</f>
        <v>43274</v>
      </c>
      <c r="J219" s="20">
        <f t="shared" ref="J219" si="2950">SUM(J196:J218)</f>
        <v>5881</v>
      </c>
      <c r="K219" s="21">
        <f t="shared" ref="K219" si="2951">SUM(K196:K218)</f>
        <v>6632</v>
      </c>
      <c r="L219" s="20">
        <f t="shared" ref="L219" si="2952">SUM(L196:L218)</f>
        <v>24185</v>
      </c>
      <c r="M219" s="21">
        <f t="shared" ref="M219" si="2953">SUM(M196:M218)</f>
        <v>23861</v>
      </c>
      <c r="N219" s="20">
        <f t="shared" ref="N219" si="2954">SUM(N196:N218)</f>
        <v>42261</v>
      </c>
      <c r="O219" s="21">
        <f t="shared" ref="O219" si="2955">SUM(O196:O218)</f>
        <v>41816</v>
      </c>
      <c r="P219" s="20">
        <f t="shared" ref="P219" si="2956">SUM(P196:P218)</f>
        <v>23116</v>
      </c>
      <c r="Q219" s="21">
        <f t="shared" ref="Q219" si="2957">SUM(Q196:Q218)</f>
        <v>22698</v>
      </c>
      <c r="R219" s="20">
        <f t="shared" ref="R219" si="2958">SUM(R196:R218)</f>
        <v>26024</v>
      </c>
      <c r="S219" s="21">
        <f t="shared" ref="S219" si="2959">SUM(S196:S218)</f>
        <v>26590</v>
      </c>
      <c r="T219" s="20">
        <f t="shared" ref="T219" si="2960">SUM(T196:T218)</f>
        <v>7521</v>
      </c>
      <c r="U219" s="21">
        <f t="shared" ref="U219" si="2961">SUM(U196:U218)</f>
        <v>7853</v>
      </c>
      <c r="V219" s="20">
        <f t="shared" ref="V219" si="2962">SUM(V196:V218)</f>
        <v>26033</v>
      </c>
      <c r="W219" s="21">
        <f t="shared" ref="W219" si="2963">SUM(W196:W218)</f>
        <v>29011</v>
      </c>
      <c r="X219" s="20">
        <f t="shared" ref="X219" si="2964">SUM(X196:X218)</f>
        <v>21477</v>
      </c>
      <c r="Y219" s="21">
        <f t="shared" ref="Y219" si="2965">SUM(Y196:Y218)</f>
        <v>13144</v>
      </c>
      <c r="Z219" s="20">
        <f t="shared" ref="Z219" si="2966">SUM(Z196:Z218)</f>
        <v>41968</v>
      </c>
      <c r="AA219" s="21">
        <f t="shared" ref="AA219" si="2967">SUM(AA196:AA218)</f>
        <v>44387</v>
      </c>
      <c r="AB219" s="160">
        <f t="shared" ref="AB219:AC219" si="2968">SUM(AB195:AB218)</f>
        <v>324543</v>
      </c>
      <c r="AC219" s="161">
        <f t="shared" si="2968"/>
        <v>323437</v>
      </c>
      <c r="BI219" s="229" t="s">
        <v>13</v>
      </c>
      <c r="BJ219" s="154">
        <f>SUM(BJ195:BJ218)</f>
        <v>1</v>
      </c>
      <c r="BK219" s="155">
        <f t="shared" ref="BK219:CK219" si="2969">SUM(BK195:BK218)</f>
        <v>1</v>
      </c>
      <c r="BL219" s="154">
        <f t="shared" si="2969"/>
        <v>1</v>
      </c>
      <c r="BM219" s="155">
        <f t="shared" si="2969"/>
        <v>0.99999999999999978</v>
      </c>
      <c r="BN219" s="154">
        <f t="shared" si="2969"/>
        <v>1</v>
      </c>
      <c r="BO219" s="155">
        <f t="shared" si="2969"/>
        <v>0.99999999999999989</v>
      </c>
      <c r="BP219" s="154">
        <f t="shared" si="2969"/>
        <v>1.0000000000000002</v>
      </c>
      <c r="BQ219" s="155">
        <f t="shared" si="2969"/>
        <v>1</v>
      </c>
      <c r="BR219" s="154">
        <f t="shared" si="2969"/>
        <v>0.99999999999999978</v>
      </c>
      <c r="BS219" s="155">
        <f t="shared" si="2969"/>
        <v>1</v>
      </c>
      <c r="BT219" s="154">
        <f t="shared" si="2969"/>
        <v>1</v>
      </c>
      <c r="BU219" s="155">
        <f t="shared" si="2969"/>
        <v>0.99999999999999978</v>
      </c>
      <c r="BV219" s="154">
        <f t="shared" si="2969"/>
        <v>0.99999999999999989</v>
      </c>
      <c r="BW219" s="155">
        <f t="shared" si="2969"/>
        <v>0.99999999999999989</v>
      </c>
      <c r="BX219" s="154">
        <f t="shared" si="2969"/>
        <v>1</v>
      </c>
      <c r="BY219" s="155">
        <f t="shared" si="2969"/>
        <v>0.99999999999999989</v>
      </c>
      <c r="BZ219" s="154">
        <f t="shared" si="2969"/>
        <v>1</v>
      </c>
      <c r="CA219" s="155">
        <f t="shared" si="2969"/>
        <v>1.0000000000000002</v>
      </c>
      <c r="CB219" s="154">
        <f t="shared" si="2969"/>
        <v>1.0000000000000002</v>
      </c>
      <c r="CC219" s="155">
        <f t="shared" si="2969"/>
        <v>1</v>
      </c>
      <c r="CD219" s="154">
        <f t="shared" si="2969"/>
        <v>1</v>
      </c>
      <c r="CE219" s="155">
        <f t="shared" si="2969"/>
        <v>1.0000000000000002</v>
      </c>
      <c r="CF219" s="154">
        <f t="shared" si="2969"/>
        <v>0.99999999999999989</v>
      </c>
      <c r="CG219" s="155">
        <f t="shared" si="2969"/>
        <v>0.99999999999999989</v>
      </c>
      <c r="CH219" s="154">
        <f t="shared" si="2969"/>
        <v>1</v>
      </c>
      <c r="CI219" s="155">
        <f t="shared" si="2969"/>
        <v>1.0000000000000002</v>
      </c>
      <c r="CJ219" s="154">
        <f t="shared" si="2969"/>
        <v>1.0000000000000002</v>
      </c>
      <c r="CK219" s="155">
        <f t="shared" si="2969"/>
        <v>1</v>
      </c>
    </row>
    <row r="220" spans="1:89" ht="13.5" thickTop="1" x14ac:dyDescent="0.2">
      <c r="A220" s="173"/>
    </row>
    <row r="222" spans="1:89" x14ac:dyDescent="0.2">
      <c r="A222" s="308">
        <f>+A191+1</f>
        <v>44812</v>
      </c>
      <c r="B222" s="308"/>
      <c r="C222" s="308"/>
      <c r="D222" s="308"/>
      <c r="BI222" s="307">
        <f>+BI191+1</f>
        <v>44812</v>
      </c>
      <c r="BJ222" s="307"/>
      <c r="BK222" s="307"/>
      <c r="BL222" s="307"/>
    </row>
    <row r="223" spans="1:89" ht="13.5" thickBot="1" x14ac:dyDescent="0.25">
      <c r="AE223" s="232" t="s">
        <v>84</v>
      </c>
    </row>
    <row r="224" spans="1:89" ht="14.25" thickTop="1" thickBot="1" x14ac:dyDescent="0.25">
      <c r="A224" s="305" t="s">
        <v>0</v>
      </c>
      <c r="B224" s="299" t="s">
        <v>1</v>
      </c>
      <c r="C224" s="300"/>
      <c r="D224" s="299" t="s">
        <v>2</v>
      </c>
      <c r="E224" s="300"/>
      <c r="F224" s="299" t="s">
        <v>3</v>
      </c>
      <c r="G224" s="300"/>
      <c r="H224" s="299" t="s">
        <v>4</v>
      </c>
      <c r="I224" s="300"/>
      <c r="J224" s="299" t="s">
        <v>5</v>
      </c>
      <c r="K224" s="300"/>
      <c r="L224" s="299" t="s">
        <v>6</v>
      </c>
      <c r="M224" s="300"/>
      <c r="N224" s="299" t="s">
        <v>7</v>
      </c>
      <c r="O224" s="300"/>
      <c r="P224" s="299" t="s">
        <v>8</v>
      </c>
      <c r="Q224" s="300"/>
      <c r="R224" s="299" t="s">
        <v>9</v>
      </c>
      <c r="S224" s="300"/>
      <c r="T224" s="299" t="s">
        <v>10</v>
      </c>
      <c r="U224" s="300"/>
      <c r="V224" s="299" t="s">
        <v>11</v>
      </c>
      <c r="W224" s="300"/>
      <c r="X224" s="299" t="s">
        <v>12</v>
      </c>
      <c r="Y224" s="300"/>
      <c r="Z224" s="301" t="s">
        <v>40</v>
      </c>
      <c r="AA224" s="302"/>
      <c r="AB224" s="303" t="s">
        <v>41</v>
      </c>
      <c r="AC224" s="304"/>
      <c r="AE224" s="305" t="s">
        <v>0</v>
      </c>
      <c r="AF224" s="299" t="s">
        <v>1</v>
      </c>
      <c r="AG224" s="300"/>
      <c r="AH224" s="299" t="s">
        <v>2</v>
      </c>
      <c r="AI224" s="300"/>
      <c r="AJ224" s="299" t="s">
        <v>3</v>
      </c>
      <c r="AK224" s="300"/>
      <c r="AL224" s="299" t="s">
        <v>4</v>
      </c>
      <c r="AM224" s="300"/>
      <c r="AN224" s="299" t="s">
        <v>5</v>
      </c>
      <c r="AO224" s="300"/>
      <c r="AP224" s="299" t="s">
        <v>6</v>
      </c>
      <c r="AQ224" s="300"/>
      <c r="AR224" s="299" t="s">
        <v>7</v>
      </c>
      <c r="AS224" s="300"/>
      <c r="AT224" s="299" t="s">
        <v>8</v>
      </c>
      <c r="AU224" s="300"/>
      <c r="AV224" s="299" t="s">
        <v>9</v>
      </c>
      <c r="AW224" s="300"/>
      <c r="AX224" s="299" t="s">
        <v>10</v>
      </c>
      <c r="AY224" s="300"/>
      <c r="AZ224" s="299" t="s">
        <v>11</v>
      </c>
      <c r="BA224" s="300"/>
      <c r="BB224" s="299" t="s">
        <v>12</v>
      </c>
      <c r="BC224" s="300"/>
      <c r="BD224" s="301" t="s">
        <v>40</v>
      </c>
      <c r="BE224" s="302"/>
      <c r="BF224" s="303" t="s">
        <v>41</v>
      </c>
      <c r="BG224" s="304"/>
      <c r="BI224" s="305" t="s">
        <v>0</v>
      </c>
      <c r="BJ224" s="299" t="s">
        <v>1</v>
      </c>
      <c r="BK224" s="300"/>
      <c r="BL224" s="299" t="s">
        <v>2</v>
      </c>
      <c r="BM224" s="300"/>
      <c r="BN224" s="299" t="s">
        <v>3</v>
      </c>
      <c r="BO224" s="300"/>
      <c r="BP224" s="299" t="s">
        <v>4</v>
      </c>
      <c r="BQ224" s="300"/>
      <c r="BR224" s="299" t="s">
        <v>5</v>
      </c>
      <c r="BS224" s="300"/>
      <c r="BT224" s="299" t="s">
        <v>6</v>
      </c>
      <c r="BU224" s="300"/>
      <c r="BV224" s="299" t="s">
        <v>7</v>
      </c>
      <c r="BW224" s="300"/>
      <c r="BX224" s="299" t="s">
        <v>8</v>
      </c>
      <c r="BY224" s="300"/>
      <c r="BZ224" s="299" t="s">
        <v>9</v>
      </c>
      <c r="CA224" s="300"/>
      <c r="CB224" s="299" t="s">
        <v>10</v>
      </c>
      <c r="CC224" s="300"/>
      <c r="CD224" s="299" t="s">
        <v>11</v>
      </c>
      <c r="CE224" s="300"/>
      <c r="CF224" s="299" t="s">
        <v>12</v>
      </c>
      <c r="CG224" s="300"/>
      <c r="CH224" s="301" t="s">
        <v>40</v>
      </c>
      <c r="CI224" s="302"/>
      <c r="CJ224" s="299" t="s">
        <v>41</v>
      </c>
      <c r="CK224" s="300"/>
    </row>
    <row r="225" spans="1:89" ht="15" thickTop="1" thickBot="1" x14ac:dyDescent="0.3">
      <c r="A225" s="306"/>
      <c r="B225" s="115" t="s">
        <v>14</v>
      </c>
      <c r="C225" s="116" t="s">
        <v>15</v>
      </c>
      <c r="D225" s="117" t="s">
        <v>14</v>
      </c>
      <c r="E225" s="118" t="s">
        <v>15</v>
      </c>
      <c r="F225" s="115" t="s">
        <v>14</v>
      </c>
      <c r="G225" s="116" t="s">
        <v>15</v>
      </c>
      <c r="H225" s="117" t="s">
        <v>14</v>
      </c>
      <c r="I225" s="118" t="s">
        <v>15</v>
      </c>
      <c r="J225" s="115" t="s">
        <v>14</v>
      </c>
      <c r="K225" s="116" t="s">
        <v>15</v>
      </c>
      <c r="L225" s="117" t="s">
        <v>14</v>
      </c>
      <c r="M225" s="115" t="s">
        <v>15</v>
      </c>
      <c r="N225" s="119" t="s">
        <v>14</v>
      </c>
      <c r="O225" s="120" t="s">
        <v>15</v>
      </c>
      <c r="P225" s="115" t="s">
        <v>14</v>
      </c>
      <c r="Q225" s="116" t="s">
        <v>15</v>
      </c>
      <c r="R225" s="117" t="s">
        <v>14</v>
      </c>
      <c r="S225" s="118" t="s">
        <v>15</v>
      </c>
      <c r="T225" s="115" t="s">
        <v>14</v>
      </c>
      <c r="U225" s="116" t="s">
        <v>15</v>
      </c>
      <c r="V225" s="117" t="s">
        <v>14</v>
      </c>
      <c r="W225" s="118" t="s">
        <v>15</v>
      </c>
      <c r="X225" s="115" t="s">
        <v>14</v>
      </c>
      <c r="Y225" s="116" t="s">
        <v>15</v>
      </c>
      <c r="Z225" s="28" t="s">
        <v>14</v>
      </c>
      <c r="AA225" s="121" t="s">
        <v>15</v>
      </c>
      <c r="AB225" s="162" t="s">
        <v>14</v>
      </c>
      <c r="AC225" s="163" t="s">
        <v>15</v>
      </c>
      <c r="AE225" s="306"/>
      <c r="AF225" s="115" t="s">
        <v>14</v>
      </c>
      <c r="AG225" s="116" t="s">
        <v>15</v>
      </c>
      <c r="AH225" s="117" t="s">
        <v>14</v>
      </c>
      <c r="AI225" s="118" t="s">
        <v>15</v>
      </c>
      <c r="AJ225" s="115" t="s">
        <v>14</v>
      </c>
      <c r="AK225" s="116" t="s">
        <v>15</v>
      </c>
      <c r="AL225" s="117" t="s">
        <v>14</v>
      </c>
      <c r="AM225" s="118" t="s">
        <v>15</v>
      </c>
      <c r="AN225" s="115" t="s">
        <v>14</v>
      </c>
      <c r="AO225" s="116" t="s">
        <v>15</v>
      </c>
      <c r="AP225" s="117" t="s">
        <v>14</v>
      </c>
      <c r="AQ225" s="115" t="s">
        <v>15</v>
      </c>
      <c r="AR225" s="119" t="s">
        <v>14</v>
      </c>
      <c r="AS225" s="120" t="s">
        <v>15</v>
      </c>
      <c r="AT225" s="115" t="s">
        <v>14</v>
      </c>
      <c r="AU225" s="116" t="s">
        <v>15</v>
      </c>
      <c r="AV225" s="117" t="s">
        <v>14</v>
      </c>
      <c r="AW225" s="118" t="s">
        <v>15</v>
      </c>
      <c r="AX225" s="115" t="s">
        <v>14</v>
      </c>
      <c r="AY225" s="116" t="s">
        <v>15</v>
      </c>
      <c r="AZ225" s="117" t="s">
        <v>14</v>
      </c>
      <c r="BA225" s="118" t="s">
        <v>15</v>
      </c>
      <c r="BB225" s="115" t="s">
        <v>14</v>
      </c>
      <c r="BC225" s="116" t="s">
        <v>15</v>
      </c>
      <c r="BD225" s="28" t="s">
        <v>14</v>
      </c>
      <c r="BE225" s="121" t="s">
        <v>15</v>
      </c>
      <c r="BF225" s="162" t="s">
        <v>14</v>
      </c>
      <c r="BG225" s="163" t="s">
        <v>15</v>
      </c>
      <c r="BI225" s="306"/>
      <c r="BJ225" s="115" t="s">
        <v>14</v>
      </c>
      <c r="BK225" s="116" t="s">
        <v>15</v>
      </c>
      <c r="BL225" s="117" t="s">
        <v>14</v>
      </c>
      <c r="BM225" s="118" t="s">
        <v>15</v>
      </c>
      <c r="BN225" s="115" t="s">
        <v>14</v>
      </c>
      <c r="BO225" s="116" t="s">
        <v>15</v>
      </c>
      <c r="BP225" s="117" t="s">
        <v>14</v>
      </c>
      <c r="BQ225" s="118" t="s">
        <v>15</v>
      </c>
      <c r="BR225" s="115" t="s">
        <v>14</v>
      </c>
      <c r="BS225" s="116" t="s">
        <v>15</v>
      </c>
      <c r="BT225" s="117" t="s">
        <v>14</v>
      </c>
      <c r="BU225" s="115" t="s">
        <v>15</v>
      </c>
      <c r="BV225" s="119" t="s">
        <v>14</v>
      </c>
      <c r="BW225" s="120" t="s">
        <v>15</v>
      </c>
      <c r="BX225" s="115" t="s">
        <v>14</v>
      </c>
      <c r="BY225" s="116" t="s">
        <v>15</v>
      </c>
      <c r="BZ225" s="117" t="s">
        <v>14</v>
      </c>
      <c r="CA225" s="118" t="s">
        <v>15</v>
      </c>
      <c r="CB225" s="115" t="s">
        <v>14</v>
      </c>
      <c r="CC225" s="116" t="s">
        <v>15</v>
      </c>
      <c r="CD225" s="117" t="s">
        <v>14</v>
      </c>
      <c r="CE225" s="118" t="s">
        <v>15</v>
      </c>
      <c r="CF225" s="115" t="s">
        <v>14</v>
      </c>
      <c r="CG225" s="116" t="s">
        <v>15</v>
      </c>
      <c r="CH225" s="28" t="s">
        <v>14</v>
      </c>
      <c r="CI225" s="121" t="s">
        <v>15</v>
      </c>
      <c r="CJ225" s="119" t="s">
        <v>14</v>
      </c>
      <c r="CK225" s="120" t="s">
        <v>15</v>
      </c>
    </row>
    <row r="226" spans="1:89" ht="13.5" thickTop="1" x14ac:dyDescent="0.2">
      <c r="A226" s="124" t="s">
        <v>16</v>
      </c>
      <c r="B226" s="125"/>
      <c r="C226" s="172"/>
      <c r="D226" s="126"/>
      <c r="E226" s="166"/>
      <c r="F226" s="125"/>
      <c r="G226" s="127"/>
      <c r="H226" s="126"/>
      <c r="I226" s="166"/>
      <c r="J226" s="125"/>
      <c r="K226" s="127"/>
      <c r="L226" s="126"/>
      <c r="M226" s="125"/>
      <c r="N226" s="165"/>
      <c r="O226" s="167"/>
      <c r="P226" s="125"/>
      <c r="Q226" s="127"/>
      <c r="R226" s="126"/>
      <c r="S226" s="166"/>
      <c r="T226" s="125"/>
      <c r="U226" s="127"/>
      <c r="V226" s="126"/>
      <c r="W226" s="166"/>
      <c r="X226" s="125"/>
      <c r="Y226" s="127"/>
      <c r="Z226" s="170"/>
      <c r="AA226" s="171"/>
      <c r="AB226" s="156">
        <f>B226+D226+F226+H226+J226+L226+N226+P226+R226+T226+V226+X226+Z226</f>
        <v>0</v>
      </c>
      <c r="AC226" s="157">
        <f>C226+E226+G226+I226+K226+M226+O226+Q226+S226+U226+W226+Y226+AA226</f>
        <v>0</v>
      </c>
      <c r="AE226" s="235" t="str">
        <f>$AE$9</f>
        <v>07:00 - 07:59</v>
      </c>
      <c r="AF226" s="125">
        <f>SUMIF($A$9:$A$32,$AE226,B$226:B$249)</f>
        <v>3509</v>
      </c>
      <c r="AG226" s="172">
        <f t="shared" ref="AG226:AV227" si="2970">SUMIF($A$9:$A$32,$AE226,C$226:C$249)</f>
        <v>1397</v>
      </c>
      <c r="AH226" s="126">
        <f t="shared" si="2970"/>
        <v>1293</v>
      </c>
      <c r="AI226" s="166">
        <f t="shared" si="2970"/>
        <v>1188</v>
      </c>
      <c r="AJ226" s="125">
        <f t="shared" si="2970"/>
        <v>2880</v>
      </c>
      <c r="AK226" s="127">
        <f t="shared" si="2970"/>
        <v>1526</v>
      </c>
      <c r="AL226" s="126">
        <f t="shared" si="2970"/>
        <v>4074</v>
      </c>
      <c r="AM226" s="166">
        <f t="shared" si="2970"/>
        <v>2424</v>
      </c>
      <c r="AN226" s="125">
        <f t="shared" si="2970"/>
        <v>247</v>
      </c>
      <c r="AO226" s="127">
        <f t="shared" si="2970"/>
        <v>1031</v>
      </c>
      <c r="AP226" s="126">
        <f t="shared" si="2970"/>
        <v>1185</v>
      </c>
      <c r="AQ226" s="125">
        <f t="shared" si="2970"/>
        <v>3506</v>
      </c>
      <c r="AR226" s="165">
        <f t="shared" si="2970"/>
        <v>3018</v>
      </c>
      <c r="AS226" s="167">
        <f t="shared" si="2970"/>
        <v>4388</v>
      </c>
      <c r="AT226" s="125">
        <f t="shared" si="2970"/>
        <v>2297</v>
      </c>
      <c r="AU226" s="127">
        <f t="shared" si="2970"/>
        <v>2255</v>
      </c>
      <c r="AV226" s="126">
        <f t="shared" si="2970"/>
        <v>2628</v>
      </c>
      <c r="AW226" s="166">
        <f t="shared" ref="AW226:BE227" si="2971">SUMIF($A$9:$A$32,$AE226,S$226:S$249)</f>
        <v>1911</v>
      </c>
      <c r="AX226" s="125">
        <f t="shared" si="2971"/>
        <v>371</v>
      </c>
      <c r="AY226" s="127">
        <f t="shared" si="2971"/>
        <v>1558</v>
      </c>
      <c r="AZ226" s="126">
        <f t="shared" si="2971"/>
        <v>1213</v>
      </c>
      <c r="BA226" s="166">
        <f t="shared" si="2971"/>
        <v>3084</v>
      </c>
      <c r="BB226" s="125">
        <f t="shared" si="2971"/>
        <v>1931</v>
      </c>
      <c r="BC226" s="127">
        <f t="shared" si="2971"/>
        <v>1796</v>
      </c>
      <c r="BD226" s="170">
        <f t="shared" si="2971"/>
        <v>4197</v>
      </c>
      <c r="BE226" s="171">
        <f t="shared" si="2971"/>
        <v>2523</v>
      </c>
      <c r="BF226" s="156">
        <f>AF226+AH226+AJ226+AL226+AN226+AP226+AR226+AT226+AV226+AX226+AZ226+BB226+BD226</f>
        <v>28843</v>
      </c>
      <c r="BG226" s="157">
        <f>AG226+AI226+AK226+AM226+AO226+AQ226+AS226+AU226+AW226+AY226+BA226+BC226+BE226</f>
        <v>28587</v>
      </c>
      <c r="BI226" s="124" t="s">
        <v>16</v>
      </c>
      <c r="BJ226" s="128">
        <f>B226/B250</f>
        <v>0</v>
      </c>
      <c r="BK226" s="129">
        <f t="shared" ref="BK226" si="2972">C226/C250</f>
        <v>0</v>
      </c>
      <c r="BL226" s="130">
        <f t="shared" ref="BL226" si="2973">D226/D250</f>
        <v>0</v>
      </c>
      <c r="BM226" s="131">
        <f t="shared" ref="BM226" si="2974">E226/E250</f>
        <v>0</v>
      </c>
      <c r="BN226" s="128">
        <f t="shared" ref="BN226" si="2975">F226/F250</f>
        <v>0</v>
      </c>
      <c r="BO226" s="129">
        <f t="shared" ref="BO226" si="2976">G226/G250</f>
        <v>0</v>
      </c>
      <c r="BP226" s="130">
        <f t="shared" ref="BP226" si="2977">H226/H250</f>
        <v>0</v>
      </c>
      <c r="BQ226" s="131">
        <f t="shared" ref="BQ226" si="2978">I226/I250</f>
        <v>0</v>
      </c>
      <c r="BR226" s="128">
        <f t="shared" ref="BR226" si="2979">J226/J250</f>
        <v>0</v>
      </c>
      <c r="BS226" s="129">
        <f t="shared" ref="BS226" si="2980">K226/K250</f>
        <v>0</v>
      </c>
      <c r="BT226" s="130">
        <f t="shared" ref="BT226" si="2981">L226/L250</f>
        <v>0</v>
      </c>
      <c r="BU226" s="128">
        <f t="shared" ref="BU226" si="2982">M226/M250</f>
        <v>0</v>
      </c>
      <c r="BV226" s="132">
        <f t="shared" ref="BV226" si="2983">N226/N250</f>
        <v>0</v>
      </c>
      <c r="BW226" s="133">
        <f t="shared" ref="BW226" si="2984">O226/O250</f>
        <v>0</v>
      </c>
      <c r="BX226" s="128">
        <f t="shared" ref="BX226" si="2985">P226/P250</f>
        <v>0</v>
      </c>
      <c r="BY226" s="129">
        <f t="shared" ref="BY226" si="2986">Q226/Q250</f>
        <v>0</v>
      </c>
      <c r="BZ226" s="130">
        <f t="shared" ref="BZ226" si="2987">R226/R250</f>
        <v>0</v>
      </c>
      <c r="CA226" s="131">
        <f t="shared" ref="CA226" si="2988">S226/S250</f>
        <v>0</v>
      </c>
      <c r="CB226" s="128">
        <f t="shared" ref="CB226" si="2989">T226/T250</f>
        <v>0</v>
      </c>
      <c r="CC226" s="129">
        <f t="shared" ref="CC226" si="2990">U226/U250</f>
        <v>0</v>
      </c>
      <c r="CD226" s="130">
        <f t="shared" ref="CD226" si="2991">V226/V250</f>
        <v>0</v>
      </c>
      <c r="CE226" s="131">
        <f t="shared" ref="CE226" si="2992">W226/W250</f>
        <v>0</v>
      </c>
      <c r="CF226" s="128">
        <f t="shared" ref="CF226" si="2993">X226/X250</f>
        <v>0</v>
      </c>
      <c r="CG226" s="129">
        <f t="shared" ref="CG226" si="2994">Y226/Y250</f>
        <v>0</v>
      </c>
      <c r="CH226" s="130">
        <f t="shared" ref="CH226" si="2995">Z226/Z250</f>
        <v>0</v>
      </c>
      <c r="CI226" s="128">
        <f t="shared" ref="CI226" si="2996">AA226/AA250</f>
        <v>0</v>
      </c>
      <c r="CJ226" s="134">
        <f t="shared" ref="CJ226" si="2997">AB226/AB250</f>
        <v>0</v>
      </c>
      <c r="CK226" s="135">
        <f t="shared" ref="CK226" si="2998">AC226/AC250</f>
        <v>0</v>
      </c>
    </row>
    <row r="227" spans="1:89" x14ac:dyDescent="0.2">
      <c r="A227" s="136" t="s">
        <v>17</v>
      </c>
      <c r="B227" s="175">
        <v>338</v>
      </c>
      <c r="C227" s="176">
        <v>0</v>
      </c>
      <c r="D227" s="177">
        <v>206</v>
      </c>
      <c r="E227" s="178">
        <v>2</v>
      </c>
      <c r="F227" s="175">
        <v>467</v>
      </c>
      <c r="G227" s="179">
        <v>12</v>
      </c>
      <c r="H227" s="177">
        <v>436</v>
      </c>
      <c r="I227" s="178">
        <v>51</v>
      </c>
      <c r="J227" s="175">
        <v>10</v>
      </c>
      <c r="K227" s="179">
        <v>18</v>
      </c>
      <c r="L227" s="177">
        <v>61</v>
      </c>
      <c r="M227" s="175">
        <v>94</v>
      </c>
      <c r="N227" s="180">
        <v>201</v>
      </c>
      <c r="O227" s="181">
        <v>124</v>
      </c>
      <c r="P227" s="175">
        <v>85</v>
      </c>
      <c r="Q227" s="179">
        <v>82</v>
      </c>
      <c r="R227" s="177">
        <v>31</v>
      </c>
      <c r="S227" s="178">
        <v>107</v>
      </c>
      <c r="T227" s="175">
        <v>2</v>
      </c>
      <c r="U227" s="179">
        <v>30</v>
      </c>
      <c r="V227" s="177">
        <v>12</v>
      </c>
      <c r="W227" s="178">
        <v>87</v>
      </c>
      <c r="X227" s="175">
        <v>5</v>
      </c>
      <c r="Y227" s="179">
        <v>59</v>
      </c>
      <c r="Z227" s="177">
        <v>0</v>
      </c>
      <c r="AA227" s="175">
        <v>0</v>
      </c>
      <c r="AB227" s="156">
        <f t="shared" ref="AB227:AB246" si="2999">B227+D227+F227+H227+J227+L227+N227+P227+R227+T227+V227+X227+Z227</f>
        <v>1854</v>
      </c>
      <c r="AC227" s="157">
        <f t="shared" ref="AC227:AC246" si="3000">C227+E227+G227+I227+K227+M227+O227+Q227+S227+U227+W227+Y227+AA227</f>
        <v>666</v>
      </c>
      <c r="AE227" s="237" t="str">
        <f>$AE$10</f>
        <v>08:00 - 08:59</v>
      </c>
      <c r="AF227" s="125">
        <f>SUMIF($A$9:$A$32,$AE227,B$226:B$249)</f>
        <v>2486</v>
      </c>
      <c r="AG227" s="176">
        <f t="shared" si="2970"/>
        <v>1065</v>
      </c>
      <c r="AH227" s="177">
        <f t="shared" si="2970"/>
        <v>954</v>
      </c>
      <c r="AI227" s="178">
        <f t="shared" si="2970"/>
        <v>878</v>
      </c>
      <c r="AJ227" s="238">
        <f t="shared" si="2970"/>
        <v>2444</v>
      </c>
      <c r="AK227" s="179">
        <f t="shared" si="2970"/>
        <v>1111</v>
      </c>
      <c r="AL227" s="177">
        <f t="shared" si="2970"/>
        <v>3200</v>
      </c>
      <c r="AM227" s="178">
        <f t="shared" si="2970"/>
        <v>2226</v>
      </c>
      <c r="AN227" s="238">
        <f t="shared" si="2970"/>
        <v>195</v>
      </c>
      <c r="AO227" s="179">
        <f t="shared" si="2970"/>
        <v>895</v>
      </c>
      <c r="AP227" s="177">
        <f t="shared" si="2970"/>
        <v>983</v>
      </c>
      <c r="AQ227" s="238">
        <f t="shared" si="2970"/>
        <v>3195</v>
      </c>
      <c r="AR227" s="180">
        <f t="shared" si="2970"/>
        <v>2350</v>
      </c>
      <c r="AS227" s="181">
        <f t="shared" si="2970"/>
        <v>3995</v>
      </c>
      <c r="AT227" s="238">
        <f t="shared" si="2970"/>
        <v>1596</v>
      </c>
      <c r="AU227" s="179">
        <f t="shared" si="2970"/>
        <v>1830</v>
      </c>
      <c r="AV227" s="177">
        <f t="shared" si="2970"/>
        <v>2191</v>
      </c>
      <c r="AW227" s="178">
        <f t="shared" si="2971"/>
        <v>1633</v>
      </c>
      <c r="AX227" s="238">
        <f t="shared" si="2971"/>
        <v>268</v>
      </c>
      <c r="AY227" s="179">
        <f t="shared" si="2971"/>
        <v>1095</v>
      </c>
      <c r="AZ227" s="177">
        <f t="shared" si="2971"/>
        <v>913</v>
      </c>
      <c r="BA227" s="178">
        <f t="shared" si="2971"/>
        <v>2429</v>
      </c>
      <c r="BB227" s="238">
        <f t="shared" si="2971"/>
        <v>1533</v>
      </c>
      <c r="BC227" s="179">
        <f t="shared" si="2971"/>
        <v>1596</v>
      </c>
      <c r="BD227" s="177">
        <f t="shared" si="2971"/>
        <v>3033</v>
      </c>
      <c r="BE227" s="238">
        <f t="shared" si="2971"/>
        <v>2264</v>
      </c>
      <c r="BF227" s="158">
        <f>SUM(AF227,AH227,AJ227,AL227,AN227,AP227,AR227,AT227,AV227,AX227,AZ227,BB227,BD227)</f>
        <v>22146</v>
      </c>
      <c r="BG227" s="159">
        <f>SUM(AG227,AI227,AK227,AM227,AO227,AQ227,AS227,AU227,AW227,AY227,BA227,BC227,BE227)</f>
        <v>24212</v>
      </c>
      <c r="BI227" s="136" t="s">
        <v>17</v>
      </c>
      <c r="BJ227" s="128">
        <f>B227/B250</f>
        <v>1.2846338033522101E-2</v>
      </c>
      <c r="BK227" s="129">
        <f t="shared" ref="BK227" si="3001">C227/C250</f>
        <v>0</v>
      </c>
      <c r="BL227" s="130">
        <f t="shared" ref="BL227" si="3002">D227/D250</f>
        <v>1.6031128404669262E-2</v>
      </c>
      <c r="BM227" s="131">
        <f t="shared" ref="BM227" si="3003">E227/E250</f>
        <v>1.5590894917368256E-4</v>
      </c>
      <c r="BN227" s="128">
        <f t="shared" ref="BN227" si="3004">F227/F250</f>
        <v>1.7833957076300314E-2</v>
      </c>
      <c r="BO227" s="129">
        <f t="shared" ref="BO227" si="3005">G227/G250</f>
        <v>5.0770011846336101E-4</v>
      </c>
      <c r="BP227" s="130">
        <f t="shared" ref="BP227" si="3006">H227/H250</f>
        <v>1.1186945142915791E-2</v>
      </c>
      <c r="BQ227" s="131">
        <f t="shared" ref="BQ227" si="3007">I227/I250</f>
        <v>1.2017531457655874E-3</v>
      </c>
      <c r="BR227" s="128">
        <f t="shared" ref="BR227" si="3008">J227/J250</f>
        <v>1.7041581458759373E-3</v>
      </c>
      <c r="BS227" s="129">
        <f t="shared" ref="BS227" si="3009">K227/K250</f>
        <v>2.7468335113688385E-3</v>
      </c>
      <c r="BT227" s="130">
        <f t="shared" ref="BT227" si="3010">L227/L250</f>
        <v>2.5463349474035731E-3</v>
      </c>
      <c r="BU227" s="128">
        <f t="shared" ref="BU227" si="3011">M227/M250</f>
        <v>4.0109233657620756E-3</v>
      </c>
      <c r="BV227" s="132">
        <f t="shared" ref="BV227" si="3012">N227/N250</f>
        <v>4.8575364315232364E-3</v>
      </c>
      <c r="BW227" s="133">
        <f t="shared" ref="BW227" si="3013">O227/O250</f>
        <v>3.0421235985378181E-3</v>
      </c>
      <c r="BX227" s="128">
        <f t="shared" ref="BX227" si="3014">P227/P250</f>
        <v>3.7948122684048394E-3</v>
      </c>
      <c r="BY227" s="129">
        <f t="shared" ref="BY227" si="3015">Q227/Q250</f>
        <v>3.6900369003690036E-3</v>
      </c>
      <c r="BZ227" s="130">
        <f t="shared" ref="BZ227" si="3016">R227/R250</f>
        <v>1.2206166082608181E-3</v>
      </c>
      <c r="CA227" s="131">
        <f t="shared" ref="CA227" si="3017">S227/S250</f>
        <v>4.1873752592650566E-3</v>
      </c>
      <c r="CB227" s="128">
        <f t="shared" ref="CB227" si="3018">T227/T250</f>
        <v>2.5581990278843696E-4</v>
      </c>
      <c r="CC227" s="129">
        <f t="shared" ref="CC227" si="3019">U227/U250</f>
        <v>3.8017995184387275E-3</v>
      </c>
      <c r="CD227" s="130">
        <f t="shared" ref="CD227" si="3020">V227/V250</f>
        <v>4.5516613563950843E-4</v>
      </c>
      <c r="CE227" s="131">
        <f t="shared" ref="CE227" si="3021">W227/W250</f>
        <v>3.0623020063357972E-3</v>
      </c>
      <c r="CF227" s="128">
        <f t="shared" ref="CF227" si="3022">X227/X250</f>
        <v>2.3669759515243326E-4</v>
      </c>
      <c r="CG227" s="129">
        <f t="shared" ref="CG227" si="3023">Y227/Y250</f>
        <v>4.5545777366064535E-3</v>
      </c>
      <c r="CH227" s="130">
        <f t="shared" ref="CH227" si="3024">Z227/Z250</f>
        <v>0</v>
      </c>
      <c r="CI227" s="128">
        <f t="shared" ref="CI227" si="3025">AA227/AA250</f>
        <v>0</v>
      </c>
      <c r="CJ227" s="134">
        <f t="shared" ref="CJ227" si="3026">AB227/AB250</f>
        <v>5.8240166867187916E-3</v>
      </c>
      <c r="CK227" s="135">
        <f t="shared" ref="CK227" si="3027">AC227/AC250</f>
        <v>2.0983449540475057E-3</v>
      </c>
    </row>
    <row r="228" spans="1:89" ht="13.5" thickBot="1" x14ac:dyDescent="0.25">
      <c r="A228" s="145" t="s">
        <v>18</v>
      </c>
      <c r="B228" s="182">
        <v>1581</v>
      </c>
      <c r="C228" s="183">
        <v>265</v>
      </c>
      <c r="D228" s="184">
        <v>870</v>
      </c>
      <c r="E228" s="185">
        <v>247</v>
      </c>
      <c r="F228" s="182">
        <v>2404</v>
      </c>
      <c r="G228" s="186">
        <v>471</v>
      </c>
      <c r="H228" s="184">
        <v>2007</v>
      </c>
      <c r="I228" s="185">
        <v>905</v>
      </c>
      <c r="J228" s="182">
        <v>69</v>
      </c>
      <c r="K228" s="186">
        <v>253</v>
      </c>
      <c r="L228" s="184">
        <v>706</v>
      </c>
      <c r="M228" s="182">
        <v>1028</v>
      </c>
      <c r="N228" s="187">
        <v>1627</v>
      </c>
      <c r="O228" s="188">
        <v>2048</v>
      </c>
      <c r="P228" s="182">
        <v>860</v>
      </c>
      <c r="Q228" s="186">
        <v>1034</v>
      </c>
      <c r="R228" s="184">
        <v>1087</v>
      </c>
      <c r="S228" s="185">
        <v>945</v>
      </c>
      <c r="T228" s="182">
        <v>150</v>
      </c>
      <c r="U228" s="186">
        <v>424</v>
      </c>
      <c r="V228" s="184">
        <v>713</v>
      </c>
      <c r="W228" s="185">
        <v>1135</v>
      </c>
      <c r="X228" s="182">
        <v>883</v>
      </c>
      <c r="Y228" s="186">
        <v>640</v>
      </c>
      <c r="Z228" s="184">
        <v>1815</v>
      </c>
      <c r="AA228" s="182">
        <v>1221</v>
      </c>
      <c r="AB228" s="156">
        <f t="shared" si="2999"/>
        <v>14772</v>
      </c>
      <c r="AC228" s="157">
        <f t="shared" si="3000"/>
        <v>10616</v>
      </c>
      <c r="AE228" s="235"/>
      <c r="AF228" s="125"/>
      <c r="AG228" s="183"/>
      <c r="AH228" s="184"/>
      <c r="AI228" s="185"/>
      <c r="AJ228" s="182"/>
      <c r="AK228" s="186"/>
      <c r="AL228" s="184"/>
      <c r="AM228" s="185"/>
      <c r="AN228" s="182"/>
      <c r="AO228" s="186"/>
      <c r="AP228" s="184"/>
      <c r="AQ228" s="182"/>
      <c r="AR228" s="187"/>
      <c r="AS228" s="188"/>
      <c r="AT228" s="182"/>
      <c r="AU228" s="186"/>
      <c r="AV228" s="184"/>
      <c r="AW228" s="185"/>
      <c r="AX228" s="182"/>
      <c r="AY228" s="186"/>
      <c r="AZ228" s="184"/>
      <c r="BA228" s="185"/>
      <c r="BB228" s="182"/>
      <c r="BC228" s="186"/>
      <c r="BD228" s="184"/>
      <c r="BE228" s="182"/>
      <c r="BF228" s="158"/>
      <c r="BG228" s="159"/>
      <c r="BI228" s="145" t="s">
        <v>18</v>
      </c>
      <c r="BJ228" s="128">
        <f>B228/B250</f>
        <v>6.0088936186385923E-2</v>
      </c>
      <c r="BK228" s="129">
        <f t="shared" ref="BK228" si="3028">C228/C250</f>
        <v>9.8513011152416355E-3</v>
      </c>
      <c r="BL228" s="130">
        <f t="shared" ref="BL228" si="3029">D228/D250</f>
        <v>6.7704280155642019E-2</v>
      </c>
      <c r="BM228" s="131">
        <f t="shared" ref="BM228" si="3030">E228/E250</f>
        <v>1.9254755222949796E-2</v>
      </c>
      <c r="BN228" s="128">
        <f t="shared" ref="BN228" si="3031">F228/F250</f>
        <v>9.1804781180783626E-2</v>
      </c>
      <c r="BO228" s="129">
        <f t="shared" ref="BO228" si="3032">G228/G250</f>
        <v>1.9927229649686917E-2</v>
      </c>
      <c r="BP228" s="130">
        <f t="shared" ref="BP228" si="3033">H228/H250</f>
        <v>5.1495869040899062E-2</v>
      </c>
      <c r="BQ228" s="131">
        <f t="shared" ref="BQ228" si="3034">I228/I250</f>
        <v>2.1325227390546209E-2</v>
      </c>
      <c r="BR228" s="128">
        <f t="shared" ref="BR228" si="3035">J228/J250</f>
        <v>1.1758691206543968E-2</v>
      </c>
      <c r="BS228" s="129">
        <f t="shared" ref="BS228" si="3036">K228/K250</f>
        <v>3.8608271020906457E-2</v>
      </c>
      <c r="BT228" s="130">
        <f t="shared" ref="BT228" si="3037">L228/L250</f>
        <v>2.947069627650693E-2</v>
      </c>
      <c r="BU228" s="128">
        <f t="shared" ref="BU228" si="3038">M228/M250</f>
        <v>4.3864140638334187E-2</v>
      </c>
      <c r="BV228" s="132">
        <f t="shared" ref="BV228" si="3039">N228/N250</f>
        <v>3.9319461562628388E-2</v>
      </c>
      <c r="BW228" s="133">
        <f t="shared" ref="BW228" si="3040">O228/O250</f>
        <v>5.0244105885527836E-2</v>
      </c>
      <c r="BX228" s="128">
        <f t="shared" ref="BX228" si="3041">P228/P250</f>
        <v>3.8394571186213672E-2</v>
      </c>
      <c r="BY228" s="129">
        <f t="shared" ref="BY228" si="3042">Q228/Q250</f>
        <v>4.6530465304653046E-2</v>
      </c>
      <c r="BZ228" s="130">
        <f t="shared" ref="BZ228" si="3043">R228/R250</f>
        <v>4.2800330747726108E-2</v>
      </c>
      <c r="CA228" s="131">
        <f t="shared" ref="CA228" si="3044">S228/S250</f>
        <v>3.6981959065471762E-2</v>
      </c>
      <c r="CB228" s="128">
        <f t="shared" ref="CB228" si="3045">T228/T250</f>
        <v>1.9186492709132769E-2</v>
      </c>
      <c r="CC228" s="129">
        <f t="shared" ref="CC228" si="3046">U228/U250</f>
        <v>5.3732099860600686E-2</v>
      </c>
      <c r="CD228" s="130">
        <f t="shared" ref="CD228" si="3047">V228/V250</f>
        <v>2.704445455924746E-2</v>
      </c>
      <c r="CE228" s="131">
        <f t="shared" ref="CE228" si="3048">W228/W250</f>
        <v>3.9950721576909536E-2</v>
      </c>
      <c r="CF228" s="128">
        <f t="shared" ref="CF228" si="3049">X228/X250</f>
        <v>4.1800795303919711E-2</v>
      </c>
      <c r="CG228" s="129">
        <f t="shared" ref="CG228" si="3050">Y228/Y250</f>
        <v>4.9405589007256445E-2</v>
      </c>
      <c r="CH228" s="130">
        <f t="shared" ref="CH228" si="3051">Z228/Z250</f>
        <v>4.5705220216061042E-2</v>
      </c>
      <c r="CI228" s="128">
        <f t="shared" ref="CI228" si="3052">AA228/AA250</f>
        <v>2.786971308575472E-2</v>
      </c>
      <c r="CJ228" s="134">
        <f t="shared" ref="CJ228" si="3053">AB228/AB250</f>
        <v>4.6403653989325777E-2</v>
      </c>
      <c r="CK228" s="135">
        <f t="shared" ref="CK228" si="3054">AC228/AC250</f>
        <v>3.3447492540793274E-2</v>
      </c>
    </row>
    <row r="229" spans="1:89" ht="14.25" thickTop="1" thickBot="1" x14ac:dyDescent="0.25">
      <c r="A229" s="136" t="s">
        <v>19</v>
      </c>
      <c r="B229" s="175">
        <v>2739</v>
      </c>
      <c r="C229" s="176">
        <v>1116</v>
      </c>
      <c r="D229" s="177">
        <v>1295</v>
      </c>
      <c r="E229" s="178">
        <v>826</v>
      </c>
      <c r="F229" s="175">
        <v>2796</v>
      </c>
      <c r="G229" s="179">
        <v>1359</v>
      </c>
      <c r="H229" s="177">
        <v>3382</v>
      </c>
      <c r="I229" s="178">
        <v>2000</v>
      </c>
      <c r="J229" s="175">
        <v>213</v>
      </c>
      <c r="K229" s="179">
        <v>688</v>
      </c>
      <c r="L229" s="177">
        <v>1112</v>
      </c>
      <c r="M229" s="175">
        <v>2206</v>
      </c>
      <c r="N229" s="180">
        <v>3084</v>
      </c>
      <c r="O229" s="181">
        <v>3488</v>
      </c>
      <c r="P229" s="175">
        <v>1995</v>
      </c>
      <c r="Q229" s="179">
        <v>1882</v>
      </c>
      <c r="R229" s="177">
        <v>2016</v>
      </c>
      <c r="S229" s="178">
        <v>1809</v>
      </c>
      <c r="T229" s="175">
        <v>297</v>
      </c>
      <c r="U229" s="179">
        <v>1161</v>
      </c>
      <c r="V229" s="177">
        <v>1305</v>
      </c>
      <c r="W229" s="178">
        <v>2787</v>
      </c>
      <c r="X229" s="175">
        <v>1795</v>
      </c>
      <c r="Y229" s="179">
        <v>1441</v>
      </c>
      <c r="Z229" s="177">
        <v>3098</v>
      </c>
      <c r="AA229" s="175">
        <v>2394</v>
      </c>
      <c r="AB229" s="156">
        <f t="shared" si="2999"/>
        <v>25127</v>
      </c>
      <c r="AC229" s="157">
        <f t="shared" si="3000"/>
        <v>23157</v>
      </c>
      <c r="AE229" s="229" t="s">
        <v>13</v>
      </c>
      <c r="AF229" s="20">
        <f t="shared" ref="AF229:BG229" si="3055">SUM(AF226:AF228)</f>
        <v>5995</v>
      </c>
      <c r="AG229" s="21">
        <f t="shared" si="3055"/>
        <v>2462</v>
      </c>
      <c r="AH229" s="20">
        <f t="shared" si="3055"/>
        <v>2247</v>
      </c>
      <c r="AI229" s="21">
        <f t="shared" si="3055"/>
        <v>2066</v>
      </c>
      <c r="AJ229" s="20">
        <f t="shared" si="3055"/>
        <v>5324</v>
      </c>
      <c r="AK229" s="21">
        <f t="shared" si="3055"/>
        <v>2637</v>
      </c>
      <c r="AL229" s="20">
        <f t="shared" si="3055"/>
        <v>7274</v>
      </c>
      <c r="AM229" s="21">
        <f t="shared" si="3055"/>
        <v>4650</v>
      </c>
      <c r="AN229" s="20">
        <f t="shared" si="3055"/>
        <v>442</v>
      </c>
      <c r="AO229" s="21">
        <f t="shared" si="3055"/>
        <v>1926</v>
      </c>
      <c r="AP229" s="20">
        <f t="shared" si="3055"/>
        <v>2168</v>
      </c>
      <c r="AQ229" s="21">
        <f t="shared" si="3055"/>
        <v>6701</v>
      </c>
      <c r="AR229" s="20">
        <f t="shared" si="3055"/>
        <v>5368</v>
      </c>
      <c r="AS229" s="21">
        <f t="shared" si="3055"/>
        <v>8383</v>
      </c>
      <c r="AT229" s="20">
        <f t="shared" si="3055"/>
        <v>3893</v>
      </c>
      <c r="AU229" s="21">
        <f t="shared" si="3055"/>
        <v>4085</v>
      </c>
      <c r="AV229" s="20">
        <f t="shared" si="3055"/>
        <v>4819</v>
      </c>
      <c r="AW229" s="21">
        <f t="shared" si="3055"/>
        <v>3544</v>
      </c>
      <c r="AX229" s="20">
        <f t="shared" si="3055"/>
        <v>639</v>
      </c>
      <c r="AY229" s="21">
        <f t="shared" si="3055"/>
        <v>2653</v>
      </c>
      <c r="AZ229" s="20">
        <f t="shared" si="3055"/>
        <v>2126</v>
      </c>
      <c r="BA229" s="21">
        <f t="shared" si="3055"/>
        <v>5513</v>
      </c>
      <c r="BB229" s="20">
        <f t="shared" si="3055"/>
        <v>3464</v>
      </c>
      <c r="BC229" s="21">
        <f t="shared" si="3055"/>
        <v>3392</v>
      </c>
      <c r="BD229" s="20">
        <f t="shared" si="3055"/>
        <v>7230</v>
      </c>
      <c r="BE229" s="21">
        <f t="shared" si="3055"/>
        <v>4787</v>
      </c>
      <c r="BF229" s="160">
        <f t="shared" si="3055"/>
        <v>50989</v>
      </c>
      <c r="BG229" s="161">
        <f t="shared" si="3055"/>
        <v>52799</v>
      </c>
      <c r="BI229" s="136" t="s">
        <v>19</v>
      </c>
      <c r="BJ229" s="128">
        <f>B229/B250</f>
        <v>0.10410094637223975</v>
      </c>
      <c r="BK229" s="129">
        <f t="shared" ref="BK229" si="3056">C229/C250</f>
        <v>4.1486988847583645E-2</v>
      </c>
      <c r="BL229" s="130">
        <f t="shared" ref="BL229" si="3057">D229/D250</f>
        <v>0.10077821011673152</v>
      </c>
      <c r="BM229" s="131">
        <f t="shared" ref="BM229" si="3058">E229/E250</f>
        <v>6.4390396008730907E-2</v>
      </c>
      <c r="BN229" s="128">
        <f t="shared" ref="BN229" si="3059">F229/F250</f>
        <v>0.10677461238829909</v>
      </c>
      <c r="BO229" s="129">
        <f t="shared" ref="BO229" si="3060">G229/G250</f>
        <v>5.7497038415975629E-2</v>
      </c>
      <c r="BP229" s="130">
        <f t="shared" ref="BP229" si="3061">H229/H250</f>
        <v>8.6775799250782576E-2</v>
      </c>
      <c r="BQ229" s="131">
        <f t="shared" ref="BQ229" si="3062">I229/I250</f>
        <v>4.7127574343748528E-2</v>
      </c>
      <c r="BR229" s="128">
        <f t="shared" ref="BR229" si="3063">J229/J250</f>
        <v>3.6298568507157465E-2</v>
      </c>
      <c r="BS229" s="129">
        <f t="shared" ref="BS229" si="3064">K229/K250</f>
        <v>0.10499008087898673</v>
      </c>
      <c r="BT229" s="130">
        <f t="shared" ref="BT229" si="3065">L229/L250</f>
        <v>4.6418433795291369E-2</v>
      </c>
      <c r="BU229" s="128">
        <f t="shared" ref="BU229" si="3066">M229/M250</f>
        <v>9.4128690902884449E-2</v>
      </c>
      <c r="BV229" s="132">
        <f t="shared" ref="BV229" si="3067">N229/N250</f>
        <v>7.4530558979192349E-2</v>
      </c>
      <c r="BW229" s="133">
        <f t="shared" ref="BW229" si="3068">O229/O250</f>
        <v>8.5571992836289593E-2</v>
      </c>
      <c r="BX229" s="128">
        <f t="shared" ref="BX229" si="3069">P229/P250</f>
        <v>8.9066476181972415E-2</v>
      </c>
      <c r="BY229" s="129">
        <f t="shared" ref="BY229" si="3070">Q229/Q250</f>
        <v>8.4690846908469078E-2</v>
      </c>
      <c r="BZ229" s="130">
        <f t="shared" ref="BZ229" si="3071">R229/R250</f>
        <v>7.9379454266251925E-2</v>
      </c>
      <c r="CA229" s="131">
        <f t="shared" ref="CA229" si="3072">S229/S250</f>
        <v>7.0794035925331664E-2</v>
      </c>
      <c r="CB229" s="128">
        <f t="shared" ref="CB229" si="3073">T229/T250</f>
        <v>3.7989255564082884E-2</v>
      </c>
      <c r="CC229" s="129">
        <f t="shared" ref="CC229" si="3074">U229/U250</f>
        <v>0.14712964136357876</v>
      </c>
      <c r="CD229" s="130">
        <f t="shared" ref="CD229" si="3075">V229/V250</f>
        <v>4.9499317250796537E-2</v>
      </c>
      <c r="CE229" s="131">
        <f t="shared" ref="CE229" si="3076">W229/W250</f>
        <v>9.8099260823653639E-2</v>
      </c>
      <c r="CF229" s="128">
        <f t="shared" ref="CF229" si="3077">X229/X250</f>
        <v>8.497443665972354E-2</v>
      </c>
      <c r="CG229" s="129">
        <f t="shared" ref="CG229" si="3078">Y229/Y250</f>
        <v>0.11123977149915085</v>
      </c>
      <c r="CH229" s="130">
        <f t="shared" ref="CH229" si="3079">Z229/Z250</f>
        <v>7.8013648611216041E-2</v>
      </c>
      <c r="CI229" s="128">
        <f t="shared" ref="CI229" si="3080">AA229/AA250</f>
        <v>5.4643810915066995E-2</v>
      </c>
      <c r="CJ229" s="134">
        <f t="shared" ref="CJ229" si="3081">AB229/AB250</f>
        <v>7.8932075127930462E-2</v>
      </c>
      <c r="CK229" s="135">
        <f t="shared" ref="CK229" si="3082">AC229/AC250</f>
        <v>7.296002117248962E-2</v>
      </c>
    </row>
    <row r="230" spans="1:89" ht="13.5" thickTop="1" x14ac:dyDescent="0.2">
      <c r="A230" s="145" t="s">
        <v>20</v>
      </c>
      <c r="B230" s="182">
        <v>3509</v>
      </c>
      <c r="C230" s="183">
        <v>1397</v>
      </c>
      <c r="D230" s="184">
        <v>1293</v>
      </c>
      <c r="E230" s="185">
        <v>1188</v>
      </c>
      <c r="F230" s="182">
        <v>2880</v>
      </c>
      <c r="G230" s="186">
        <v>1526</v>
      </c>
      <c r="H230" s="184">
        <v>4074</v>
      </c>
      <c r="I230" s="185">
        <v>2424</v>
      </c>
      <c r="J230" s="182">
        <v>247</v>
      </c>
      <c r="K230" s="186">
        <v>1031</v>
      </c>
      <c r="L230" s="184">
        <v>1185</v>
      </c>
      <c r="M230" s="182">
        <v>3506</v>
      </c>
      <c r="N230" s="187">
        <v>3018</v>
      </c>
      <c r="O230" s="188">
        <v>4388</v>
      </c>
      <c r="P230" s="182">
        <v>2297</v>
      </c>
      <c r="Q230" s="186">
        <v>2255</v>
      </c>
      <c r="R230" s="184">
        <v>2628</v>
      </c>
      <c r="S230" s="185">
        <v>1911</v>
      </c>
      <c r="T230" s="182">
        <v>371</v>
      </c>
      <c r="U230" s="186">
        <v>1558</v>
      </c>
      <c r="V230" s="184">
        <v>1213</v>
      </c>
      <c r="W230" s="185">
        <v>3084</v>
      </c>
      <c r="X230" s="182">
        <v>1931</v>
      </c>
      <c r="Y230" s="186">
        <v>1796</v>
      </c>
      <c r="Z230" s="184">
        <v>4197</v>
      </c>
      <c r="AA230" s="182">
        <v>2523</v>
      </c>
      <c r="AB230" s="156">
        <f t="shared" si="2999"/>
        <v>28843</v>
      </c>
      <c r="AC230" s="157">
        <f t="shared" si="3000"/>
        <v>28587</v>
      </c>
      <c r="BI230" s="145" t="s">
        <v>20</v>
      </c>
      <c r="BJ230" s="128">
        <f>B230/B250</f>
        <v>0.1333662726616244</v>
      </c>
      <c r="BK230" s="129">
        <f t="shared" ref="BK230" si="3083">C230/C250</f>
        <v>5.1933085501858739E-2</v>
      </c>
      <c r="BL230" s="130">
        <f t="shared" ref="BL230" si="3084">D230/D250</f>
        <v>0.10062256809338521</v>
      </c>
      <c r="BM230" s="131">
        <f t="shared" ref="BM230" si="3085">E230/E250</f>
        <v>9.2609915809167442E-2</v>
      </c>
      <c r="BN230" s="128">
        <f t="shared" ref="BN230" si="3086">F230/F250</f>
        <v>0.10998243336133812</v>
      </c>
      <c r="BO230" s="129">
        <f t="shared" ref="BO230" si="3087">G230/G250</f>
        <v>6.4562531731257408E-2</v>
      </c>
      <c r="BP230" s="130">
        <f t="shared" ref="BP230" si="3088">H230/H250</f>
        <v>0.10453122594550213</v>
      </c>
      <c r="BQ230" s="131">
        <f t="shared" ref="BQ230" si="3089">I230/I250</f>
        <v>5.7118620104623215E-2</v>
      </c>
      <c r="BR230" s="128">
        <f t="shared" ref="BR230" si="3090">J230/J250</f>
        <v>4.2092706203135648E-2</v>
      </c>
      <c r="BS230" s="129">
        <f t="shared" ref="BS230" si="3091">K230/K250</f>
        <v>0.15733251945673737</v>
      </c>
      <c r="BT230" s="130">
        <f t="shared" ref="BT230" si="3092">L230/L250</f>
        <v>4.9465687093003842E-2</v>
      </c>
      <c r="BU230" s="128">
        <f t="shared" ref="BU230" si="3093">M230/M250</f>
        <v>0.14959890766342379</v>
      </c>
      <c r="BV230" s="132">
        <f t="shared" ref="BV230" si="3094">N230/N250</f>
        <v>7.2935547016602625E-2</v>
      </c>
      <c r="BW230" s="133">
        <f t="shared" ref="BW230" si="3095">O230/O250</f>
        <v>0.10765192218051568</v>
      </c>
      <c r="BX230" s="128">
        <f t="shared" ref="BX230" si="3096">P230/P250</f>
        <v>0.10254922094736373</v>
      </c>
      <c r="BY230" s="129">
        <f t="shared" ref="BY230" si="3097">Q230/Q250</f>
        <v>0.1014760147601476</v>
      </c>
      <c r="BZ230" s="130">
        <f t="shared" ref="BZ230" si="3098">R230/R250</f>
        <v>0.1034767885970784</v>
      </c>
      <c r="CA230" s="131">
        <f t="shared" ref="CA230" si="3099">S230/S250</f>
        <v>7.4785739443509566E-2</v>
      </c>
      <c r="CB230" s="128">
        <f t="shared" ref="CB230" si="3100">T230/T250</f>
        <v>4.7454591967255051E-2</v>
      </c>
      <c r="CC230" s="129">
        <f t="shared" ref="CC230" si="3101">U230/U250</f>
        <v>0.19744012165758459</v>
      </c>
      <c r="CD230" s="130">
        <f t="shared" ref="CD230" si="3102">V230/V250</f>
        <v>4.6009710210893645E-2</v>
      </c>
      <c r="CE230" s="131">
        <f t="shared" ref="CE230" si="3103">W230/W250</f>
        <v>0.1085533262935586</v>
      </c>
      <c r="CF230" s="128">
        <f t="shared" ref="CF230" si="3104">X230/X250</f>
        <v>9.1412611247869716E-2</v>
      </c>
      <c r="CG230" s="129">
        <f t="shared" ref="CG230" si="3105">Y230/Y250</f>
        <v>0.1386444341516134</v>
      </c>
      <c r="CH230" s="130">
        <f t="shared" ref="CH230" si="3106">Z230/Z250</f>
        <v>0.10568860013598247</v>
      </c>
      <c r="CI230" s="128">
        <f t="shared" ref="CI230" si="3107">AA230/AA250</f>
        <v>5.7588276916756068E-2</v>
      </c>
      <c r="CJ230" s="134">
        <f t="shared" ref="CJ230" si="3108">AB230/AB250</f>
        <v>9.0605239101957988E-2</v>
      </c>
      <c r="CK230" s="135">
        <f t="shared" ref="CK230" si="3109">AC230/AC250</f>
        <v>9.0068148950985055E-2</v>
      </c>
    </row>
    <row r="231" spans="1:89" ht="13.5" thickBot="1" x14ac:dyDescent="0.25">
      <c r="A231" s="136" t="s">
        <v>21</v>
      </c>
      <c r="B231" s="175">
        <v>2486</v>
      </c>
      <c r="C231" s="176">
        <v>1065</v>
      </c>
      <c r="D231" s="177">
        <v>954</v>
      </c>
      <c r="E231" s="178">
        <v>878</v>
      </c>
      <c r="F231" s="175">
        <v>2444</v>
      </c>
      <c r="G231" s="179">
        <v>1111</v>
      </c>
      <c r="H231" s="177">
        <v>3200</v>
      </c>
      <c r="I231" s="178">
        <v>2226</v>
      </c>
      <c r="J231" s="175">
        <v>195</v>
      </c>
      <c r="K231" s="179">
        <v>895</v>
      </c>
      <c r="L231" s="177">
        <v>983</v>
      </c>
      <c r="M231" s="175">
        <v>3195</v>
      </c>
      <c r="N231" s="180">
        <v>2350</v>
      </c>
      <c r="O231" s="181">
        <v>3995</v>
      </c>
      <c r="P231" s="175">
        <v>1596</v>
      </c>
      <c r="Q231" s="179">
        <v>1830</v>
      </c>
      <c r="R231" s="177">
        <v>2191</v>
      </c>
      <c r="S231" s="178">
        <v>1633</v>
      </c>
      <c r="T231" s="175">
        <v>268</v>
      </c>
      <c r="U231" s="179">
        <v>1095</v>
      </c>
      <c r="V231" s="177">
        <v>913</v>
      </c>
      <c r="W231" s="178">
        <v>2429</v>
      </c>
      <c r="X231" s="175">
        <v>1533</v>
      </c>
      <c r="Y231" s="179">
        <v>1596</v>
      </c>
      <c r="Z231" s="177">
        <v>3033</v>
      </c>
      <c r="AA231" s="175">
        <v>2264</v>
      </c>
      <c r="AB231" s="156">
        <f t="shared" si="2999"/>
        <v>22146</v>
      </c>
      <c r="AC231" s="157">
        <f t="shared" si="3000"/>
        <v>24212</v>
      </c>
      <c r="AE231" s="232" t="s">
        <v>85</v>
      </c>
      <c r="BI231" s="136" t="s">
        <v>21</v>
      </c>
      <c r="BJ231" s="128">
        <f>B231/B250</f>
        <v>9.4485196305727645E-2</v>
      </c>
      <c r="BK231" s="129">
        <f t="shared" ref="BK231" si="3110">C231/C250</f>
        <v>3.9591078066914497E-2</v>
      </c>
      <c r="BL231" s="130">
        <f t="shared" ref="BL231" si="3111">D231/D250</f>
        <v>7.4241245136186768E-2</v>
      </c>
      <c r="BM231" s="131">
        <f t="shared" ref="BM231" si="3112">E231/E250</f>
        <v>6.8444028687246652E-2</v>
      </c>
      <c r="BN231" s="128">
        <f t="shared" ref="BN231" si="3113">F231/F250</f>
        <v>9.3332314977468883E-2</v>
      </c>
      <c r="BO231" s="129">
        <f t="shared" ref="BO231" si="3114">G231/G250</f>
        <v>4.7004569301066168E-2</v>
      </c>
      <c r="BP231" s="130">
        <f t="shared" ref="BP231" si="3115">H231/H250</f>
        <v>8.2106019397547081E-2</v>
      </c>
      <c r="BQ231" s="131">
        <f t="shared" ref="BQ231" si="3116">I231/I250</f>
        <v>5.2452990244592108E-2</v>
      </c>
      <c r="BR231" s="128">
        <f t="shared" ref="BR231" si="3117">J231/J250</f>
        <v>3.3231083844580775E-2</v>
      </c>
      <c r="BS231" s="129">
        <f t="shared" ref="BS231" si="3118">K231/K250</f>
        <v>0.13657866625972837</v>
      </c>
      <c r="BT231" s="130">
        <f t="shared" ref="BT231" si="3119">L231/L250</f>
        <v>4.10335615294707E-2</v>
      </c>
      <c r="BU231" s="128">
        <f t="shared" ref="BU231" si="3120">M231/M250</f>
        <v>0.13632872503840246</v>
      </c>
      <c r="BV231" s="132">
        <f t="shared" ref="BV231" si="3121">N231/N250</f>
        <v>5.6792092607361219E-2</v>
      </c>
      <c r="BW231" s="133">
        <f t="shared" ref="BW231" si="3122">O231/O250</f>
        <v>9.8010353033536959E-2</v>
      </c>
      <c r="BX231" s="128">
        <f t="shared" ref="BX231" si="3123">P231/P250</f>
        <v>7.1253180945577921E-2</v>
      </c>
      <c r="BY231" s="129">
        <f t="shared" ref="BY231" si="3124">Q231/Q250</f>
        <v>8.2350823508235083E-2</v>
      </c>
      <c r="BZ231" s="130">
        <f t="shared" ref="BZ231" si="3125">R231/R250</f>
        <v>8.6270031893530733E-2</v>
      </c>
      <c r="CA231" s="131">
        <f t="shared" ref="CA231" si="3126">S231/S250</f>
        <v>6.3906390639063906E-2</v>
      </c>
      <c r="CB231" s="128">
        <f t="shared" ref="CB231" si="3127">T231/T250</f>
        <v>3.4279866973650548E-2</v>
      </c>
      <c r="CC231" s="129">
        <f t="shared" ref="CC231" si="3128">U231/U250</f>
        <v>0.13876568242301357</v>
      </c>
      <c r="CD231" s="130">
        <f t="shared" ref="CD231" si="3129">V231/V250</f>
        <v>3.4630556819905935E-2</v>
      </c>
      <c r="CE231" s="131">
        <f t="shared" ref="CE231" si="3130">W231/W250</f>
        <v>8.5498064061950013E-2</v>
      </c>
      <c r="CF231" s="128">
        <f t="shared" ref="CF231" si="3131">X231/X250</f>
        <v>7.2571482673736032E-2</v>
      </c>
      <c r="CG231" s="129">
        <f t="shared" ref="CG231" si="3132">Y231/Y250</f>
        <v>0.12320518758684576</v>
      </c>
      <c r="CH231" s="130">
        <f t="shared" ref="CH231" si="3133">Z231/Z250</f>
        <v>7.6376822542872258E-2</v>
      </c>
      <c r="CI231" s="128">
        <f t="shared" ref="CI231" si="3134">AA231/AA250</f>
        <v>5.1676519595535368E-2</v>
      </c>
      <c r="CJ231" s="134">
        <f t="shared" ref="CJ231" si="3135">AB231/AB250</f>
        <v>6.9567785083103753E-2</v>
      </c>
      <c r="CK231" s="135">
        <f t="shared" ref="CK231" si="3136">AC231/AC250</f>
        <v>7.6283976017114424E-2</v>
      </c>
    </row>
    <row r="232" spans="1:89" ht="14.25" thickTop="1" thickBot="1" x14ac:dyDescent="0.25">
      <c r="A232" s="145" t="s">
        <v>22</v>
      </c>
      <c r="B232" s="182">
        <v>1693</v>
      </c>
      <c r="C232" s="183">
        <v>979</v>
      </c>
      <c r="D232" s="184">
        <v>727</v>
      </c>
      <c r="E232" s="185">
        <v>627</v>
      </c>
      <c r="F232" s="182">
        <v>1901</v>
      </c>
      <c r="G232" s="186">
        <v>785</v>
      </c>
      <c r="H232" s="184">
        <v>2690</v>
      </c>
      <c r="I232" s="185">
        <v>1758</v>
      </c>
      <c r="J232" s="182">
        <v>183</v>
      </c>
      <c r="K232" s="186">
        <v>688</v>
      </c>
      <c r="L232" s="184">
        <v>785</v>
      </c>
      <c r="M232" s="182">
        <v>2134</v>
      </c>
      <c r="N232" s="187">
        <v>1994</v>
      </c>
      <c r="O232" s="188">
        <v>2941</v>
      </c>
      <c r="P232" s="182">
        <v>1078</v>
      </c>
      <c r="Q232" s="186">
        <v>1143</v>
      </c>
      <c r="R232" s="184">
        <v>1647</v>
      </c>
      <c r="S232" s="185">
        <v>1239</v>
      </c>
      <c r="T232" s="182">
        <v>228</v>
      </c>
      <c r="U232" s="186">
        <v>542</v>
      </c>
      <c r="V232" s="184">
        <v>746</v>
      </c>
      <c r="W232" s="185">
        <v>2124</v>
      </c>
      <c r="X232" s="182">
        <v>1070</v>
      </c>
      <c r="Y232" s="186">
        <v>810</v>
      </c>
      <c r="Z232" s="184">
        <v>2407</v>
      </c>
      <c r="AA232" s="182">
        <v>2062</v>
      </c>
      <c r="AB232" s="156">
        <f t="shared" si="2999"/>
        <v>17149</v>
      </c>
      <c r="AC232" s="157">
        <f t="shared" si="3000"/>
        <v>17832</v>
      </c>
      <c r="AE232" s="305" t="s">
        <v>0</v>
      </c>
      <c r="AF232" s="299" t="s">
        <v>1</v>
      </c>
      <c r="AG232" s="300"/>
      <c r="AH232" s="299" t="s">
        <v>2</v>
      </c>
      <c r="AI232" s="300"/>
      <c r="AJ232" s="299" t="s">
        <v>3</v>
      </c>
      <c r="AK232" s="300"/>
      <c r="AL232" s="299" t="s">
        <v>4</v>
      </c>
      <c r="AM232" s="300"/>
      <c r="AN232" s="299" t="s">
        <v>5</v>
      </c>
      <c r="AO232" s="300"/>
      <c r="AP232" s="299" t="s">
        <v>6</v>
      </c>
      <c r="AQ232" s="300"/>
      <c r="AR232" s="299" t="s">
        <v>7</v>
      </c>
      <c r="AS232" s="300"/>
      <c r="AT232" s="299" t="s">
        <v>8</v>
      </c>
      <c r="AU232" s="300"/>
      <c r="AV232" s="299" t="s">
        <v>9</v>
      </c>
      <c r="AW232" s="300"/>
      <c r="AX232" s="299" t="s">
        <v>10</v>
      </c>
      <c r="AY232" s="300"/>
      <c r="AZ232" s="299" t="s">
        <v>11</v>
      </c>
      <c r="BA232" s="300"/>
      <c r="BB232" s="299" t="s">
        <v>12</v>
      </c>
      <c r="BC232" s="300"/>
      <c r="BD232" s="301" t="s">
        <v>40</v>
      </c>
      <c r="BE232" s="302"/>
      <c r="BF232" s="303" t="s">
        <v>41</v>
      </c>
      <c r="BG232" s="304"/>
      <c r="BI232" s="145" t="s">
        <v>22</v>
      </c>
      <c r="BJ232" s="128">
        <f>B232/B250</f>
        <v>6.4345710919387331E-2</v>
      </c>
      <c r="BK232" s="129">
        <f t="shared" ref="BK232" si="3137">C232/C250</f>
        <v>3.6394052044609666E-2</v>
      </c>
      <c r="BL232" s="130">
        <f t="shared" ref="BL232" si="3138">D232/D250</f>
        <v>5.6575875486381322E-2</v>
      </c>
      <c r="BM232" s="131">
        <f t="shared" ref="BM232" si="3139">E232/E250</f>
        <v>4.8877455565949489E-2</v>
      </c>
      <c r="BN232" s="128">
        <f t="shared" ref="BN232" si="3140">F232/F250</f>
        <v>7.2596043687466583E-2</v>
      </c>
      <c r="BO232" s="129">
        <f t="shared" ref="BO232" si="3141">G232/G250</f>
        <v>3.3212049416144862E-2</v>
      </c>
      <c r="BP232" s="130">
        <f t="shared" ref="BP232" si="3142">H232/H250</f>
        <v>6.9020372556063012E-2</v>
      </c>
      <c r="BQ232" s="131">
        <f t="shared" ref="BQ232" si="3143">I232/I250</f>
        <v>4.1425137848154957E-2</v>
      </c>
      <c r="BR232" s="128">
        <f t="shared" ref="BR232" si="3144">J232/J250</f>
        <v>3.1186094069529654E-2</v>
      </c>
      <c r="BS232" s="129">
        <f t="shared" ref="BS232" si="3145">K232/K250</f>
        <v>0.10499008087898673</v>
      </c>
      <c r="BT232" s="130">
        <f t="shared" ref="BT232" si="3146">L232/L250</f>
        <v>3.2768408749373854E-2</v>
      </c>
      <c r="BU232" s="128">
        <f t="shared" ref="BU232" si="3147">M232/M250</f>
        <v>9.105649428230074E-2</v>
      </c>
      <c r="BV232" s="132">
        <f t="shared" ref="BV232" si="3148">N232/N250</f>
        <v>4.8188694748543946E-2</v>
      </c>
      <c r="BW232" s="133">
        <f t="shared" ref="BW232" si="3149">O232/O250</f>
        <v>7.2152302445965502E-2</v>
      </c>
      <c r="BX232" s="128">
        <f t="shared" ref="BX232" si="3150">P232/P250</f>
        <v>4.8127148533416673E-2</v>
      </c>
      <c r="BY232" s="129">
        <f t="shared" ref="BY232" si="3151">Q232/Q250</f>
        <v>5.1435514355143548E-2</v>
      </c>
      <c r="BZ232" s="130">
        <f t="shared" ref="BZ232" si="3152">R232/R250</f>
        <v>6.4850179155018312E-2</v>
      </c>
      <c r="CA232" s="131">
        <f t="shared" ref="CA232" si="3153">S232/S250</f>
        <v>4.8487457441396313E-2</v>
      </c>
      <c r="CB232" s="128">
        <f t="shared" ref="CB232" si="3154">T232/T250</f>
        <v>2.916346891788181E-2</v>
      </c>
      <c r="CC232" s="129">
        <f t="shared" ref="CC232" si="3155">U232/U250</f>
        <v>6.8685844633126353E-2</v>
      </c>
      <c r="CD232" s="130">
        <f t="shared" ref="CD232" si="3156">V232/V250</f>
        <v>2.8296161432256106E-2</v>
      </c>
      <c r="CE232" s="131">
        <f t="shared" ref="CE232" si="3157">W232/W250</f>
        <v>7.4762407602956701E-2</v>
      </c>
      <c r="CF232" s="128">
        <f t="shared" ref="CF232" si="3158">X232/X250</f>
        <v>5.0653285362620717E-2</v>
      </c>
      <c r="CG232" s="129">
        <f t="shared" ref="CG232" si="3159">Y232/Y250</f>
        <v>6.2528948587308938E-2</v>
      </c>
      <c r="CH232" s="130">
        <f t="shared" ref="CH232" si="3160">Z232/Z250</f>
        <v>6.0612928407745965E-2</v>
      </c>
      <c r="CI232" s="128">
        <f t="shared" ref="CI232" si="3161">AA232/AA250</f>
        <v>4.7065805391340074E-2</v>
      </c>
      <c r="CJ232" s="134">
        <f t="shared" ref="CJ232" si="3162">AB232/AB250</f>
        <v>5.3870583689611951E-2</v>
      </c>
      <c r="CK232" s="135">
        <f t="shared" ref="CK232" si="3163">AC232/AC250</f>
        <v>5.6182713544407091E-2</v>
      </c>
    </row>
    <row r="233" spans="1:89" ht="15" thickTop="1" thickBot="1" x14ac:dyDescent="0.3">
      <c r="A233" s="136" t="s">
        <v>23</v>
      </c>
      <c r="B233" s="175">
        <v>1170</v>
      </c>
      <c r="C233" s="176">
        <v>1114</v>
      </c>
      <c r="D233" s="177">
        <v>531</v>
      </c>
      <c r="E233" s="178">
        <v>516</v>
      </c>
      <c r="F233" s="175">
        <v>1434</v>
      </c>
      <c r="G233" s="179">
        <v>809</v>
      </c>
      <c r="H233" s="177">
        <v>1945</v>
      </c>
      <c r="I233" s="178">
        <v>1688</v>
      </c>
      <c r="J233" s="175">
        <v>240</v>
      </c>
      <c r="K233" s="179">
        <v>479</v>
      </c>
      <c r="L233" s="177">
        <v>753</v>
      </c>
      <c r="M233" s="175">
        <v>1386</v>
      </c>
      <c r="N233" s="180">
        <v>1622</v>
      </c>
      <c r="O233" s="181">
        <v>2053</v>
      </c>
      <c r="P233" s="175">
        <v>1022</v>
      </c>
      <c r="Q233" s="179">
        <v>775</v>
      </c>
      <c r="R233" s="177">
        <v>1272</v>
      </c>
      <c r="S233" s="178">
        <v>1023</v>
      </c>
      <c r="T233" s="175">
        <v>300</v>
      </c>
      <c r="U233" s="179">
        <v>342</v>
      </c>
      <c r="V233" s="177">
        <v>635</v>
      </c>
      <c r="W233" s="178">
        <v>1660</v>
      </c>
      <c r="X233" s="175">
        <v>825</v>
      </c>
      <c r="Y233" s="179">
        <v>587</v>
      </c>
      <c r="Z233" s="177">
        <v>2029</v>
      </c>
      <c r="AA233" s="175">
        <v>2039</v>
      </c>
      <c r="AB233" s="156">
        <f t="shared" si="2999"/>
        <v>13778</v>
      </c>
      <c r="AC233" s="157">
        <f t="shared" si="3000"/>
        <v>14471</v>
      </c>
      <c r="AE233" s="306"/>
      <c r="AF233" s="115" t="s">
        <v>14</v>
      </c>
      <c r="AG233" s="116" t="s">
        <v>15</v>
      </c>
      <c r="AH233" s="117" t="s">
        <v>14</v>
      </c>
      <c r="AI233" s="118" t="s">
        <v>15</v>
      </c>
      <c r="AJ233" s="115" t="s">
        <v>14</v>
      </c>
      <c r="AK233" s="116" t="s">
        <v>15</v>
      </c>
      <c r="AL233" s="117" t="s">
        <v>14</v>
      </c>
      <c r="AM233" s="118" t="s">
        <v>15</v>
      </c>
      <c r="AN233" s="115" t="s">
        <v>14</v>
      </c>
      <c r="AO233" s="116" t="s">
        <v>15</v>
      </c>
      <c r="AP233" s="117" t="s">
        <v>14</v>
      </c>
      <c r="AQ233" s="115" t="s">
        <v>15</v>
      </c>
      <c r="AR233" s="119" t="s">
        <v>14</v>
      </c>
      <c r="AS233" s="120" t="s">
        <v>15</v>
      </c>
      <c r="AT233" s="115" t="s">
        <v>14</v>
      </c>
      <c r="AU233" s="116" t="s">
        <v>15</v>
      </c>
      <c r="AV233" s="117" t="s">
        <v>14</v>
      </c>
      <c r="AW233" s="118" t="s">
        <v>15</v>
      </c>
      <c r="AX233" s="115" t="s">
        <v>14</v>
      </c>
      <c r="AY233" s="116" t="s">
        <v>15</v>
      </c>
      <c r="AZ233" s="117" t="s">
        <v>14</v>
      </c>
      <c r="BA233" s="118" t="s">
        <v>15</v>
      </c>
      <c r="BB233" s="115" t="s">
        <v>14</v>
      </c>
      <c r="BC233" s="116" t="s">
        <v>15</v>
      </c>
      <c r="BD233" s="28" t="s">
        <v>14</v>
      </c>
      <c r="BE233" s="121" t="s">
        <v>15</v>
      </c>
      <c r="BF233" s="162" t="s">
        <v>14</v>
      </c>
      <c r="BG233" s="163" t="s">
        <v>15</v>
      </c>
      <c r="BI233" s="136" t="s">
        <v>23</v>
      </c>
      <c r="BJ233" s="128">
        <f>B233/B250</f>
        <v>4.446809319296112E-2</v>
      </c>
      <c r="BK233" s="129">
        <f t="shared" ref="BK233" si="3164">C233/C250</f>
        <v>4.1412639405204461E-2</v>
      </c>
      <c r="BL233" s="130">
        <f t="shared" ref="BL233" si="3165">D233/D250</f>
        <v>4.1322957198443581E-2</v>
      </c>
      <c r="BM233" s="131">
        <f t="shared" ref="BM233" si="3166">E233/E250</f>
        <v>4.0224508886810104E-2</v>
      </c>
      <c r="BN233" s="128">
        <f t="shared" ref="BN233" si="3167">F233/F250</f>
        <v>5.4762086611166272E-2</v>
      </c>
      <c r="BO233" s="129">
        <f t="shared" ref="BO233" si="3168">G233/G250</f>
        <v>3.4227449653071583E-2</v>
      </c>
      <c r="BP233" s="130">
        <f t="shared" ref="BP233" si="3169">H233/H250</f>
        <v>4.9905064915071587E-2</v>
      </c>
      <c r="BQ233" s="131">
        <f t="shared" ref="BQ233" si="3170">I233/I250</f>
        <v>3.9775672746123758E-2</v>
      </c>
      <c r="BR233" s="128">
        <f t="shared" ref="BR233" si="3171">J233/J250</f>
        <v>4.0899795501022497E-2</v>
      </c>
      <c r="BS233" s="129">
        <f t="shared" ref="BS233" si="3172">K233/K250</f>
        <v>7.3096291774759653E-2</v>
      </c>
      <c r="BT233" s="130">
        <f t="shared" ref="BT233" si="3173">L233/L250</f>
        <v>3.1432626481883455E-2</v>
      </c>
      <c r="BU233" s="128">
        <f t="shared" ref="BU233" si="3174">M233/M250</f>
        <v>5.9139784946236562E-2</v>
      </c>
      <c r="BV233" s="132">
        <f t="shared" ref="BV233" si="3175">N233/N250</f>
        <v>3.9198627323038256E-2</v>
      </c>
      <c r="BW233" s="133">
        <f t="shared" ref="BW233" si="3176">O233/O250</f>
        <v>5.0366772159662419E-2</v>
      </c>
      <c r="BX233" s="128">
        <f t="shared" ref="BX233" si="3177">P233/P250</f>
        <v>4.5627036921291129E-2</v>
      </c>
      <c r="BY233" s="129">
        <f t="shared" ref="BY233" si="3178">Q233/Q250</f>
        <v>3.4875348753487537E-2</v>
      </c>
      <c r="BZ233" s="130">
        <f t="shared" ref="BZ233" si="3179">R233/R250</f>
        <v>5.0084655667992285E-2</v>
      </c>
      <c r="CA233" s="131">
        <f t="shared" ref="CA233" si="3180">S233/S250</f>
        <v>4.0034438226431338E-2</v>
      </c>
      <c r="CB233" s="128">
        <f t="shared" ref="CB233" si="3181">T233/T250</f>
        <v>3.8372985418265539E-2</v>
      </c>
      <c r="CC233" s="129">
        <f t="shared" ref="CC233" si="3182">U233/U250</f>
        <v>4.3340514510201496E-2</v>
      </c>
      <c r="CD233" s="130">
        <f t="shared" ref="CD233" si="3183">V233/V250</f>
        <v>2.4085874677590654E-2</v>
      </c>
      <c r="CE233" s="131">
        <f t="shared" ref="CE233" si="3184">W233/W250</f>
        <v>5.8430130235832455E-2</v>
      </c>
      <c r="CF233" s="128">
        <f t="shared" ref="CF233" si="3185">X233/X250</f>
        <v>3.9055103200151486E-2</v>
      </c>
      <c r="CG233" s="129">
        <f t="shared" ref="CG233" si="3186">Y233/Y250</f>
        <v>4.5314188667593021E-2</v>
      </c>
      <c r="CH233" s="130">
        <f t="shared" ref="CH233" si="3187">Z233/Z250</f>
        <v>5.109415527183904E-2</v>
      </c>
      <c r="CI233" s="128">
        <f t="shared" ref="CI233" si="3188">AA233/AA250</f>
        <v>4.6540823080961399E-2</v>
      </c>
      <c r="CJ233" s="134">
        <f t="shared" ref="CJ233" si="3189">AB233/AB250</f>
        <v>4.3281176866025624E-2</v>
      </c>
      <c r="CK233" s="135">
        <f t="shared" ref="CK233" si="3190">AC233/AC250</f>
        <v>4.559331806309528E-2</v>
      </c>
    </row>
    <row r="234" spans="1:89" ht="13.5" thickTop="1" x14ac:dyDescent="0.2">
      <c r="A234" s="145" t="s">
        <v>24</v>
      </c>
      <c r="B234" s="189">
        <v>1181</v>
      </c>
      <c r="C234" s="183">
        <v>918</v>
      </c>
      <c r="D234" s="184">
        <v>521</v>
      </c>
      <c r="E234" s="185">
        <v>420</v>
      </c>
      <c r="F234" s="182">
        <v>1335</v>
      </c>
      <c r="G234" s="186">
        <v>659</v>
      </c>
      <c r="H234" s="184">
        <v>1916</v>
      </c>
      <c r="I234" s="185">
        <v>1654</v>
      </c>
      <c r="J234" s="182">
        <v>229</v>
      </c>
      <c r="K234" s="186">
        <v>293</v>
      </c>
      <c r="L234" s="184">
        <v>771</v>
      </c>
      <c r="M234" s="182">
        <v>1166</v>
      </c>
      <c r="N234" s="187">
        <v>1594</v>
      </c>
      <c r="O234" s="190">
        <v>1945</v>
      </c>
      <c r="P234" s="182">
        <v>909</v>
      </c>
      <c r="Q234" s="186">
        <v>770</v>
      </c>
      <c r="R234" s="184">
        <v>1216</v>
      </c>
      <c r="S234" s="185">
        <v>1101</v>
      </c>
      <c r="T234" s="182">
        <v>248</v>
      </c>
      <c r="U234" s="186">
        <v>301</v>
      </c>
      <c r="V234" s="184">
        <v>662</v>
      </c>
      <c r="W234" s="191">
        <v>1635</v>
      </c>
      <c r="X234" s="182">
        <v>778</v>
      </c>
      <c r="Y234" s="186">
        <v>488</v>
      </c>
      <c r="Z234" s="184">
        <v>1912</v>
      </c>
      <c r="AA234" s="182">
        <v>1953</v>
      </c>
      <c r="AB234" s="156">
        <f t="shared" si="2999"/>
        <v>13272</v>
      </c>
      <c r="AC234" s="157">
        <f t="shared" si="3000"/>
        <v>13303</v>
      </c>
      <c r="AE234" s="235" t="str">
        <f>$AE$17</f>
        <v>17:00 - 17:59</v>
      </c>
      <c r="AF234" s="125">
        <f t="shared" ref="AF234:AU235" si="3191">SUMIF($A$9:$A$32,$AE234,B$226:B$249)</f>
        <v>1473</v>
      </c>
      <c r="AG234" s="172">
        <f t="shared" si="3191"/>
        <v>3485</v>
      </c>
      <c r="AH234" s="126">
        <f t="shared" si="3191"/>
        <v>1277</v>
      </c>
      <c r="AI234" s="166">
        <f t="shared" si="3191"/>
        <v>1203</v>
      </c>
      <c r="AJ234" s="125">
        <f t="shared" si="3191"/>
        <v>1342</v>
      </c>
      <c r="AK234" s="127">
        <f t="shared" si="3191"/>
        <v>2540</v>
      </c>
      <c r="AL234" s="126">
        <f t="shared" si="3191"/>
        <v>2579</v>
      </c>
      <c r="AM234" s="166">
        <f t="shared" si="3191"/>
        <v>4724</v>
      </c>
      <c r="AN234" s="125">
        <f t="shared" si="3191"/>
        <v>1093</v>
      </c>
      <c r="AO234" s="127">
        <f t="shared" si="3191"/>
        <v>261</v>
      </c>
      <c r="AP234" s="126">
        <f t="shared" si="3191"/>
        <v>3150</v>
      </c>
      <c r="AQ234" s="125">
        <f t="shared" si="3191"/>
        <v>824</v>
      </c>
      <c r="AR234" s="165">
        <f t="shared" si="3191"/>
        <v>4129</v>
      </c>
      <c r="AS234" s="167">
        <f t="shared" si="3191"/>
        <v>2399</v>
      </c>
      <c r="AT234" s="125">
        <f t="shared" si="3191"/>
        <v>2094</v>
      </c>
      <c r="AU234" s="127">
        <f t="shared" si="3191"/>
        <v>1849</v>
      </c>
      <c r="AV234" s="126">
        <f t="shared" ref="AP234:BE235" si="3192">SUMIF($A$9:$A$32,$AE234,R$226:R$249)</f>
        <v>1847</v>
      </c>
      <c r="AW234" s="166">
        <f t="shared" si="3192"/>
        <v>2453</v>
      </c>
      <c r="AX234" s="125">
        <f t="shared" si="3192"/>
        <v>1364</v>
      </c>
      <c r="AY234" s="127">
        <f t="shared" si="3192"/>
        <v>276</v>
      </c>
      <c r="AZ234" s="126">
        <f t="shared" si="3192"/>
        <v>3325</v>
      </c>
      <c r="BA234" s="166">
        <f t="shared" si="3192"/>
        <v>1557</v>
      </c>
      <c r="BB234" s="125">
        <f t="shared" si="3192"/>
        <v>2258</v>
      </c>
      <c r="BC234" s="127">
        <f t="shared" si="3192"/>
        <v>781</v>
      </c>
      <c r="BD234" s="170">
        <f t="shared" si="3192"/>
        <v>2939</v>
      </c>
      <c r="BE234" s="171">
        <f t="shared" si="3192"/>
        <v>4598</v>
      </c>
      <c r="BF234" s="156">
        <f>AF234+AH234+AJ234+AL234+AN234+AP234+AR234+AT234+AV234+AX234+AZ234+BB234+BD234</f>
        <v>28870</v>
      </c>
      <c r="BG234" s="157">
        <f>AG234+AI234+AK234+AM234+AO234+AQ234+AS234+AU234+AW234+AY234+BA234+BC234+BE234</f>
        <v>26950</v>
      </c>
      <c r="BI234" s="145" t="s">
        <v>24</v>
      </c>
      <c r="BJ234" s="128">
        <f>B234/B250</f>
        <v>4.4886169282809474E-2</v>
      </c>
      <c r="BK234" s="129">
        <f t="shared" ref="BK234" si="3193">C234/C250</f>
        <v>3.4126394052044609E-2</v>
      </c>
      <c r="BL234" s="130">
        <f t="shared" ref="BL234" si="3194">D234/D250</f>
        <v>4.054474708171206E-2</v>
      </c>
      <c r="BM234" s="131">
        <f t="shared" ref="BM234" si="3195">E234/E250</f>
        <v>3.2740879326473342E-2</v>
      </c>
      <c r="BN234" s="128">
        <f t="shared" ref="BN234" si="3196">F234/F250</f>
        <v>5.0981440464370274E-2</v>
      </c>
      <c r="BO234" s="129">
        <f t="shared" ref="BO234" si="3197">G234/G250</f>
        <v>2.7881198172279572E-2</v>
      </c>
      <c r="BP234" s="130">
        <f t="shared" ref="BP234" si="3198">H234/H250</f>
        <v>4.9160979114281314E-2</v>
      </c>
      <c r="BQ234" s="131">
        <f t="shared" ref="BQ234" si="3199">I234/I250</f>
        <v>3.8974503982280029E-2</v>
      </c>
      <c r="BR234" s="128">
        <f t="shared" ref="BR234" si="3200">J234/J250</f>
        <v>3.9025221540558964E-2</v>
      </c>
      <c r="BS234" s="129">
        <f t="shared" ref="BS234" si="3201">K234/K250</f>
        <v>4.4712345490614987E-2</v>
      </c>
      <c r="BT234" s="130">
        <f t="shared" ref="BT234" si="3202">L234/L250</f>
        <v>3.2184004007346806E-2</v>
      </c>
      <c r="BU234" s="128">
        <f t="shared" ref="BU234" si="3203">M234/M250</f>
        <v>4.9752517494452982E-2</v>
      </c>
      <c r="BV234" s="132">
        <f t="shared" ref="BV234" si="3204">N234/N250</f>
        <v>3.8521955581333527E-2</v>
      </c>
      <c r="BW234" s="133">
        <f t="shared" ref="BW234" si="3205">O234/O250</f>
        <v>4.771718063835529E-2</v>
      </c>
      <c r="BX234" s="128">
        <f t="shared" ref="BX234" si="3206">P234/P250</f>
        <v>4.0582168846823516E-2</v>
      </c>
      <c r="BY234" s="129">
        <f t="shared" ref="BY234" si="3207">Q234/Q250</f>
        <v>3.4650346503465032E-2</v>
      </c>
      <c r="BZ234" s="130">
        <f t="shared" ref="BZ234" si="3208">R234/R250</f>
        <v>4.7879670827263063E-2</v>
      </c>
      <c r="CA234" s="131">
        <f t="shared" ref="CA234" si="3209">S234/S250</f>
        <v>4.3086917387390913E-2</v>
      </c>
      <c r="CB234" s="128">
        <f t="shared" ref="CB234" si="3210">T234/T250</f>
        <v>3.1721667945766183E-2</v>
      </c>
      <c r="CC234" s="129">
        <f t="shared" ref="CC234" si="3211">U234/U250</f>
        <v>3.81447218350019E-2</v>
      </c>
      <c r="CD234" s="130">
        <f t="shared" ref="CD234" si="3212">V234/V250</f>
        <v>2.5109998482779547E-2</v>
      </c>
      <c r="CE234" s="131">
        <f t="shared" ref="CE234" si="3213">W234/W250</f>
        <v>5.7550158394931362E-2</v>
      </c>
      <c r="CF234" s="128">
        <f t="shared" ref="CF234" si="3214">X234/X250</f>
        <v>3.6830145805718612E-2</v>
      </c>
      <c r="CG234" s="129">
        <f t="shared" ref="CG234" si="3215">Y234/Y250</f>
        <v>3.7671761618033039E-2</v>
      </c>
      <c r="CH234" s="130">
        <f t="shared" ref="CH234" si="3216">Z234/Z250</f>
        <v>4.8147868348820226E-2</v>
      </c>
      <c r="CI234" s="128">
        <f t="shared" ref="CI234" si="3217">AA234/AA250</f>
        <v>4.4577845746502018E-2</v>
      </c>
      <c r="CJ234" s="134">
        <f t="shared" ref="CJ234" si="3218">AB234/AB250</f>
        <v>4.169166637871187E-2</v>
      </c>
      <c r="CK234" s="135">
        <f t="shared" ref="CK234" si="3219">AC234/AC250</f>
        <v>4.1913337723264221E-2</v>
      </c>
    </row>
    <row r="235" spans="1:89" x14ac:dyDescent="0.2">
      <c r="A235" s="136" t="s">
        <v>25</v>
      </c>
      <c r="B235" s="192">
        <v>1103</v>
      </c>
      <c r="C235" s="176">
        <v>1145</v>
      </c>
      <c r="D235" s="177">
        <v>531</v>
      </c>
      <c r="E235" s="178">
        <v>450</v>
      </c>
      <c r="F235" s="175">
        <v>1258</v>
      </c>
      <c r="G235" s="179">
        <v>698</v>
      </c>
      <c r="H235" s="177">
        <v>1811</v>
      </c>
      <c r="I235" s="178">
        <v>1700</v>
      </c>
      <c r="J235" s="175">
        <v>238</v>
      </c>
      <c r="K235" s="176">
        <v>266</v>
      </c>
      <c r="L235" s="177">
        <v>749</v>
      </c>
      <c r="M235" s="175">
        <v>1192</v>
      </c>
      <c r="N235" s="180">
        <v>1558</v>
      </c>
      <c r="O235" s="193">
        <v>1793</v>
      </c>
      <c r="P235" s="175">
        <v>944</v>
      </c>
      <c r="Q235" s="176">
        <v>686</v>
      </c>
      <c r="R235" s="177">
        <v>1188</v>
      </c>
      <c r="S235" s="178">
        <v>972</v>
      </c>
      <c r="T235" s="184">
        <v>203</v>
      </c>
      <c r="U235" s="175">
        <v>222</v>
      </c>
      <c r="V235" s="177">
        <v>726</v>
      </c>
      <c r="W235" s="194">
        <v>1359</v>
      </c>
      <c r="X235" s="175">
        <v>726</v>
      </c>
      <c r="Y235" s="179">
        <v>407</v>
      </c>
      <c r="Z235" s="177">
        <v>1998</v>
      </c>
      <c r="AA235" s="175">
        <v>2064</v>
      </c>
      <c r="AB235" s="156">
        <f t="shared" si="2999"/>
        <v>13033</v>
      </c>
      <c r="AC235" s="157">
        <f t="shared" si="3000"/>
        <v>12954</v>
      </c>
      <c r="AE235" s="237" t="str">
        <f>$AE$18</f>
        <v>18:00 - 18:59</v>
      </c>
      <c r="AF235" s="125">
        <f t="shared" si="3191"/>
        <v>1567</v>
      </c>
      <c r="AG235" s="176">
        <f t="shared" si="3191"/>
        <v>3501</v>
      </c>
      <c r="AH235" s="177">
        <f t="shared" si="3191"/>
        <v>977</v>
      </c>
      <c r="AI235" s="178">
        <f t="shared" si="3191"/>
        <v>1254</v>
      </c>
      <c r="AJ235" s="238">
        <f t="shared" si="3191"/>
        <v>1170</v>
      </c>
      <c r="AK235" s="179">
        <f t="shared" si="3191"/>
        <v>2769</v>
      </c>
      <c r="AL235" s="177">
        <f t="shared" si="3191"/>
        <v>2472</v>
      </c>
      <c r="AM235" s="178">
        <f t="shared" si="3191"/>
        <v>5201</v>
      </c>
      <c r="AN235" s="238">
        <f t="shared" si="3191"/>
        <v>705</v>
      </c>
      <c r="AO235" s="179">
        <f t="shared" si="3191"/>
        <v>302</v>
      </c>
      <c r="AP235" s="177">
        <f t="shared" si="3192"/>
        <v>3266</v>
      </c>
      <c r="AQ235" s="238">
        <f t="shared" si="3192"/>
        <v>878</v>
      </c>
      <c r="AR235" s="180">
        <f t="shared" si="3192"/>
        <v>4290</v>
      </c>
      <c r="AS235" s="181">
        <f t="shared" si="3192"/>
        <v>2456</v>
      </c>
      <c r="AT235" s="238">
        <f t="shared" si="3192"/>
        <v>1977</v>
      </c>
      <c r="AU235" s="179">
        <f t="shared" si="3192"/>
        <v>2002</v>
      </c>
      <c r="AV235" s="177">
        <f t="shared" si="3192"/>
        <v>1750</v>
      </c>
      <c r="AW235" s="178">
        <f t="shared" si="3192"/>
        <v>2641</v>
      </c>
      <c r="AX235" s="238">
        <f t="shared" si="3192"/>
        <v>1393</v>
      </c>
      <c r="AY235" s="179">
        <f t="shared" si="3192"/>
        <v>248</v>
      </c>
      <c r="AZ235" s="177">
        <f t="shared" si="3192"/>
        <v>3912</v>
      </c>
      <c r="BA235" s="178">
        <f t="shared" si="3192"/>
        <v>1703</v>
      </c>
      <c r="BB235" s="238">
        <f t="shared" si="3192"/>
        <v>2153</v>
      </c>
      <c r="BC235" s="179">
        <f t="shared" si="3192"/>
        <v>840</v>
      </c>
      <c r="BD235" s="177">
        <f t="shared" si="3192"/>
        <v>2759</v>
      </c>
      <c r="BE235" s="238">
        <f t="shared" si="3192"/>
        <v>4776</v>
      </c>
      <c r="BF235" s="158">
        <f>SUM(AF235,AH235,AJ235,AL235,AN235,AP235,AR235,AT235,AV235,AX235,AZ235,BB235,BD235)</f>
        <v>28391</v>
      </c>
      <c r="BG235" s="159">
        <f>SUM(AG235,AI235,AK235,AM235,AO235,AQ235,AS235,AU235,AW235,AY235,BA235,BC235,BE235)</f>
        <v>28571</v>
      </c>
      <c r="BI235" s="136" t="s">
        <v>25</v>
      </c>
      <c r="BJ235" s="128">
        <f>B235/B250</f>
        <v>4.1921629736612065E-2</v>
      </c>
      <c r="BK235" s="129">
        <f t="shared" ref="BK235" si="3220">C235/C250</f>
        <v>4.2565055762081784E-2</v>
      </c>
      <c r="BL235" s="130">
        <f t="shared" ref="BL235" si="3221">D235/D250</f>
        <v>4.1322957198443581E-2</v>
      </c>
      <c r="BM235" s="131">
        <f t="shared" ref="BM235" si="3222">E235/E250</f>
        <v>3.5079513564078575E-2</v>
      </c>
      <c r="BN235" s="128">
        <f t="shared" ref="BN235" si="3223">F235/F250</f>
        <v>4.8040937905751167E-2</v>
      </c>
      <c r="BO235" s="129">
        <f t="shared" ref="BO235" si="3224">G235/G250</f>
        <v>2.9531223557285498E-2</v>
      </c>
      <c r="BP235" s="130">
        <f t="shared" ref="BP235" si="3225">H235/H250</f>
        <v>4.6466875352799301E-2</v>
      </c>
      <c r="BQ235" s="131">
        <f t="shared" ref="BQ235" si="3226">I235/I250</f>
        <v>4.0058438192186248E-2</v>
      </c>
      <c r="BR235" s="128">
        <f t="shared" ref="BR235" si="3227">J235/J250</f>
        <v>4.0558963871847306E-2</v>
      </c>
      <c r="BS235" s="129">
        <f t="shared" ref="BS235" si="3228">K235/K250</f>
        <v>4.0592095223561726E-2</v>
      </c>
      <c r="BT235" s="130">
        <f t="shared" ref="BT235" si="3229">L235/L250</f>
        <v>3.1265653698447152E-2</v>
      </c>
      <c r="BU235" s="128">
        <f t="shared" ref="BU235" si="3230">M235/M250</f>
        <v>5.0861921829663766E-2</v>
      </c>
      <c r="BV235" s="132">
        <f t="shared" ref="BV235" si="3231">N235/N250</f>
        <v>3.7651949056284592E-2</v>
      </c>
      <c r="BW235" s="133">
        <f t="shared" ref="BW235" si="3232">O235/O250</f>
        <v>4.398812590466377E-2</v>
      </c>
      <c r="BX235" s="128">
        <f t="shared" ref="BX235" si="3233">P235/P250</f>
        <v>4.2144738604401981E-2</v>
      </c>
      <c r="BY235" s="129">
        <f t="shared" ref="BY235" si="3234">Q235/Q250</f>
        <v>3.0870308703087032E-2</v>
      </c>
      <c r="BZ235" s="130">
        <f t="shared" ref="BZ235" si="3235">R235/R250</f>
        <v>4.6777178406898455E-2</v>
      </c>
      <c r="CA235" s="131">
        <f t="shared" ref="CA235" si="3236">S235/S250</f>
        <v>3.8038586467342386E-2</v>
      </c>
      <c r="CB235" s="128">
        <f t="shared" ref="CB235" si="3237">T235/T250</f>
        <v>2.5965720133026348E-2</v>
      </c>
      <c r="CC235" s="129">
        <f t="shared" ref="CC235" si="3238">U235/U250</f>
        <v>2.8133316436446586E-2</v>
      </c>
      <c r="CD235" s="130">
        <f t="shared" ref="CD235" si="3239">V235/V250</f>
        <v>2.753755120619026E-2</v>
      </c>
      <c r="CE235" s="131">
        <f t="shared" ref="CE235" si="3240">W235/W250</f>
        <v>4.7835269271383318E-2</v>
      </c>
      <c r="CF235" s="128">
        <f t="shared" ref="CF235" si="3241">X235/X250</f>
        <v>3.4368490816133308E-2</v>
      </c>
      <c r="CG235" s="129">
        <f t="shared" ref="CG235" si="3242">Y235/Y250</f>
        <v>3.1418866759302146E-2</v>
      </c>
      <c r="CH235" s="130">
        <f t="shared" ref="CH235" si="3243">Z235/Z250</f>
        <v>5.0313515146936619E-2</v>
      </c>
      <c r="CI235" s="128">
        <f t="shared" ref="CI235" si="3244">AA235/AA250</f>
        <v>4.7111456027025177E-2</v>
      </c>
      <c r="CJ235" s="134">
        <f t="shared" ref="CJ235" si="3245">AB235/AB250</f>
        <v>4.0940889686087382E-2</v>
      </c>
      <c r="CK235" s="135">
        <f t="shared" ref="CK235" si="3246">AC235/AC250</f>
        <v>4.0813754556653738E-2</v>
      </c>
    </row>
    <row r="236" spans="1:89" ht="13.5" thickBot="1" x14ac:dyDescent="0.25">
      <c r="A236" s="145" t="s">
        <v>26</v>
      </c>
      <c r="B236" s="189">
        <v>1023</v>
      </c>
      <c r="C236" s="183">
        <v>954</v>
      </c>
      <c r="D236" s="184">
        <v>436</v>
      </c>
      <c r="E236" s="185">
        <v>526</v>
      </c>
      <c r="F236" s="182">
        <v>1010</v>
      </c>
      <c r="G236" s="186">
        <v>751</v>
      </c>
      <c r="H236" s="184">
        <v>1580</v>
      </c>
      <c r="I236" s="185">
        <v>1518</v>
      </c>
      <c r="J236" s="182">
        <v>261</v>
      </c>
      <c r="K236" s="183">
        <v>263</v>
      </c>
      <c r="L236" s="184">
        <v>762</v>
      </c>
      <c r="M236" s="182">
        <v>1003</v>
      </c>
      <c r="N236" s="187">
        <v>1468</v>
      </c>
      <c r="O236" s="190">
        <v>1543</v>
      </c>
      <c r="P236" s="182">
        <v>895</v>
      </c>
      <c r="Q236" s="183">
        <v>725</v>
      </c>
      <c r="R236" s="184">
        <v>1099</v>
      </c>
      <c r="S236" s="185">
        <v>967</v>
      </c>
      <c r="T236" s="182">
        <v>186</v>
      </c>
      <c r="U236" s="186">
        <v>303</v>
      </c>
      <c r="V236" s="184">
        <v>709</v>
      </c>
      <c r="W236" s="191">
        <v>1225</v>
      </c>
      <c r="X236" s="182">
        <v>669</v>
      </c>
      <c r="Y236" s="186">
        <v>462</v>
      </c>
      <c r="Z236" s="184">
        <v>1732</v>
      </c>
      <c r="AA236" s="182">
        <v>2022</v>
      </c>
      <c r="AB236" s="156">
        <f t="shared" si="2999"/>
        <v>11830</v>
      </c>
      <c r="AC236" s="157">
        <f t="shared" si="3000"/>
        <v>12262</v>
      </c>
      <c r="AE236" s="235"/>
      <c r="AF236" s="125"/>
      <c r="AG236" s="183"/>
      <c r="AH236" s="184"/>
      <c r="AI236" s="185"/>
      <c r="AJ236" s="182"/>
      <c r="AK236" s="186"/>
      <c r="AL236" s="184"/>
      <c r="AM236" s="185"/>
      <c r="AN236" s="182"/>
      <c r="AO236" s="186"/>
      <c r="AP236" s="184"/>
      <c r="AQ236" s="182"/>
      <c r="AR236" s="187"/>
      <c r="AS236" s="188"/>
      <c r="AT236" s="182"/>
      <c r="AU236" s="186"/>
      <c r="AV236" s="184"/>
      <c r="AW236" s="185"/>
      <c r="AX236" s="182"/>
      <c r="AY236" s="186"/>
      <c r="AZ236" s="184"/>
      <c r="BA236" s="185"/>
      <c r="BB236" s="182"/>
      <c r="BC236" s="186"/>
      <c r="BD236" s="184"/>
      <c r="BE236" s="182"/>
      <c r="BF236" s="158"/>
      <c r="BG236" s="159"/>
      <c r="BI236" s="145" t="s">
        <v>26</v>
      </c>
      <c r="BJ236" s="128">
        <f>B236/B250</f>
        <v>3.8881076355896771E-2</v>
      </c>
      <c r="BK236" s="129">
        <f t="shared" ref="BK236" si="3247">C236/C250</f>
        <v>3.5464684014869886E-2</v>
      </c>
      <c r="BL236" s="130">
        <f t="shared" ref="BL236" si="3248">D236/D250</f>
        <v>3.3929961089494164E-2</v>
      </c>
      <c r="BM236" s="131">
        <f t="shared" ref="BM236" si="3249">E236/E250</f>
        <v>4.1004053632678512E-2</v>
      </c>
      <c r="BN236" s="128">
        <f t="shared" ref="BN236" si="3250">F236/F250</f>
        <v>3.8570228366302604E-2</v>
      </c>
      <c r="BO236" s="129">
        <f t="shared" ref="BO236" si="3251">G236/G250</f>
        <v>3.177356574716534E-2</v>
      </c>
      <c r="BP236" s="130">
        <f t="shared" ref="BP236" si="3252">H236/H250</f>
        <v>4.0539847077538875E-2</v>
      </c>
      <c r="BQ236" s="131">
        <f t="shared" ref="BQ236" si="3253">I236/I250</f>
        <v>3.5769828926905133E-2</v>
      </c>
      <c r="BR236" s="128">
        <f t="shared" ref="BR236" si="3254">J236/J250</f>
        <v>4.4478527607361963E-2</v>
      </c>
      <c r="BS236" s="129">
        <f t="shared" ref="BS236" si="3255">K236/K250</f>
        <v>4.0134289638333591E-2</v>
      </c>
      <c r="BT236" s="130">
        <f t="shared" ref="BT236" si="3256">L236/L250</f>
        <v>3.180831524461513E-2</v>
      </c>
      <c r="BU236" s="128">
        <f t="shared" ref="BU236" si="3257">M236/M250</f>
        <v>4.2797405700631508E-2</v>
      </c>
      <c r="BV236" s="132">
        <f t="shared" ref="BV236" si="3258">N236/N250</f>
        <v>3.5476932743662246E-2</v>
      </c>
      <c r="BW236" s="133">
        <f t="shared" ref="BW236" si="3259">O236/O250</f>
        <v>3.7854812197934302E-2</v>
      </c>
      <c r="BX236" s="128">
        <f t="shared" ref="BX236" si="3260">P236/P250</f>
        <v>3.9957140943792137E-2</v>
      </c>
      <c r="BY236" s="129">
        <f t="shared" ref="BY236" si="3261">Q236/Q250</f>
        <v>3.2625326253262532E-2</v>
      </c>
      <c r="BZ236" s="130">
        <f t="shared" ref="BZ236" si="3262">R236/R250</f>
        <v>4.327282749931094E-2</v>
      </c>
      <c r="CA236" s="131">
        <f t="shared" ref="CA236" si="3263">S236/S250</f>
        <v>3.7842914726255235E-2</v>
      </c>
      <c r="CB236" s="128">
        <f t="shared" ref="CB236" si="3264">T236/T250</f>
        <v>2.3791250959324637E-2</v>
      </c>
      <c r="CC236" s="129">
        <f t="shared" ref="CC236" si="3265">U236/U250</f>
        <v>3.8398175136231151E-2</v>
      </c>
      <c r="CD236" s="130">
        <f t="shared" ref="CD236" si="3266">V236/V250</f>
        <v>2.689273251403429E-2</v>
      </c>
      <c r="CE236" s="131">
        <f t="shared" ref="CE236" si="3267">W236/W250</f>
        <v>4.3118620204153468E-2</v>
      </c>
      <c r="CF236" s="128">
        <f t="shared" ref="CF236" si="3268">X236/X250</f>
        <v>3.167013823139557E-2</v>
      </c>
      <c r="CG236" s="129">
        <f t="shared" ref="CG236" si="3269">Y236/Y250</f>
        <v>3.5664659564613246E-2</v>
      </c>
      <c r="CH236" s="130">
        <f t="shared" ref="CH236" si="3270">Z236/Z250</f>
        <v>4.3615119236483597E-2</v>
      </c>
      <c r="CI236" s="128">
        <f t="shared" ref="CI236" si="3271">AA236/AA250</f>
        <v>4.6152792677638034E-2</v>
      </c>
      <c r="CJ236" s="134">
        <f t="shared" ref="CJ236" si="3272">AB236/AB250</f>
        <v>3.716187562237503E-2</v>
      </c>
      <c r="CK236" s="135">
        <f t="shared" ref="CK236" si="3273">AC236/AC250</f>
        <v>3.8633492232027798E-2</v>
      </c>
    </row>
    <row r="237" spans="1:89" ht="14.25" thickTop="1" thickBot="1" x14ac:dyDescent="0.25">
      <c r="A237" s="136" t="s">
        <v>27</v>
      </c>
      <c r="B237" s="192">
        <v>930</v>
      </c>
      <c r="C237" s="176">
        <v>1166</v>
      </c>
      <c r="D237" s="177">
        <v>494</v>
      </c>
      <c r="E237" s="178">
        <v>469</v>
      </c>
      <c r="F237" s="175">
        <v>852</v>
      </c>
      <c r="G237" s="179">
        <v>915</v>
      </c>
      <c r="H237" s="177">
        <v>1736</v>
      </c>
      <c r="I237" s="178">
        <v>1755</v>
      </c>
      <c r="J237" s="175">
        <v>242</v>
      </c>
      <c r="K237" s="176">
        <v>218</v>
      </c>
      <c r="L237" s="177">
        <v>869</v>
      </c>
      <c r="M237" s="175">
        <v>774</v>
      </c>
      <c r="N237" s="180">
        <v>1615</v>
      </c>
      <c r="O237" s="193">
        <v>1353</v>
      </c>
      <c r="P237" s="175">
        <v>913</v>
      </c>
      <c r="Q237" s="176">
        <v>670</v>
      </c>
      <c r="R237" s="177">
        <v>986</v>
      </c>
      <c r="S237" s="178">
        <v>1005</v>
      </c>
      <c r="T237" s="175">
        <v>289</v>
      </c>
      <c r="U237" s="179">
        <v>194</v>
      </c>
      <c r="V237" s="177">
        <v>868</v>
      </c>
      <c r="W237" s="194">
        <v>1074</v>
      </c>
      <c r="X237" s="175">
        <v>693</v>
      </c>
      <c r="Y237" s="179">
        <v>355</v>
      </c>
      <c r="Z237" s="177">
        <v>1821</v>
      </c>
      <c r="AA237" s="175">
        <v>2093</v>
      </c>
      <c r="AB237" s="156">
        <f t="shared" si="2999"/>
        <v>12308</v>
      </c>
      <c r="AC237" s="157">
        <f t="shared" si="3000"/>
        <v>12041</v>
      </c>
      <c r="AE237" s="229" t="s">
        <v>13</v>
      </c>
      <c r="AF237" s="20">
        <f t="shared" ref="AF237:BG237" si="3274">SUM(AF234:AF236)</f>
        <v>3040</v>
      </c>
      <c r="AG237" s="21">
        <f t="shared" si="3274"/>
        <v>6986</v>
      </c>
      <c r="AH237" s="20">
        <f t="shared" si="3274"/>
        <v>2254</v>
      </c>
      <c r="AI237" s="21">
        <f t="shared" si="3274"/>
        <v>2457</v>
      </c>
      <c r="AJ237" s="20">
        <f t="shared" si="3274"/>
        <v>2512</v>
      </c>
      <c r="AK237" s="21">
        <f t="shared" si="3274"/>
        <v>5309</v>
      </c>
      <c r="AL237" s="20">
        <f t="shared" si="3274"/>
        <v>5051</v>
      </c>
      <c r="AM237" s="21">
        <f t="shared" si="3274"/>
        <v>9925</v>
      </c>
      <c r="AN237" s="20">
        <f t="shared" si="3274"/>
        <v>1798</v>
      </c>
      <c r="AO237" s="21">
        <f t="shared" si="3274"/>
        <v>563</v>
      </c>
      <c r="AP237" s="20">
        <f t="shared" si="3274"/>
        <v>6416</v>
      </c>
      <c r="AQ237" s="21">
        <f t="shared" si="3274"/>
        <v>1702</v>
      </c>
      <c r="AR237" s="20">
        <f t="shared" si="3274"/>
        <v>8419</v>
      </c>
      <c r="AS237" s="21">
        <f t="shared" si="3274"/>
        <v>4855</v>
      </c>
      <c r="AT237" s="20">
        <f t="shared" si="3274"/>
        <v>4071</v>
      </c>
      <c r="AU237" s="21">
        <f t="shared" si="3274"/>
        <v>3851</v>
      </c>
      <c r="AV237" s="20">
        <f t="shared" si="3274"/>
        <v>3597</v>
      </c>
      <c r="AW237" s="21">
        <f t="shared" si="3274"/>
        <v>5094</v>
      </c>
      <c r="AX237" s="20">
        <f t="shared" si="3274"/>
        <v>2757</v>
      </c>
      <c r="AY237" s="21">
        <f t="shared" si="3274"/>
        <v>524</v>
      </c>
      <c r="AZ237" s="20">
        <f t="shared" si="3274"/>
        <v>7237</v>
      </c>
      <c r="BA237" s="21">
        <f t="shared" si="3274"/>
        <v>3260</v>
      </c>
      <c r="BB237" s="20">
        <f t="shared" si="3274"/>
        <v>4411</v>
      </c>
      <c r="BC237" s="21">
        <f t="shared" si="3274"/>
        <v>1621</v>
      </c>
      <c r="BD237" s="20">
        <f t="shared" si="3274"/>
        <v>5698</v>
      </c>
      <c r="BE237" s="21">
        <f t="shared" si="3274"/>
        <v>9374</v>
      </c>
      <c r="BF237" s="160">
        <f t="shared" si="3274"/>
        <v>57261</v>
      </c>
      <c r="BG237" s="161">
        <f t="shared" si="3274"/>
        <v>55521</v>
      </c>
      <c r="BI237" s="136" t="s">
        <v>27</v>
      </c>
      <c r="BJ237" s="128">
        <f>B237/B250</f>
        <v>3.5346433050815251E-2</v>
      </c>
      <c r="BK237" s="129">
        <f t="shared" ref="BK237" si="3275">C237/C250</f>
        <v>4.3345724907063198E-2</v>
      </c>
      <c r="BL237" s="130">
        <f t="shared" ref="BL237" si="3276">D237/D250</f>
        <v>3.8443579766536964E-2</v>
      </c>
      <c r="BM237" s="131">
        <f t="shared" ref="BM237" si="3277">E237/E250</f>
        <v>3.6560648581228559E-2</v>
      </c>
      <c r="BN237" s="128">
        <f t="shared" ref="BN237" si="3278">F237/F250</f>
        <v>3.2536469869395859E-2</v>
      </c>
      <c r="BO237" s="129">
        <f t="shared" ref="BO237" si="3279">G237/G250</f>
        <v>3.8712134032831275E-2</v>
      </c>
      <c r="BP237" s="130">
        <f t="shared" ref="BP237" si="3280">H237/H250</f>
        <v>4.454251552316929E-2</v>
      </c>
      <c r="BQ237" s="131">
        <f t="shared" ref="BQ237" si="3281">I237/I250</f>
        <v>4.1354446486639336E-2</v>
      </c>
      <c r="BR237" s="128">
        <f t="shared" ref="BR237" si="3282">J237/J250</f>
        <v>4.1240627130197681E-2</v>
      </c>
      <c r="BS237" s="129">
        <f t="shared" ref="BS237" si="3283">K237/K250</f>
        <v>3.326720585991149E-2</v>
      </c>
      <c r="BT237" s="130">
        <f t="shared" ref="BT237" si="3284">L237/L250</f>
        <v>3.6274837201536146E-2</v>
      </c>
      <c r="BU237" s="128">
        <f t="shared" ref="BU237" si="3285">M237/M250</f>
        <v>3.3026113671274962E-2</v>
      </c>
      <c r="BV237" s="132">
        <f t="shared" ref="BV237" si="3286">N237/N250</f>
        <v>3.9029459387612077E-2</v>
      </c>
      <c r="BW237" s="133">
        <f t="shared" ref="BW237" si="3287">O237/O250</f>
        <v>3.3193493780819899E-2</v>
      </c>
      <c r="BX237" s="128">
        <f t="shared" ref="BX237" si="3288">P237/P250</f>
        <v>4.0760748247689632E-2</v>
      </c>
      <c r="BY237" s="129">
        <f t="shared" ref="BY237" si="3289">Q237/Q250</f>
        <v>3.015030150301503E-2</v>
      </c>
      <c r="BZ237" s="130">
        <f t="shared" ref="BZ237" si="3290">R237/R250</f>
        <v>3.8823483088553767E-2</v>
      </c>
      <c r="CA237" s="131">
        <f t="shared" ref="CA237" si="3291">S237/S250</f>
        <v>3.9330019958517592E-2</v>
      </c>
      <c r="CB237" s="128">
        <f t="shared" ref="CB237" si="3292">T237/T250</f>
        <v>3.6965975952929137E-2</v>
      </c>
      <c r="CC237" s="129">
        <f t="shared" ref="CC237" si="3293">U237/U250</f>
        <v>2.4584970219237105E-2</v>
      </c>
      <c r="CD237" s="130">
        <f t="shared" ref="CD237" si="3294">V237/V250</f>
        <v>3.2923683811257778E-2</v>
      </c>
      <c r="CE237" s="131">
        <f t="shared" ref="CE237" si="3295">W237/W250</f>
        <v>3.7803590285110877E-2</v>
      </c>
      <c r="CF237" s="128">
        <f t="shared" ref="CF237" si="3296">X237/X250</f>
        <v>3.2806286688127247E-2</v>
      </c>
      <c r="CG237" s="129">
        <f t="shared" ref="CG237" si="3297">Y237/Y250</f>
        <v>2.7404662652462559E-2</v>
      </c>
      <c r="CH237" s="130">
        <f t="shared" ref="CH237" si="3298">Z237/Z250</f>
        <v>4.5856311853138931E-2</v>
      </c>
      <c r="CI237" s="128">
        <f t="shared" ref="CI237" si="3299">AA237/AA250</f>
        <v>4.7773390244459153E-2</v>
      </c>
      <c r="CJ237" s="134">
        <f t="shared" ref="CJ237" si="3300">AB237/AB250</f>
        <v>3.8663429007623998E-2</v>
      </c>
      <c r="CK237" s="135">
        <f t="shared" ref="CK237" si="3301">AC237/AC250</f>
        <v>3.7937194582111138E-2</v>
      </c>
    </row>
    <row r="238" spans="1:89" ht="13.5" thickTop="1" x14ac:dyDescent="0.2">
      <c r="A238" s="145" t="s">
        <v>28</v>
      </c>
      <c r="B238" s="189">
        <v>963</v>
      </c>
      <c r="C238" s="183">
        <v>1416</v>
      </c>
      <c r="D238" s="184">
        <v>537</v>
      </c>
      <c r="E238" s="185">
        <v>589</v>
      </c>
      <c r="F238" s="182">
        <v>912</v>
      </c>
      <c r="G238" s="186">
        <v>1212</v>
      </c>
      <c r="H238" s="184">
        <v>1842</v>
      </c>
      <c r="I238" s="185">
        <v>2107</v>
      </c>
      <c r="J238" s="182">
        <v>355</v>
      </c>
      <c r="K238" s="183">
        <v>189</v>
      </c>
      <c r="L238" s="184">
        <v>1464</v>
      </c>
      <c r="M238" s="182">
        <v>704</v>
      </c>
      <c r="N238" s="187">
        <v>2265</v>
      </c>
      <c r="O238" s="190">
        <v>1517</v>
      </c>
      <c r="P238" s="182">
        <v>1137</v>
      </c>
      <c r="Q238" s="183">
        <v>843</v>
      </c>
      <c r="R238" s="184">
        <v>1159</v>
      </c>
      <c r="S238" s="185">
        <v>1303</v>
      </c>
      <c r="T238" s="182">
        <v>388</v>
      </c>
      <c r="U238" s="186">
        <v>174</v>
      </c>
      <c r="V238" s="184">
        <v>1422</v>
      </c>
      <c r="W238" s="191">
        <v>1134</v>
      </c>
      <c r="X238" s="182">
        <v>1053</v>
      </c>
      <c r="Y238" s="186">
        <v>405</v>
      </c>
      <c r="Z238" s="184">
        <v>1917</v>
      </c>
      <c r="AA238" s="182">
        <v>2414</v>
      </c>
      <c r="AB238" s="156">
        <f t="shared" si="2999"/>
        <v>15414</v>
      </c>
      <c r="AC238" s="157">
        <f t="shared" si="3000"/>
        <v>14007</v>
      </c>
      <c r="BI238" s="145" t="s">
        <v>28</v>
      </c>
      <c r="BJ238" s="128">
        <f>B238/B250</f>
        <v>3.6600661320360307E-2</v>
      </c>
      <c r="BK238" s="129">
        <f t="shared" ref="BK238" si="3302">C238/C250</f>
        <v>5.2639405204460969E-2</v>
      </c>
      <c r="BL238" s="130">
        <f t="shared" ref="BL238" si="3303">D238/D250</f>
        <v>4.1789883268482493E-2</v>
      </c>
      <c r="BM238" s="131">
        <f t="shared" ref="BM238" si="3304">E238/E250</f>
        <v>4.5915185531649513E-2</v>
      </c>
      <c r="BN238" s="128">
        <f t="shared" ref="BN238" si="3305">F238/F250</f>
        <v>3.4827770564423738E-2</v>
      </c>
      <c r="BO238" s="129">
        <f t="shared" ref="BO238" si="3306">G238/G250</f>
        <v>5.1277711964799459E-2</v>
      </c>
      <c r="BP238" s="130">
        <f t="shared" ref="BP238" si="3307">H238/H250</f>
        <v>4.7262277415713039E-2</v>
      </c>
      <c r="BQ238" s="131">
        <f t="shared" ref="BQ238" si="3308">I238/I250</f>
        <v>4.9648899571139077E-2</v>
      </c>
      <c r="BR238" s="128">
        <f t="shared" ref="BR238" si="3309">J238/J250</f>
        <v>6.0497614178595775E-2</v>
      </c>
      <c r="BS238" s="129">
        <f t="shared" ref="BS238" si="3310">K238/K250</f>
        <v>2.8841751869372805E-2</v>
      </c>
      <c r="BT238" s="130">
        <f t="shared" ref="BT238" si="3311">L238/L250</f>
        <v>6.111203873768576E-2</v>
      </c>
      <c r="BU238" s="128">
        <f t="shared" ref="BU238" si="3312">M238/M250</f>
        <v>3.003925584570746E-2</v>
      </c>
      <c r="BV238" s="132">
        <f t="shared" ref="BV238" si="3313">N238/N250</f>
        <v>5.4737910534329005E-2</v>
      </c>
      <c r="BW238" s="133">
        <f t="shared" ref="BW238" si="3314">O238/O250</f>
        <v>3.7216947572434433E-2</v>
      </c>
      <c r="BX238" s="128">
        <f t="shared" ref="BX238" si="3315">P238/P250</f>
        <v>5.0761194696191794E-2</v>
      </c>
      <c r="BY238" s="129">
        <f t="shared" ref="BY238" si="3316">Q238/Q250</f>
        <v>3.7935379353793541E-2</v>
      </c>
      <c r="BZ238" s="130">
        <f t="shared" ref="BZ238" si="3317">R238/R250</f>
        <v>4.5635311257235106E-2</v>
      </c>
      <c r="CA238" s="131">
        <f t="shared" ref="CA238" si="3318">S238/S250</f>
        <v>5.0992055727311865E-2</v>
      </c>
      <c r="CB238" s="128">
        <f t="shared" ref="CB238" si="3319">T238/T250</f>
        <v>4.9629061140956769E-2</v>
      </c>
      <c r="CC238" s="129">
        <f t="shared" ref="CC238" si="3320">U238/U250</f>
        <v>2.205043720694462E-2</v>
      </c>
      <c r="CD238" s="130">
        <f t="shared" ref="CD238" si="3321">V238/V250</f>
        <v>5.3937187073281746E-2</v>
      </c>
      <c r="CE238" s="131">
        <f t="shared" ref="CE238" si="3322">W238/W250</f>
        <v>3.9915522703273497E-2</v>
      </c>
      <c r="CF238" s="128">
        <f t="shared" ref="CF238" si="3323">X238/X250</f>
        <v>4.984851353910244E-2</v>
      </c>
      <c r="CG238" s="129">
        <f t="shared" ref="CG238" si="3324">Y238/Y250</f>
        <v>3.1264474293654469E-2</v>
      </c>
      <c r="CH238" s="130">
        <f t="shared" ref="CH238" si="3325">Z238/Z250</f>
        <v>4.8273778046385135E-2</v>
      </c>
      <c r="CI238" s="128">
        <f t="shared" ref="CI238" si="3326">AA238/AA250</f>
        <v>5.5100317271918012E-2</v>
      </c>
      <c r="CJ238" s="134">
        <f t="shared" ref="CJ238" si="3327">AB238/AB250</f>
        <v>4.8420384686668531E-2</v>
      </c>
      <c r="CK238" s="135">
        <f t="shared" ref="CK238" si="3328">AC238/AC250</f>
        <v>4.4131408065080202E-2</v>
      </c>
    </row>
    <row r="239" spans="1:89" x14ac:dyDescent="0.2">
      <c r="A239" s="136" t="s">
        <v>29</v>
      </c>
      <c r="B239" s="192">
        <v>978</v>
      </c>
      <c r="C239" s="176">
        <v>2282</v>
      </c>
      <c r="D239" s="177">
        <v>901</v>
      </c>
      <c r="E239" s="178">
        <v>846</v>
      </c>
      <c r="F239" s="175">
        <v>1225</v>
      </c>
      <c r="G239" s="179">
        <v>2088</v>
      </c>
      <c r="H239" s="177">
        <v>2032</v>
      </c>
      <c r="I239" s="178">
        <v>3302</v>
      </c>
      <c r="J239" s="175">
        <v>622</v>
      </c>
      <c r="K239" s="176">
        <v>223</v>
      </c>
      <c r="L239" s="177">
        <v>2351</v>
      </c>
      <c r="M239" s="175">
        <v>705</v>
      </c>
      <c r="N239" s="180">
        <v>3076</v>
      </c>
      <c r="O239" s="193">
        <v>2017</v>
      </c>
      <c r="P239" s="175">
        <v>1636</v>
      </c>
      <c r="Q239" s="176">
        <v>975</v>
      </c>
      <c r="R239" s="177">
        <v>1523</v>
      </c>
      <c r="S239" s="178">
        <v>1763</v>
      </c>
      <c r="T239" s="175">
        <v>965</v>
      </c>
      <c r="U239" s="179">
        <v>183</v>
      </c>
      <c r="V239" s="177">
        <v>2392</v>
      </c>
      <c r="W239" s="194">
        <v>1288</v>
      </c>
      <c r="X239" s="175">
        <v>1825</v>
      </c>
      <c r="Y239" s="179">
        <v>485</v>
      </c>
      <c r="Z239" s="177">
        <v>2285</v>
      </c>
      <c r="AA239" s="175">
        <v>3400</v>
      </c>
      <c r="AB239" s="156">
        <f t="shared" si="2999"/>
        <v>21811</v>
      </c>
      <c r="AC239" s="157">
        <f t="shared" si="3000"/>
        <v>19557</v>
      </c>
      <c r="BI239" s="136" t="s">
        <v>29</v>
      </c>
      <c r="BJ239" s="128">
        <f>B239/B250</f>
        <v>3.7170765079244425E-2</v>
      </c>
      <c r="BK239" s="129">
        <f t="shared" ref="BK239" si="3329">C239/C250</f>
        <v>8.4832713754646835E-2</v>
      </c>
      <c r="BL239" s="130">
        <f t="shared" ref="BL239" si="3330">D239/D250</f>
        <v>7.0116731517509731E-2</v>
      </c>
      <c r="BM239" s="131">
        <f t="shared" ref="BM239" si="3331">E239/E250</f>
        <v>6.5949485500467725E-2</v>
      </c>
      <c r="BN239" s="128">
        <f t="shared" ref="BN239" si="3332">F239/F250</f>
        <v>4.6780722523485835E-2</v>
      </c>
      <c r="BO239" s="129">
        <f t="shared" ref="BO239" si="3333">G239/G250</f>
        <v>8.8339820612624811E-2</v>
      </c>
      <c r="BP239" s="130">
        <f t="shared" ref="BP239" si="3334">H239/H250</f>
        <v>5.2137322317442399E-2</v>
      </c>
      <c r="BQ239" s="131">
        <f t="shared" ref="BQ239" si="3335">I239/I250</f>
        <v>7.7807625241528816E-2</v>
      </c>
      <c r="BR239" s="128">
        <f t="shared" ref="BR239" si="3336">J239/J250</f>
        <v>0.1059986366734833</v>
      </c>
      <c r="BS239" s="129">
        <f t="shared" ref="BS239" si="3337">K239/K250</f>
        <v>3.4030215168625054E-2</v>
      </c>
      <c r="BT239" s="130">
        <f t="shared" ref="BT239" si="3338">L239/L250</f>
        <v>9.8138253464685257E-2</v>
      </c>
      <c r="BU239" s="128">
        <f t="shared" ref="BU239" si="3339">M239/M250</f>
        <v>3.0081925243215565E-2</v>
      </c>
      <c r="BV239" s="132">
        <f t="shared" ref="BV239" si="3340">N239/N250</f>
        <v>7.4337224195848137E-2</v>
      </c>
      <c r="BW239" s="133">
        <f t="shared" ref="BW239" si="3341">O239/O250</f>
        <v>4.9483574985893376E-2</v>
      </c>
      <c r="BX239" s="128">
        <f t="shared" ref="BX239" si="3342">P239/P250</f>
        <v>7.3038974954239028E-2</v>
      </c>
      <c r="BY239" s="129">
        <f t="shared" ref="BY239" si="3343">Q239/Q250</f>
        <v>4.3875438754387541E-2</v>
      </c>
      <c r="BZ239" s="130">
        <f t="shared" ref="BZ239" si="3344">R239/R250</f>
        <v>5.9967712721975035E-2</v>
      </c>
      <c r="CA239" s="131">
        <f t="shared" ref="CA239" si="3345">S239/S250</f>
        <v>6.8993855907329857E-2</v>
      </c>
      <c r="CB239" s="128">
        <f t="shared" ref="CB239" si="3346">T239/T250</f>
        <v>0.12343310309542083</v>
      </c>
      <c r="CC239" s="129">
        <f t="shared" ref="CC239" si="3347">U239/U250</f>
        <v>2.3190977062476237E-2</v>
      </c>
      <c r="CD239" s="130">
        <f t="shared" ref="CD239" si="3348">V239/V250</f>
        <v>9.0729783037475351E-2</v>
      </c>
      <c r="CE239" s="131">
        <f t="shared" ref="CE239" si="3349">W239/W250</f>
        <v>4.5336149243224218E-2</v>
      </c>
      <c r="CF239" s="128">
        <f t="shared" ref="CF239" si="3350">X239/X250</f>
        <v>8.6394622230638138E-2</v>
      </c>
      <c r="CG239" s="129">
        <f t="shared" ref="CG239" si="3351">Y239/Y250</f>
        <v>3.7440172919561525E-2</v>
      </c>
      <c r="CH239" s="130">
        <f t="shared" ref="CH239" si="3352">Z239/Z250</f>
        <v>5.754073178716225E-2</v>
      </c>
      <c r="CI239" s="128">
        <f t="shared" ref="CI239" si="3353">AA239/AA250</f>
        <v>7.7606080664673255E-2</v>
      </c>
      <c r="CJ239" s="134">
        <f t="shared" ref="CJ239" si="3354">AB239/AB250</f>
        <v>6.8515441183399986E-2</v>
      </c>
      <c r="CK239" s="135">
        <f t="shared" ref="CK239" si="3355">AC239/AC250</f>
        <v>6.1617616015476079E-2</v>
      </c>
    </row>
    <row r="240" spans="1:89" x14ac:dyDescent="0.2">
      <c r="A240" s="145" t="s">
        <v>30</v>
      </c>
      <c r="B240" s="189">
        <v>1473</v>
      </c>
      <c r="C240" s="183">
        <v>3485</v>
      </c>
      <c r="D240" s="184">
        <v>1277</v>
      </c>
      <c r="E240" s="185">
        <v>1203</v>
      </c>
      <c r="F240" s="182">
        <v>1342</v>
      </c>
      <c r="G240" s="186">
        <v>2540</v>
      </c>
      <c r="H240" s="184">
        <v>2579</v>
      </c>
      <c r="I240" s="185">
        <v>4724</v>
      </c>
      <c r="J240" s="182">
        <v>1093</v>
      </c>
      <c r="K240" s="183">
        <v>261</v>
      </c>
      <c r="L240" s="184">
        <v>3150</v>
      </c>
      <c r="M240" s="182">
        <v>824</v>
      </c>
      <c r="N240" s="187">
        <v>4129</v>
      </c>
      <c r="O240" s="190">
        <v>2399</v>
      </c>
      <c r="P240" s="182">
        <v>2094</v>
      </c>
      <c r="Q240" s="183">
        <v>1849</v>
      </c>
      <c r="R240" s="184">
        <v>1847</v>
      </c>
      <c r="S240" s="185">
        <v>2453</v>
      </c>
      <c r="T240" s="182">
        <v>1364</v>
      </c>
      <c r="U240" s="186">
        <v>276</v>
      </c>
      <c r="V240" s="184">
        <v>3325</v>
      </c>
      <c r="W240" s="191">
        <v>1557</v>
      </c>
      <c r="X240" s="182">
        <v>2258</v>
      </c>
      <c r="Y240" s="186">
        <v>781</v>
      </c>
      <c r="Z240" s="184">
        <v>2939</v>
      </c>
      <c r="AA240" s="182">
        <v>4598</v>
      </c>
      <c r="AB240" s="156">
        <f t="shared" si="2999"/>
        <v>28870</v>
      </c>
      <c r="AC240" s="157">
        <f t="shared" si="3000"/>
        <v>26950</v>
      </c>
      <c r="BI240" s="145" t="s">
        <v>30</v>
      </c>
      <c r="BJ240" s="128">
        <f>B240/B250</f>
        <v>5.5984189122420279E-2</v>
      </c>
      <c r="BK240" s="129">
        <f t="shared" ref="BK240" si="3356">C240/C250</f>
        <v>0.12955390334572492</v>
      </c>
      <c r="BL240" s="130">
        <f t="shared" ref="BL240" si="3357">D240/D250</f>
        <v>9.9377431906614785E-2</v>
      </c>
      <c r="BM240" s="131">
        <f t="shared" ref="BM240" si="3358">E240/E250</f>
        <v>9.3779232927970066E-2</v>
      </c>
      <c r="BN240" s="128">
        <f t="shared" ref="BN240" si="3359">F240/F250</f>
        <v>5.1248758878790192E-2</v>
      </c>
      <c r="BO240" s="129">
        <f t="shared" ref="BO240" si="3360">G240/G250</f>
        <v>0.1074631917414114</v>
      </c>
      <c r="BP240" s="130">
        <f t="shared" ref="BP240" si="3361">H240/H250</f>
        <v>6.6172320008210606E-2</v>
      </c>
      <c r="BQ240" s="131">
        <f t="shared" ref="BQ240" si="3362">I240/I250</f>
        <v>0.11131533059993402</v>
      </c>
      <c r="BR240" s="128">
        <f t="shared" ref="BR240" si="3363">J240/J250</f>
        <v>0.18626448534423995</v>
      </c>
      <c r="BS240" s="129">
        <f t="shared" ref="BS240" si="3364">K240/K250</f>
        <v>3.9829085914848163E-2</v>
      </c>
      <c r="BT240" s="130">
        <f t="shared" ref="BT240" si="3365">L240/L250</f>
        <v>0.13149106695608614</v>
      </c>
      <c r="BU240" s="128">
        <f t="shared" ref="BU240" si="3366">M240/M250</f>
        <v>3.515958354668032E-2</v>
      </c>
      <c r="BV240" s="132">
        <f t="shared" ref="BV240" si="3367">N240/N250</f>
        <v>9.9784915053529571E-2</v>
      </c>
      <c r="BW240" s="133">
        <f t="shared" ref="BW240" si="3368">O240/O250</f>
        <v>5.8855278329776009E-2</v>
      </c>
      <c r="BX240" s="128">
        <f t="shared" ref="BX240" si="3369">P240/P250</f>
        <v>9.3486316353408636E-2</v>
      </c>
      <c r="BY240" s="129">
        <f t="shared" ref="BY240" si="3370">Q240/Q250</f>
        <v>8.3205832058320578E-2</v>
      </c>
      <c r="BZ240" s="130">
        <f t="shared" ref="BZ240" si="3371">R240/R250</f>
        <v>7.2725125014765524E-2</v>
      </c>
      <c r="CA240" s="131">
        <f t="shared" ref="CA240" si="3372">S240/S250</f>
        <v>9.5996556177356862E-2</v>
      </c>
      <c r="CB240" s="128">
        <f t="shared" ref="CB240" si="3373">T240/T250</f>
        <v>0.174469173701714</v>
      </c>
      <c r="CC240" s="129">
        <f t="shared" ref="CC240" si="3374">U240/U250</f>
        <v>3.4976555569636296E-2</v>
      </c>
      <c r="CD240" s="130">
        <f t="shared" ref="CD240" si="3375">V240/V250</f>
        <v>0.12611895008344712</v>
      </c>
      <c r="CE240" s="131">
        <f t="shared" ref="CE240" si="3376">W240/W250</f>
        <v>5.4804646251319956E-2</v>
      </c>
      <c r="CF240" s="128">
        <f t="shared" ref="CF240" si="3377">X240/X250</f>
        <v>0.10689263397083885</v>
      </c>
      <c r="CG240" s="129">
        <f t="shared" ref="CG240" si="3378">Y240/Y250</f>
        <v>6.0290257835417631E-2</v>
      </c>
      <c r="CH240" s="130">
        <f t="shared" ref="CH240" si="3379">Z240/Z250</f>
        <v>7.4009720228652015E-2</v>
      </c>
      <c r="CI240" s="128">
        <f t="shared" ref="CI240" si="3380">AA240/AA250</f>
        <v>0.10495081144004931</v>
      </c>
      <c r="CJ240" s="134">
        <f t="shared" ref="CJ240" si="3381">AB240/AB250</f>
        <v>9.0690054878949045E-2</v>
      </c>
      <c r="CK240" s="135">
        <f t="shared" ref="CK240" si="3382">AC240/AC250</f>
        <v>8.4910505272643058E-2</v>
      </c>
    </row>
    <row r="241" spans="1:89" x14ac:dyDescent="0.2">
      <c r="A241" s="136" t="s">
        <v>31</v>
      </c>
      <c r="B241" s="192">
        <v>1567</v>
      </c>
      <c r="C241" s="176">
        <v>3501</v>
      </c>
      <c r="D241" s="177">
        <v>977</v>
      </c>
      <c r="E241" s="178">
        <v>1254</v>
      </c>
      <c r="F241" s="175">
        <v>1170</v>
      </c>
      <c r="G241" s="179">
        <v>2769</v>
      </c>
      <c r="H241" s="177">
        <v>2472</v>
      </c>
      <c r="I241" s="178">
        <v>5201</v>
      </c>
      <c r="J241" s="175">
        <v>705</v>
      </c>
      <c r="K241" s="176">
        <v>302</v>
      </c>
      <c r="L241" s="177">
        <v>3266</v>
      </c>
      <c r="M241" s="175">
        <v>878</v>
      </c>
      <c r="N241" s="180">
        <v>4290</v>
      </c>
      <c r="O241" s="193">
        <v>2456</v>
      </c>
      <c r="P241" s="175">
        <v>1977</v>
      </c>
      <c r="Q241" s="176">
        <v>2002</v>
      </c>
      <c r="R241" s="177">
        <v>1750</v>
      </c>
      <c r="S241" s="178">
        <v>2641</v>
      </c>
      <c r="T241" s="175">
        <v>1393</v>
      </c>
      <c r="U241" s="179">
        <v>248</v>
      </c>
      <c r="V241" s="177">
        <v>3912</v>
      </c>
      <c r="W241" s="194">
        <v>1703</v>
      </c>
      <c r="X241" s="175">
        <v>2153</v>
      </c>
      <c r="Y241" s="179">
        <v>840</v>
      </c>
      <c r="Z241" s="177">
        <v>2759</v>
      </c>
      <c r="AA241" s="175">
        <v>4776</v>
      </c>
      <c r="AB241" s="156">
        <f t="shared" si="2999"/>
        <v>28391</v>
      </c>
      <c r="AC241" s="157">
        <f t="shared" si="3000"/>
        <v>28571</v>
      </c>
      <c r="BI241" s="136" t="s">
        <v>31</v>
      </c>
      <c r="BJ241" s="128">
        <f>B241/B250</f>
        <v>5.9556839344760748E-2</v>
      </c>
      <c r="BK241" s="129">
        <f t="shared" ref="BK241" si="3383">C241/C250</f>
        <v>0.13014869888475836</v>
      </c>
      <c r="BL241" s="130">
        <f t="shared" ref="BL241" si="3384">D241/D250</f>
        <v>7.603112840466926E-2</v>
      </c>
      <c r="BM241" s="131">
        <f t="shared" ref="BM241" si="3385">E241/E250</f>
        <v>9.7754911131898978E-2</v>
      </c>
      <c r="BN241" s="128">
        <f t="shared" ref="BN241" si="3386">F241/F250</f>
        <v>4.4680363553043612E-2</v>
      </c>
      <c r="BO241" s="129">
        <f t="shared" ref="BO241" si="3387">G241/G250</f>
        <v>0.11715180233542055</v>
      </c>
      <c r="BP241" s="130">
        <f t="shared" ref="BP241" si="3388">H241/H250</f>
        <v>6.3426899984605115E-2</v>
      </c>
      <c r="BQ241" s="131">
        <f t="shared" ref="BQ241" si="3389">I241/I250</f>
        <v>0.12255525708091805</v>
      </c>
      <c r="BR241" s="128">
        <f t="shared" ref="BR241" si="3390">J241/J250</f>
        <v>0.12014314928425358</v>
      </c>
      <c r="BS241" s="129">
        <f t="shared" ref="BS241" si="3391">K241/K250</f>
        <v>4.6085762246299407E-2</v>
      </c>
      <c r="BT241" s="130">
        <f t="shared" ref="BT241" si="3392">L241/L250</f>
        <v>0.13633327767573886</v>
      </c>
      <c r="BU241" s="128">
        <f t="shared" ref="BU241" si="3393">M241/M250</f>
        <v>3.7463731012118112E-2</v>
      </c>
      <c r="BV241" s="132">
        <f t="shared" ref="BV241" si="3394">N241/N250</f>
        <v>0.10367577756833177</v>
      </c>
      <c r="BW241" s="133">
        <f t="shared" ref="BW241" si="3395">O241/O250</f>
        <v>6.0253673854910331E-2</v>
      </c>
      <c r="BX241" s="128">
        <f t="shared" ref="BX241" si="3396">P241/P250</f>
        <v>8.8262868878074913E-2</v>
      </c>
      <c r="BY241" s="129">
        <f t="shared" ref="BY241" si="3397">Q241/Q250</f>
        <v>9.0090900909009092E-2</v>
      </c>
      <c r="BZ241" s="130">
        <f t="shared" ref="BZ241" si="3398">R241/R250</f>
        <v>6.8905776272788127E-2</v>
      </c>
      <c r="CA241" s="131">
        <f t="shared" ref="CA241" si="3399">S241/S250</f>
        <v>0.10335381364223378</v>
      </c>
      <c r="CB241" s="128">
        <f t="shared" ref="CB241" si="3400">T241/T250</f>
        <v>0.17817856229214632</v>
      </c>
      <c r="CC241" s="129">
        <f t="shared" ref="CC241" si="3401">U241/U250</f>
        <v>3.1428209352426816E-2</v>
      </c>
      <c r="CD241" s="130">
        <f t="shared" ref="CD241" si="3402">V241/V250</f>
        <v>0.14838416021847975</v>
      </c>
      <c r="CE241" s="131">
        <f t="shared" ref="CE241" si="3403">W241/W250</f>
        <v>5.9943681802182333E-2</v>
      </c>
      <c r="CF241" s="128">
        <f t="shared" ref="CF241" si="3404">X241/X250</f>
        <v>0.10192198447263776</v>
      </c>
      <c r="CG241" s="129">
        <f t="shared" ref="CG241" si="3405">Y241/Y250</f>
        <v>6.4844835572024084E-2</v>
      </c>
      <c r="CH241" s="130">
        <f t="shared" ref="CH241" si="3406">Z241/Z250</f>
        <v>6.9476971116315372E-2</v>
      </c>
      <c r="CI241" s="128">
        <f t="shared" ref="CI241" si="3407">AA241/AA250</f>
        <v>0.10901371801602337</v>
      </c>
      <c r="CJ241" s="134">
        <f t="shared" ref="CJ241" si="3408">AB241/AB250</f>
        <v>8.9185360168626326E-2</v>
      </c>
      <c r="CK241" s="135">
        <f t="shared" ref="CK241" si="3409">AC241/AC250</f>
        <v>9.0017738261398333E-2</v>
      </c>
    </row>
    <row r="242" spans="1:89" x14ac:dyDescent="0.2">
      <c r="A242" s="145" t="s">
        <v>32</v>
      </c>
      <c r="B242" s="189">
        <v>1699</v>
      </c>
      <c r="C242" s="183">
        <v>3067</v>
      </c>
      <c r="D242" s="184">
        <v>604</v>
      </c>
      <c r="E242" s="185">
        <v>1273</v>
      </c>
      <c r="F242" s="182">
        <v>1161</v>
      </c>
      <c r="G242" s="186">
        <v>2468</v>
      </c>
      <c r="H242" s="184">
        <v>2388</v>
      </c>
      <c r="I242" s="185">
        <v>3941</v>
      </c>
      <c r="J242" s="182">
        <v>418</v>
      </c>
      <c r="K242" s="183">
        <v>209</v>
      </c>
      <c r="L242" s="184">
        <v>2253</v>
      </c>
      <c r="M242" s="182">
        <v>992</v>
      </c>
      <c r="N242" s="187">
        <v>3066</v>
      </c>
      <c r="O242" s="190">
        <v>2502</v>
      </c>
      <c r="P242" s="182">
        <v>1326</v>
      </c>
      <c r="Q242" s="183">
        <v>1909</v>
      </c>
      <c r="R242" s="184">
        <v>1572</v>
      </c>
      <c r="S242" s="185">
        <v>2045</v>
      </c>
      <c r="T242" s="182">
        <v>614</v>
      </c>
      <c r="U242" s="186">
        <v>357</v>
      </c>
      <c r="V242" s="184">
        <v>3089</v>
      </c>
      <c r="W242" s="191">
        <v>1700</v>
      </c>
      <c r="X242" s="182">
        <v>1394</v>
      </c>
      <c r="Y242" s="186">
        <v>704</v>
      </c>
      <c r="Z242" s="184">
        <v>2561</v>
      </c>
      <c r="AA242" s="182">
        <v>3990</v>
      </c>
      <c r="AB242" s="156">
        <f t="shared" si="2999"/>
        <v>22145</v>
      </c>
      <c r="AC242" s="157">
        <f t="shared" si="3000"/>
        <v>25157</v>
      </c>
      <c r="BI242" s="145" t="s">
        <v>32</v>
      </c>
      <c r="BJ242" s="128">
        <f>B242/B250</f>
        <v>6.4573752422940972E-2</v>
      </c>
      <c r="BK242" s="129">
        <f t="shared" ref="BK242" si="3410">C242/C250</f>
        <v>0.11401486988847584</v>
      </c>
      <c r="BL242" s="130">
        <f t="shared" ref="BL242" si="3411">D242/D250</f>
        <v>4.7003891050583654E-2</v>
      </c>
      <c r="BM242" s="131">
        <f t="shared" ref="BM242" si="3412">E242/E250</f>
        <v>9.9236046149048962E-2</v>
      </c>
      <c r="BN242" s="128">
        <f t="shared" ref="BN242" si="3413">F242/F250</f>
        <v>4.4336668448789432E-2</v>
      </c>
      <c r="BO242" s="129">
        <f t="shared" ref="BO242" si="3414">G242/G250</f>
        <v>0.10441699103063123</v>
      </c>
      <c r="BP242" s="130">
        <f t="shared" ref="BP242" si="3415">H242/H250</f>
        <v>6.127161697541951E-2</v>
      </c>
      <c r="BQ242" s="131">
        <f t="shared" ref="BQ242" si="3416">I242/I250</f>
        <v>9.2864885244356474E-2</v>
      </c>
      <c r="BR242" s="128">
        <f t="shared" ref="BR242" si="3417">J242/J250</f>
        <v>7.1233810497614181E-2</v>
      </c>
      <c r="BS242" s="129">
        <f t="shared" ref="BS242" si="3418">K242/K250</f>
        <v>3.189378910422707E-2</v>
      </c>
      <c r="BT242" s="130">
        <f t="shared" ref="BT242" si="3419">L242/L250</f>
        <v>9.404742027049591E-2</v>
      </c>
      <c r="BU242" s="128">
        <f t="shared" ref="BU242" si="3420">M242/M250</f>
        <v>4.2328042328042326E-2</v>
      </c>
      <c r="BV242" s="132">
        <f t="shared" ref="BV242" si="3421">N242/N250</f>
        <v>7.4095555716667871E-2</v>
      </c>
      <c r="BW242" s="133">
        <f t="shared" ref="BW242" si="3422">O242/O250</f>
        <v>6.1382203576948555E-2</v>
      </c>
      <c r="BX242" s="128">
        <f t="shared" ref="BX242" si="3423">P242/P250</f>
        <v>5.9199071387115498E-2</v>
      </c>
      <c r="BY242" s="129">
        <f t="shared" ref="BY242" si="3424">Q242/Q250</f>
        <v>8.5905859058590592E-2</v>
      </c>
      <c r="BZ242" s="130">
        <f t="shared" ref="BZ242" si="3425">R242/R250</f>
        <v>6.1897074457613104E-2</v>
      </c>
      <c r="CA242" s="131">
        <f t="shared" ref="CA242" si="3426">S242/S250</f>
        <v>8.0029742104645252E-2</v>
      </c>
      <c r="CB242" s="128">
        <f t="shared" ref="CB242" si="3427">T242/T250</f>
        <v>7.8536710156050141E-2</v>
      </c>
      <c r="CC242" s="129">
        <f t="shared" ref="CC242" si="3428">U242/U250</f>
        <v>4.5241414269420861E-2</v>
      </c>
      <c r="CD242" s="130">
        <f t="shared" ref="CD242" si="3429">V242/V250</f>
        <v>0.11716734941587012</v>
      </c>
      <c r="CE242" s="131">
        <f t="shared" ref="CE242" si="3430">W242/W250</f>
        <v>5.9838085181274196E-2</v>
      </c>
      <c r="CF242" s="128">
        <f t="shared" ref="CF242" si="3431">X242/X250</f>
        <v>6.5991289528498392E-2</v>
      </c>
      <c r="CG242" s="129">
        <f t="shared" ref="CG242" si="3432">Y242/Y250</f>
        <v>5.434614790798209E-2</v>
      </c>
      <c r="CH242" s="130">
        <f t="shared" ref="CH242" si="3433">Z242/Z250</f>
        <v>6.4490947092745082E-2</v>
      </c>
      <c r="CI242" s="128">
        <f t="shared" ref="CI242" si="3434">AA242/AA250</f>
        <v>9.1073018191778321E-2</v>
      </c>
      <c r="CJ242" s="134">
        <f t="shared" ref="CJ242" si="3435">AB242/AB250</f>
        <v>6.9564643758030009E-2</v>
      </c>
      <c r="CK242" s="135">
        <f t="shared" ref="CK242" si="3436">AC242/AC250</f>
        <v>7.9261357370830482E-2</v>
      </c>
    </row>
    <row r="243" spans="1:89" x14ac:dyDescent="0.2">
      <c r="A243" s="136" t="s">
        <v>33</v>
      </c>
      <c r="B243" s="192">
        <v>1448</v>
      </c>
      <c r="C243" s="176">
        <v>1672</v>
      </c>
      <c r="D243" s="177">
        <v>476</v>
      </c>
      <c r="E243" s="178">
        <v>698</v>
      </c>
      <c r="F243" s="175">
        <v>1105</v>
      </c>
      <c r="G243" s="179">
        <v>1646</v>
      </c>
      <c r="H243" s="177">
        <v>1851</v>
      </c>
      <c r="I243" s="178">
        <v>2795</v>
      </c>
      <c r="J243" s="175">
        <v>388</v>
      </c>
      <c r="K243" s="176">
        <v>147</v>
      </c>
      <c r="L243" s="177">
        <v>1354</v>
      </c>
      <c r="M243" s="175">
        <v>922</v>
      </c>
      <c r="N243" s="180">
        <v>2223</v>
      </c>
      <c r="O243" s="193">
        <v>2300</v>
      </c>
      <c r="P243" s="175">
        <v>901</v>
      </c>
      <c r="Q243" s="176">
        <v>1549</v>
      </c>
      <c r="R243" s="177">
        <v>1190</v>
      </c>
      <c r="S243" s="178">
        <v>1500</v>
      </c>
      <c r="T243" s="175">
        <v>340</v>
      </c>
      <c r="U243" s="179">
        <v>260</v>
      </c>
      <c r="V243" s="177">
        <v>2086</v>
      </c>
      <c r="W243" s="194">
        <v>1387</v>
      </c>
      <c r="X243" s="175">
        <v>918</v>
      </c>
      <c r="Y243" s="179">
        <v>651</v>
      </c>
      <c r="Z243" s="177">
        <v>1976</v>
      </c>
      <c r="AA243" s="175">
        <v>2424</v>
      </c>
      <c r="AB243" s="156">
        <f t="shared" si="2999"/>
        <v>16256</v>
      </c>
      <c r="AC243" s="157">
        <f t="shared" si="3000"/>
        <v>17951</v>
      </c>
      <c r="BI243" s="136" t="s">
        <v>33</v>
      </c>
      <c r="BJ243" s="128">
        <f>B243/B250</f>
        <v>5.503401619094675E-2</v>
      </c>
      <c r="BK243" s="129">
        <f t="shared" ref="BK243" si="3437">C243/C250</f>
        <v>6.2156133828996284E-2</v>
      </c>
      <c r="BL243" s="130">
        <f t="shared" ref="BL243" si="3438">D243/D250</f>
        <v>3.7042801556420236E-2</v>
      </c>
      <c r="BM243" s="131">
        <f t="shared" ref="BM243" si="3439">E243/E250</f>
        <v>5.4412223261615218E-2</v>
      </c>
      <c r="BN243" s="128">
        <f t="shared" ref="BN243" si="3440">F243/F250</f>
        <v>4.2198121133430078E-2</v>
      </c>
      <c r="BO243" s="129">
        <f t="shared" ref="BO243" si="3441">G243/G250</f>
        <v>6.963953291589102E-2</v>
      </c>
      <c r="BP243" s="130">
        <f t="shared" ref="BP243" si="3442">H243/H250</f>
        <v>4.7493200595268639E-2</v>
      </c>
      <c r="BQ243" s="131">
        <f t="shared" ref="BQ243" si="3443">I243/I250</f>
        <v>6.5860785145388567E-2</v>
      </c>
      <c r="BR243" s="128">
        <f t="shared" ref="BR243" si="3444">J243/J250</f>
        <v>6.6121336059986366E-2</v>
      </c>
      <c r="BS243" s="129">
        <f t="shared" ref="BS243" si="3445">K243/K250</f>
        <v>2.243247367617885E-2</v>
      </c>
      <c r="BT243" s="130">
        <f t="shared" ref="BT243" si="3446">L243/L250</f>
        <v>5.652028719318751E-2</v>
      </c>
      <c r="BU243" s="128">
        <f t="shared" ref="BU243" si="3447">M243/M250</f>
        <v>3.9341184502474827E-2</v>
      </c>
      <c r="BV243" s="132">
        <f t="shared" ref="BV243" si="3448">N243/N250</f>
        <v>5.3722902921771912E-2</v>
      </c>
      <c r="BW243" s="133">
        <f t="shared" ref="BW243" si="3449">O243/O250</f>
        <v>5.6426486101911137E-2</v>
      </c>
      <c r="BX243" s="128">
        <f t="shared" ref="BX243" si="3450">P243/P250</f>
        <v>4.0225010045091297E-2</v>
      </c>
      <c r="BY243" s="129">
        <f t="shared" ref="BY243" si="3451">Q243/Q250</f>
        <v>6.9705697056970564E-2</v>
      </c>
      <c r="BZ243" s="130">
        <f t="shared" ref="BZ243" si="3452">R243/R250</f>
        <v>4.6855927865495924E-2</v>
      </c>
      <c r="CA243" s="131">
        <f t="shared" ref="CA243" si="3453">S243/S250</f>
        <v>5.8701522326145658E-2</v>
      </c>
      <c r="CB243" s="128">
        <f t="shared" ref="CB243" si="3454">T243/T250</f>
        <v>4.3489383474034277E-2</v>
      </c>
      <c r="CC243" s="129">
        <f t="shared" ref="CC243" si="3455">U243/U250</f>
        <v>3.2948929159802305E-2</v>
      </c>
      <c r="CD243" s="130">
        <f t="shared" ref="CD243" si="3456">V243/V250</f>
        <v>7.912304657866788E-2</v>
      </c>
      <c r="CE243" s="131">
        <f t="shared" ref="CE243" si="3457">W243/W250</f>
        <v>4.882083773319254E-2</v>
      </c>
      <c r="CF243" s="128">
        <f t="shared" ref="CF243" si="3458">X243/X250</f>
        <v>4.3457678469986744E-2</v>
      </c>
      <c r="CG243" s="129">
        <f t="shared" ref="CG243" si="3459">Y243/Y250</f>
        <v>5.0254747568318665E-2</v>
      </c>
      <c r="CH243" s="130">
        <f t="shared" ref="CH243" si="3460">Z243/Z250</f>
        <v>4.9759512477651029E-2</v>
      </c>
      <c r="CI243" s="128">
        <f t="shared" ref="CI243" si="3461">AA243/AA250</f>
        <v>5.532857045034352E-2</v>
      </c>
      <c r="CJ243" s="134">
        <f t="shared" ref="CJ243" si="3462">AB243/AB250</f>
        <v>5.1065380398759803E-2</v>
      </c>
      <c r="CK243" s="135">
        <f t="shared" ref="CK243" si="3463">AC243/AC250</f>
        <v>5.6557643048208373E-2</v>
      </c>
    </row>
    <row r="244" spans="1:89" x14ac:dyDescent="0.2">
      <c r="A244" s="145" t="s">
        <v>34</v>
      </c>
      <c r="B244" s="189">
        <v>430</v>
      </c>
      <c r="C244" s="183">
        <v>938</v>
      </c>
      <c r="D244" s="184">
        <v>213</v>
      </c>
      <c r="E244" s="185">
        <v>490</v>
      </c>
      <c r="F244" s="182">
        <v>475</v>
      </c>
      <c r="G244" s="186">
        <v>1203</v>
      </c>
      <c r="H244" s="184">
        <v>951</v>
      </c>
      <c r="I244" s="185">
        <v>1931</v>
      </c>
      <c r="J244" s="182">
        <v>135</v>
      </c>
      <c r="K244" s="183">
        <v>87</v>
      </c>
      <c r="L244" s="184">
        <v>827</v>
      </c>
      <c r="M244" s="182">
        <v>655</v>
      </c>
      <c r="N244" s="187">
        <v>1717</v>
      </c>
      <c r="O244" s="190">
        <v>1680</v>
      </c>
      <c r="P244" s="182">
        <v>621</v>
      </c>
      <c r="Q244" s="183">
        <v>1067</v>
      </c>
      <c r="R244" s="184">
        <v>855</v>
      </c>
      <c r="S244" s="185">
        <v>1052</v>
      </c>
      <c r="T244" s="182">
        <v>195</v>
      </c>
      <c r="U244" s="186">
        <v>208</v>
      </c>
      <c r="V244" s="184">
        <v>1492</v>
      </c>
      <c r="W244" s="191">
        <v>1015</v>
      </c>
      <c r="X244" s="182">
        <v>543</v>
      </c>
      <c r="Y244" s="186">
        <v>442</v>
      </c>
      <c r="Z244" s="184">
        <v>1199</v>
      </c>
      <c r="AA244" s="182">
        <v>1488</v>
      </c>
      <c r="AB244" s="156">
        <f t="shared" si="2999"/>
        <v>9653</v>
      </c>
      <c r="AC244" s="157">
        <f t="shared" si="3000"/>
        <v>12256</v>
      </c>
      <c r="BI244" s="145" t="s">
        <v>34</v>
      </c>
      <c r="BJ244" s="128">
        <f>B244/B250</f>
        <v>1.6342974421344685E-2</v>
      </c>
      <c r="BK244" s="129">
        <f t="shared" ref="BK244" si="3464">C244/C250</f>
        <v>3.4869888475836434E-2</v>
      </c>
      <c r="BL244" s="130">
        <f t="shared" ref="BL244" si="3465">D244/D250</f>
        <v>1.6575875486381324E-2</v>
      </c>
      <c r="BM244" s="131">
        <f t="shared" ref="BM244" si="3466">E244/E250</f>
        <v>3.8197692547552231E-2</v>
      </c>
      <c r="BN244" s="128">
        <f t="shared" ref="BN244" si="3467">F244/F250</f>
        <v>1.8139463835637363E-2</v>
      </c>
      <c r="BO244" s="129">
        <f t="shared" ref="BO244" si="3468">G244/G250</f>
        <v>5.089693687595194E-2</v>
      </c>
      <c r="BP244" s="130">
        <f t="shared" ref="BP244" si="3469">H244/H250</f>
        <v>2.4400882639708524E-2</v>
      </c>
      <c r="BQ244" s="131">
        <f t="shared" ref="BQ244" si="3470">I244/I250</f>
        <v>4.5501673028889203E-2</v>
      </c>
      <c r="BR244" s="128">
        <f t="shared" ref="BR244" si="3471">J244/J250</f>
        <v>2.3006134969325152E-2</v>
      </c>
      <c r="BS244" s="129">
        <f t="shared" ref="BS244" si="3472">K244/K250</f>
        <v>1.3276361971616054E-2</v>
      </c>
      <c r="BT244" s="130">
        <f t="shared" ref="BT244" si="3473">L244/L250</f>
        <v>3.4521622975455003E-2</v>
      </c>
      <c r="BU244" s="128">
        <f t="shared" ref="BU244" si="3474">M244/M250</f>
        <v>2.7948455367810206E-2</v>
      </c>
      <c r="BV244" s="132">
        <f t="shared" ref="BV244" si="3475">N244/N250</f>
        <v>4.1494477875250728E-2</v>
      </c>
      <c r="BW244" s="133">
        <f t="shared" ref="BW244" si="3476">O244/O250</f>
        <v>4.1215868109222051E-2</v>
      </c>
      <c r="BX244" s="128">
        <f t="shared" ref="BX244" si="3477">P244/P250</f>
        <v>2.7724451984463591E-2</v>
      </c>
      <c r="BY244" s="129">
        <f t="shared" ref="BY244" si="3478">Q244/Q250</f>
        <v>4.8015480154801546E-2</v>
      </c>
      <c r="BZ244" s="130">
        <f t="shared" ref="BZ244" si="3479">R244/R250</f>
        <v>3.3665393550419344E-2</v>
      </c>
      <c r="CA244" s="131">
        <f t="shared" ref="CA244" si="3480">S244/S250</f>
        <v>4.1169334324736823E-2</v>
      </c>
      <c r="CB244" s="128">
        <f t="shared" ref="CB244" si="3481">T244/T250</f>
        <v>2.49424405218726E-2</v>
      </c>
      <c r="CC244" s="129">
        <f t="shared" ref="CC244" si="3482">U244/U250</f>
        <v>2.6359143327841845E-2</v>
      </c>
      <c r="CD244" s="130">
        <f t="shared" ref="CD244" si="3483">V244/V250</f>
        <v>5.6592322864512212E-2</v>
      </c>
      <c r="CE244" s="131">
        <f t="shared" ref="CE244" si="3484">W244/W250</f>
        <v>3.5726856740584303E-2</v>
      </c>
      <c r="CF244" s="128">
        <f t="shared" ref="CF244" si="3485">X244/X250</f>
        <v>2.5705358833554251E-2</v>
      </c>
      <c r="CG244" s="129">
        <f t="shared" ref="CG244" si="3486">Y244/Y250</f>
        <v>3.4120734908136482E-2</v>
      </c>
      <c r="CH244" s="130">
        <f t="shared" ref="CH244" si="3487">Z244/Z250</f>
        <v>3.0193145476064567E-2</v>
      </c>
      <c r="CI244" s="128">
        <f t="shared" ref="CI244" si="3488">AA244/AA250</f>
        <v>3.3964072949715825E-2</v>
      </c>
      <c r="CJ244" s="134">
        <f t="shared" ref="CJ244" si="3489">AB244/AB250</f>
        <v>3.0323210936837378E-2</v>
      </c>
      <c r="CK244" s="135">
        <f t="shared" ref="CK244" si="3490">AC244/AC250</f>
        <v>3.8614588223432778E-2</v>
      </c>
    </row>
    <row r="245" spans="1:89" x14ac:dyDescent="0.2">
      <c r="A245" s="136" t="s">
        <v>35</v>
      </c>
      <c r="B245" s="192">
        <v>0</v>
      </c>
      <c r="C245" s="176">
        <v>420</v>
      </c>
      <c r="D245" s="177">
        <v>7</v>
      </c>
      <c r="E245" s="178">
        <v>326</v>
      </c>
      <c r="F245" s="175">
        <v>15</v>
      </c>
      <c r="G245" s="179">
        <v>614</v>
      </c>
      <c r="H245" s="177">
        <v>82</v>
      </c>
      <c r="I245" s="178">
        <v>758</v>
      </c>
      <c r="J245" s="175">
        <v>25</v>
      </c>
      <c r="K245" s="176">
        <v>43</v>
      </c>
      <c r="L245" s="177">
        <v>555</v>
      </c>
      <c r="M245" s="175">
        <v>72</v>
      </c>
      <c r="N245" s="180">
        <v>482</v>
      </c>
      <c r="O245" s="193">
        <v>219</v>
      </c>
      <c r="P245" s="175">
        <v>113</v>
      </c>
      <c r="Q245" s="176">
        <v>176</v>
      </c>
      <c r="R245" s="177">
        <v>140</v>
      </c>
      <c r="S245" s="178">
        <v>84</v>
      </c>
      <c r="T245" s="175">
        <v>17</v>
      </c>
      <c r="U245" s="179">
        <v>13</v>
      </c>
      <c r="V245" s="177">
        <v>144</v>
      </c>
      <c r="W245" s="194">
        <v>27</v>
      </c>
      <c r="X245" s="175">
        <v>72</v>
      </c>
      <c r="Y245" s="179">
        <v>5</v>
      </c>
      <c r="Z245" s="177">
        <v>33</v>
      </c>
      <c r="AA245" s="175">
        <v>86</v>
      </c>
      <c r="AB245" s="156">
        <f t="shared" si="2999"/>
        <v>1685</v>
      </c>
      <c r="AC245" s="157">
        <f t="shared" si="3000"/>
        <v>2843</v>
      </c>
      <c r="BI245" s="136" t="s">
        <v>35</v>
      </c>
      <c r="BJ245" s="128">
        <f>B245/B250</f>
        <v>0</v>
      </c>
      <c r="BK245" s="129">
        <f t="shared" ref="BK245" si="3491">C245/C250</f>
        <v>1.5613382899628252E-2</v>
      </c>
      <c r="BL245" s="130">
        <f t="shared" ref="BL245" si="3492">D245/D250</f>
        <v>5.4474708171206229E-4</v>
      </c>
      <c r="BM245" s="131">
        <f t="shared" ref="BM245" si="3493">E245/E250</f>
        <v>2.5413158715310257E-2</v>
      </c>
      <c r="BN245" s="128">
        <f t="shared" ref="BN245" si="3494">F245/F250</f>
        <v>5.7282517375696932E-4</v>
      </c>
      <c r="BO245" s="129">
        <f t="shared" ref="BO245" si="3495">G245/G250</f>
        <v>2.5977322728041971E-2</v>
      </c>
      <c r="BP245" s="130">
        <f t="shared" ref="BP245" si="3496">H245/H250</f>
        <v>2.103966747062144E-3</v>
      </c>
      <c r="BQ245" s="131">
        <f t="shared" ref="BQ245" si="3497">I245/I250</f>
        <v>1.7861350676280693E-2</v>
      </c>
      <c r="BR245" s="128">
        <f t="shared" ref="BR245" si="3498">J245/J250</f>
        <v>4.2603953646898436E-3</v>
      </c>
      <c r="BS245" s="129">
        <f t="shared" ref="BS245" si="3499">K245/K250</f>
        <v>6.5618800549366706E-3</v>
      </c>
      <c r="BT245" s="130">
        <f t="shared" ref="BT245" si="3500">L245/L250</f>
        <v>2.3167473701786609E-2</v>
      </c>
      <c r="BU245" s="128">
        <f t="shared" ref="BU245" si="3501">M245/M250</f>
        <v>3.0721966205837174E-3</v>
      </c>
      <c r="BV245" s="132">
        <f t="shared" ref="BV245" si="3502">N245/N250</f>
        <v>1.1648420696488557E-2</v>
      </c>
      <c r="BW245" s="133">
        <f t="shared" ref="BW245" si="3503">O245/O250</f>
        <v>5.3727828070950171E-3</v>
      </c>
      <c r="BX245" s="128">
        <f t="shared" ref="BX245" si="3504">P245/P250</f>
        <v>5.0448680744676101E-3</v>
      </c>
      <c r="BY245" s="129">
        <f t="shared" ref="BY245" si="3505">Q245/Q250</f>
        <v>7.920079200792008E-3</v>
      </c>
      <c r="BZ245" s="130">
        <f t="shared" ref="BZ245" si="3506">R245/R250</f>
        <v>5.5124621018230501E-3</v>
      </c>
      <c r="CA245" s="131">
        <f t="shared" ref="CA245" si="3507">S245/S250</f>
        <v>3.2872852502641567E-3</v>
      </c>
      <c r="CB245" s="128">
        <f t="shared" ref="CB245" si="3508">T245/T250</f>
        <v>2.1744691737017141E-3</v>
      </c>
      <c r="CC245" s="129">
        <f t="shared" ref="CC245" si="3509">U245/U250</f>
        <v>1.6474464579901153E-3</v>
      </c>
      <c r="CD245" s="130">
        <f t="shared" ref="CD245" si="3510">V245/V250</f>
        <v>5.4619936276741011E-3</v>
      </c>
      <c r="CE245" s="131">
        <f t="shared" ref="CE245" si="3511">W245/W250</f>
        <v>9.5036958817317841E-4</v>
      </c>
      <c r="CF245" s="128">
        <f t="shared" ref="CF245" si="3512">X245/X250</f>
        <v>3.4084453701950387E-3</v>
      </c>
      <c r="CG245" s="129">
        <f t="shared" ref="CG245" si="3513">Y245/Y250</f>
        <v>3.8598116411919098E-4</v>
      </c>
      <c r="CH245" s="130">
        <f t="shared" ref="CH245" si="3514">Z245/Z250</f>
        <v>8.3100400392838256E-4</v>
      </c>
      <c r="CI245" s="128">
        <f t="shared" ref="CI245" si="3515">AA245/AA250</f>
        <v>1.9629773344593824E-3</v>
      </c>
      <c r="CJ245" s="134">
        <f t="shared" ref="CJ245" si="3516">AB245/AB250</f>
        <v>5.2931327492562914E-3</v>
      </c>
      <c r="CK245" s="135">
        <f t="shared" ref="CK245" si="3517">AC245/AC250</f>
        <v>8.9573494059415303E-3</v>
      </c>
    </row>
    <row r="246" spans="1:89" x14ac:dyDescent="0.2">
      <c r="A246" s="145" t="s">
        <v>36</v>
      </c>
      <c r="B246" s="189">
        <v>0</v>
      </c>
      <c r="C246" s="183">
        <v>0</v>
      </c>
      <c r="D246" s="184">
        <v>0</v>
      </c>
      <c r="E246" s="185">
        <v>0</v>
      </c>
      <c r="F246" s="182">
        <v>0</v>
      </c>
      <c r="G246" s="186">
        <v>0</v>
      </c>
      <c r="H246" s="184">
        <v>0</v>
      </c>
      <c r="I246" s="185">
        <v>0</v>
      </c>
      <c r="J246" s="182">
        <v>0</v>
      </c>
      <c r="K246" s="186">
        <v>0</v>
      </c>
      <c r="L246" s="184">
        <v>0</v>
      </c>
      <c r="M246" s="182">
        <v>0</v>
      </c>
      <c r="N246" s="187">
        <v>0</v>
      </c>
      <c r="O246" s="190">
        <v>0</v>
      </c>
      <c r="P246" s="182">
        <v>0</v>
      </c>
      <c r="Q246" s="186">
        <v>0</v>
      </c>
      <c r="R246" s="184">
        <v>0</v>
      </c>
      <c r="S246" s="185">
        <v>0</v>
      </c>
      <c r="T246" s="182">
        <v>0</v>
      </c>
      <c r="U246" s="186">
        <v>0</v>
      </c>
      <c r="V246" s="184">
        <v>0</v>
      </c>
      <c r="W246" s="185">
        <v>0</v>
      </c>
      <c r="X246" s="182">
        <v>0</v>
      </c>
      <c r="Y246" s="186">
        <v>0</v>
      </c>
      <c r="Z246" s="184">
        <v>0</v>
      </c>
      <c r="AA246" s="182">
        <v>0</v>
      </c>
      <c r="AB246" s="156">
        <f t="shared" si="2999"/>
        <v>0</v>
      </c>
      <c r="AC246" s="157">
        <f t="shared" si="3000"/>
        <v>0</v>
      </c>
      <c r="BI246" s="145" t="s">
        <v>36</v>
      </c>
      <c r="BJ246" s="128">
        <f>B246/B250</f>
        <v>0</v>
      </c>
      <c r="BK246" s="129">
        <f t="shared" ref="BK246" si="3518">C246/C250</f>
        <v>0</v>
      </c>
      <c r="BL246" s="130">
        <f t="shared" ref="BL246" si="3519">D246/D250</f>
        <v>0</v>
      </c>
      <c r="BM246" s="131">
        <f t="shared" ref="BM246" si="3520">E246/E250</f>
        <v>0</v>
      </c>
      <c r="BN246" s="128">
        <f t="shared" ref="BN246" si="3521">F246/F250</f>
        <v>0</v>
      </c>
      <c r="BO246" s="129">
        <f t="shared" ref="BO246" si="3522">G246/G250</f>
        <v>0</v>
      </c>
      <c r="BP246" s="130">
        <f t="shared" ref="BP246" si="3523">H246/H250</f>
        <v>0</v>
      </c>
      <c r="BQ246" s="131">
        <f t="shared" ref="BQ246" si="3524">I246/I250</f>
        <v>0</v>
      </c>
      <c r="BR246" s="128">
        <f t="shared" ref="BR246" si="3525">J246/J250</f>
        <v>0</v>
      </c>
      <c r="BS246" s="129">
        <f t="shared" ref="BS246" si="3526">K246/K250</f>
        <v>0</v>
      </c>
      <c r="BT246" s="130">
        <f t="shared" ref="BT246" si="3527">L246/L250</f>
        <v>0</v>
      </c>
      <c r="BU246" s="128">
        <f t="shared" ref="BU246" si="3528">M246/M250</f>
        <v>0</v>
      </c>
      <c r="BV246" s="132">
        <f t="shared" ref="BV246" si="3529">N246/N250</f>
        <v>0</v>
      </c>
      <c r="BW246" s="133">
        <f t="shared" ref="BW246" si="3530">O246/O250</f>
        <v>0</v>
      </c>
      <c r="BX246" s="128">
        <f t="shared" ref="BX246" si="3531">P246/P250</f>
        <v>0</v>
      </c>
      <c r="BY246" s="129">
        <f t="shared" ref="BY246" si="3532">Q246/Q250</f>
        <v>0</v>
      </c>
      <c r="BZ246" s="130">
        <f t="shared" ref="BZ246" si="3533">R246/R250</f>
        <v>0</v>
      </c>
      <c r="CA246" s="131">
        <f t="shared" ref="CA246" si="3534">S246/S250</f>
        <v>0</v>
      </c>
      <c r="CB246" s="128">
        <f t="shared" ref="CB246" si="3535">T246/T250</f>
        <v>0</v>
      </c>
      <c r="CC246" s="129">
        <f t="shared" ref="CC246" si="3536">U246/U250</f>
        <v>0</v>
      </c>
      <c r="CD246" s="130">
        <f t="shared" ref="CD246" si="3537">V246/V250</f>
        <v>0</v>
      </c>
      <c r="CE246" s="131">
        <f t="shared" ref="CE246" si="3538">W246/W250</f>
        <v>0</v>
      </c>
      <c r="CF246" s="128">
        <f t="shared" ref="CF246" si="3539">X246/X250</f>
        <v>0</v>
      </c>
      <c r="CG246" s="129">
        <f t="shared" ref="CG246" si="3540">Y246/Y250</f>
        <v>0</v>
      </c>
      <c r="CH246" s="130">
        <f t="shared" ref="CH246" si="3541">Z246/Z250</f>
        <v>0</v>
      </c>
      <c r="CI246" s="128">
        <f t="shared" ref="CI246" si="3542">AA246/AA250</f>
        <v>0</v>
      </c>
      <c r="CJ246" s="134">
        <f t="shared" ref="CJ246" si="3543">AB246/AB250</f>
        <v>0</v>
      </c>
      <c r="CK246" s="135">
        <f t="shared" ref="CK246" si="3544">AC246/AC250</f>
        <v>0</v>
      </c>
    </row>
    <row r="247" spans="1:89" x14ac:dyDescent="0.2">
      <c r="A247" s="136" t="s">
        <v>37</v>
      </c>
      <c r="B247" s="58"/>
      <c r="C247" s="59"/>
      <c r="D247" s="138"/>
      <c r="E247" s="139"/>
      <c r="F247" s="137"/>
      <c r="G247" s="140"/>
      <c r="H247" s="138"/>
      <c r="I247" s="139"/>
      <c r="J247" s="137"/>
      <c r="K247" s="140"/>
      <c r="L247" s="138"/>
      <c r="M247" s="137"/>
      <c r="N247" s="141"/>
      <c r="O247" s="142"/>
      <c r="P247" s="137"/>
      <c r="Q247" s="140"/>
      <c r="R247" s="138"/>
      <c r="S247" s="139"/>
      <c r="T247" s="137"/>
      <c r="U247" s="140"/>
      <c r="V247" s="138"/>
      <c r="W247" s="139"/>
      <c r="X247" s="137"/>
      <c r="Y247" s="140"/>
      <c r="Z247" s="143"/>
      <c r="AA247" s="144"/>
      <c r="AB247" s="158">
        <f t="shared" ref="AB247" si="3545">SUM(B247,D247,F247,H247,J247,L247,N247,P247,R247,T247,V247,X247,Z247)</f>
        <v>0</v>
      </c>
      <c r="AC247" s="159">
        <f t="shared" ref="AC247:AC249" si="3546">SUM(C247,E247,G247,I247,K247,M247,O247,Q247,S247,U247,W247,Y247,AA247)</f>
        <v>0</v>
      </c>
      <c r="BI247" s="136" t="s">
        <v>37</v>
      </c>
      <c r="BJ247" s="128">
        <f>B247/B250</f>
        <v>0</v>
      </c>
      <c r="BK247" s="129">
        <f t="shared" ref="BK247" si="3547">C247/C250</f>
        <v>0</v>
      </c>
      <c r="BL247" s="130">
        <f t="shared" ref="BL247" si="3548">D247/D250</f>
        <v>0</v>
      </c>
      <c r="BM247" s="131">
        <f t="shared" ref="BM247" si="3549">E247/E250</f>
        <v>0</v>
      </c>
      <c r="BN247" s="128">
        <f t="shared" ref="BN247" si="3550">F247/F250</f>
        <v>0</v>
      </c>
      <c r="BO247" s="129">
        <f t="shared" ref="BO247" si="3551">G247/G250</f>
        <v>0</v>
      </c>
      <c r="BP247" s="130">
        <f t="shared" ref="BP247" si="3552">H247/H250</f>
        <v>0</v>
      </c>
      <c r="BQ247" s="131">
        <f t="shared" ref="BQ247" si="3553">I247/I250</f>
        <v>0</v>
      </c>
      <c r="BR247" s="128">
        <f t="shared" ref="BR247" si="3554">J247/J250</f>
        <v>0</v>
      </c>
      <c r="BS247" s="129">
        <f t="shared" ref="BS247" si="3555">K247/K250</f>
        <v>0</v>
      </c>
      <c r="BT247" s="130">
        <f t="shared" ref="BT247" si="3556">L247/L250</f>
        <v>0</v>
      </c>
      <c r="BU247" s="128">
        <f t="shared" ref="BU247" si="3557">M247/M250</f>
        <v>0</v>
      </c>
      <c r="BV247" s="132">
        <f t="shared" ref="BV247" si="3558">N247/N250</f>
        <v>0</v>
      </c>
      <c r="BW247" s="133">
        <f t="shared" ref="BW247" si="3559">O247/O250</f>
        <v>0</v>
      </c>
      <c r="BX247" s="128">
        <f t="shared" ref="BX247" si="3560">P247/P250</f>
        <v>0</v>
      </c>
      <c r="BY247" s="129">
        <f t="shared" ref="BY247" si="3561">Q247/Q250</f>
        <v>0</v>
      </c>
      <c r="BZ247" s="130">
        <f t="shared" ref="BZ247" si="3562">R247/R250</f>
        <v>0</v>
      </c>
      <c r="CA247" s="131">
        <f t="shared" ref="CA247" si="3563">S247/S250</f>
        <v>0</v>
      </c>
      <c r="CB247" s="128">
        <f t="shared" ref="CB247" si="3564">T247/T250</f>
        <v>0</v>
      </c>
      <c r="CC247" s="129">
        <f t="shared" ref="CC247" si="3565">U247/U250</f>
        <v>0</v>
      </c>
      <c r="CD247" s="130">
        <f t="shared" ref="CD247" si="3566">V247/V250</f>
        <v>0</v>
      </c>
      <c r="CE247" s="131">
        <f t="shared" ref="CE247" si="3567">W247/W250</f>
        <v>0</v>
      </c>
      <c r="CF247" s="128">
        <f t="shared" ref="CF247" si="3568">X247/X250</f>
        <v>0</v>
      </c>
      <c r="CG247" s="129">
        <f t="shared" ref="CG247" si="3569">Y247/Y250</f>
        <v>0</v>
      </c>
      <c r="CH247" s="130">
        <f t="shared" ref="CH247" si="3570">Z247/Z250</f>
        <v>0</v>
      </c>
      <c r="CI247" s="128">
        <f t="shared" ref="CI247" si="3571">AA247/AA250</f>
        <v>0</v>
      </c>
      <c r="CJ247" s="134">
        <f t="shared" ref="CJ247" si="3572">AB247/AB250</f>
        <v>0</v>
      </c>
      <c r="CK247" s="135">
        <f t="shared" ref="CK247" si="3573">AC247/AC250</f>
        <v>0</v>
      </c>
    </row>
    <row r="248" spans="1:89" x14ac:dyDescent="0.2">
      <c r="A248" s="145" t="s">
        <v>38</v>
      </c>
      <c r="B248" s="56"/>
      <c r="C248" s="57"/>
      <c r="D248" s="151"/>
      <c r="E248" s="148"/>
      <c r="F248" s="149"/>
      <c r="G248" s="150"/>
      <c r="H248" s="151"/>
      <c r="I248" s="148"/>
      <c r="J248" s="149"/>
      <c r="K248" s="150"/>
      <c r="L248" s="151"/>
      <c r="M248" s="149"/>
      <c r="N248" s="153"/>
      <c r="O248" s="152"/>
      <c r="P248" s="149"/>
      <c r="Q248" s="150"/>
      <c r="R248" s="151"/>
      <c r="S248" s="148"/>
      <c r="T248" s="149"/>
      <c r="U248" s="150"/>
      <c r="V248" s="151"/>
      <c r="W248" s="148"/>
      <c r="X248" s="149"/>
      <c r="Y248" s="150"/>
      <c r="Z248" s="147"/>
      <c r="AA248" s="146"/>
      <c r="AB248" s="158">
        <f t="shared" ref="AB248:AB249" si="3574">SUM(B248,D248,F248,H248,J248,L248,N248,P248,R248,T248,V248,X248,Z248)</f>
        <v>0</v>
      </c>
      <c r="AC248" s="159">
        <f t="shared" si="3546"/>
        <v>0</v>
      </c>
      <c r="BI248" s="145" t="s">
        <v>38</v>
      </c>
      <c r="BJ248" s="128">
        <f>B248/B250</f>
        <v>0</v>
      </c>
      <c r="BK248" s="129">
        <f t="shared" ref="BK248" si="3575">C248/C250</f>
        <v>0</v>
      </c>
      <c r="BL248" s="130">
        <f t="shared" ref="BL248" si="3576">D248/D250</f>
        <v>0</v>
      </c>
      <c r="BM248" s="131">
        <f t="shared" ref="BM248" si="3577">E248/E250</f>
        <v>0</v>
      </c>
      <c r="BN248" s="128">
        <f t="shared" ref="BN248" si="3578">F248/F250</f>
        <v>0</v>
      </c>
      <c r="BO248" s="129">
        <f t="shared" ref="BO248" si="3579">G248/G250</f>
        <v>0</v>
      </c>
      <c r="BP248" s="130">
        <f t="shared" ref="BP248" si="3580">H248/H250</f>
        <v>0</v>
      </c>
      <c r="BQ248" s="131">
        <f t="shared" ref="BQ248" si="3581">I248/I250</f>
        <v>0</v>
      </c>
      <c r="BR248" s="128">
        <f t="shared" ref="BR248" si="3582">J248/J250</f>
        <v>0</v>
      </c>
      <c r="BS248" s="129">
        <f t="shared" ref="BS248" si="3583">K248/K250</f>
        <v>0</v>
      </c>
      <c r="BT248" s="130">
        <f t="shared" ref="BT248" si="3584">L248/L250</f>
        <v>0</v>
      </c>
      <c r="BU248" s="128">
        <f t="shared" ref="BU248" si="3585">M248/M250</f>
        <v>0</v>
      </c>
      <c r="BV248" s="132">
        <f t="shared" ref="BV248" si="3586">N248/N250</f>
        <v>0</v>
      </c>
      <c r="BW248" s="133">
        <f t="shared" ref="BW248" si="3587">O248/O250</f>
        <v>0</v>
      </c>
      <c r="BX248" s="128">
        <f t="shared" ref="BX248" si="3588">P248/P250</f>
        <v>0</v>
      </c>
      <c r="BY248" s="129">
        <f t="shared" ref="BY248" si="3589">Q248/Q250</f>
        <v>0</v>
      </c>
      <c r="BZ248" s="130">
        <f t="shared" ref="BZ248" si="3590">R248/R250</f>
        <v>0</v>
      </c>
      <c r="CA248" s="131">
        <f t="shared" ref="CA248" si="3591">S248/S250</f>
        <v>0</v>
      </c>
      <c r="CB248" s="128">
        <f t="shared" ref="CB248" si="3592">T248/T250</f>
        <v>0</v>
      </c>
      <c r="CC248" s="129">
        <f t="shared" ref="CC248" si="3593">U248/U250</f>
        <v>0</v>
      </c>
      <c r="CD248" s="130">
        <f t="shared" ref="CD248" si="3594">V248/V250</f>
        <v>0</v>
      </c>
      <c r="CE248" s="131">
        <f t="shared" ref="CE248" si="3595">W248/W250</f>
        <v>0</v>
      </c>
      <c r="CF248" s="128">
        <f t="shared" ref="CF248" si="3596">X248/X250</f>
        <v>0</v>
      </c>
      <c r="CG248" s="129">
        <f t="shared" ref="CG248" si="3597">Y248/Y250</f>
        <v>0</v>
      </c>
      <c r="CH248" s="130">
        <f t="shared" ref="CH248" si="3598">Z248/Z250</f>
        <v>0</v>
      </c>
      <c r="CI248" s="128">
        <f t="shared" ref="CI248" si="3599">AA248/AA250</f>
        <v>0</v>
      </c>
      <c r="CJ248" s="134">
        <f t="shared" ref="CJ248" si="3600">AB248/AB250</f>
        <v>0</v>
      </c>
      <c r="CK248" s="135">
        <f t="shared" ref="CK248" si="3601">AC248/AC250</f>
        <v>0</v>
      </c>
    </row>
    <row r="249" spans="1:89" ht="13.5" thickBot="1" x14ac:dyDescent="0.25">
      <c r="A249" s="136" t="s">
        <v>39</v>
      </c>
      <c r="B249" s="58"/>
      <c r="C249" s="59"/>
      <c r="D249" s="138"/>
      <c r="E249" s="139"/>
      <c r="F249" s="137"/>
      <c r="G249" s="140"/>
      <c r="H249" s="138"/>
      <c r="I249" s="139"/>
      <c r="J249" s="137"/>
      <c r="K249" s="140"/>
      <c r="L249" s="138"/>
      <c r="M249" s="137"/>
      <c r="N249" s="141"/>
      <c r="O249" s="142"/>
      <c r="P249" s="137"/>
      <c r="Q249" s="140"/>
      <c r="R249" s="138"/>
      <c r="S249" s="139"/>
      <c r="T249" s="137"/>
      <c r="U249" s="140"/>
      <c r="V249" s="138"/>
      <c r="W249" s="139"/>
      <c r="X249" s="137"/>
      <c r="Y249" s="140"/>
      <c r="Z249" s="143"/>
      <c r="AA249" s="144"/>
      <c r="AB249" s="158">
        <f t="shared" si="3574"/>
        <v>0</v>
      </c>
      <c r="AC249" s="159">
        <f t="shared" si="3546"/>
        <v>0</v>
      </c>
      <c r="BI249" s="136" t="s">
        <v>39</v>
      </c>
      <c r="BJ249" s="128">
        <f>B249/B250</f>
        <v>0</v>
      </c>
      <c r="BK249" s="129">
        <f t="shared" ref="BK249" si="3602">C249/C250</f>
        <v>0</v>
      </c>
      <c r="BL249" s="130">
        <f t="shared" ref="BL249" si="3603">D249/D250</f>
        <v>0</v>
      </c>
      <c r="BM249" s="131">
        <f t="shared" ref="BM249" si="3604">E249/E250</f>
        <v>0</v>
      </c>
      <c r="BN249" s="128">
        <f t="shared" ref="BN249" si="3605">F249/F250</f>
        <v>0</v>
      </c>
      <c r="BO249" s="129">
        <f t="shared" ref="BO249" si="3606">G249/G250</f>
        <v>0</v>
      </c>
      <c r="BP249" s="130">
        <f t="shared" ref="BP249" si="3607">H249/H250</f>
        <v>0</v>
      </c>
      <c r="BQ249" s="131">
        <f t="shared" ref="BQ249" si="3608">I249/I250</f>
        <v>0</v>
      </c>
      <c r="BR249" s="128">
        <f t="shared" ref="BR249" si="3609">J249/J250</f>
        <v>0</v>
      </c>
      <c r="BS249" s="129">
        <f t="shared" ref="BS249" si="3610">K249/K250</f>
        <v>0</v>
      </c>
      <c r="BT249" s="130">
        <f t="shared" ref="BT249" si="3611">L249/L250</f>
        <v>0</v>
      </c>
      <c r="BU249" s="128">
        <f t="shared" ref="BU249" si="3612">M249/M250</f>
        <v>0</v>
      </c>
      <c r="BV249" s="132">
        <f t="shared" ref="BV249" si="3613">N249/N250</f>
        <v>0</v>
      </c>
      <c r="BW249" s="133">
        <f t="shared" ref="BW249" si="3614">O249/O250</f>
        <v>0</v>
      </c>
      <c r="BX249" s="128">
        <f t="shared" ref="BX249" si="3615">P249/P250</f>
        <v>0</v>
      </c>
      <c r="BY249" s="129">
        <f t="shared" ref="BY249" si="3616">Q249/Q250</f>
        <v>0</v>
      </c>
      <c r="BZ249" s="130">
        <f t="shared" ref="BZ249" si="3617">R249/R250</f>
        <v>0</v>
      </c>
      <c r="CA249" s="131">
        <f t="shared" ref="CA249" si="3618">S249/S250</f>
        <v>0</v>
      </c>
      <c r="CB249" s="128">
        <f t="shared" ref="CB249" si="3619">T249/T250</f>
        <v>0</v>
      </c>
      <c r="CC249" s="129">
        <f t="shared" ref="CC249" si="3620">U249/U250</f>
        <v>0</v>
      </c>
      <c r="CD249" s="130">
        <f t="shared" ref="CD249" si="3621">V249/V250</f>
        <v>0</v>
      </c>
      <c r="CE249" s="131">
        <f t="shared" ref="CE249" si="3622">W249/W250</f>
        <v>0</v>
      </c>
      <c r="CF249" s="128">
        <f t="shared" ref="CF249" si="3623">X249/X250</f>
        <v>0</v>
      </c>
      <c r="CG249" s="129">
        <f t="shared" ref="CG249" si="3624">Y249/Y250</f>
        <v>0</v>
      </c>
      <c r="CH249" s="130">
        <f t="shared" ref="CH249" si="3625">Z249/Z250</f>
        <v>0</v>
      </c>
      <c r="CI249" s="128">
        <f t="shared" ref="CI249" si="3626">AA249/AA250</f>
        <v>0</v>
      </c>
      <c r="CJ249" s="134">
        <f t="shared" ref="CJ249" si="3627">AB249/AB250</f>
        <v>0</v>
      </c>
      <c r="CK249" s="135">
        <f t="shared" ref="CK249" si="3628">AC249/AC250</f>
        <v>0</v>
      </c>
    </row>
    <row r="250" spans="1:89" ht="14.25" thickTop="1" thickBot="1" x14ac:dyDescent="0.25">
      <c r="A250" s="229" t="s">
        <v>13</v>
      </c>
      <c r="B250" s="20">
        <f t="shared" ref="B250" si="3629">SUM(B227:B249)</f>
        <v>26311</v>
      </c>
      <c r="C250" s="21">
        <f t="shared" ref="C250" si="3630">SUM(C227:C249)</f>
        <v>26900</v>
      </c>
      <c r="D250" s="20">
        <f t="shared" ref="D250" si="3631">SUM(D227:D249)</f>
        <v>12850</v>
      </c>
      <c r="E250" s="21">
        <f t="shared" ref="E250" si="3632">SUM(E227:E249)</f>
        <v>12828</v>
      </c>
      <c r="F250" s="20">
        <f t="shared" ref="F250" si="3633">SUM(F227:F249)</f>
        <v>26186</v>
      </c>
      <c r="G250" s="21">
        <f t="shared" ref="G250" si="3634">SUM(G227:G249)</f>
        <v>23636</v>
      </c>
      <c r="H250" s="20">
        <f t="shared" ref="H250" si="3635">SUM(H227:H249)</f>
        <v>38974</v>
      </c>
      <c r="I250" s="21">
        <f t="shared" ref="I250" si="3636">SUM(I227:I249)</f>
        <v>42438</v>
      </c>
      <c r="J250" s="20">
        <f t="shared" ref="J250" si="3637">SUM(J227:J249)</f>
        <v>5868</v>
      </c>
      <c r="K250" s="21">
        <f t="shared" ref="K250" si="3638">SUM(K227:K249)</f>
        <v>6553</v>
      </c>
      <c r="L250" s="20">
        <f t="shared" ref="L250" si="3639">SUM(L227:L249)</f>
        <v>23956</v>
      </c>
      <c r="M250" s="21">
        <f t="shared" ref="M250" si="3640">SUM(M227:M249)</f>
        <v>23436</v>
      </c>
      <c r="N250" s="20">
        <f t="shared" ref="N250" si="3641">SUM(N227:N249)</f>
        <v>41379</v>
      </c>
      <c r="O250" s="21">
        <f t="shared" ref="O250" si="3642">SUM(O227:O249)</f>
        <v>40761</v>
      </c>
      <c r="P250" s="20">
        <f t="shared" ref="P250" si="3643">SUM(P227:P249)</f>
        <v>22399</v>
      </c>
      <c r="Q250" s="21">
        <f t="shared" ref="Q250" si="3644">SUM(Q227:Q249)</f>
        <v>22222</v>
      </c>
      <c r="R250" s="20">
        <f t="shared" ref="R250" si="3645">SUM(R227:R249)</f>
        <v>25397</v>
      </c>
      <c r="S250" s="21">
        <f t="shared" ref="S250" si="3646">SUM(S227:S249)</f>
        <v>25553</v>
      </c>
      <c r="T250" s="20">
        <f t="shared" ref="T250" si="3647">SUM(T227:T249)</f>
        <v>7818</v>
      </c>
      <c r="U250" s="21">
        <f t="shared" ref="U250" si="3648">SUM(U227:U249)</f>
        <v>7891</v>
      </c>
      <c r="V250" s="20">
        <f t="shared" ref="V250" si="3649">SUM(V227:V249)</f>
        <v>26364</v>
      </c>
      <c r="W250" s="21">
        <f t="shared" ref="W250" si="3650">SUM(W227:W249)</f>
        <v>28410</v>
      </c>
      <c r="X250" s="20">
        <f t="shared" ref="X250" si="3651">SUM(X227:X249)</f>
        <v>21124</v>
      </c>
      <c r="Y250" s="21">
        <f t="shared" ref="Y250" si="3652">SUM(Y227:Y249)</f>
        <v>12954</v>
      </c>
      <c r="Z250" s="20">
        <f t="shared" ref="Z250" si="3653">SUM(Z227:Z249)</f>
        <v>39711</v>
      </c>
      <c r="AA250" s="21">
        <f t="shared" ref="AA250" si="3654">SUM(AA227:AA249)</f>
        <v>43811</v>
      </c>
      <c r="AB250" s="160">
        <f t="shared" ref="AB250:AC250" si="3655">SUM(AB226:AB249)</f>
        <v>318337</v>
      </c>
      <c r="AC250" s="161">
        <f t="shared" si="3655"/>
        <v>317393</v>
      </c>
      <c r="BI250" s="229" t="s">
        <v>13</v>
      </c>
      <c r="BJ250" s="154">
        <f>SUM(BJ226:BJ249)</f>
        <v>1</v>
      </c>
      <c r="BK250" s="155">
        <f t="shared" ref="BK250:CK250" si="3656">SUM(BK226:BK249)</f>
        <v>1</v>
      </c>
      <c r="BL250" s="154">
        <f t="shared" si="3656"/>
        <v>1.0000000000000002</v>
      </c>
      <c r="BM250" s="155">
        <f t="shared" si="3656"/>
        <v>1</v>
      </c>
      <c r="BN250" s="154">
        <f t="shared" si="3656"/>
        <v>1</v>
      </c>
      <c r="BO250" s="155">
        <f t="shared" si="3656"/>
        <v>1</v>
      </c>
      <c r="BP250" s="154">
        <f t="shared" si="3656"/>
        <v>0.99999999999999989</v>
      </c>
      <c r="BQ250" s="155">
        <f t="shared" si="3656"/>
        <v>1</v>
      </c>
      <c r="BR250" s="154">
        <f t="shared" si="3656"/>
        <v>1</v>
      </c>
      <c r="BS250" s="155">
        <f t="shared" si="3656"/>
        <v>0.99999999999999989</v>
      </c>
      <c r="BT250" s="154">
        <f t="shared" si="3656"/>
        <v>1</v>
      </c>
      <c r="BU250" s="155">
        <f t="shared" si="3656"/>
        <v>0.99999999999999989</v>
      </c>
      <c r="BV250" s="154">
        <f t="shared" si="3656"/>
        <v>1.0000000000000002</v>
      </c>
      <c r="BW250" s="155">
        <f t="shared" si="3656"/>
        <v>0.99999999999999989</v>
      </c>
      <c r="BX250" s="154">
        <f t="shared" si="3656"/>
        <v>0.99999999999999989</v>
      </c>
      <c r="BY250" s="155">
        <f t="shared" si="3656"/>
        <v>0.99999999999999989</v>
      </c>
      <c r="BZ250" s="154">
        <f t="shared" si="3656"/>
        <v>1</v>
      </c>
      <c r="CA250" s="155">
        <f t="shared" si="3656"/>
        <v>0.99999999999999989</v>
      </c>
      <c r="CB250" s="154">
        <f t="shared" si="3656"/>
        <v>1</v>
      </c>
      <c r="CC250" s="155">
        <f t="shared" si="3656"/>
        <v>1</v>
      </c>
      <c r="CD250" s="154">
        <f t="shared" si="3656"/>
        <v>1.0000000000000002</v>
      </c>
      <c r="CE250" s="155">
        <f t="shared" si="3656"/>
        <v>1.0000000000000002</v>
      </c>
      <c r="CF250" s="154">
        <f t="shared" si="3656"/>
        <v>1</v>
      </c>
      <c r="CG250" s="155">
        <f t="shared" si="3656"/>
        <v>0.99999999999999989</v>
      </c>
      <c r="CH250" s="154">
        <f t="shared" si="3656"/>
        <v>1</v>
      </c>
      <c r="CI250" s="155">
        <f t="shared" si="3656"/>
        <v>1</v>
      </c>
      <c r="CJ250" s="154">
        <f t="shared" si="3656"/>
        <v>1.0000000000000002</v>
      </c>
      <c r="CK250" s="155">
        <f t="shared" si="3656"/>
        <v>1.0000000000000002</v>
      </c>
    </row>
    <row r="251" spans="1:89" ht="13.5" thickTop="1" x14ac:dyDescent="0.2">
      <c r="A251" s="173"/>
    </row>
    <row r="253" spans="1:89" x14ac:dyDescent="0.2">
      <c r="A253" s="308">
        <f>+A222+1</f>
        <v>44813</v>
      </c>
      <c r="B253" s="308"/>
      <c r="C253" s="308"/>
      <c r="D253" s="308"/>
      <c r="BI253" s="307">
        <f>+BI222+1</f>
        <v>44813</v>
      </c>
      <c r="BJ253" s="307"/>
      <c r="BK253" s="307"/>
      <c r="BL253" s="307"/>
    </row>
    <row r="254" spans="1:89" ht="13.5" thickBot="1" x14ac:dyDescent="0.25">
      <c r="AE254" s="232" t="s">
        <v>84</v>
      </c>
    </row>
    <row r="255" spans="1:89" ht="14.25" thickTop="1" thickBot="1" x14ac:dyDescent="0.25">
      <c r="A255" s="305" t="s">
        <v>0</v>
      </c>
      <c r="B255" s="299" t="s">
        <v>1</v>
      </c>
      <c r="C255" s="300"/>
      <c r="D255" s="299" t="s">
        <v>2</v>
      </c>
      <c r="E255" s="300"/>
      <c r="F255" s="299" t="s">
        <v>3</v>
      </c>
      <c r="G255" s="300"/>
      <c r="H255" s="299" t="s">
        <v>4</v>
      </c>
      <c r="I255" s="300"/>
      <c r="J255" s="299" t="s">
        <v>5</v>
      </c>
      <c r="K255" s="300"/>
      <c r="L255" s="299" t="s">
        <v>6</v>
      </c>
      <c r="M255" s="300"/>
      <c r="N255" s="299" t="s">
        <v>7</v>
      </c>
      <c r="O255" s="300"/>
      <c r="P255" s="299" t="s">
        <v>8</v>
      </c>
      <c r="Q255" s="300"/>
      <c r="R255" s="299" t="s">
        <v>9</v>
      </c>
      <c r="S255" s="300"/>
      <c r="T255" s="299" t="s">
        <v>10</v>
      </c>
      <c r="U255" s="300"/>
      <c r="V255" s="299" t="s">
        <v>11</v>
      </c>
      <c r="W255" s="300"/>
      <c r="X255" s="299" t="s">
        <v>12</v>
      </c>
      <c r="Y255" s="300"/>
      <c r="Z255" s="301" t="s">
        <v>40</v>
      </c>
      <c r="AA255" s="302"/>
      <c r="AB255" s="303" t="s">
        <v>41</v>
      </c>
      <c r="AC255" s="304"/>
      <c r="AE255" s="305" t="s">
        <v>0</v>
      </c>
      <c r="AF255" s="299" t="s">
        <v>1</v>
      </c>
      <c r="AG255" s="300"/>
      <c r="AH255" s="299" t="s">
        <v>2</v>
      </c>
      <c r="AI255" s="300"/>
      <c r="AJ255" s="299" t="s">
        <v>3</v>
      </c>
      <c r="AK255" s="300"/>
      <c r="AL255" s="299" t="s">
        <v>4</v>
      </c>
      <c r="AM255" s="300"/>
      <c r="AN255" s="299" t="s">
        <v>5</v>
      </c>
      <c r="AO255" s="300"/>
      <c r="AP255" s="299" t="s">
        <v>6</v>
      </c>
      <c r="AQ255" s="300"/>
      <c r="AR255" s="299" t="s">
        <v>7</v>
      </c>
      <c r="AS255" s="300"/>
      <c r="AT255" s="299" t="s">
        <v>8</v>
      </c>
      <c r="AU255" s="300"/>
      <c r="AV255" s="299" t="s">
        <v>9</v>
      </c>
      <c r="AW255" s="300"/>
      <c r="AX255" s="299" t="s">
        <v>10</v>
      </c>
      <c r="AY255" s="300"/>
      <c r="AZ255" s="299" t="s">
        <v>11</v>
      </c>
      <c r="BA255" s="300"/>
      <c r="BB255" s="299" t="s">
        <v>12</v>
      </c>
      <c r="BC255" s="300"/>
      <c r="BD255" s="301" t="s">
        <v>40</v>
      </c>
      <c r="BE255" s="302"/>
      <c r="BF255" s="303" t="s">
        <v>41</v>
      </c>
      <c r="BG255" s="304"/>
      <c r="BI255" s="305" t="s">
        <v>0</v>
      </c>
      <c r="BJ255" s="299" t="s">
        <v>1</v>
      </c>
      <c r="BK255" s="300"/>
      <c r="BL255" s="299" t="s">
        <v>2</v>
      </c>
      <c r="BM255" s="300"/>
      <c r="BN255" s="299" t="s">
        <v>3</v>
      </c>
      <c r="BO255" s="300"/>
      <c r="BP255" s="299" t="s">
        <v>4</v>
      </c>
      <c r="BQ255" s="300"/>
      <c r="BR255" s="299" t="s">
        <v>5</v>
      </c>
      <c r="BS255" s="300"/>
      <c r="BT255" s="299" t="s">
        <v>6</v>
      </c>
      <c r="BU255" s="300"/>
      <c r="BV255" s="299" t="s">
        <v>7</v>
      </c>
      <c r="BW255" s="300"/>
      <c r="BX255" s="299" t="s">
        <v>8</v>
      </c>
      <c r="BY255" s="300"/>
      <c r="BZ255" s="299" t="s">
        <v>9</v>
      </c>
      <c r="CA255" s="300"/>
      <c r="CB255" s="299" t="s">
        <v>10</v>
      </c>
      <c r="CC255" s="300"/>
      <c r="CD255" s="299" t="s">
        <v>11</v>
      </c>
      <c r="CE255" s="300"/>
      <c r="CF255" s="299" t="s">
        <v>12</v>
      </c>
      <c r="CG255" s="300"/>
      <c r="CH255" s="301" t="s">
        <v>40</v>
      </c>
      <c r="CI255" s="302"/>
      <c r="CJ255" s="299" t="s">
        <v>41</v>
      </c>
      <c r="CK255" s="300"/>
    </row>
    <row r="256" spans="1:89" ht="15" thickTop="1" thickBot="1" x14ac:dyDescent="0.3">
      <c r="A256" s="306"/>
      <c r="B256" s="115" t="s">
        <v>14</v>
      </c>
      <c r="C256" s="116" t="s">
        <v>15</v>
      </c>
      <c r="D256" s="117" t="s">
        <v>14</v>
      </c>
      <c r="E256" s="118" t="s">
        <v>15</v>
      </c>
      <c r="F256" s="115" t="s">
        <v>14</v>
      </c>
      <c r="G256" s="116" t="s">
        <v>15</v>
      </c>
      <c r="H256" s="117" t="s">
        <v>14</v>
      </c>
      <c r="I256" s="118" t="s">
        <v>15</v>
      </c>
      <c r="J256" s="115" t="s">
        <v>14</v>
      </c>
      <c r="K256" s="116" t="s">
        <v>15</v>
      </c>
      <c r="L256" s="117" t="s">
        <v>14</v>
      </c>
      <c r="M256" s="115" t="s">
        <v>15</v>
      </c>
      <c r="N256" s="119" t="s">
        <v>14</v>
      </c>
      <c r="O256" s="120" t="s">
        <v>15</v>
      </c>
      <c r="P256" s="115" t="s">
        <v>14</v>
      </c>
      <c r="Q256" s="116" t="s">
        <v>15</v>
      </c>
      <c r="R256" s="117" t="s">
        <v>14</v>
      </c>
      <c r="S256" s="118" t="s">
        <v>15</v>
      </c>
      <c r="T256" s="115" t="s">
        <v>14</v>
      </c>
      <c r="U256" s="116" t="s">
        <v>15</v>
      </c>
      <c r="V256" s="117" t="s">
        <v>14</v>
      </c>
      <c r="W256" s="118" t="s">
        <v>15</v>
      </c>
      <c r="X256" s="115" t="s">
        <v>14</v>
      </c>
      <c r="Y256" s="116" t="s">
        <v>15</v>
      </c>
      <c r="Z256" s="28" t="s">
        <v>14</v>
      </c>
      <c r="AA256" s="121" t="s">
        <v>15</v>
      </c>
      <c r="AB256" s="162" t="s">
        <v>14</v>
      </c>
      <c r="AC256" s="163" t="s">
        <v>15</v>
      </c>
      <c r="AE256" s="306"/>
      <c r="AF256" s="115" t="s">
        <v>14</v>
      </c>
      <c r="AG256" s="116" t="s">
        <v>15</v>
      </c>
      <c r="AH256" s="117" t="s">
        <v>14</v>
      </c>
      <c r="AI256" s="118" t="s">
        <v>15</v>
      </c>
      <c r="AJ256" s="115" t="s">
        <v>14</v>
      </c>
      <c r="AK256" s="116" t="s">
        <v>15</v>
      </c>
      <c r="AL256" s="117" t="s">
        <v>14</v>
      </c>
      <c r="AM256" s="118" t="s">
        <v>15</v>
      </c>
      <c r="AN256" s="115" t="s">
        <v>14</v>
      </c>
      <c r="AO256" s="116" t="s">
        <v>15</v>
      </c>
      <c r="AP256" s="117" t="s">
        <v>14</v>
      </c>
      <c r="AQ256" s="115" t="s">
        <v>15</v>
      </c>
      <c r="AR256" s="119" t="s">
        <v>14</v>
      </c>
      <c r="AS256" s="120" t="s">
        <v>15</v>
      </c>
      <c r="AT256" s="115" t="s">
        <v>14</v>
      </c>
      <c r="AU256" s="116" t="s">
        <v>15</v>
      </c>
      <c r="AV256" s="117" t="s">
        <v>14</v>
      </c>
      <c r="AW256" s="118" t="s">
        <v>15</v>
      </c>
      <c r="AX256" s="115" t="s">
        <v>14</v>
      </c>
      <c r="AY256" s="116" t="s">
        <v>15</v>
      </c>
      <c r="AZ256" s="117" t="s">
        <v>14</v>
      </c>
      <c r="BA256" s="118" t="s">
        <v>15</v>
      </c>
      <c r="BB256" s="115" t="s">
        <v>14</v>
      </c>
      <c r="BC256" s="116" t="s">
        <v>15</v>
      </c>
      <c r="BD256" s="28" t="s">
        <v>14</v>
      </c>
      <c r="BE256" s="121" t="s">
        <v>15</v>
      </c>
      <c r="BF256" s="162" t="s">
        <v>14</v>
      </c>
      <c r="BG256" s="163" t="s">
        <v>15</v>
      </c>
      <c r="BI256" s="306"/>
      <c r="BJ256" s="115" t="s">
        <v>14</v>
      </c>
      <c r="BK256" s="116" t="s">
        <v>15</v>
      </c>
      <c r="BL256" s="117" t="s">
        <v>14</v>
      </c>
      <c r="BM256" s="118" t="s">
        <v>15</v>
      </c>
      <c r="BN256" s="115" t="s">
        <v>14</v>
      </c>
      <c r="BO256" s="116" t="s">
        <v>15</v>
      </c>
      <c r="BP256" s="117" t="s">
        <v>14</v>
      </c>
      <c r="BQ256" s="118" t="s">
        <v>15</v>
      </c>
      <c r="BR256" s="115" t="s">
        <v>14</v>
      </c>
      <c r="BS256" s="116" t="s">
        <v>15</v>
      </c>
      <c r="BT256" s="117" t="s">
        <v>14</v>
      </c>
      <c r="BU256" s="115" t="s">
        <v>15</v>
      </c>
      <c r="BV256" s="119" t="s">
        <v>14</v>
      </c>
      <c r="BW256" s="120" t="s">
        <v>15</v>
      </c>
      <c r="BX256" s="115" t="s">
        <v>14</v>
      </c>
      <c r="BY256" s="116" t="s">
        <v>15</v>
      </c>
      <c r="BZ256" s="117" t="s">
        <v>14</v>
      </c>
      <c r="CA256" s="118" t="s">
        <v>15</v>
      </c>
      <c r="CB256" s="115" t="s">
        <v>14</v>
      </c>
      <c r="CC256" s="116" t="s">
        <v>15</v>
      </c>
      <c r="CD256" s="117" t="s">
        <v>14</v>
      </c>
      <c r="CE256" s="118" t="s">
        <v>15</v>
      </c>
      <c r="CF256" s="115" t="s">
        <v>14</v>
      </c>
      <c r="CG256" s="116" t="s">
        <v>15</v>
      </c>
      <c r="CH256" s="28" t="s">
        <v>14</v>
      </c>
      <c r="CI256" s="121" t="s">
        <v>15</v>
      </c>
      <c r="CJ256" s="119" t="s">
        <v>14</v>
      </c>
      <c r="CK256" s="120" t="s">
        <v>15</v>
      </c>
    </row>
    <row r="257" spans="1:89" ht="13.5" thickTop="1" x14ac:dyDescent="0.2">
      <c r="A257" s="124" t="s">
        <v>16</v>
      </c>
      <c r="B257" s="125"/>
      <c r="C257" s="172"/>
      <c r="D257" s="126"/>
      <c r="E257" s="166"/>
      <c r="F257" s="125"/>
      <c r="G257" s="127"/>
      <c r="H257" s="126"/>
      <c r="I257" s="166"/>
      <c r="J257" s="125"/>
      <c r="K257" s="127"/>
      <c r="L257" s="126"/>
      <c r="M257" s="125"/>
      <c r="N257" s="165"/>
      <c r="O257" s="167"/>
      <c r="P257" s="125"/>
      <c r="Q257" s="127"/>
      <c r="R257" s="126"/>
      <c r="S257" s="166"/>
      <c r="T257" s="125"/>
      <c r="U257" s="127"/>
      <c r="V257" s="126"/>
      <c r="W257" s="166"/>
      <c r="X257" s="125"/>
      <c r="Y257" s="127"/>
      <c r="Z257" s="170"/>
      <c r="AA257" s="171"/>
      <c r="AB257" s="156">
        <f>B257+D257+F257+H257+J257+L257+N257+P257+R257+T257+V257+X257+Z257</f>
        <v>0</v>
      </c>
      <c r="AC257" s="157">
        <f>C257+E257+G257+I257+K257+M257+O257+Q257+S257+U257+W257+Y257+AA257</f>
        <v>0</v>
      </c>
      <c r="AE257" s="235" t="str">
        <f>$AE$9</f>
        <v>07:00 - 07:59</v>
      </c>
      <c r="AF257" s="125">
        <f>SUMIF($A$9:$A$32,$AE257,B$257:B$280)</f>
        <v>3239</v>
      </c>
      <c r="AG257" s="172">
        <f t="shared" ref="AG257:AV258" si="3657">SUMIF($A$9:$A$32,$AE257,C$257:C$280)</f>
        <v>1368</v>
      </c>
      <c r="AH257" s="126">
        <f t="shared" si="3657"/>
        <v>1156</v>
      </c>
      <c r="AI257" s="166">
        <f t="shared" si="3657"/>
        <v>1093</v>
      </c>
      <c r="AJ257" s="125">
        <f t="shared" si="3657"/>
        <v>2943</v>
      </c>
      <c r="AK257" s="127">
        <f t="shared" si="3657"/>
        <v>1487</v>
      </c>
      <c r="AL257" s="126">
        <f t="shared" si="3657"/>
        <v>4063</v>
      </c>
      <c r="AM257" s="166">
        <f t="shared" si="3657"/>
        <v>2375</v>
      </c>
      <c r="AN257" s="125">
        <f t="shared" si="3657"/>
        <v>253</v>
      </c>
      <c r="AO257" s="127">
        <f t="shared" si="3657"/>
        <v>1080</v>
      </c>
      <c r="AP257" s="126">
        <f t="shared" si="3657"/>
        <v>1192</v>
      </c>
      <c r="AQ257" s="125">
        <f t="shared" si="3657"/>
        <v>3329</v>
      </c>
      <c r="AR257" s="165">
        <f t="shared" si="3657"/>
        <v>3209</v>
      </c>
      <c r="AS257" s="167">
        <f t="shared" si="3657"/>
        <v>4100</v>
      </c>
      <c r="AT257" s="125">
        <f t="shared" si="3657"/>
        <v>2158</v>
      </c>
      <c r="AU257" s="127">
        <f t="shared" si="3657"/>
        <v>2162</v>
      </c>
      <c r="AV257" s="126">
        <f t="shared" si="3657"/>
        <v>2556</v>
      </c>
      <c r="AW257" s="166">
        <f t="shared" ref="AW257:BE258" si="3658">SUMIF($A$9:$A$32,$AE257,S$257:S$280)</f>
        <v>1797</v>
      </c>
      <c r="AX257" s="125">
        <f t="shared" si="3658"/>
        <v>356</v>
      </c>
      <c r="AY257" s="127">
        <f t="shared" si="3658"/>
        <v>1422</v>
      </c>
      <c r="AZ257" s="126">
        <f t="shared" si="3658"/>
        <v>1146</v>
      </c>
      <c r="BA257" s="166">
        <f t="shared" si="3658"/>
        <v>3103</v>
      </c>
      <c r="BB257" s="125">
        <f t="shared" si="3658"/>
        <v>1812</v>
      </c>
      <c r="BC257" s="127">
        <f t="shared" si="3658"/>
        <v>1847</v>
      </c>
      <c r="BD257" s="170">
        <f t="shared" si="3658"/>
        <v>3824</v>
      </c>
      <c r="BE257" s="171">
        <f t="shared" si="3658"/>
        <v>2708</v>
      </c>
      <c r="BF257" s="156">
        <f>AF257+AH257+AJ257+AL257+AN257+AP257+AR257+AT257+AV257+AX257+AZ257+BB257+BD257</f>
        <v>27907</v>
      </c>
      <c r="BG257" s="157">
        <f>AG257+AI257+AK257+AM257+AO257+AQ257+AS257+AU257+AW257+AY257+BA257+BC257+BE257</f>
        <v>27871</v>
      </c>
      <c r="BI257" s="124" t="s">
        <v>16</v>
      </c>
      <c r="BJ257" s="128">
        <f>B257/B281</f>
        <v>0</v>
      </c>
      <c r="BK257" s="129">
        <f t="shared" ref="BK257" si="3659">C257/C281</f>
        <v>0</v>
      </c>
      <c r="BL257" s="130">
        <f t="shared" ref="BL257" si="3660">D257/D281</f>
        <v>0</v>
      </c>
      <c r="BM257" s="131">
        <f t="shared" ref="BM257" si="3661">E257/E281</f>
        <v>0</v>
      </c>
      <c r="BN257" s="128">
        <f t="shared" ref="BN257" si="3662">F257/F281</f>
        <v>0</v>
      </c>
      <c r="BO257" s="129">
        <f t="shared" ref="BO257" si="3663">G257/G281</f>
        <v>0</v>
      </c>
      <c r="BP257" s="130">
        <f t="shared" ref="BP257" si="3664">H257/H281</f>
        <v>0</v>
      </c>
      <c r="BQ257" s="131">
        <f t="shared" ref="BQ257" si="3665">I257/I281</f>
        <v>0</v>
      </c>
      <c r="BR257" s="128">
        <f t="shared" ref="BR257" si="3666">J257/J281</f>
        <v>0</v>
      </c>
      <c r="BS257" s="129">
        <f t="shared" ref="BS257" si="3667">K257/K281</f>
        <v>0</v>
      </c>
      <c r="BT257" s="130">
        <f t="shared" ref="BT257" si="3668">L257/L281</f>
        <v>0</v>
      </c>
      <c r="BU257" s="128">
        <f t="shared" ref="BU257" si="3669">M257/M281</f>
        <v>0</v>
      </c>
      <c r="BV257" s="132">
        <f t="shared" ref="BV257" si="3670">N257/N281</f>
        <v>0</v>
      </c>
      <c r="BW257" s="133">
        <f t="shared" ref="BW257" si="3671">O257/O281</f>
        <v>0</v>
      </c>
      <c r="BX257" s="128">
        <f t="shared" ref="BX257" si="3672">P257/P281</f>
        <v>0</v>
      </c>
      <c r="BY257" s="129">
        <f t="shared" ref="BY257" si="3673">Q257/Q281</f>
        <v>0</v>
      </c>
      <c r="BZ257" s="130">
        <f t="shared" ref="BZ257" si="3674">R257/R281</f>
        <v>0</v>
      </c>
      <c r="CA257" s="131">
        <f t="shared" ref="CA257" si="3675">S257/S281</f>
        <v>0</v>
      </c>
      <c r="CB257" s="128">
        <f t="shared" ref="CB257" si="3676">T257/T281</f>
        <v>0</v>
      </c>
      <c r="CC257" s="129">
        <f t="shared" ref="CC257" si="3677">U257/U281</f>
        <v>0</v>
      </c>
      <c r="CD257" s="130">
        <f t="shared" ref="CD257" si="3678">V257/V281</f>
        <v>0</v>
      </c>
      <c r="CE257" s="131">
        <f t="shared" ref="CE257" si="3679">W257/W281</f>
        <v>0</v>
      </c>
      <c r="CF257" s="128">
        <f t="shared" ref="CF257" si="3680">X257/X281</f>
        <v>0</v>
      </c>
      <c r="CG257" s="129">
        <f t="shared" ref="CG257" si="3681">Y257/Y281</f>
        <v>0</v>
      </c>
      <c r="CH257" s="130">
        <f t="shared" ref="CH257" si="3682">Z257/Z281</f>
        <v>0</v>
      </c>
      <c r="CI257" s="128">
        <f t="shared" ref="CI257" si="3683">AA257/AA281</f>
        <v>0</v>
      </c>
      <c r="CJ257" s="134">
        <f t="shared" ref="CJ257" si="3684">AB257/AB281</f>
        <v>0</v>
      </c>
      <c r="CK257" s="135">
        <f t="shared" ref="CK257" si="3685">AC257/AC281</f>
        <v>0</v>
      </c>
    </row>
    <row r="258" spans="1:89" x14ac:dyDescent="0.2">
      <c r="A258" s="136" t="s">
        <v>17</v>
      </c>
      <c r="B258" s="175">
        <v>321</v>
      </c>
      <c r="C258" s="176">
        <v>0</v>
      </c>
      <c r="D258" s="177">
        <v>174</v>
      </c>
      <c r="E258" s="178">
        <v>5</v>
      </c>
      <c r="F258" s="175">
        <v>519</v>
      </c>
      <c r="G258" s="179">
        <v>7</v>
      </c>
      <c r="H258" s="177">
        <v>430</v>
      </c>
      <c r="I258" s="178">
        <v>62</v>
      </c>
      <c r="J258" s="175">
        <v>8</v>
      </c>
      <c r="K258" s="179">
        <v>22</v>
      </c>
      <c r="L258" s="177">
        <v>62</v>
      </c>
      <c r="M258" s="175">
        <v>88</v>
      </c>
      <c r="N258" s="180">
        <v>215</v>
      </c>
      <c r="O258" s="181">
        <v>135</v>
      </c>
      <c r="P258" s="175">
        <v>83</v>
      </c>
      <c r="Q258" s="179">
        <v>72</v>
      </c>
      <c r="R258" s="177">
        <v>24</v>
      </c>
      <c r="S258" s="178">
        <v>80</v>
      </c>
      <c r="T258" s="175">
        <v>2</v>
      </c>
      <c r="U258" s="179">
        <v>14</v>
      </c>
      <c r="V258" s="177">
        <v>13</v>
      </c>
      <c r="W258" s="178">
        <v>67</v>
      </c>
      <c r="X258" s="175">
        <v>4</v>
      </c>
      <c r="Y258" s="179">
        <v>72</v>
      </c>
      <c r="Z258" s="177">
        <v>0</v>
      </c>
      <c r="AA258" s="175">
        <v>0</v>
      </c>
      <c r="AB258" s="156">
        <f t="shared" ref="AB258:AB277" si="3686">B258+D258+F258+H258+J258+L258+N258+P258+R258+T258+V258+X258+Z258</f>
        <v>1855</v>
      </c>
      <c r="AC258" s="157">
        <f t="shared" ref="AC258:AC277" si="3687">C258+E258+G258+I258+K258+M258+O258+Q258+S258+U258+W258+Y258+AA258</f>
        <v>624</v>
      </c>
      <c r="AE258" s="237" t="str">
        <f>$AE$10</f>
        <v>08:00 - 08:59</v>
      </c>
      <c r="AF258" s="125">
        <f>SUMIF($A$9:$A$32,$AE258,B$257:B$280)</f>
        <v>2301</v>
      </c>
      <c r="AG258" s="176">
        <f t="shared" si="3657"/>
        <v>1114</v>
      </c>
      <c r="AH258" s="177">
        <f t="shared" si="3657"/>
        <v>946</v>
      </c>
      <c r="AI258" s="178">
        <f t="shared" si="3657"/>
        <v>852</v>
      </c>
      <c r="AJ258" s="238">
        <f t="shared" si="3657"/>
        <v>2379</v>
      </c>
      <c r="AK258" s="179">
        <f t="shared" si="3657"/>
        <v>1225</v>
      </c>
      <c r="AL258" s="177">
        <f t="shared" si="3657"/>
        <v>3132</v>
      </c>
      <c r="AM258" s="178">
        <f t="shared" si="3657"/>
        <v>2112</v>
      </c>
      <c r="AN258" s="238">
        <f t="shared" si="3657"/>
        <v>219</v>
      </c>
      <c r="AO258" s="179">
        <f t="shared" si="3657"/>
        <v>834</v>
      </c>
      <c r="AP258" s="177">
        <f t="shared" si="3657"/>
        <v>945</v>
      </c>
      <c r="AQ258" s="238">
        <f t="shared" si="3657"/>
        <v>3014</v>
      </c>
      <c r="AR258" s="180">
        <f t="shared" si="3657"/>
        <v>2527</v>
      </c>
      <c r="AS258" s="181">
        <f t="shared" si="3657"/>
        <v>4036</v>
      </c>
      <c r="AT258" s="238">
        <f t="shared" si="3657"/>
        <v>1592</v>
      </c>
      <c r="AU258" s="179">
        <f t="shared" si="3657"/>
        <v>1654</v>
      </c>
      <c r="AV258" s="177">
        <f t="shared" si="3657"/>
        <v>2129</v>
      </c>
      <c r="AW258" s="178">
        <f t="shared" si="3658"/>
        <v>1544</v>
      </c>
      <c r="AX258" s="238">
        <f t="shared" si="3658"/>
        <v>257</v>
      </c>
      <c r="AY258" s="179">
        <f t="shared" si="3658"/>
        <v>1086</v>
      </c>
      <c r="AZ258" s="177">
        <f t="shared" si="3658"/>
        <v>906</v>
      </c>
      <c r="BA258" s="178">
        <f t="shared" si="3658"/>
        <v>2215</v>
      </c>
      <c r="BB258" s="238">
        <f t="shared" si="3658"/>
        <v>1521</v>
      </c>
      <c r="BC258" s="179">
        <f t="shared" si="3658"/>
        <v>1388</v>
      </c>
      <c r="BD258" s="177">
        <f t="shared" si="3658"/>
        <v>2776</v>
      </c>
      <c r="BE258" s="238">
        <f t="shared" si="3658"/>
        <v>2139</v>
      </c>
      <c r="BF258" s="158">
        <f>SUM(AF258,AH258,AJ258,AL258,AN258,AP258,AR258,AT258,AV258,AX258,AZ258,BB258,BD258)</f>
        <v>21630</v>
      </c>
      <c r="BG258" s="159">
        <f>SUM(AG258,AI258,AK258,AM258,AO258,AQ258,AS258,AU258,AW258,AY258,BA258,BC258,BE258)</f>
        <v>23213</v>
      </c>
      <c r="BI258" s="136" t="s">
        <v>17</v>
      </c>
      <c r="BJ258" s="128">
        <f>B258/B281</f>
        <v>1.1884047240013329E-2</v>
      </c>
      <c r="BK258" s="129">
        <f t="shared" ref="BK258" si="3688">C258/C281</f>
        <v>0</v>
      </c>
      <c r="BL258" s="130">
        <f t="shared" ref="BL258" si="3689">D258/D281</f>
        <v>1.3619286161552911E-2</v>
      </c>
      <c r="BM258" s="131">
        <f t="shared" ref="BM258" si="3690">E258/E281</f>
        <v>3.8423115346192271E-4</v>
      </c>
      <c r="BN258" s="128">
        <f t="shared" ref="BN258" si="3691">F258/F281</f>
        <v>1.9286510590858418E-2</v>
      </c>
      <c r="BO258" s="129">
        <f t="shared" ref="BO258" si="3692">G258/G281</f>
        <v>2.7986566448104909E-4</v>
      </c>
      <c r="BP258" s="130">
        <f t="shared" ref="BP258" si="3693">H258/H281</f>
        <v>1.0571084396587752E-2</v>
      </c>
      <c r="BQ258" s="131">
        <f t="shared" ref="BQ258" si="3694">I258/I281</f>
        <v>1.3445815532085619E-3</v>
      </c>
      <c r="BR258" s="128">
        <f t="shared" ref="BR258" si="3695">J258/J281</f>
        <v>1.2824623276691247E-3</v>
      </c>
      <c r="BS258" s="129">
        <f t="shared" ref="BS258" si="3696">K258/K281</f>
        <v>3.2443592390502874E-3</v>
      </c>
      <c r="BT258" s="130">
        <f t="shared" ref="BT258" si="3697">L258/L281</f>
        <v>2.5994717202633012E-3</v>
      </c>
      <c r="BU258" s="128">
        <f t="shared" ref="BU258" si="3698">M258/M281</f>
        <v>3.7043273278329686E-3</v>
      </c>
      <c r="BV258" s="132">
        <f t="shared" ref="BV258" si="3699">N258/N281</f>
        <v>4.8799310000453948E-3</v>
      </c>
      <c r="BW258" s="133">
        <f t="shared" ref="BW258" si="3700">O258/O281</f>
        <v>3.199582869196312E-3</v>
      </c>
      <c r="BX258" s="128">
        <f t="shared" ref="BX258" si="3701">P258/P281</f>
        <v>3.4998945814885092E-3</v>
      </c>
      <c r="BY258" s="129">
        <f t="shared" ref="BY258" si="3702">Q258/Q281</f>
        <v>3.234501347708895E-3</v>
      </c>
      <c r="BZ258" s="130">
        <f t="shared" ref="BZ258" si="3703">R258/R281</f>
        <v>8.9532194284861594E-4</v>
      </c>
      <c r="CA258" s="131">
        <f t="shared" ref="CA258" si="3704">S258/S281</f>
        <v>3.0809520141723791E-3</v>
      </c>
      <c r="CB258" s="128">
        <f t="shared" ref="CB258" si="3705">T258/T281</f>
        <v>2.4313153415998054E-4</v>
      </c>
      <c r="CC258" s="129">
        <f t="shared" ref="CC258" si="3706">U258/U281</f>
        <v>1.7521902377972466E-3</v>
      </c>
      <c r="CD258" s="130">
        <f t="shared" ref="CD258" si="3707">V258/V281</f>
        <v>4.9791259718870884E-4</v>
      </c>
      <c r="CE258" s="131">
        <f t="shared" ref="CE258" si="3708">W258/W281</f>
        <v>2.3311645384642148E-3</v>
      </c>
      <c r="CF258" s="128">
        <f t="shared" ref="CF258" si="3709">X258/X281</f>
        <v>1.8324247560584544E-4</v>
      </c>
      <c r="CG258" s="129">
        <f t="shared" ref="CG258" si="3710">Y258/Y281</f>
        <v>5.6342436810392048E-3</v>
      </c>
      <c r="CH258" s="130">
        <f t="shared" ref="CH258" si="3711">Z258/Z281</f>
        <v>0</v>
      </c>
      <c r="CI258" s="128">
        <f t="shared" ref="CI258" si="3712">AA258/AA281</f>
        <v>0</v>
      </c>
      <c r="CJ258" s="134">
        <f t="shared" ref="CJ258" si="3713">AB258/AB281</f>
        <v>5.623683133498052E-3</v>
      </c>
      <c r="CK258" s="135">
        <f t="shared" ref="CK258" si="3714">AC258/AC281</f>
        <v>1.8977236439943433E-3</v>
      </c>
    </row>
    <row r="259" spans="1:89" ht="13.5" thickBot="1" x14ac:dyDescent="0.25">
      <c r="A259" s="145" t="s">
        <v>18</v>
      </c>
      <c r="B259" s="182">
        <v>1463</v>
      </c>
      <c r="C259" s="183">
        <v>268</v>
      </c>
      <c r="D259" s="184">
        <v>795</v>
      </c>
      <c r="E259" s="185">
        <v>217</v>
      </c>
      <c r="F259" s="182">
        <v>2256</v>
      </c>
      <c r="G259" s="186">
        <v>429</v>
      </c>
      <c r="H259" s="184">
        <v>1981</v>
      </c>
      <c r="I259" s="185">
        <v>850</v>
      </c>
      <c r="J259" s="182">
        <v>65</v>
      </c>
      <c r="K259" s="186">
        <v>305</v>
      </c>
      <c r="L259" s="184">
        <v>664</v>
      </c>
      <c r="M259" s="182">
        <v>951</v>
      </c>
      <c r="N259" s="187">
        <v>1572</v>
      </c>
      <c r="O259" s="188">
        <v>1850</v>
      </c>
      <c r="P259" s="182">
        <v>898</v>
      </c>
      <c r="Q259" s="186">
        <v>944</v>
      </c>
      <c r="R259" s="184">
        <v>992</v>
      </c>
      <c r="S259" s="185">
        <v>920</v>
      </c>
      <c r="T259" s="182">
        <v>152</v>
      </c>
      <c r="U259" s="186">
        <v>437</v>
      </c>
      <c r="V259" s="184">
        <v>689</v>
      </c>
      <c r="W259" s="185">
        <v>1003</v>
      </c>
      <c r="X259" s="182">
        <v>842</v>
      </c>
      <c r="Y259" s="186">
        <v>627</v>
      </c>
      <c r="Z259" s="184">
        <v>1671</v>
      </c>
      <c r="AA259" s="182">
        <v>1262</v>
      </c>
      <c r="AB259" s="156">
        <f t="shared" si="3686"/>
        <v>14040</v>
      </c>
      <c r="AC259" s="157">
        <f t="shared" si="3687"/>
        <v>10063</v>
      </c>
      <c r="AE259" s="235"/>
      <c r="AF259" s="125"/>
      <c r="AG259" s="183"/>
      <c r="AH259" s="184"/>
      <c r="AI259" s="185"/>
      <c r="AJ259" s="182"/>
      <c r="AK259" s="186"/>
      <c r="AL259" s="184"/>
      <c r="AM259" s="185"/>
      <c r="AN259" s="182"/>
      <c r="AO259" s="186"/>
      <c r="AP259" s="184"/>
      <c r="AQ259" s="182"/>
      <c r="AR259" s="187"/>
      <c r="AS259" s="188"/>
      <c r="AT259" s="182"/>
      <c r="AU259" s="186"/>
      <c r="AV259" s="184"/>
      <c r="AW259" s="185"/>
      <c r="AX259" s="182"/>
      <c r="AY259" s="186"/>
      <c r="AZ259" s="184"/>
      <c r="BA259" s="185"/>
      <c r="BB259" s="182"/>
      <c r="BC259" s="186"/>
      <c r="BD259" s="184"/>
      <c r="BE259" s="182"/>
      <c r="BF259" s="158"/>
      <c r="BG259" s="159"/>
      <c r="BI259" s="145" t="s">
        <v>18</v>
      </c>
      <c r="BJ259" s="128">
        <f>B259/B281</f>
        <v>5.4163118729406538E-2</v>
      </c>
      <c r="BK259" s="129">
        <f t="shared" ref="BK259" si="3715">C259/C281</f>
        <v>9.347098214285714E-3</v>
      </c>
      <c r="BL259" s="130">
        <f t="shared" ref="BL259" si="3716">D259/D281</f>
        <v>6.2226048841577959E-2</v>
      </c>
      <c r="BM259" s="131">
        <f t="shared" ref="BM259" si="3717">E259/E281</f>
        <v>1.6675632060247445E-2</v>
      </c>
      <c r="BN259" s="128">
        <f t="shared" ref="BN259" si="3718">F259/F281</f>
        <v>8.3835005574136007E-2</v>
      </c>
      <c r="BO259" s="129">
        <f t="shared" ref="BO259" si="3719">G259/G281</f>
        <v>1.7151767151767153E-2</v>
      </c>
      <c r="BP259" s="130">
        <f t="shared" ref="BP259" si="3720">H259/H281</f>
        <v>4.8700739975907764E-2</v>
      </c>
      <c r="BQ259" s="131">
        <f t="shared" ref="BQ259" si="3721">I259/I281</f>
        <v>1.8433779358504477E-2</v>
      </c>
      <c r="BR259" s="128">
        <f t="shared" ref="BR259" si="3722">J259/J281</f>
        <v>1.0420006412311639E-2</v>
      </c>
      <c r="BS259" s="129">
        <f t="shared" ref="BS259" si="3723">K259/K281</f>
        <v>4.4978616723197168E-2</v>
      </c>
      <c r="BT259" s="130">
        <f t="shared" ref="BT259" si="3724">L259/L281</f>
        <v>2.7839503584755357E-2</v>
      </c>
      <c r="BU259" s="128">
        <f t="shared" ref="BU259" si="3725">M259/M281</f>
        <v>4.0031991917831286E-2</v>
      </c>
      <c r="BV259" s="132">
        <f t="shared" ref="BV259" si="3726">N259/N281</f>
        <v>3.5680239684052838E-2</v>
      </c>
      <c r="BW259" s="133">
        <f t="shared" ref="BW259" si="3727">O259/O281</f>
        <v>4.3846135614912428E-2</v>
      </c>
      <c r="BX259" s="128">
        <f t="shared" ref="BX259" si="3728">P259/P281</f>
        <v>3.78663293274299E-2</v>
      </c>
      <c r="BY259" s="129">
        <f t="shared" ref="BY259" si="3729">Q259/Q281</f>
        <v>4.2407906558849955E-2</v>
      </c>
      <c r="BZ259" s="130">
        <f t="shared" ref="BZ259" si="3730">R259/R281</f>
        <v>3.7006640304409463E-2</v>
      </c>
      <c r="CA259" s="131">
        <f t="shared" ref="CA259" si="3731">S259/S281</f>
        <v>3.5430948162982361E-2</v>
      </c>
      <c r="CB259" s="128">
        <f t="shared" ref="CB259" si="3732">T259/T281</f>
        <v>1.8477996596158522E-2</v>
      </c>
      <c r="CC259" s="129">
        <f t="shared" ref="CC259" si="3733">U259/U281</f>
        <v>5.4693366708385482E-2</v>
      </c>
      <c r="CD259" s="130">
        <f t="shared" ref="CD259" si="3734">V259/V281</f>
        <v>2.6389367651001569E-2</v>
      </c>
      <c r="CE259" s="131">
        <f t="shared" ref="CE259" si="3735">W259/W281</f>
        <v>3.489788107581504E-2</v>
      </c>
      <c r="CF259" s="128">
        <f t="shared" ref="CF259" si="3736">X259/X281</f>
        <v>3.8572541115030466E-2</v>
      </c>
      <c r="CG259" s="129">
        <f t="shared" ref="CG259" si="3737">Y259/Y281</f>
        <v>4.9064872055716413E-2</v>
      </c>
      <c r="CH259" s="130">
        <f t="shared" ref="CH259" si="3738">Z259/Z281</f>
        <v>4.0121011308794932E-2</v>
      </c>
      <c r="CI259" s="128">
        <f t="shared" ref="CI259" si="3739">AA259/AA281</f>
        <v>2.7711293120484839E-2</v>
      </c>
      <c r="CJ259" s="134">
        <f t="shared" ref="CJ259" si="3740">AB259/AB281</f>
        <v>4.256415697806612E-2</v>
      </c>
      <c r="CK259" s="135">
        <f t="shared" ref="CK259" si="3741">AC259/AC281</f>
        <v>3.0603834983197239E-2</v>
      </c>
    </row>
    <row r="260" spans="1:89" ht="14.25" thickTop="1" thickBot="1" x14ac:dyDescent="0.25">
      <c r="A260" s="136" t="s">
        <v>19</v>
      </c>
      <c r="B260" s="175">
        <v>2723</v>
      </c>
      <c r="C260" s="176">
        <v>1124</v>
      </c>
      <c r="D260" s="177">
        <v>1223</v>
      </c>
      <c r="E260" s="178">
        <v>755</v>
      </c>
      <c r="F260" s="175">
        <v>2754</v>
      </c>
      <c r="G260" s="179">
        <v>1263</v>
      </c>
      <c r="H260" s="177">
        <v>3161</v>
      </c>
      <c r="I260" s="178">
        <v>1981</v>
      </c>
      <c r="J260" s="175">
        <v>192</v>
      </c>
      <c r="K260" s="179">
        <v>697</v>
      </c>
      <c r="L260" s="177">
        <v>1138</v>
      </c>
      <c r="M260" s="175">
        <v>2137</v>
      </c>
      <c r="N260" s="180">
        <v>2942</v>
      </c>
      <c r="O260" s="181">
        <v>3603</v>
      </c>
      <c r="P260" s="175">
        <v>1920</v>
      </c>
      <c r="Q260" s="179">
        <v>1756</v>
      </c>
      <c r="R260" s="177">
        <v>2052</v>
      </c>
      <c r="S260" s="178">
        <v>1692</v>
      </c>
      <c r="T260" s="175">
        <v>338</v>
      </c>
      <c r="U260" s="179">
        <v>1101</v>
      </c>
      <c r="V260" s="177">
        <v>1319</v>
      </c>
      <c r="W260" s="178">
        <v>2395</v>
      </c>
      <c r="X260" s="175">
        <v>1600</v>
      </c>
      <c r="Y260" s="179">
        <v>1316</v>
      </c>
      <c r="Z260" s="177">
        <v>3157</v>
      </c>
      <c r="AA260" s="175">
        <v>2294</v>
      </c>
      <c r="AB260" s="156">
        <f t="shared" si="3686"/>
        <v>24519</v>
      </c>
      <c r="AC260" s="157">
        <f t="shared" si="3687"/>
        <v>22114</v>
      </c>
      <c r="AE260" s="229" t="s">
        <v>13</v>
      </c>
      <c r="AF260" s="20">
        <f t="shared" ref="AF260:BG260" si="3742">SUM(AF257:AF259)</f>
        <v>5540</v>
      </c>
      <c r="AG260" s="21">
        <f t="shared" si="3742"/>
        <v>2482</v>
      </c>
      <c r="AH260" s="20">
        <f t="shared" si="3742"/>
        <v>2102</v>
      </c>
      <c r="AI260" s="21">
        <f t="shared" si="3742"/>
        <v>1945</v>
      </c>
      <c r="AJ260" s="20">
        <f t="shared" si="3742"/>
        <v>5322</v>
      </c>
      <c r="AK260" s="21">
        <f t="shared" si="3742"/>
        <v>2712</v>
      </c>
      <c r="AL260" s="20">
        <f t="shared" si="3742"/>
        <v>7195</v>
      </c>
      <c r="AM260" s="21">
        <f t="shared" si="3742"/>
        <v>4487</v>
      </c>
      <c r="AN260" s="20">
        <f t="shared" si="3742"/>
        <v>472</v>
      </c>
      <c r="AO260" s="21">
        <f t="shared" si="3742"/>
        <v>1914</v>
      </c>
      <c r="AP260" s="20">
        <f t="shared" si="3742"/>
        <v>2137</v>
      </c>
      <c r="AQ260" s="21">
        <f t="shared" si="3742"/>
        <v>6343</v>
      </c>
      <c r="AR260" s="20">
        <f t="shared" si="3742"/>
        <v>5736</v>
      </c>
      <c r="AS260" s="21">
        <f t="shared" si="3742"/>
        <v>8136</v>
      </c>
      <c r="AT260" s="20">
        <f t="shared" si="3742"/>
        <v>3750</v>
      </c>
      <c r="AU260" s="21">
        <f t="shared" si="3742"/>
        <v>3816</v>
      </c>
      <c r="AV260" s="20">
        <f t="shared" si="3742"/>
        <v>4685</v>
      </c>
      <c r="AW260" s="21">
        <f t="shared" si="3742"/>
        <v>3341</v>
      </c>
      <c r="AX260" s="20">
        <f t="shared" si="3742"/>
        <v>613</v>
      </c>
      <c r="AY260" s="21">
        <f t="shared" si="3742"/>
        <v>2508</v>
      </c>
      <c r="AZ260" s="20">
        <f t="shared" si="3742"/>
        <v>2052</v>
      </c>
      <c r="BA260" s="21">
        <f t="shared" si="3742"/>
        <v>5318</v>
      </c>
      <c r="BB260" s="20">
        <f t="shared" si="3742"/>
        <v>3333</v>
      </c>
      <c r="BC260" s="21">
        <f t="shared" si="3742"/>
        <v>3235</v>
      </c>
      <c r="BD260" s="20">
        <f t="shared" si="3742"/>
        <v>6600</v>
      </c>
      <c r="BE260" s="21">
        <f t="shared" si="3742"/>
        <v>4847</v>
      </c>
      <c r="BF260" s="160">
        <f t="shared" si="3742"/>
        <v>49537</v>
      </c>
      <c r="BG260" s="161">
        <f t="shared" si="3742"/>
        <v>51084</v>
      </c>
      <c r="BI260" s="136" t="s">
        <v>19</v>
      </c>
      <c r="BJ260" s="128">
        <f>B260/B281</f>
        <v>0.10081078079301026</v>
      </c>
      <c r="BK260" s="129">
        <f t="shared" ref="BK260" si="3743">C260/C281</f>
        <v>3.9202008928571432E-2</v>
      </c>
      <c r="BL260" s="130">
        <f t="shared" ref="BL260" si="3744">D260/D281</f>
        <v>9.5726361928616152E-2</v>
      </c>
      <c r="BM260" s="131">
        <f t="shared" ref="BM260" si="3745">E260/E281</f>
        <v>5.8018904172750324E-2</v>
      </c>
      <c r="BN260" s="128">
        <f t="shared" ref="BN260" si="3746">F260/F281</f>
        <v>0.10234113712374582</v>
      </c>
      <c r="BO260" s="129">
        <f t="shared" ref="BO260" si="3747">G260/G281</f>
        <v>5.0495762034223575E-2</v>
      </c>
      <c r="BP260" s="130">
        <f t="shared" ref="BP260" si="3748">H260/H281</f>
        <v>7.7709762273520666E-2</v>
      </c>
      <c r="BQ260" s="131">
        <f t="shared" ref="BQ260" si="3749">I260/I281</f>
        <v>4.2961549304938083E-2</v>
      </c>
      <c r="BR260" s="128">
        <f t="shared" ref="BR260" si="3750">J260/J281</f>
        <v>3.0779095864058994E-2</v>
      </c>
      <c r="BS260" s="129">
        <f t="shared" ref="BS260" si="3751">K260/K281</f>
        <v>0.1027871995280932</v>
      </c>
      <c r="BT260" s="130">
        <f t="shared" ref="BT260" si="3752">L260/L281</f>
        <v>4.7712884155800599E-2</v>
      </c>
      <c r="BU260" s="128">
        <f t="shared" ref="BU260" si="3753">M260/M281</f>
        <v>8.9956221586125609E-2</v>
      </c>
      <c r="BV260" s="132">
        <f t="shared" ref="BV260" si="3754">N260/N281</f>
        <v>6.6775613963411862E-2</v>
      </c>
      <c r="BW260" s="133">
        <f t="shared" ref="BW260" si="3755">O260/O281</f>
        <v>8.5393311686772694E-2</v>
      </c>
      <c r="BX260" s="128">
        <f t="shared" ref="BX260" si="3756">P260/P281</f>
        <v>8.0961416824794435E-2</v>
      </c>
      <c r="BY260" s="129">
        <f t="shared" ref="BY260" si="3757">Q260/Q281</f>
        <v>7.8885893980233601E-2</v>
      </c>
      <c r="BZ260" s="130">
        <f t="shared" ref="BZ260" si="3758">R260/R281</f>
        <v>7.6550026113556671E-2</v>
      </c>
      <c r="CA260" s="131">
        <f t="shared" ref="CA260" si="3759">S260/S281</f>
        <v>6.5162135099745819E-2</v>
      </c>
      <c r="CB260" s="128">
        <f t="shared" ref="CB260" si="3760">T260/T281</f>
        <v>4.1089229273036716E-2</v>
      </c>
      <c r="CC260" s="129">
        <f t="shared" ref="CC260" si="3761">U260/U281</f>
        <v>0.13779724655819775</v>
      </c>
      <c r="CD260" s="130">
        <f t="shared" ref="CD260" si="3762">V260/V281</f>
        <v>5.0518978130146691E-2</v>
      </c>
      <c r="CE260" s="131">
        <f t="shared" ref="CE260" si="3763">W260/W281</f>
        <v>8.3330433874952162E-2</v>
      </c>
      <c r="CF260" s="128">
        <f t="shared" ref="CF260" si="3764">X260/X281</f>
        <v>7.329699024233817E-2</v>
      </c>
      <c r="CG260" s="129">
        <f t="shared" ref="CG260" si="3765">Y260/Y281</f>
        <v>0.10298145394788324</v>
      </c>
      <c r="CH260" s="130">
        <f t="shared" ref="CH260" si="3766">Z260/Z281</f>
        <v>7.5800139259045829E-2</v>
      </c>
      <c r="CI260" s="128">
        <f t="shared" ref="CI260" si="3767">AA260/AA281</f>
        <v>5.0372192090643593E-2</v>
      </c>
      <c r="CJ260" s="134">
        <f t="shared" ref="CJ260" si="3768">AB260/AB281</f>
        <v>7.4332661320883425E-2</v>
      </c>
      <c r="CK260" s="135">
        <f t="shared" ref="CK260" si="3769">AC260/AC281</f>
        <v>6.7253622857837994E-2</v>
      </c>
    </row>
    <row r="261" spans="1:89" ht="13.5" thickTop="1" x14ac:dyDescent="0.2">
      <c r="A261" s="145" t="s">
        <v>20</v>
      </c>
      <c r="B261" s="182">
        <v>3239</v>
      </c>
      <c r="C261" s="183">
        <v>1368</v>
      </c>
      <c r="D261" s="184">
        <v>1156</v>
      </c>
      <c r="E261" s="185">
        <v>1093</v>
      </c>
      <c r="F261" s="182">
        <v>2943</v>
      </c>
      <c r="G261" s="186">
        <v>1487</v>
      </c>
      <c r="H261" s="184">
        <v>4063</v>
      </c>
      <c r="I261" s="185">
        <v>2375</v>
      </c>
      <c r="J261" s="182">
        <v>253</v>
      </c>
      <c r="K261" s="186">
        <v>1080</v>
      </c>
      <c r="L261" s="184">
        <v>1192</v>
      </c>
      <c r="M261" s="182">
        <v>3329</v>
      </c>
      <c r="N261" s="187">
        <v>3209</v>
      </c>
      <c r="O261" s="188">
        <v>4100</v>
      </c>
      <c r="P261" s="182">
        <v>2158</v>
      </c>
      <c r="Q261" s="186">
        <v>2162</v>
      </c>
      <c r="R261" s="184">
        <v>2556</v>
      </c>
      <c r="S261" s="185">
        <v>1797</v>
      </c>
      <c r="T261" s="182">
        <v>356</v>
      </c>
      <c r="U261" s="186">
        <v>1422</v>
      </c>
      <c r="V261" s="184">
        <v>1146</v>
      </c>
      <c r="W261" s="185">
        <v>3103</v>
      </c>
      <c r="X261" s="182">
        <v>1812</v>
      </c>
      <c r="Y261" s="186">
        <v>1847</v>
      </c>
      <c r="Z261" s="184">
        <v>3824</v>
      </c>
      <c r="AA261" s="182">
        <v>2708</v>
      </c>
      <c r="AB261" s="156">
        <f t="shared" si="3686"/>
        <v>27907</v>
      </c>
      <c r="AC261" s="157">
        <f t="shared" si="3687"/>
        <v>27871</v>
      </c>
      <c r="BI261" s="145" t="s">
        <v>20</v>
      </c>
      <c r="BJ261" s="128">
        <f>B261/B281</f>
        <v>0.11991410906667654</v>
      </c>
      <c r="BK261" s="129">
        <f t="shared" ref="BK261" si="3770">C261/C281</f>
        <v>4.7712053571428568E-2</v>
      </c>
      <c r="BL261" s="130">
        <f t="shared" ref="BL261" si="3771">D261/D281</f>
        <v>9.0482154038822787E-2</v>
      </c>
      <c r="BM261" s="131">
        <f t="shared" ref="BM261" si="3772">E261/E281</f>
        <v>8.3992930146776307E-2</v>
      </c>
      <c r="BN261" s="128">
        <f t="shared" ref="BN261" si="3773">F261/F281</f>
        <v>0.10936454849498328</v>
      </c>
      <c r="BO261" s="129">
        <f t="shared" ref="BO261" si="3774">G261/G281</f>
        <v>5.9451463297617142E-2</v>
      </c>
      <c r="BP261" s="130">
        <f t="shared" ref="BP261" si="3775">H261/H281</f>
        <v>9.988445558915357E-2</v>
      </c>
      <c r="BQ261" s="131">
        <f t="shared" ref="BQ261" si="3776">I261/I281</f>
        <v>5.150614820758604E-2</v>
      </c>
      <c r="BR261" s="128">
        <f t="shared" ref="BR261" si="3777">J261/J281</f>
        <v>4.0557871112536066E-2</v>
      </c>
      <c r="BS261" s="129">
        <f t="shared" ref="BS261" si="3778">K261/K281</f>
        <v>0.15926854446246866</v>
      </c>
      <c r="BT261" s="130">
        <f t="shared" ref="BT261" si="3779">L261/L281</f>
        <v>4.9976940170223472E-2</v>
      </c>
      <c r="BU261" s="128">
        <f t="shared" ref="BU261" si="3780">M261/M281</f>
        <v>0.14013301902677219</v>
      </c>
      <c r="BV261" s="132">
        <f t="shared" ref="BV261" si="3781">N261/N281</f>
        <v>7.2835807344863585E-2</v>
      </c>
      <c r="BW261" s="133">
        <f t="shared" ref="BW261" si="3782">O261/O281</f>
        <v>9.7172516768184294E-2</v>
      </c>
      <c r="BX261" s="128">
        <f t="shared" ref="BX261" si="3783">P261/P281</f>
        <v>9.099725911870124E-2</v>
      </c>
      <c r="BY261" s="129">
        <f t="shared" ref="BY261" si="3784">Q261/Q281</f>
        <v>9.7124887690925421E-2</v>
      </c>
      <c r="BZ261" s="130">
        <f t="shared" ref="BZ261" si="3785">R261/R281</f>
        <v>9.5351786913377604E-2</v>
      </c>
      <c r="CA261" s="131">
        <f t="shared" ref="CA261" si="3786">S261/S281</f>
        <v>6.9205884618347063E-2</v>
      </c>
      <c r="CB261" s="128">
        <f t="shared" ref="CB261" si="3787">T261/T281</f>
        <v>4.3277413080476536E-2</v>
      </c>
      <c r="CC261" s="129">
        <f t="shared" ref="CC261" si="3788">U261/U281</f>
        <v>0.17797246558197746</v>
      </c>
      <c r="CD261" s="130">
        <f t="shared" ref="CD261" si="3789">V261/V281</f>
        <v>4.3892910490635414E-2</v>
      </c>
      <c r="CE261" s="131">
        <f t="shared" ref="CE261" si="3790">W261/W281</f>
        <v>0.10796423228140983</v>
      </c>
      <c r="CF261" s="128">
        <f t="shared" ref="CF261" si="3791">X261/X281</f>
        <v>8.3008841449447979E-2</v>
      </c>
      <c r="CG261" s="129">
        <f t="shared" ref="CG261" si="3792">Y261/Y281</f>
        <v>0.14453400109554737</v>
      </c>
      <c r="CH261" s="130">
        <f t="shared" ref="CH261" si="3793">Z261/Z281</f>
        <v>9.181492953012077E-2</v>
      </c>
      <c r="CI261" s="128">
        <f t="shared" ref="CI261" si="3794">AA261/AA281</f>
        <v>5.946290156123054E-2</v>
      </c>
      <c r="CJ261" s="134">
        <f t="shared" ref="CJ261" si="3795">AB261/AB281</f>
        <v>8.4603841081687406E-2</v>
      </c>
      <c r="CK261" s="135">
        <f t="shared" ref="CK261" si="3796">AC261/AC281</f>
        <v>8.4761948207958876E-2</v>
      </c>
    </row>
    <row r="262" spans="1:89" ht="13.5" thickBot="1" x14ac:dyDescent="0.25">
      <c r="A262" s="136" t="s">
        <v>21</v>
      </c>
      <c r="B262" s="175">
        <v>2301</v>
      </c>
      <c r="C262" s="176">
        <v>1114</v>
      </c>
      <c r="D262" s="177">
        <v>946</v>
      </c>
      <c r="E262" s="178">
        <v>852</v>
      </c>
      <c r="F262" s="175">
        <v>2379</v>
      </c>
      <c r="G262" s="179">
        <v>1225</v>
      </c>
      <c r="H262" s="177">
        <v>3132</v>
      </c>
      <c r="I262" s="178">
        <v>2112</v>
      </c>
      <c r="J262" s="175">
        <v>219</v>
      </c>
      <c r="K262" s="179">
        <v>834</v>
      </c>
      <c r="L262" s="177">
        <v>945</v>
      </c>
      <c r="M262" s="175">
        <v>3014</v>
      </c>
      <c r="N262" s="180">
        <v>2527</v>
      </c>
      <c r="O262" s="181">
        <v>4036</v>
      </c>
      <c r="P262" s="175">
        <v>1592</v>
      </c>
      <c r="Q262" s="179">
        <v>1654</v>
      </c>
      <c r="R262" s="177">
        <v>2129</v>
      </c>
      <c r="S262" s="178">
        <v>1544</v>
      </c>
      <c r="T262" s="175">
        <v>257</v>
      </c>
      <c r="U262" s="179">
        <v>1086</v>
      </c>
      <c r="V262" s="177">
        <v>906</v>
      </c>
      <c r="W262" s="178">
        <v>2215</v>
      </c>
      <c r="X262" s="175">
        <v>1521</v>
      </c>
      <c r="Y262" s="179">
        <v>1388</v>
      </c>
      <c r="Z262" s="177">
        <v>2776</v>
      </c>
      <c r="AA262" s="175">
        <v>2139</v>
      </c>
      <c r="AB262" s="156">
        <f t="shared" si="3686"/>
        <v>21630</v>
      </c>
      <c r="AC262" s="157">
        <f t="shared" si="3687"/>
        <v>23213</v>
      </c>
      <c r="AE262" s="232" t="s">
        <v>85</v>
      </c>
      <c r="BI262" s="136" t="s">
        <v>21</v>
      </c>
      <c r="BJ262" s="128">
        <f>B262/B281</f>
        <v>8.5187516197104879E-2</v>
      </c>
      <c r="BK262" s="129">
        <f t="shared" ref="BK262" si="3797">C262/C281</f>
        <v>3.8853236607142856E-2</v>
      </c>
      <c r="BL262" s="130">
        <f t="shared" ref="BL262" si="3798">D262/D281</f>
        <v>7.404508453350031E-2</v>
      </c>
      <c r="BM262" s="131">
        <f t="shared" ref="BM262" si="3799">E262/E281</f>
        <v>6.5472988549911626E-2</v>
      </c>
      <c r="BN262" s="128">
        <f t="shared" ref="BN262" si="3800">F262/F281</f>
        <v>8.8405797101449274E-2</v>
      </c>
      <c r="BO262" s="129">
        <f t="shared" ref="BO262" si="3801">G262/G281</f>
        <v>4.897649128418359E-2</v>
      </c>
      <c r="BP262" s="130">
        <f t="shared" ref="BP262" si="3802">H262/H281</f>
        <v>7.6996828674681023E-2</v>
      </c>
      <c r="BQ262" s="131">
        <f t="shared" ref="BQ262" si="3803">I262/I281</f>
        <v>4.5802520006072302E-2</v>
      </c>
      <c r="BR262" s="128">
        <f t="shared" ref="BR262" si="3804">J262/J281</f>
        <v>3.5107406219942287E-2</v>
      </c>
      <c r="BS262" s="129">
        <f t="shared" ref="BS262" si="3805">K262/K281</f>
        <v>0.12299070933490636</v>
      </c>
      <c r="BT262" s="130">
        <f t="shared" ref="BT262" si="3806">L262/L281</f>
        <v>3.9620980252400316E-2</v>
      </c>
      <c r="BU262" s="128">
        <f t="shared" ref="BU262" si="3807">M262/M281</f>
        <v>0.12687321097827917</v>
      </c>
      <c r="BV262" s="132">
        <f t="shared" ref="BV262" si="3808">N262/N281</f>
        <v>5.7356212265649825E-2</v>
      </c>
      <c r="BW262" s="133">
        <f t="shared" ref="BW262" si="3809">O262/O281</f>
        <v>9.5655677482046786E-2</v>
      </c>
      <c r="BX262" s="128">
        <f t="shared" ref="BX262" si="3810">P262/P281</f>
        <v>6.7130508117225388E-2</v>
      </c>
      <c r="BY262" s="129">
        <f t="shared" ref="BY262" si="3811">Q262/Q281</f>
        <v>7.4303683737645995E-2</v>
      </c>
      <c r="BZ262" s="130">
        <f t="shared" ref="BZ262" si="3812">R262/R281</f>
        <v>7.9422517346862648E-2</v>
      </c>
      <c r="CA262" s="131">
        <f t="shared" ref="CA262" si="3813">S262/S281</f>
        <v>5.9462373873526916E-2</v>
      </c>
      <c r="CB262" s="128">
        <f t="shared" ref="CB262" si="3814">T262/T281</f>
        <v>3.12424021395575E-2</v>
      </c>
      <c r="CC262" s="129">
        <f t="shared" ref="CC262" si="3815">U262/U281</f>
        <v>0.13591989987484354</v>
      </c>
      <c r="CD262" s="130">
        <f t="shared" ref="CD262" si="3816">V262/V281</f>
        <v>3.4700677927151556E-2</v>
      </c>
      <c r="CE262" s="131">
        <f t="shared" ref="CE262" si="3817">W262/W281</f>
        <v>7.7067603771615464E-2</v>
      </c>
      <c r="CF262" s="128">
        <f t="shared" ref="CF262" si="3818">X262/X281</f>
        <v>6.9677951349122733E-2</v>
      </c>
      <c r="CG262" s="129">
        <f t="shared" ref="CG262" si="3819">Y262/Y281</f>
        <v>0.10861569762892245</v>
      </c>
      <c r="CH262" s="130">
        <f t="shared" ref="CH262" si="3820">Z262/Z281</f>
        <v>6.6652260558476797E-2</v>
      </c>
      <c r="CI262" s="128">
        <f t="shared" ref="CI262" si="3821">AA262/AA281</f>
        <v>4.696866559803254E-2</v>
      </c>
      <c r="CJ262" s="134">
        <f t="shared" ref="CJ262" si="3822">AB262/AB281</f>
        <v>6.5574267481165974E-2</v>
      </c>
      <c r="CK262" s="135">
        <f t="shared" ref="CK262" si="3823">AC262/AC281</f>
        <v>7.0595927801347255E-2</v>
      </c>
    </row>
    <row r="263" spans="1:89" ht="14.25" thickTop="1" thickBot="1" x14ac:dyDescent="0.25">
      <c r="A263" s="145" t="s">
        <v>22</v>
      </c>
      <c r="B263" s="182">
        <v>1580</v>
      </c>
      <c r="C263" s="183">
        <v>1070</v>
      </c>
      <c r="D263" s="184">
        <v>704</v>
      </c>
      <c r="E263" s="185">
        <v>635</v>
      </c>
      <c r="F263" s="182">
        <v>1823</v>
      </c>
      <c r="G263" s="186">
        <v>856</v>
      </c>
      <c r="H263" s="184">
        <v>2682</v>
      </c>
      <c r="I263" s="185">
        <v>1894</v>
      </c>
      <c r="J263" s="182">
        <v>239</v>
      </c>
      <c r="K263" s="186">
        <v>704</v>
      </c>
      <c r="L263" s="184">
        <v>790</v>
      </c>
      <c r="M263" s="182">
        <v>1974</v>
      </c>
      <c r="N263" s="187">
        <v>1903</v>
      </c>
      <c r="O263" s="188">
        <v>2959</v>
      </c>
      <c r="P263" s="182">
        <v>1167</v>
      </c>
      <c r="Q263" s="186">
        <v>1125</v>
      </c>
      <c r="R263" s="184">
        <v>1655</v>
      </c>
      <c r="S263" s="185">
        <v>1226</v>
      </c>
      <c r="T263" s="182">
        <v>219</v>
      </c>
      <c r="U263" s="186">
        <v>533</v>
      </c>
      <c r="V263" s="184">
        <v>718</v>
      </c>
      <c r="W263" s="185">
        <v>1937</v>
      </c>
      <c r="X263" s="182">
        <v>1078</v>
      </c>
      <c r="Y263" s="186">
        <v>812</v>
      </c>
      <c r="Z263" s="184">
        <v>2385</v>
      </c>
      <c r="AA263" s="182">
        <v>2121</v>
      </c>
      <c r="AB263" s="156">
        <f t="shared" si="3686"/>
        <v>16943</v>
      </c>
      <c r="AC263" s="157">
        <f t="shared" si="3687"/>
        <v>17846</v>
      </c>
      <c r="AE263" s="305" t="s">
        <v>0</v>
      </c>
      <c r="AF263" s="299" t="s">
        <v>1</v>
      </c>
      <c r="AG263" s="300"/>
      <c r="AH263" s="299" t="s">
        <v>2</v>
      </c>
      <c r="AI263" s="300"/>
      <c r="AJ263" s="299" t="s">
        <v>3</v>
      </c>
      <c r="AK263" s="300"/>
      <c r="AL263" s="299" t="s">
        <v>4</v>
      </c>
      <c r="AM263" s="300"/>
      <c r="AN263" s="299" t="s">
        <v>5</v>
      </c>
      <c r="AO263" s="300"/>
      <c r="AP263" s="299" t="s">
        <v>6</v>
      </c>
      <c r="AQ263" s="300"/>
      <c r="AR263" s="299" t="s">
        <v>7</v>
      </c>
      <c r="AS263" s="300"/>
      <c r="AT263" s="299" t="s">
        <v>8</v>
      </c>
      <c r="AU263" s="300"/>
      <c r="AV263" s="299" t="s">
        <v>9</v>
      </c>
      <c r="AW263" s="300"/>
      <c r="AX263" s="299" t="s">
        <v>10</v>
      </c>
      <c r="AY263" s="300"/>
      <c r="AZ263" s="299" t="s">
        <v>11</v>
      </c>
      <c r="BA263" s="300"/>
      <c r="BB263" s="299" t="s">
        <v>12</v>
      </c>
      <c r="BC263" s="300"/>
      <c r="BD263" s="301" t="s">
        <v>40</v>
      </c>
      <c r="BE263" s="302"/>
      <c r="BF263" s="303" t="s">
        <v>41</v>
      </c>
      <c r="BG263" s="304"/>
      <c r="BI263" s="145" t="s">
        <v>22</v>
      </c>
      <c r="BJ263" s="128">
        <f>B263/B281</f>
        <v>5.8494687349598312E-2</v>
      </c>
      <c r="BK263" s="129">
        <f t="shared" ref="BK263" si="3824">C263/C281</f>
        <v>3.7318638392857144E-2</v>
      </c>
      <c r="BL263" s="130">
        <f t="shared" ref="BL263" si="3825">D263/D281</f>
        <v>5.5103318722604884E-2</v>
      </c>
      <c r="BM263" s="131">
        <f t="shared" ref="BM263" si="3826">E263/E281</f>
        <v>4.8797356489664184E-2</v>
      </c>
      <c r="BN263" s="128">
        <f t="shared" ref="BN263" si="3827">F263/F281</f>
        <v>6.774433296172426E-2</v>
      </c>
      <c r="BO263" s="129">
        <f t="shared" ref="BO263" si="3828">G263/G281</f>
        <v>3.4223572685111149E-2</v>
      </c>
      <c r="BP263" s="130">
        <f t="shared" ref="BP263" si="3829">H263/H281</f>
        <v>6.5934065934065936E-2</v>
      </c>
      <c r="BQ263" s="131">
        <f t="shared" ref="BQ263" si="3830">I263/I281</f>
        <v>4.1074797770597041E-2</v>
      </c>
      <c r="BR263" s="128">
        <f t="shared" ref="BR263" si="3831">J263/J281</f>
        <v>3.8313562039115102E-2</v>
      </c>
      <c r="BS263" s="129">
        <f t="shared" ref="BS263" si="3832">K263/K281</f>
        <v>0.1038194956496092</v>
      </c>
      <c r="BT263" s="130">
        <f t="shared" ref="BT263" si="3833">L263/L281</f>
        <v>3.3122300951742067E-2</v>
      </c>
      <c r="BU263" s="128">
        <f t="shared" ref="BU263" si="3834">M263/M281</f>
        <v>8.3094797103889548E-2</v>
      </c>
      <c r="BV263" s="132">
        <f t="shared" ref="BV263" si="3835">N263/N281</f>
        <v>4.3193063688773889E-2</v>
      </c>
      <c r="BW263" s="133">
        <f t="shared" ref="BW263" si="3836">O263/O281</f>
        <v>7.0130116370013984E-2</v>
      </c>
      <c r="BX263" s="128">
        <f t="shared" ref="BX263" si="3837">P263/P281</f>
        <v>4.9209361163820367E-2</v>
      </c>
      <c r="BY263" s="129">
        <f t="shared" ref="BY263" si="3838">Q263/Q281</f>
        <v>5.0539083557951482E-2</v>
      </c>
      <c r="BZ263" s="130">
        <f t="shared" ref="BZ263" si="3839">R263/R281</f>
        <v>6.1739908975602477E-2</v>
      </c>
      <c r="CA263" s="131">
        <f t="shared" ref="CA263" si="3840">S263/S281</f>
        <v>4.721558961719171E-2</v>
      </c>
      <c r="CB263" s="128">
        <f t="shared" ref="CB263" si="3841">T263/T281</f>
        <v>2.6622902990517869E-2</v>
      </c>
      <c r="CC263" s="129">
        <f t="shared" ref="CC263" si="3842">U263/U281</f>
        <v>6.6708385481852317E-2</v>
      </c>
      <c r="CD263" s="130">
        <f t="shared" ref="CD263" si="3843">V263/V281</f>
        <v>2.7500095752422536E-2</v>
      </c>
      <c r="CE263" s="131">
        <f t="shared" ref="CE263" si="3844">W263/W281</f>
        <v>6.7395010612017678E-2</v>
      </c>
      <c r="CF263" s="128">
        <f t="shared" ref="CF263" si="3845">X263/X281</f>
        <v>4.9383847175775347E-2</v>
      </c>
      <c r="CG263" s="129">
        <f t="shared" ref="CG263" si="3846">Y263/Y281</f>
        <v>6.3541748180608815E-2</v>
      </c>
      <c r="CH263" s="130">
        <f t="shared" ref="CH263" si="3847">Z263/Z281</f>
        <v>5.7264280054743211E-2</v>
      </c>
      <c r="CI263" s="128">
        <f t="shared" ref="CI263" si="3848">AA263/AA281</f>
        <v>4.6573417360180933E-2</v>
      </c>
      <c r="CJ263" s="134">
        <f t="shared" ref="CJ263" si="3849">AB263/AB281</f>
        <v>5.136499370935714E-2</v>
      </c>
      <c r="CK263" s="135">
        <f t="shared" ref="CK263" si="3850">AC263/AC281</f>
        <v>5.4273679728722837E-2</v>
      </c>
    </row>
    <row r="264" spans="1:89" ht="15" thickTop="1" thickBot="1" x14ac:dyDescent="0.3">
      <c r="A264" s="136" t="s">
        <v>23</v>
      </c>
      <c r="B264" s="175">
        <v>1303</v>
      </c>
      <c r="C264" s="176">
        <v>1050</v>
      </c>
      <c r="D264" s="177">
        <v>620</v>
      </c>
      <c r="E264" s="178">
        <v>424</v>
      </c>
      <c r="F264" s="175">
        <v>1363</v>
      </c>
      <c r="G264" s="179">
        <v>793</v>
      </c>
      <c r="H264" s="177">
        <v>2021</v>
      </c>
      <c r="I264" s="178">
        <v>1721</v>
      </c>
      <c r="J264" s="175">
        <v>234</v>
      </c>
      <c r="K264" s="179">
        <v>504</v>
      </c>
      <c r="L264" s="177">
        <v>651</v>
      </c>
      <c r="M264" s="175">
        <v>1373</v>
      </c>
      <c r="N264" s="180">
        <v>1665</v>
      </c>
      <c r="O264" s="181">
        <v>2207</v>
      </c>
      <c r="P264" s="175">
        <v>1048</v>
      </c>
      <c r="Q264" s="179">
        <v>949</v>
      </c>
      <c r="R264" s="177">
        <v>1317</v>
      </c>
      <c r="S264" s="178">
        <v>1113</v>
      </c>
      <c r="T264" s="175">
        <v>314</v>
      </c>
      <c r="U264" s="179">
        <v>330</v>
      </c>
      <c r="V264" s="177">
        <v>667</v>
      </c>
      <c r="W264" s="178">
        <v>1705</v>
      </c>
      <c r="X264" s="175">
        <v>946</v>
      </c>
      <c r="Y264" s="179">
        <v>612</v>
      </c>
      <c r="Z264" s="177">
        <v>2167</v>
      </c>
      <c r="AA264" s="175">
        <v>2404</v>
      </c>
      <c r="AB264" s="156">
        <f t="shared" si="3686"/>
        <v>14316</v>
      </c>
      <c r="AC264" s="157">
        <f t="shared" si="3687"/>
        <v>15185</v>
      </c>
      <c r="AE264" s="306"/>
      <c r="AF264" s="115" t="s">
        <v>14</v>
      </c>
      <c r="AG264" s="116" t="s">
        <v>15</v>
      </c>
      <c r="AH264" s="117" t="s">
        <v>14</v>
      </c>
      <c r="AI264" s="118" t="s">
        <v>15</v>
      </c>
      <c r="AJ264" s="115" t="s">
        <v>14</v>
      </c>
      <c r="AK264" s="116" t="s">
        <v>15</v>
      </c>
      <c r="AL264" s="117" t="s">
        <v>14</v>
      </c>
      <c r="AM264" s="118" t="s">
        <v>15</v>
      </c>
      <c r="AN264" s="115" t="s">
        <v>14</v>
      </c>
      <c r="AO264" s="116" t="s">
        <v>15</v>
      </c>
      <c r="AP264" s="117" t="s">
        <v>14</v>
      </c>
      <c r="AQ264" s="115" t="s">
        <v>15</v>
      </c>
      <c r="AR264" s="119" t="s">
        <v>14</v>
      </c>
      <c r="AS264" s="120" t="s">
        <v>15</v>
      </c>
      <c r="AT264" s="115" t="s">
        <v>14</v>
      </c>
      <c r="AU264" s="116" t="s">
        <v>15</v>
      </c>
      <c r="AV264" s="117" t="s">
        <v>14</v>
      </c>
      <c r="AW264" s="118" t="s">
        <v>15</v>
      </c>
      <c r="AX264" s="115" t="s">
        <v>14</v>
      </c>
      <c r="AY264" s="116" t="s">
        <v>15</v>
      </c>
      <c r="AZ264" s="117" t="s">
        <v>14</v>
      </c>
      <c r="BA264" s="118" t="s">
        <v>15</v>
      </c>
      <c r="BB264" s="115" t="s">
        <v>14</v>
      </c>
      <c r="BC264" s="116" t="s">
        <v>15</v>
      </c>
      <c r="BD264" s="28" t="s">
        <v>14</v>
      </c>
      <c r="BE264" s="121" t="s">
        <v>15</v>
      </c>
      <c r="BF264" s="162" t="s">
        <v>14</v>
      </c>
      <c r="BG264" s="163" t="s">
        <v>15</v>
      </c>
      <c r="BI264" s="136" t="s">
        <v>23</v>
      </c>
      <c r="BJ264" s="128">
        <f>B264/B281</f>
        <v>4.8239606086409238E-2</v>
      </c>
      <c r="BK264" s="129">
        <f t="shared" ref="BK264" si="3851">C264/C281</f>
        <v>3.662109375E-2</v>
      </c>
      <c r="BL264" s="130">
        <f t="shared" ref="BL264" si="3852">D264/D281</f>
        <v>4.852849092047589E-2</v>
      </c>
      <c r="BM264" s="131">
        <f t="shared" ref="BM264" si="3853">E264/E281</f>
        <v>3.2582801813571045E-2</v>
      </c>
      <c r="BN264" s="128">
        <f t="shared" ref="BN264" si="3854">F264/F281</f>
        <v>5.0650315867707171E-2</v>
      </c>
      <c r="BO264" s="129">
        <f t="shared" ref="BO264" si="3855">G264/G281</f>
        <v>3.1704781704781707E-2</v>
      </c>
      <c r="BP264" s="130">
        <f t="shared" ref="BP264" si="3856">H264/H281</f>
        <v>4.9684096663962438E-2</v>
      </c>
      <c r="BQ264" s="131">
        <f t="shared" ref="BQ264" si="3857">I264/I281</f>
        <v>3.7322981501160243E-2</v>
      </c>
      <c r="BR264" s="128">
        <f t="shared" ref="BR264" si="3858">J264/J281</f>
        <v>3.7512023084321895E-2</v>
      </c>
      <c r="BS264" s="129">
        <f t="shared" ref="BS264" si="3859">K264/K281</f>
        <v>7.4325320749152046E-2</v>
      </c>
      <c r="BT264" s="130">
        <f t="shared" ref="BT264" si="3860">L264/L281</f>
        <v>2.7294453062764665E-2</v>
      </c>
      <c r="BU264" s="128">
        <f t="shared" ref="BU264" si="3861">M264/M281</f>
        <v>5.7795925239939386E-2</v>
      </c>
      <c r="BV264" s="132">
        <f t="shared" ref="BV264" si="3862">N264/N281</f>
        <v>3.7791093558491078E-2</v>
      </c>
      <c r="BW264" s="133">
        <f t="shared" ref="BW264" si="3863">O264/O281</f>
        <v>5.2307254757898228E-2</v>
      </c>
      <c r="BX264" s="128">
        <f t="shared" ref="BX264" si="3864">P264/P281</f>
        <v>4.4191440016866965E-2</v>
      </c>
      <c r="BY264" s="129">
        <f t="shared" ref="BY264" si="3865">Q264/Q281</f>
        <v>4.263252470799641E-2</v>
      </c>
      <c r="BZ264" s="130">
        <f t="shared" ref="BZ264" si="3866">R264/R281</f>
        <v>4.9130791613817802E-2</v>
      </c>
      <c r="CA264" s="131">
        <f t="shared" ref="CA264" si="3867">S264/S281</f>
        <v>4.2863744897173227E-2</v>
      </c>
      <c r="CB264" s="128">
        <f t="shared" ref="CB264" si="3868">T264/T281</f>
        <v>3.8171650863116947E-2</v>
      </c>
      <c r="CC264" s="129">
        <f t="shared" ref="CC264" si="3869">U264/U281</f>
        <v>4.130162703379224E-2</v>
      </c>
      <c r="CD264" s="130">
        <f t="shared" ref="CD264" si="3870">V264/V281</f>
        <v>2.5546746332682217E-2</v>
      </c>
      <c r="CE264" s="131">
        <f t="shared" ref="CE264" si="3871">W264/W281</f>
        <v>5.9322918478828153E-2</v>
      </c>
      <c r="CF264" s="128">
        <f t="shared" ref="CF264" si="3872">X264/X281</f>
        <v>4.3336845480782447E-2</v>
      </c>
      <c r="CG264" s="129">
        <f t="shared" ref="CG264" si="3873">Y264/Y281</f>
        <v>4.7891071288833242E-2</v>
      </c>
      <c r="CH264" s="130">
        <f t="shared" ref="CH264" si="3874">Z264/Z281</f>
        <v>5.2030060745756203E-2</v>
      </c>
      <c r="CI264" s="128">
        <f t="shared" ref="CI264" si="3875">AA264/AA281</f>
        <v>5.2787597988625631E-2</v>
      </c>
      <c r="CJ264" s="134">
        <f t="shared" ref="CJ264" si="3876">AB264/AB281</f>
        <v>4.3400888269087931E-2</v>
      </c>
      <c r="CK264" s="135">
        <f t="shared" ref="CK264" si="3877">AC264/AC281</f>
        <v>4.618098322765081E-2</v>
      </c>
    </row>
    <row r="265" spans="1:89" ht="13.5" thickTop="1" x14ac:dyDescent="0.2">
      <c r="A265" s="145" t="s">
        <v>24</v>
      </c>
      <c r="B265" s="189">
        <v>1131</v>
      </c>
      <c r="C265" s="183">
        <v>1153</v>
      </c>
      <c r="D265" s="184">
        <v>521</v>
      </c>
      <c r="E265" s="185">
        <v>535</v>
      </c>
      <c r="F265" s="182">
        <v>1467</v>
      </c>
      <c r="G265" s="186">
        <v>770</v>
      </c>
      <c r="H265" s="184">
        <v>2053</v>
      </c>
      <c r="I265" s="185">
        <v>1841</v>
      </c>
      <c r="J265" s="182">
        <v>242</v>
      </c>
      <c r="K265" s="186">
        <v>320</v>
      </c>
      <c r="L265" s="184">
        <v>771</v>
      </c>
      <c r="M265" s="182">
        <v>1312</v>
      </c>
      <c r="N265" s="187">
        <v>1606</v>
      </c>
      <c r="O265" s="190">
        <v>2162</v>
      </c>
      <c r="P265" s="182">
        <v>1006</v>
      </c>
      <c r="Q265" s="186">
        <v>716</v>
      </c>
      <c r="R265" s="184">
        <v>1360</v>
      </c>
      <c r="S265" s="185">
        <v>1054</v>
      </c>
      <c r="T265" s="182">
        <v>239</v>
      </c>
      <c r="U265" s="186">
        <v>334</v>
      </c>
      <c r="V265" s="184">
        <v>645</v>
      </c>
      <c r="W265" s="191">
        <v>1515</v>
      </c>
      <c r="X265" s="182">
        <v>766</v>
      </c>
      <c r="Y265" s="186">
        <v>489</v>
      </c>
      <c r="Z265" s="184">
        <v>2114</v>
      </c>
      <c r="AA265" s="182">
        <v>1962</v>
      </c>
      <c r="AB265" s="156">
        <f t="shared" si="3686"/>
        <v>13921</v>
      </c>
      <c r="AC265" s="157">
        <f t="shared" si="3687"/>
        <v>14163</v>
      </c>
      <c r="AE265" s="235" t="str">
        <f>$AE$17</f>
        <v>17:00 - 17:59</v>
      </c>
      <c r="AF265" s="125">
        <f t="shared" ref="AF265:AU266" si="3878">SUMIF($A$9:$A$32,$AE265,B$257:B$280)</f>
        <v>1553</v>
      </c>
      <c r="AG265" s="172">
        <f t="shared" si="3878"/>
        <v>3558</v>
      </c>
      <c r="AH265" s="126">
        <f t="shared" si="3878"/>
        <v>1248</v>
      </c>
      <c r="AI265" s="166">
        <f t="shared" si="3878"/>
        <v>1173</v>
      </c>
      <c r="AJ265" s="125">
        <f t="shared" si="3878"/>
        <v>1527</v>
      </c>
      <c r="AK265" s="127">
        <f t="shared" si="3878"/>
        <v>2846</v>
      </c>
      <c r="AL265" s="126">
        <f t="shared" si="3878"/>
        <v>2704</v>
      </c>
      <c r="AM265" s="166">
        <f t="shared" si="3878"/>
        <v>5083</v>
      </c>
      <c r="AN265" s="125">
        <f t="shared" si="3878"/>
        <v>1089</v>
      </c>
      <c r="AO265" s="127">
        <f t="shared" si="3878"/>
        <v>272</v>
      </c>
      <c r="AP265" s="126">
        <f t="shared" si="3878"/>
        <v>3054</v>
      </c>
      <c r="AQ265" s="125">
        <f t="shared" si="3878"/>
        <v>1008</v>
      </c>
      <c r="AR265" s="165">
        <f t="shared" si="3878"/>
        <v>4474</v>
      </c>
      <c r="AS265" s="167">
        <f t="shared" si="3878"/>
        <v>2532</v>
      </c>
      <c r="AT265" s="125">
        <f t="shared" si="3878"/>
        <v>2229</v>
      </c>
      <c r="AU265" s="127">
        <f t="shared" si="3878"/>
        <v>1802</v>
      </c>
      <c r="AV265" s="126">
        <f t="shared" ref="AP265:BE266" si="3879">SUMIF($A$9:$A$32,$AE265,R$257:R$280)</f>
        <v>1980</v>
      </c>
      <c r="AW265" s="166">
        <f t="shared" si="3879"/>
        <v>2563</v>
      </c>
      <c r="AX265" s="125">
        <f t="shared" si="3879"/>
        <v>1598</v>
      </c>
      <c r="AY265" s="127">
        <f t="shared" si="3879"/>
        <v>258</v>
      </c>
      <c r="AZ265" s="126">
        <f t="shared" si="3879"/>
        <v>3258</v>
      </c>
      <c r="BA265" s="166">
        <f t="shared" si="3879"/>
        <v>1699</v>
      </c>
      <c r="BB265" s="125">
        <f t="shared" si="3879"/>
        <v>2471</v>
      </c>
      <c r="BC265" s="127">
        <f t="shared" si="3879"/>
        <v>678</v>
      </c>
      <c r="BD265" s="170">
        <f t="shared" si="3879"/>
        <v>3177</v>
      </c>
      <c r="BE265" s="171">
        <f t="shared" si="3879"/>
        <v>4586</v>
      </c>
      <c r="BF265" s="156">
        <f>AF265+AH265+AJ265+AL265+AN265+AP265+AR265+AT265+AV265+AX265+AZ265+BB265+BD265</f>
        <v>30362</v>
      </c>
      <c r="BG265" s="157">
        <f>AG265+AI265+AK265+AM265+AO265+AQ265+AS265+AU265+AW265+AY265+BA265+BC265+BE265</f>
        <v>28058</v>
      </c>
      <c r="BI265" s="145" t="s">
        <v>24</v>
      </c>
      <c r="BJ265" s="128">
        <f>B265/B281</f>
        <v>4.1871829995187147E-2</v>
      </c>
      <c r="BK265" s="129">
        <f t="shared" ref="BK265" si="3880">C265/C281</f>
        <v>4.0213448660714288E-2</v>
      </c>
      <c r="BL265" s="130">
        <f t="shared" ref="BL265" si="3881">D265/D281</f>
        <v>4.0779586725109583E-2</v>
      </c>
      <c r="BM265" s="131">
        <f t="shared" ref="BM265" si="3882">E265/E281</f>
        <v>4.1112733420425727E-2</v>
      </c>
      <c r="BN265" s="128">
        <f t="shared" ref="BN265" si="3883">F265/F281</f>
        <v>5.4515050167224077E-2</v>
      </c>
      <c r="BO265" s="129">
        <f t="shared" ref="BO265" si="3884">G265/G281</f>
        <v>3.0785223092915402E-2</v>
      </c>
      <c r="BP265" s="130">
        <f t="shared" ref="BP265" si="3885">H265/H281</f>
        <v>5.0470782014406176E-2</v>
      </c>
      <c r="BQ265" s="131">
        <f t="shared" ref="BQ265" si="3886">I265/I281</f>
        <v>3.992539741059617E-2</v>
      </c>
      <c r="BR265" s="128">
        <f t="shared" ref="BR265" si="3887">J265/J281</f>
        <v>3.8794485411991021E-2</v>
      </c>
      <c r="BS265" s="129">
        <f t="shared" ref="BS265" si="3888">K265/K281</f>
        <v>4.7190679840731456E-2</v>
      </c>
      <c r="BT265" s="130">
        <f t="shared" ref="BT265" si="3889">L265/L281</f>
        <v>3.2325688650371054E-2</v>
      </c>
      <c r="BU265" s="128">
        <f t="shared" ref="BU265" si="3890">M265/M281</f>
        <v>5.5228152887691534E-2</v>
      </c>
      <c r="BV265" s="132">
        <f t="shared" ref="BV265" si="3891">N265/N281</f>
        <v>3.6451949702664667E-2</v>
      </c>
      <c r="BW265" s="133">
        <f t="shared" ref="BW265" si="3892">O265/O281</f>
        <v>5.1240727134832791E-2</v>
      </c>
      <c r="BX265" s="128">
        <f t="shared" ref="BX265" si="3893">P265/P281</f>
        <v>4.242040902382458E-2</v>
      </c>
      <c r="BY265" s="129">
        <f t="shared" ref="BY265" si="3894">Q265/Q281</f>
        <v>3.2165318957771791E-2</v>
      </c>
      <c r="BZ265" s="130">
        <f t="shared" ref="BZ265" si="3895">R265/R281</f>
        <v>5.0734910094754906E-2</v>
      </c>
      <c r="CA265" s="131">
        <f t="shared" ref="CA265" si="3896">S265/S281</f>
        <v>4.0591542786721099E-2</v>
      </c>
      <c r="CB265" s="128">
        <f t="shared" ref="CB265" si="3897">T265/T281</f>
        <v>2.9054218332117677E-2</v>
      </c>
      <c r="CC265" s="129">
        <f t="shared" ref="CC265" si="3898">U265/U281</f>
        <v>4.1802252816020027E-2</v>
      </c>
      <c r="CD265" s="130">
        <f t="shared" ref="CD265" si="3899">V265/V281</f>
        <v>2.4704125014362862E-2</v>
      </c>
      <c r="CE265" s="131">
        <f t="shared" ref="CE265" si="3900">W265/W281</f>
        <v>5.2712153369750533E-2</v>
      </c>
      <c r="CF265" s="128">
        <f t="shared" ref="CF265" si="3901">X265/X281</f>
        <v>3.5090934078519403E-2</v>
      </c>
      <c r="CG265" s="129">
        <f t="shared" ref="CG265" si="3902">Y265/Y281</f>
        <v>3.8265905000391266E-2</v>
      </c>
      <c r="CH265" s="130">
        <f t="shared" ref="CH265" si="3903">Z265/Z281</f>
        <v>5.0757521188984127E-2</v>
      </c>
      <c r="CI265" s="128">
        <f t="shared" ref="CI265" si="3904">AA265/AA281</f>
        <v>4.3082057925825083E-2</v>
      </c>
      <c r="CJ265" s="134">
        <f t="shared" ref="CJ265" si="3905">AB265/AB281</f>
        <v>4.2203392399690773E-2</v>
      </c>
      <c r="CK265" s="135">
        <f t="shared" ref="CK265" si="3906">AC265/AC281</f>
        <v>4.3072852515852376E-2</v>
      </c>
    </row>
    <row r="266" spans="1:89" x14ac:dyDescent="0.2">
      <c r="A266" s="136" t="s">
        <v>25</v>
      </c>
      <c r="B266" s="192">
        <v>1205</v>
      </c>
      <c r="C266" s="176">
        <v>1096</v>
      </c>
      <c r="D266" s="177">
        <v>570</v>
      </c>
      <c r="E266" s="178">
        <v>498</v>
      </c>
      <c r="F266" s="175">
        <v>1376</v>
      </c>
      <c r="G266" s="179">
        <v>718</v>
      </c>
      <c r="H266" s="177">
        <v>1993</v>
      </c>
      <c r="I266" s="178">
        <v>1908</v>
      </c>
      <c r="J266" s="175">
        <v>264</v>
      </c>
      <c r="K266" s="176">
        <v>288</v>
      </c>
      <c r="L266" s="177">
        <v>799</v>
      </c>
      <c r="M266" s="175">
        <v>1247</v>
      </c>
      <c r="N266" s="180">
        <v>1766</v>
      </c>
      <c r="O266" s="193">
        <v>1967</v>
      </c>
      <c r="P266" s="175">
        <v>1107</v>
      </c>
      <c r="Q266" s="176">
        <v>784</v>
      </c>
      <c r="R266" s="177">
        <v>1216</v>
      </c>
      <c r="S266" s="178">
        <v>1058</v>
      </c>
      <c r="T266" s="184">
        <v>161</v>
      </c>
      <c r="U266" s="175">
        <v>264</v>
      </c>
      <c r="V266" s="177">
        <v>767</v>
      </c>
      <c r="W266" s="194">
        <v>1599</v>
      </c>
      <c r="X266" s="175">
        <v>861</v>
      </c>
      <c r="Y266" s="179">
        <v>483</v>
      </c>
      <c r="Z266" s="177">
        <v>2132</v>
      </c>
      <c r="AA266" s="175">
        <v>2110</v>
      </c>
      <c r="AB266" s="156">
        <f t="shared" si="3686"/>
        <v>14217</v>
      </c>
      <c r="AC266" s="157">
        <f t="shared" si="3687"/>
        <v>14020</v>
      </c>
      <c r="AE266" s="237" t="str">
        <f>$AE$18</f>
        <v>18:00 - 18:59</v>
      </c>
      <c r="AF266" s="125">
        <f t="shared" si="3878"/>
        <v>1658</v>
      </c>
      <c r="AG266" s="176">
        <f t="shared" si="3878"/>
        <v>3962</v>
      </c>
      <c r="AH266" s="177">
        <f t="shared" si="3878"/>
        <v>929</v>
      </c>
      <c r="AI266" s="178">
        <f t="shared" si="3878"/>
        <v>1444</v>
      </c>
      <c r="AJ266" s="238">
        <f t="shared" si="3878"/>
        <v>1219</v>
      </c>
      <c r="AK266" s="179">
        <f t="shared" si="3878"/>
        <v>2820</v>
      </c>
      <c r="AL266" s="177">
        <f t="shared" si="3878"/>
        <v>2892</v>
      </c>
      <c r="AM266" s="178">
        <f t="shared" si="3878"/>
        <v>5486</v>
      </c>
      <c r="AN266" s="238">
        <f t="shared" si="3878"/>
        <v>693</v>
      </c>
      <c r="AO266" s="179">
        <f t="shared" si="3878"/>
        <v>288</v>
      </c>
      <c r="AP266" s="177">
        <f t="shared" si="3879"/>
        <v>2957</v>
      </c>
      <c r="AQ266" s="238">
        <f t="shared" si="3879"/>
        <v>1072</v>
      </c>
      <c r="AR266" s="180">
        <f t="shared" si="3879"/>
        <v>4489</v>
      </c>
      <c r="AS266" s="181">
        <f t="shared" si="3879"/>
        <v>2684</v>
      </c>
      <c r="AT266" s="238">
        <f t="shared" si="3879"/>
        <v>2232</v>
      </c>
      <c r="AU266" s="179">
        <f t="shared" si="3879"/>
        <v>1896</v>
      </c>
      <c r="AV266" s="177">
        <f t="shared" si="3879"/>
        <v>2251</v>
      </c>
      <c r="AW266" s="178">
        <f t="shared" si="3879"/>
        <v>2705</v>
      </c>
      <c r="AX266" s="238">
        <f t="shared" si="3879"/>
        <v>1284</v>
      </c>
      <c r="AY266" s="179">
        <f t="shared" si="3879"/>
        <v>258</v>
      </c>
      <c r="AZ266" s="177">
        <f t="shared" si="3879"/>
        <v>3520</v>
      </c>
      <c r="BA266" s="178">
        <f t="shared" si="3879"/>
        <v>1895</v>
      </c>
      <c r="BB266" s="238">
        <f t="shared" si="3879"/>
        <v>2300</v>
      </c>
      <c r="BC266" s="179">
        <f t="shared" si="3879"/>
        <v>904</v>
      </c>
      <c r="BD266" s="177">
        <f t="shared" si="3879"/>
        <v>3145</v>
      </c>
      <c r="BE266" s="238">
        <f t="shared" si="3879"/>
        <v>5288</v>
      </c>
      <c r="BF266" s="158">
        <f>SUM(AF266,AH266,AJ266,AL266,AN266,AP266,AR266,AT266,AV266,AX266,AZ266,BB266,BD266)</f>
        <v>29569</v>
      </c>
      <c r="BG266" s="159">
        <f>SUM(AG266,AI266,AK266,AM266,AO266,AQ266,AS266,AU266,AW266,AY266,BA266,BC266,BE266)</f>
        <v>30702</v>
      </c>
      <c r="BI266" s="136" t="s">
        <v>25</v>
      </c>
      <c r="BJ266" s="128">
        <f>B266/B281</f>
        <v>4.4611454592573395E-2</v>
      </c>
      <c r="BK266" s="129">
        <f t="shared" ref="BK266" si="3907">C266/C281</f>
        <v>3.8225446428571432E-2</v>
      </c>
      <c r="BL266" s="130">
        <f t="shared" ref="BL266" si="3908">D266/D281</f>
        <v>4.4614902943018162E-2</v>
      </c>
      <c r="BM266" s="131">
        <f t="shared" ref="BM266" si="3909">E266/E281</f>
        <v>3.8269422884807502E-2</v>
      </c>
      <c r="BN266" s="128">
        <f t="shared" ref="BN266" si="3910">F266/F281</f>
        <v>5.1133407655146783E-2</v>
      </c>
      <c r="BO266" s="129">
        <f t="shared" ref="BO266" si="3911">G266/G281</f>
        <v>2.8706221013913322E-2</v>
      </c>
      <c r="BP266" s="130">
        <f t="shared" ref="BP266" si="3912">H266/H281</f>
        <v>4.8995746982324166E-2</v>
      </c>
      <c r="BQ266" s="131">
        <f t="shared" ref="BQ266" si="3913">I266/I281</f>
        <v>4.1378412960031231E-2</v>
      </c>
      <c r="BR266" s="128">
        <f t="shared" ref="BR266" si="3914">J266/J281</f>
        <v>4.2321256813081118E-2</v>
      </c>
      <c r="BS266" s="129">
        <f t="shared" ref="BS266" si="3915">K266/K281</f>
        <v>4.2471611856658313E-2</v>
      </c>
      <c r="BT266" s="130">
        <f t="shared" ref="BT266" si="3916">L266/L281</f>
        <v>3.3499643620812543E-2</v>
      </c>
      <c r="BU266" s="128">
        <f t="shared" ref="BU266" si="3917">M266/M281</f>
        <v>5.2492002020542182E-2</v>
      </c>
      <c r="BV266" s="132">
        <f t="shared" ref="BV266" si="3918">N266/N281</f>
        <v>4.0083526260837984E-2</v>
      </c>
      <c r="BW266" s="133">
        <f t="shared" ref="BW266" si="3919">O266/O281</f>
        <v>4.661910743488256E-2</v>
      </c>
      <c r="BX266" s="128">
        <f t="shared" ref="BX266" si="3920">P266/P281</f>
        <v>4.6679316888045538E-2</v>
      </c>
      <c r="BY266" s="129">
        <f t="shared" ref="BY266" si="3921">Q266/Q281</f>
        <v>3.5220125786163521E-2</v>
      </c>
      <c r="BZ266" s="130">
        <f t="shared" ref="BZ266" si="3922">R266/R281</f>
        <v>4.5362978437663209E-2</v>
      </c>
      <c r="CA266" s="131">
        <f t="shared" ref="CA266" si="3923">S266/S281</f>
        <v>4.0745590387429718E-2</v>
      </c>
      <c r="CB266" s="128">
        <f t="shared" ref="CB266" si="3924">T266/T281</f>
        <v>1.9572088499878435E-2</v>
      </c>
      <c r="CC266" s="129">
        <f t="shared" ref="CC266" si="3925">U266/U281</f>
        <v>3.3041301627033795E-2</v>
      </c>
      <c r="CD266" s="130">
        <f t="shared" ref="CD266" si="3926">V266/V281</f>
        <v>2.9376843234133823E-2</v>
      </c>
      <c r="CE266" s="131">
        <f t="shared" ref="CE266" si="3927">W266/W281</f>
        <v>5.5634807417974323E-2</v>
      </c>
      <c r="CF266" s="128">
        <f t="shared" ref="CF266" si="3928">X266/X281</f>
        <v>3.9442942874158227E-2</v>
      </c>
      <c r="CG266" s="129">
        <f t="shared" ref="CG266" si="3929">Y266/Y281</f>
        <v>3.7796384693637997E-2</v>
      </c>
      <c r="CH266" s="130">
        <f t="shared" ref="CH266" si="3930">Z266/Z281</f>
        <v>5.1189704434680301E-2</v>
      </c>
      <c r="CI266" s="128">
        <f t="shared" ref="CI266" si="3931">AA266/AA281</f>
        <v>4.6331876770382731E-2</v>
      </c>
      <c r="CJ266" s="134">
        <f t="shared" ref="CJ266" si="3932">AB266/AB281</f>
        <v>4.3100756392960543E-2</v>
      </c>
      <c r="CK266" s="135">
        <f t="shared" ref="CK266" si="3933">AC266/AC281</f>
        <v>4.2637957514103673E-2</v>
      </c>
    </row>
    <row r="267" spans="1:89" ht="13.5" thickBot="1" x14ac:dyDescent="0.25">
      <c r="A267" s="145" t="s">
        <v>26</v>
      </c>
      <c r="B267" s="189">
        <v>1207</v>
      </c>
      <c r="C267" s="183">
        <v>1221</v>
      </c>
      <c r="D267" s="184">
        <v>490</v>
      </c>
      <c r="E267" s="185">
        <v>497</v>
      </c>
      <c r="F267" s="182">
        <v>1176</v>
      </c>
      <c r="G267" s="186">
        <v>767</v>
      </c>
      <c r="H267" s="184">
        <v>1790</v>
      </c>
      <c r="I267" s="185">
        <v>1723</v>
      </c>
      <c r="J267" s="182">
        <v>273</v>
      </c>
      <c r="K267" s="183">
        <v>261</v>
      </c>
      <c r="L267" s="184">
        <v>824</v>
      </c>
      <c r="M267" s="182">
        <v>1109</v>
      </c>
      <c r="N267" s="187">
        <v>1583</v>
      </c>
      <c r="O267" s="190">
        <v>1687</v>
      </c>
      <c r="P267" s="182">
        <v>984</v>
      </c>
      <c r="Q267" s="183">
        <v>818</v>
      </c>
      <c r="R267" s="184">
        <v>1304</v>
      </c>
      <c r="S267" s="185">
        <v>922</v>
      </c>
      <c r="T267" s="182">
        <v>231</v>
      </c>
      <c r="U267" s="186">
        <v>322</v>
      </c>
      <c r="V267" s="184">
        <v>830</v>
      </c>
      <c r="W267" s="191">
        <v>1359</v>
      </c>
      <c r="X267" s="182">
        <v>766</v>
      </c>
      <c r="Y267" s="186">
        <v>415</v>
      </c>
      <c r="Z267" s="184">
        <v>1886</v>
      </c>
      <c r="AA267" s="182">
        <v>1851</v>
      </c>
      <c r="AB267" s="156">
        <f t="shared" si="3686"/>
        <v>13344</v>
      </c>
      <c r="AC267" s="157">
        <f t="shared" si="3687"/>
        <v>12952</v>
      </c>
      <c r="AE267" s="235"/>
      <c r="AF267" s="125"/>
      <c r="AG267" s="183"/>
      <c r="AH267" s="184"/>
      <c r="AI267" s="185"/>
      <c r="AJ267" s="182"/>
      <c r="AK267" s="186"/>
      <c r="AL267" s="184"/>
      <c r="AM267" s="185"/>
      <c r="AN267" s="182"/>
      <c r="AO267" s="186"/>
      <c r="AP267" s="184"/>
      <c r="AQ267" s="182"/>
      <c r="AR267" s="187"/>
      <c r="AS267" s="188"/>
      <c r="AT267" s="182"/>
      <c r="AU267" s="186"/>
      <c r="AV267" s="184"/>
      <c r="AW267" s="185"/>
      <c r="AX267" s="182"/>
      <c r="AY267" s="186"/>
      <c r="AZ267" s="184"/>
      <c r="BA267" s="185"/>
      <c r="BB267" s="182"/>
      <c r="BC267" s="186"/>
      <c r="BD267" s="184"/>
      <c r="BE267" s="182"/>
      <c r="BF267" s="158"/>
      <c r="BG267" s="159"/>
      <c r="BI267" s="145" t="s">
        <v>26</v>
      </c>
      <c r="BJ267" s="128">
        <f>B267/B281</f>
        <v>4.4685498500610862E-2</v>
      </c>
      <c r="BK267" s="129">
        <f t="shared" ref="BK267" si="3934">C267/C281</f>
        <v>4.2585100446428568E-2</v>
      </c>
      <c r="BL267" s="130">
        <f t="shared" ref="BL267" si="3935">D267/D281</f>
        <v>3.8353162179085784E-2</v>
      </c>
      <c r="BM267" s="131">
        <f t="shared" ref="BM267" si="3936">E267/E281</f>
        <v>3.8192576654115115E-2</v>
      </c>
      <c r="BN267" s="128">
        <f t="shared" ref="BN267" si="3937">F267/F281</f>
        <v>4.3701226309921959E-2</v>
      </c>
      <c r="BO267" s="129">
        <f t="shared" ref="BO267" si="3938">G267/G281</f>
        <v>3.0665280665280667E-2</v>
      </c>
      <c r="BP267" s="130">
        <f t="shared" ref="BP267" si="3939">H267/H281</f>
        <v>4.400521179044669E-2</v>
      </c>
      <c r="BQ267" s="131">
        <f t="shared" ref="BQ267" si="3940">I267/I281</f>
        <v>3.736635509965084E-2</v>
      </c>
      <c r="BR267" s="128">
        <f t="shared" ref="BR267" si="3941">J267/J281</f>
        <v>4.3764026931708881E-2</v>
      </c>
      <c r="BS267" s="129">
        <f t="shared" ref="BS267" si="3942">K267/K281</f>
        <v>3.848989824509659E-2</v>
      </c>
      <c r="BT267" s="130">
        <f t="shared" ref="BT267" si="3943">L267/L281</f>
        <v>3.4547817701563878E-2</v>
      </c>
      <c r="BU267" s="128">
        <f t="shared" ref="BU267" si="3944">M267/M281</f>
        <v>4.6682943256440478E-2</v>
      </c>
      <c r="BV267" s="132">
        <f t="shared" ref="BV267" si="3945">N267/N281</f>
        <v>3.5929910572427254E-2</v>
      </c>
      <c r="BW267" s="133">
        <f t="shared" ref="BW267" si="3946">O267/O281</f>
        <v>3.9982935558030952E-2</v>
      </c>
      <c r="BX267" s="128">
        <f t="shared" ref="BX267" si="3947">P267/P281</f>
        <v>4.1492726122707151E-2</v>
      </c>
      <c r="BY267" s="129">
        <f t="shared" ref="BY267" si="3948">Q267/Q281</f>
        <v>3.674752920035939E-2</v>
      </c>
      <c r="BZ267" s="130">
        <f t="shared" ref="BZ267" si="3949">R267/R281</f>
        <v>4.8645825561441466E-2</v>
      </c>
      <c r="CA267" s="131">
        <f t="shared" ref="CA267" si="3950">S267/S281</f>
        <v>3.5507971963336674E-2</v>
      </c>
      <c r="CB267" s="128">
        <f t="shared" ref="CB267" si="3951">T267/T281</f>
        <v>2.8081692195477754E-2</v>
      </c>
      <c r="CC267" s="129">
        <f t="shared" ref="CC267" si="3952">U267/U281</f>
        <v>4.0300375469336673E-2</v>
      </c>
      <c r="CD267" s="130">
        <f t="shared" ref="CD267" si="3953">V267/V281</f>
        <v>3.1789804282048334E-2</v>
      </c>
      <c r="CE267" s="131">
        <f t="shared" ref="CE267" si="3954">W267/W281</f>
        <v>4.7284367280192058E-2</v>
      </c>
      <c r="CF267" s="128">
        <f t="shared" ref="CF267" si="3955">X267/X281</f>
        <v>3.5090934078519403E-2</v>
      </c>
      <c r="CG267" s="129">
        <f t="shared" ref="CG267" si="3956">Y267/Y281</f>
        <v>3.2475154550434308E-2</v>
      </c>
      <c r="CH267" s="130">
        <f t="shared" ref="CH267" si="3957">Z267/Z281</f>
        <v>4.5283200076832578E-2</v>
      </c>
      <c r="CI267" s="128">
        <f t="shared" ref="CI267" si="3958">AA267/AA281</f>
        <v>4.0644693792406844E-2</v>
      </c>
      <c r="CJ267" s="134">
        <f t="shared" ref="CJ267" si="3959">AB267/AB281</f>
        <v>4.0454138939837202E-2</v>
      </c>
      <c r="CK267" s="135">
        <f t="shared" ref="CK267" si="3960">AC267/AC281</f>
        <v>3.9389930508036436E-2</v>
      </c>
    </row>
    <row r="268" spans="1:89" ht="14.25" thickTop="1" thickBot="1" x14ac:dyDescent="0.25">
      <c r="A268" s="136" t="s">
        <v>27</v>
      </c>
      <c r="B268" s="192">
        <v>1084</v>
      </c>
      <c r="C268" s="176">
        <v>1364</v>
      </c>
      <c r="D268" s="177">
        <v>525</v>
      </c>
      <c r="E268" s="178">
        <v>590</v>
      </c>
      <c r="F268" s="175">
        <v>1071</v>
      </c>
      <c r="G268" s="179">
        <v>990</v>
      </c>
      <c r="H268" s="177">
        <v>1797</v>
      </c>
      <c r="I268" s="178">
        <v>2068</v>
      </c>
      <c r="J268" s="175">
        <v>318</v>
      </c>
      <c r="K268" s="176">
        <v>284</v>
      </c>
      <c r="L268" s="177">
        <v>930</v>
      </c>
      <c r="M268" s="175">
        <v>926</v>
      </c>
      <c r="N268" s="180">
        <v>1767</v>
      </c>
      <c r="O268" s="193">
        <v>1599</v>
      </c>
      <c r="P268" s="175">
        <v>1179</v>
      </c>
      <c r="Q268" s="176">
        <v>866</v>
      </c>
      <c r="R268" s="177">
        <v>1169</v>
      </c>
      <c r="S268" s="178">
        <v>1117</v>
      </c>
      <c r="T268" s="175">
        <v>347</v>
      </c>
      <c r="U268" s="179">
        <v>278</v>
      </c>
      <c r="V268" s="177">
        <v>1017</v>
      </c>
      <c r="W268" s="194">
        <v>1249</v>
      </c>
      <c r="X268" s="175">
        <v>793</v>
      </c>
      <c r="Y268" s="179">
        <v>480</v>
      </c>
      <c r="Z268" s="177">
        <v>2075</v>
      </c>
      <c r="AA268" s="175">
        <v>2208</v>
      </c>
      <c r="AB268" s="156">
        <f t="shared" si="3686"/>
        <v>14072</v>
      </c>
      <c r="AC268" s="157">
        <f t="shared" si="3687"/>
        <v>14019</v>
      </c>
      <c r="AE268" s="229" t="s">
        <v>13</v>
      </c>
      <c r="AF268" s="20">
        <f t="shared" ref="AF268:BG268" si="3961">SUM(AF265:AF267)</f>
        <v>3211</v>
      </c>
      <c r="AG268" s="21">
        <f t="shared" si="3961"/>
        <v>7520</v>
      </c>
      <c r="AH268" s="20">
        <f t="shared" si="3961"/>
        <v>2177</v>
      </c>
      <c r="AI268" s="21">
        <f t="shared" si="3961"/>
        <v>2617</v>
      </c>
      <c r="AJ268" s="20">
        <f t="shared" si="3961"/>
        <v>2746</v>
      </c>
      <c r="AK268" s="21">
        <f t="shared" si="3961"/>
        <v>5666</v>
      </c>
      <c r="AL268" s="20">
        <f t="shared" si="3961"/>
        <v>5596</v>
      </c>
      <c r="AM268" s="21">
        <f t="shared" si="3961"/>
        <v>10569</v>
      </c>
      <c r="AN268" s="20">
        <f t="shared" si="3961"/>
        <v>1782</v>
      </c>
      <c r="AO268" s="21">
        <f t="shared" si="3961"/>
        <v>560</v>
      </c>
      <c r="AP268" s="20">
        <f t="shared" si="3961"/>
        <v>6011</v>
      </c>
      <c r="AQ268" s="21">
        <f t="shared" si="3961"/>
        <v>2080</v>
      </c>
      <c r="AR268" s="20">
        <f t="shared" si="3961"/>
        <v>8963</v>
      </c>
      <c r="AS268" s="21">
        <f t="shared" si="3961"/>
        <v>5216</v>
      </c>
      <c r="AT268" s="20">
        <f t="shared" si="3961"/>
        <v>4461</v>
      </c>
      <c r="AU268" s="21">
        <f t="shared" si="3961"/>
        <v>3698</v>
      </c>
      <c r="AV268" s="20">
        <f t="shared" si="3961"/>
        <v>4231</v>
      </c>
      <c r="AW268" s="21">
        <f t="shared" si="3961"/>
        <v>5268</v>
      </c>
      <c r="AX268" s="20">
        <f t="shared" si="3961"/>
        <v>2882</v>
      </c>
      <c r="AY268" s="21">
        <f t="shared" si="3961"/>
        <v>516</v>
      </c>
      <c r="AZ268" s="20">
        <f t="shared" si="3961"/>
        <v>6778</v>
      </c>
      <c r="BA268" s="21">
        <f t="shared" si="3961"/>
        <v>3594</v>
      </c>
      <c r="BB268" s="20">
        <f t="shared" si="3961"/>
        <v>4771</v>
      </c>
      <c r="BC268" s="21">
        <f t="shared" si="3961"/>
        <v>1582</v>
      </c>
      <c r="BD268" s="20">
        <f t="shared" si="3961"/>
        <v>6322</v>
      </c>
      <c r="BE268" s="21">
        <f t="shared" si="3961"/>
        <v>9874</v>
      </c>
      <c r="BF268" s="160">
        <f t="shared" si="3961"/>
        <v>59931</v>
      </c>
      <c r="BG268" s="161">
        <f t="shared" si="3961"/>
        <v>58760</v>
      </c>
      <c r="BI268" s="136" t="s">
        <v>27</v>
      </c>
      <c r="BJ268" s="128">
        <f>B268/B281</f>
        <v>4.0131798156306693E-2</v>
      </c>
      <c r="BK268" s="129">
        <f t="shared" ref="BK268" si="3962">C268/C281</f>
        <v>4.7572544642857144E-2</v>
      </c>
      <c r="BL268" s="130">
        <f t="shared" ref="BL268" si="3963">D268/D281</f>
        <v>4.1092673763306199E-2</v>
      </c>
      <c r="BM268" s="131">
        <f t="shared" ref="BM268" si="3964">E268/E281</f>
        <v>4.5339276108506875E-2</v>
      </c>
      <c r="BN268" s="128">
        <f t="shared" ref="BN268" si="3965">F268/F281</f>
        <v>3.9799331103678927E-2</v>
      </c>
      <c r="BO268" s="129">
        <f t="shared" ref="BO268" si="3966">G268/G281</f>
        <v>3.958100111946266E-2</v>
      </c>
      <c r="BP268" s="130">
        <f t="shared" ref="BP268" si="3967">H268/H281</f>
        <v>4.4177299210856259E-2</v>
      </c>
      <c r="BQ268" s="131">
        <f t="shared" ref="BQ268" si="3968">I268/I281</f>
        <v>4.4848300839279133E-2</v>
      </c>
      <c r="BR268" s="128">
        <f t="shared" ref="BR268" si="3969">J268/J281</f>
        <v>5.0977877524847705E-2</v>
      </c>
      <c r="BS268" s="129">
        <f t="shared" ref="BS268" si="3970">K268/K281</f>
        <v>4.1881728358649166E-2</v>
      </c>
      <c r="BT268" s="130">
        <f t="shared" ref="BT268" si="3971">L268/L281</f>
        <v>3.8992075803949519E-2</v>
      </c>
      <c r="BU268" s="128">
        <f t="shared" ref="BU268" si="3972">M268/M281</f>
        <v>3.8979626199696922E-2</v>
      </c>
      <c r="BV268" s="132">
        <f t="shared" ref="BV268" si="3973">N268/N281</f>
        <v>4.0106223614326572E-2</v>
      </c>
      <c r="BW268" s="133">
        <f t="shared" ref="BW268" si="3974">O268/O281</f>
        <v>3.7897281539591876E-2</v>
      </c>
      <c r="BX268" s="128">
        <f t="shared" ref="BX268" si="3975">P268/P281</f>
        <v>4.971537001897533E-2</v>
      </c>
      <c r="BY268" s="129">
        <f t="shared" ref="BY268" si="3976">Q268/Q281</f>
        <v>3.8903863432165321E-2</v>
      </c>
      <c r="BZ268" s="130">
        <f t="shared" ref="BZ268" si="3977">R268/R281</f>
        <v>4.3609639632918001E-2</v>
      </c>
      <c r="CA268" s="131">
        <f t="shared" ref="CA268" si="3978">S268/S281</f>
        <v>4.3017792497881846E-2</v>
      </c>
      <c r="CB268" s="128">
        <f t="shared" ref="CB268" si="3979">T268/T281</f>
        <v>4.2183321176756626E-2</v>
      </c>
      <c r="CC268" s="129">
        <f t="shared" ref="CC268" si="3980">U268/U281</f>
        <v>3.4793491864831036E-2</v>
      </c>
      <c r="CD268" s="130">
        <f t="shared" ref="CD268" si="3981">V268/V281</f>
        <v>3.8952085487762841E-2</v>
      </c>
      <c r="CE268" s="131">
        <f t="shared" ref="CE268" si="3982">W268/W281</f>
        <v>4.3457082217041858E-2</v>
      </c>
      <c r="CF268" s="128">
        <f t="shared" ref="CF268" si="3983">X268/X281</f>
        <v>3.6327820788858857E-2</v>
      </c>
      <c r="CG268" s="129">
        <f t="shared" ref="CG268" si="3984">Y268/Y281</f>
        <v>3.7561624540261365E-2</v>
      </c>
      <c r="CH268" s="130">
        <f t="shared" ref="CH268" si="3985">Z268/Z281</f>
        <v>4.9821124156642416E-2</v>
      </c>
      <c r="CI268" s="128">
        <f t="shared" ref="CI268" si="3986">AA268/AA281</f>
        <v>4.8483783843130367E-2</v>
      </c>
      <c r="CJ268" s="134">
        <f t="shared" ref="CJ268" si="3987">AB268/AB281</f>
        <v>4.2661169301662853E-2</v>
      </c>
      <c r="CK268" s="135">
        <f t="shared" ref="CK268" si="3988">AC268/AC281</f>
        <v>4.2634916290315225E-2</v>
      </c>
    </row>
    <row r="269" spans="1:89" ht="13.5" thickTop="1" x14ac:dyDescent="0.2">
      <c r="A269" s="145" t="s">
        <v>28</v>
      </c>
      <c r="B269" s="189">
        <v>1017</v>
      </c>
      <c r="C269" s="183">
        <v>1549</v>
      </c>
      <c r="D269" s="184">
        <v>658</v>
      </c>
      <c r="E269" s="185">
        <v>522</v>
      </c>
      <c r="F269" s="182">
        <v>1032</v>
      </c>
      <c r="G269" s="186">
        <v>1342</v>
      </c>
      <c r="H269" s="184">
        <v>2001</v>
      </c>
      <c r="I269" s="185">
        <v>2511</v>
      </c>
      <c r="J269" s="182">
        <v>379</v>
      </c>
      <c r="K269" s="183">
        <v>215</v>
      </c>
      <c r="L269" s="184">
        <v>1522</v>
      </c>
      <c r="M269" s="182">
        <v>746</v>
      </c>
      <c r="N269" s="187">
        <v>2447</v>
      </c>
      <c r="O269" s="190">
        <v>1700</v>
      </c>
      <c r="P269" s="182">
        <v>1184</v>
      </c>
      <c r="Q269" s="183">
        <v>901</v>
      </c>
      <c r="R269" s="184">
        <v>1274</v>
      </c>
      <c r="S269" s="185">
        <v>1332</v>
      </c>
      <c r="T269" s="182">
        <v>482</v>
      </c>
      <c r="U269" s="186">
        <v>215</v>
      </c>
      <c r="V269" s="184">
        <v>1435</v>
      </c>
      <c r="W269" s="191">
        <v>1217</v>
      </c>
      <c r="X269" s="182">
        <v>1151</v>
      </c>
      <c r="Y269" s="186">
        <v>421</v>
      </c>
      <c r="Z269" s="184">
        <v>2055</v>
      </c>
      <c r="AA269" s="182">
        <v>2834</v>
      </c>
      <c r="AB269" s="156">
        <f t="shared" si="3686"/>
        <v>16637</v>
      </c>
      <c r="AC269" s="157">
        <f t="shared" si="3687"/>
        <v>15505</v>
      </c>
      <c r="BI269" s="145" t="s">
        <v>28</v>
      </c>
      <c r="BJ269" s="128">
        <f>B269/B281</f>
        <v>3.7651327237051571E-2</v>
      </c>
      <c r="BK269" s="129">
        <f t="shared" ref="BK269" si="3989">C269/C281</f>
        <v>5.4024832589285712E-2</v>
      </c>
      <c r="BL269" s="130">
        <f t="shared" ref="BL269" si="3990">D269/D281</f>
        <v>5.1502817783343771E-2</v>
      </c>
      <c r="BM269" s="131">
        <f t="shared" ref="BM269" si="3991">E269/E281</f>
        <v>4.0113732421424728E-2</v>
      </c>
      <c r="BN269" s="128">
        <f t="shared" ref="BN269" si="3992">F269/F281</f>
        <v>3.8350055741360092E-2</v>
      </c>
      <c r="BO269" s="129">
        <f t="shared" ref="BO269" si="3993">G269/G281</f>
        <v>5.3654245961938268E-2</v>
      </c>
      <c r="BP269" s="130">
        <f t="shared" ref="BP269" si="3994">H269/H281</f>
        <v>4.9192418319935101E-2</v>
      </c>
      <c r="BQ269" s="131">
        <f t="shared" ref="BQ269" si="3995">I269/I281</f>
        <v>5.4455552904946761E-2</v>
      </c>
      <c r="BR269" s="128">
        <f t="shared" ref="BR269" si="3996">J269/J281</f>
        <v>6.075665277332478E-2</v>
      </c>
      <c r="BS269" s="129">
        <f t="shared" ref="BS269" si="3997">K269/K281</f>
        <v>3.1706238017991446E-2</v>
      </c>
      <c r="BT269" s="130">
        <f t="shared" ref="BT269" si="3998">L269/L281</f>
        <v>6.3812838036141045E-2</v>
      </c>
      <c r="BU269" s="128">
        <f t="shared" ref="BU269" si="3999">M269/M281</f>
        <v>3.1402593029129483E-2</v>
      </c>
      <c r="BV269" s="132">
        <f t="shared" ref="BV269" si="4000">N269/N281</f>
        <v>5.554042398656317E-2</v>
      </c>
      <c r="BW269" s="133">
        <f t="shared" ref="BW269" si="4001">O269/O281</f>
        <v>4.0291043538027635E-2</v>
      </c>
      <c r="BX269" s="128">
        <f t="shared" ref="BX269" si="4002">P269/P281</f>
        <v>4.992620704195657E-2</v>
      </c>
      <c r="BY269" s="129">
        <f t="shared" ref="BY269" si="4003">Q269/Q281</f>
        <v>4.0476190476190478E-2</v>
      </c>
      <c r="BZ269" s="130">
        <f t="shared" ref="BZ269" si="4004">R269/R281</f>
        <v>4.7526673132880698E-2</v>
      </c>
      <c r="CA269" s="131">
        <f t="shared" ref="CA269" si="4005">S269/S281</f>
        <v>5.1297851035970114E-2</v>
      </c>
      <c r="CB269" s="128">
        <f t="shared" ref="CB269" si="4006">T269/T281</f>
        <v>5.8594699732555315E-2</v>
      </c>
      <c r="CC269" s="129">
        <f t="shared" ref="CC269" si="4007">U269/U281</f>
        <v>2.6908635794743431E-2</v>
      </c>
      <c r="CD269" s="130">
        <f t="shared" ref="CD269" si="4008">V269/V281</f>
        <v>5.496189053583056E-2</v>
      </c>
      <c r="CE269" s="131">
        <f t="shared" ref="CE269" si="4009">W269/W281</f>
        <v>4.2343690198670889E-2</v>
      </c>
      <c r="CF269" s="128">
        <f t="shared" ref="CF269" si="4010">X269/X281</f>
        <v>5.2728022355582022E-2</v>
      </c>
      <c r="CG269" s="129">
        <f t="shared" ref="CG269" si="4011">Y269/Y281</f>
        <v>3.2944674857187571E-2</v>
      </c>
      <c r="CH269" s="130">
        <f t="shared" ref="CH269" si="4012">Z269/Z281</f>
        <v>4.9340920550313333E-2</v>
      </c>
      <c r="CI269" s="128">
        <f t="shared" ref="CI269" si="4013">AA269/AA281</f>
        <v>6.2229639226191784E-2</v>
      </c>
      <c r="CJ269" s="134">
        <f t="shared" ref="CJ269" si="4014">AB269/AB281</f>
        <v>5.043731336496339E-2</v>
      </c>
      <c r="CK269" s="135">
        <f t="shared" ref="CK269" si="4015">AC269/AC281</f>
        <v>4.7154174839955598E-2</v>
      </c>
    </row>
    <row r="270" spans="1:89" x14ac:dyDescent="0.2">
      <c r="A270" s="136" t="s">
        <v>29</v>
      </c>
      <c r="B270" s="192">
        <v>1304</v>
      </c>
      <c r="C270" s="176">
        <v>2374</v>
      </c>
      <c r="D270" s="177">
        <v>938</v>
      </c>
      <c r="E270" s="178">
        <v>818</v>
      </c>
      <c r="F270" s="175">
        <v>1309</v>
      </c>
      <c r="G270" s="179">
        <v>2003</v>
      </c>
      <c r="H270" s="177">
        <v>2247</v>
      </c>
      <c r="I270" s="178">
        <v>3620</v>
      </c>
      <c r="J270" s="175">
        <v>656</v>
      </c>
      <c r="K270" s="176">
        <v>220</v>
      </c>
      <c r="L270" s="177">
        <v>2307</v>
      </c>
      <c r="M270" s="175">
        <v>742</v>
      </c>
      <c r="N270" s="180">
        <v>3378</v>
      </c>
      <c r="O270" s="193">
        <v>2050</v>
      </c>
      <c r="P270" s="175">
        <v>1719</v>
      </c>
      <c r="Q270" s="176">
        <v>1119</v>
      </c>
      <c r="R270" s="177">
        <v>1611</v>
      </c>
      <c r="S270" s="178">
        <v>1749</v>
      </c>
      <c r="T270" s="175">
        <v>1050</v>
      </c>
      <c r="U270" s="179">
        <v>239</v>
      </c>
      <c r="V270" s="177">
        <v>2352</v>
      </c>
      <c r="W270" s="194">
        <v>1447</v>
      </c>
      <c r="X270" s="175">
        <v>1863</v>
      </c>
      <c r="Y270" s="179">
        <v>545</v>
      </c>
      <c r="Z270" s="177">
        <v>2387</v>
      </c>
      <c r="AA270" s="175">
        <v>3574</v>
      </c>
      <c r="AB270" s="156">
        <f t="shared" si="3686"/>
        <v>23121</v>
      </c>
      <c r="AC270" s="157">
        <f t="shared" si="3687"/>
        <v>20500</v>
      </c>
      <c r="BI270" s="136" t="s">
        <v>29</v>
      </c>
      <c r="BJ270" s="128">
        <f>B270/B281</f>
        <v>4.8276628040427975E-2</v>
      </c>
      <c r="BK270" s="129">
        <f t="shared" ref="BK270" si="4016">C270/C281</f>
        <v>8.2798549107142863E-2</v>
      </c>
      <c r="BL270" s="130">
        <f t="shared" ref="BL270" si="4017">D270/D281</f>
        <v>7.3418910457107078E-2</v>
      </c>
      <c r="BM270" s="131">
        <f t="shared" ref="BM270" si="4018">E270/E281</f>
        <v>6.2860216706370556E-2</v>
      </c>
      <c r="BN270" s="128">
        <f t="shared" ref="BN270" si="4019">F270/F281</f>
        <v>4.8643626904496473E-2</v>
      </c>
      <c r="BO270" s="129">
        <f t="shared" ref="BO270" si="4020">G270/G281</f>
        <v>8.0081560850791614E-2</v>
      </c>
      <c r="BP270" s="130">
        <f t="shared" ref="BP270" si="4021">H270/H281</f>
        <v>5.5240061951471346E-2</v>
      </c>
      <c r="BQ270" s="131">
        <f t="shared" ref="BQ270" si="4022">I270/I281</f>
        <v>7.8506213267983779E-2</v>
      </c>
      <c r="BR270" s="128">
        <f t="shared" ref="BR270" si="4023">J270/J281</f>
        <v>0.10516191086886822</v>
      </c>
      <c r="BS270" s="129">
        <f t="shared" ref="BS270" si="4024">K270/K281</f>
        <v>3.2443592390502873E-2</v>
      </c>
      <c r="BT270" s="130">
        <f t="shared" ref="BT270" si="4025">L270/L281</f>
        <v>9.672550417173284E-2</v>
      </c>
      <c r="BU270" s="128">
        <f t="shared" ref="BU270" si="4026">M270/M281</f>
        <v>3.1234214514227983E-2</v>
      </c>
      <c r="BV270" s="132">
        <f t="shared" ref="BV270" si="4027">N270/N281</f>
        <v>7.6671660084434157E-2</v>
      </c>
      <c r="BW270" s="133">
        <f t="shared" ref="BW270" si="4028">O270/O281</f>
        <v>4.8586258384092147E-2</v>
      </c>
      <c r="BX270" s="128">
        <f t="shared" ref="BX270" si="4029">P270/P281</f>
        <v>7.2485768500948761E-2</v>
      </c>
      <c r="BY270" s="129">
        <f t="shared" ref="BY270" si="4030">Q270/Q281</f>
        <v>5.0269541778975739E-2</v>
      </c>
      <c r="BZ270" s="130">
        <f t="shared" ref="BZ270" si="4031">R270/R281</f>
        <v>6.0098485413713348E-2</v>
      </c>
      <c r="CA270" s="131">
        <f t="shared" ref="CA270" si="4032">S270/S281</f>
        <v>6.7357313409843647E-2</v>
      </c>
      <c r="CB270" s="128">
        <f t="shared" ref="CB270" si="4033">T270/T281</f>
        <v>0.12764405543398979</v>
      </c>
      <c r="CC270" s="129">
        <f t="shared" ref="CC270" si="4034">U270/U281</f>
        <v>2.9912390488110136E-2</v>
      </c>
      <c r="CD270" s="130">
        <f t="shared" ref="CD270" si="4035">V270/V281</f>
        <v>9.0083879122141788E-2</v>
      </c>
      <c r="CE270" s="131">
        <f t="shared" ref="CE270" si="4036">W270/W281</f>
        <v>5.0346195330712225E-2</v>
      </c>
      <c r="CF270" s="128">
        <f t="shared" ref="CF270" si="4037">X270/X281</f>
        <v>8.5345183013422518E-2</v>
      </c>
      <c r="CG270" s="129">
        <f t="shared" ref="CG270" si="4038">Y270/Y281</f>
        <v>4.2648094530088429E-2</v>
      </c>
      <c r="CH270" s="130">
        <f t="shared" ref="CH270" si="4039">Z270/Z281</f>
        <v>5.7312300415376119E-2</v>
      </c>
      <c r="CI270" s="128">
        <f t="shared" ref="CI270" si="4040">AA270/AA281</f>
        <v>7.8478733448980043E-2</v>
      </c>
      <c r="CJ270" s="134">
        <f t="shared" ref="CJ270" si="4041">AB270/AB281</f>
        <v>7.0094435433751198E-2</v>
      </c>
      <c r="CK270" s="135">
        <f t="shared" ref="CK270" si="4042">AC270/AC281</f>
        <v>6.2345087663275699E-2</v>
      </c>
    </row>
    <row r="271" spans="1:89" x14ac:dyDescent="0.2">
      <c r="A271" s="145" t="s">
        <v>30</v>
      </c>
      <c r="B271" s="189">
        <v>1553</v>
      </c>
      <c r="C271" s="183">
        <v>3558</v>
      </c>
      <c r="D271" s="184">
        <v>1248</v>
      </c>
      <c r="E271" s="185">
        <v>1173</v>
      </c>
      <c r="F271" s="182">
        <v>1527</v>
      </c>
      <c r="G271" s="186">
        <v>2846</v>
      </c>
      <c r="H271" s="184">
        <v>2704</v>
      </c>
      <c r="I271" s="185">
        <v>5083</v>
      </c>
      <c r="J271" s="182">
        <v>1089</v>
      </c>
      <c r="K271" s="183">
        <v>272</v>
      </c>
      <c r="L271" s="184">
        <v>3054</v>
      </c>
      <c r="M271" s="182">
        <v>1008</v>
      </c>
      <c r="N271" s="187">
        <v>4474</v>
      </c>
      <c r="O271" s="190">
        <v>2532</v>
      </c>
      <c r="P271" s="182">
        <v>2229</v>
      </c>
      <c r="Q271" s="183">
        <v>1802</v>
      </c>
      <c r="R271" s="184">
        <v>1980</v>
      </c>
      <c r="S271" s="185">
        <v>2563</v>
      </c>
      <c r="T271" s="182">
        <v>1598</v>
      </c>
      <c r="U271" s="186">
        <v>258</v>
      </c>
      <c r="V271" s="184">
        <v>3258</v>
      </c>
      <c r="W271" s="191">
        <v>1699</v>
      </c>
      <c r="X271" s="182">
        <v>2471</v>
      </c>
      <c r="Y271" s="186">
        <v>678</v>
      </c>
      <c r="Z271" s="184">
        <v>3177</v>
      </c>
      <c r="AA271" s="182">
        <v>4586</v>
      </c>
      <c r="AB271" s="156">
        <f t="shared" si="3686"/>
        <v>30362</v>
      </c>
      <c r="AC271" s="157">
        <f t="shared" si="3687"/>
        <v>28058</v>
      </c>
      <c r="BI271" s="145" t="s">
        <v>30</v>
      </c>
      <c r="BJ271" s="128">
        <f>B271/B281</f>
        <v>5.7495094591092519E-2</v>
      </c>
      <c r="BK271" s="129">
        <f t="shared" ref="BK271" si="4043">C271/C281</f>
        <v>0.12409319196428571</v>
      </c>
      <c r="BL271" s="130">
        <f t="shared" ref="BL271" si="4044">D271/D281</f>
        <v>9.7683155917345027E-2</v>
      </c>
      <c r="BM271" s="131">
        <f t="shared" ref="BM271" si="4045">E271/E281</f>
        <v>9.0140628602167067E-2</v>
      </c>
      <c r="BN271" s="128">
        <f t="shared" ref="BN271" si="4046">F271/F281</f>
        <v>5.6744704570791525E-2</v>
      </c>
      <c r="BO271" s="129">
        <f t="shared" ref="BO271" si="4047">G271/G281</f>
        <v>0.11378538301615225</v>
      </c>
      <c r="BP271" s="130">
        <f t="shared" ref="BP271" si="4048">H271/H281</f>
        <v>6.647491211249601E-2</v>
      </c>
      <c r="BQ271" s="131">
        <f t="shared" ref="BQ271" si="4049">I271/I281</f>
        <v>0.11023400056385678</v>
      </c>
      <c r="BR271" s="128">
        <f t="shared" ref="BR271" si="4050">J271/J281</f>
        <v>0.17457518435395961</v>
      </c>
      <c r="BS271" s="129">
        <f t="shared" ref="BS271" si="4051">K271/K281</f>
        <v>4.0112077864621738E-2</v>
      </c>
      <c r="BT271" s="130">
        <f t="shared" ref="BT271" si="4052">L271/L281</f>
        <v>0.12804494570458261</v>
      </c>
      <c r="BU271" s="128">
        <f t="shared" ref="BU271" si="4053">M271/M281</f>
        <v>4.2431385755177638E-2</v>
      </c>
      <c r="BV271" s="132">
        <f t="shared" ref="BV271" si="4054">N271/N281</f>
        <v>0.10154795950792138</v>
      </c>
      <c r="BW271" s="133">
        <f t="shared" ref="BW271" si="4055">O271/O281</f>
        <v>6.000995425781528E-2</v>
      </c>
      <c r="BX271" s="128">
        <f t="shared" ref="BX271" si="4056">P271/P281</f>
        <v>9.3991144845034791E-2</v>
      </c>
      <c r="BY271" s="129">
        <f t="shared" ref="BY271" si="4057">Q271/Q281</f>
        <v>8.0952380952380956E-2</v>
      </c>
      <c r="BZ271" s="130">
        <f t="shared" ref="BZ271" si="4058">R271/R281</f>
        <v>7.3864060285010816E-2</v>
      </c>
      <c r="CA271" s="131">
        <f t="shared" ref="CA271" si="4059">S271/S281</f>
        <v>9.8706000154047596E-2</v>
      </c>
      <c r="CB271" s="128">
        <f t="shared" ref="CB271" si="4060">T271/T281</f>
        <v>0.19426209579382445</v>
      </c>
      <c r="CC271" s="129">
        <f t="shared" ref="CC271" si="4061">U271/U281</f>
        <v>3.2290362953692114E-2</v>
      </c>
      <c r="CD271" s="130">
        <f t="shared" ref="CD271" si="4062">V271/V281</f>
        <v>0.12478455704929335</v>
      </c>
      <c r="CE271" s="131">
        <f t="shared" ref="CE271" si="4063">W271/W281</f>
        <v>5.9114157475383601E-2</v>
      </c>
      <c r="CF271" s="128">
        <f t="shared" ref="CF271" si="4064">X271/X281</f>
        <v>0.11319803930551102</v>
      </c>
      <c r="CG271" s="129">
        <f t="shared" ref="CG271" si="4065">Y271/Y281</f>
        <v>5.3055794663119181E-2</v>
      </c>
      <c r="CH271" s="130">
        <f t="shared" ref="CH271" si="4066">Z271/Z281</f>
        <v>7.6280342865374925E-2</v>
      </c>
      <c r="CI271" s="128">
        <f t="shared" ref="CI271" si="4067">AA271/AA281</f>
        <v>0.10070046771041478</v>
      </c>
      <c r="CJ271" s="134">
        <f t="shared" ref="CJ271" si="4068">AB271/AB281</f>
        <v>9.2046505282624189E-2</v>
      </c>
      <c r="CK271" s="135">
        <f t="shared" ref="CK271" si="4069">AC271/AC281</f>
        <v>8.53306570563995E-2</v>
      </c>
    </row>
    <row r="272" spans="1:89" x14ac:dyDescent="0.2">
      <c r="A272" s="136" t="s">
        <v>31</v>
      </c>
      <c r="B272" s="192">
        <v>1658</v>
      </c>
      <c r="C272" s="176">
        <v>3962</v>
      </c>
      <c r="D272" s="177">
        <v>929</v>
      </c>
      <c r="E272" s="178">
        <v>1444</v>
      </c>
      <c r="F272" s="175">
        <v>1219</v>
      </c>
      <c r="G272" s="179">
        <v>2820</v>
      </c>
      <c r="H272" s="177">
        <v>2892</v>
      </c>
      <c r="I272" s="178">
        <v>5486</v>
      </c>
      <c r="J272" s="175">
        <v>693</v>
      </c>
      <c r="K272" s="176">
        <v>288</v>
      </c>
      <c r="L272" s="177">
        <v>2957</v>
      </c>
      <c r="M272" s="175">
        <v>1072</v>
      </c>
      <c r="N272" s="180">
        <v>4489</v>
      </c>
      <c r="O272" s="193">
        <v>2684</v>
      </c>
      <c r="P272" s="175">
        <v>2232</v>
      </c>
      <c r="Q272" s="176">
        <v>1896</v>
      </c>
      <c r="R272" s="177">
        <v>2251</v>
      </c>
      <c r="S272" s="178">
        <v>2705</v>
      </c>
      <c r="T272" s="175">
        <v>1284</v>
      </c>
      <c r="U272" s="179">
        <v>258</v>
      </c>
      <c r="V272" s="177">
        <v>3520</v>
      </c>
      <c r="W272" s="194">
        <v>1895</v>
      </c>
      <c r="X272" s="175">
        <v>2300</v>
      </c>
      <c r="Y272" s="179">
        <v>904</v>
      </c>
      <c r="Z272" s="177">
        <v>3145</v>
      </c>
      <c r="AA272" s="175">
        <v>5288</v>
      </c>
      <c r="AB272" s="156">
        <f t="shared" si="3686"/>
        <v>29569</v>
      </c>
      <c r="AC272" s="157">
        <f t="shared" si="3687"/>
        <v>30702</v>
      </c>
      <c r="BI272" s="136" t="s">
        <v>31</v>
      </c>
      <c r="BJ272" s="128">
        <f>B272/B281</f>
        <v>6.1382399763059495E-2</v>
      </c>
      <c r="BK272" s="129">
        <f t="shared" ref="BK272" si="4070">C272/C281</f>
        <v>0.13818359375</v>
      </c>
      <c r="BL272" s="130">
        <f t="shared" ref="BL272" si="4071">D272/D281</f>
        <v>7.2714464621164682E-2</v>
      </c>
      <c r="BM272" s="131">
        <f t="shared" ref="BM272" si="4072">E272/E281</f>
        <v>0.11096595711980327</v>
      </c>
      <c r="BN272" s="128">
        <f t="shared" ref="BN272" si="4073">F272/F281</f>
        <v>4.5299145299145298E-2</v>
      </c>
      <c r="BO272" s="129">
        <f t="shared" ref="BO272" si="4074">G272/G281</f>
        <v>0.11274588197665121</v>
      </c>
      <c r="BP272" s="130">
        <f t="shared" ref="BP272" si="4075">H272/H281</f>
        <v>7.1096688546352982E-2</v>
      </c>
      <c r="BQ272" s="131">
        <f t="shared" ref="BQ272" si="4076">I272/I281</f>
        <v>0.11897378065971244</v>
      </c>
      <c r="BR272" s="128">
        <f t="shared" ref="BR272" si="4077">J272/J281</f>
        <v>0.11109329913433792</v>
      </c>
      <c r="BS272" s="129">
        <f t="shared" ref="BS272" si="4078">K272/K281</f>
        <v>4.2471611856658313E-2</v>
      </c>
      <c r="BT272" s="130">
        <f t="shared" ref="BT272" si="4079">L272/L281</f>
        <v>0.12397803027126746</v>
      </c>
      <c r="BU272" s="128">
        <f t="shared" ref="BU272" si="4080">M272/M281</f>
        <v>4.512544199360162E-2</v>
      </c>
      <c r="BV272" s="132">
        <f t="shared" ref="BV272" si="4081">N272/N281</f>
        <v>0.10188841981025012</v>
      </c>
      <c r="BW272" s="133">
        <f t="shared" ref="BW272" si="4082">O272/O281</f>
        <v>6.3612447562391872E-2</v>
      </c>
      <c r="BX272" s="128">
        <f t="shared" ref="BX272" si="4083">P272/P281</f>
        <v>9.4117647058823528E-2</v>
      </c>
      <c r="BY272" s="129">
        <f t="shared" ref="BY272" si="4084">Q272/Q281</f>
        <v>8.5175202156334229E-2</v>
      </c>
      <c r="BZ272" s="130">
        <f t="shared" ref="BZ272" si="4085">R272/R281</f>
        <v>8.397373722300977E-2</v>
      </c>
      <c r="CA272" s="131">
        <f t="shared" ref="CA272" si="4086">S272/S281</f>
        <v>0.10417468997920358</v>
      </c>
      <c r="CB272" s="128">
        <f t="shared" ref="CB272" si="4087">T272/T281</f>
        <v>0.15609044493070751</v>
      </c>
      <c r="CC272" s="129">
        <f t="shared" ref="CC272" si="4088">U272/U281</f>
        <v>3.2290362953692114E-2</v>
      </c>
      <c r="CD272" s="130">
        <f t="shared" ref="CD272" si="4089">V272/V281</f>
        <v>0.13481941093109656</v>
      </c>
      <c r="CE272" s="131">
        <f t="shared" ref="CE272" si="4090">W272/W281</f>
        <v>6.5933683587905773E-2</v>
      </c>
      <c r="CF272" s="128">
        <f t="shared" ref="CF272" si="4091">X272/X281</f>
        <v>0.10536442347336113</v>
      </c>
      <c r="CG272" s="129">
        <f t="shared" ref="CG272" si="4092">Y272/Y281</f>
        <v>7.0741059550825575E-2</v>
      </c>
      <c r="CH272" s="130">
        <f t="shared" ref="CH272" si="4093">Z272/Z281</f>
        <v>7.5512017095248379E-2</v>
      </c>
      <c r="CI272" s="128">
        <f t="shared" ref="CI272" si="4094">AA272/AA281</f>
        <v>0.11611514898662743</v>
      </c>
      <c r="CJ272" s="134">
        <f t="shared" ref="CJ272" si="4095">AB272/AB281</f>
        <v>8.9642418638492677E-2</v>
      </c>
      <c r="CK272" s="135">
        <f t="shared" ref="CK272" si="4096">AC272/AC281</f>
        <v>9.337165275306783E-2</v>
      </c>
    </row>
    <row r="273" spans="1:89" x14ac:dyDescent="0.2">
      <c r="A273" s="145" t="s">
        <v>32</v>
      </c>
      <c r="B273" s="189">
        <v>1757</v>
      </c>
      <c r="C273" s="183">
        <v>2815</v>
      </c>
      <c r="D273" s="184">
        <v>547</v>
      </c>
      <c r="E273" s="185">
        <v>1195</v>
      </c>
      <c r="F273" s="182">
        <v>765</v>
      </c>
      <c r="G273" s="186">
        <v>2586</v>
      </c>
      <c r="H273" s="184">
        <v>2470</v>
      </c>
      <c r="I273" s="185">
        <v>4477</v>
      </c>
      <c r="J273" s="182">
        <v>439</v>
      </c>
      <c r="K273" s="183">
        <v>226</v>
      </c>
      <c r="L273" s="184">
        <v>2148</v>
      </c>
      <c r="M273" s="182">
        <v>939</v>
      </c>
      <c r="N273" s="187">
        <v>3557</v>
      </c>
      <c r="O273" s="190">
        <v>2590</v>
      </c>
      <c r="P273" s="182">
        <v>1407</v>
      </c>
      <c r="Q273" s="183">
        <v>1782</v>
      </c>
      <c r="R273" s="184">
        <v>1617</v>
      </c>
      <c r="S273" s="185">
        <v>2261</v>
      </c>
      <c r="T273" s="182">
        <v>570</v>
      </c>
      <c r="U273" s="186">
        <v>357</v>
      </c>
      <c r="V273" s="184">
        <v>2840</v>
      </c>
      <c r="W273" s="191">
        <v>1645</v>
      </c>
      <c r="X273" s="182">
        <v>1420</v>
      </c>
      <c r="Y273" s="186">
        <v>678</v>
      </c>
      <c r="Z273" s="184">
        <v>3081</v>
      </c>
      <c r="AA273" s="182">
        <v>3902</v>
      </c>
      <c r="AB273" s="156">
        <f t="shared" si="3686"/>
        <v>22618</v>
      </c>
      <c r="AC273" s="157">
        <f t="shared" si="3687"/>
        <v>25453</v>
      </c>
      <c r="BI273" s="145" t="s">
        <v>32</v>
      </c>
      <c r="BJ273" s="128">
        <f>B273/B281</f>
        <v>6.5047573210914075E-2</v>
      </c>
      <c r="BK273" s="129">
        <f t="shared" ref="BK273" si="4097">C273/C281</f>
        <v>9.8179408482142863E-2</v>
      </c>
      <c r="BL273" s="130">
        <f t="shared" ref="BL273" si="4098">D273/D281</f>
        <v>4.2814652473387602E-2</v>
      </c>
      <c r="BM273" s="131">
        <f t="shared" ref="BM273" si="4099">E273/E281</f>
        <v>9.1831245677399517E-2</v>
      </c>
      <c r="BN273" s="128">
        <f t="shared" ref="BN273" si="4100">F273/F281</f>
        <v>2.8428093645484948E-2</v>
      </c>
      <c r="BO273" s="129">
        <f t="shared" ref="BO273" si="4101">G273/G281</f>
        <v>0.10339037262114185</v>
      </c>
      <c r="BP273" s="130">
        <f t="shared" ref="BP273" si="4102">H273/H281</f>
        <v>6.0722275487376159E-2</v>
      </c>
      <c r="BQ273" s="131">
        <f t="shared" ref="BQ273" si="4103">I273/I281</f>
        <v>9.7091800221205352E-2</v>
      </c>
      <c r="BR273" s="128">
        <f t="shared" ref="BR273" si="4104">J273/J281</f>
        <v>7.0375120230843219E-2</v>
      </c>
      <c r="BS273" s="129">
        <f t="shared" ref="BS273" si="4105">K273/K281</f>
        <v>3.3328417637516587E-2</v>
      </c>
      <c r="BT273" s="130">
        <f t="shared" ref="BT273" si="4106">L273/L281</f>
        <v>9.0059117018154375E-2</v>
      </c>
      <c r="BU273" s="128">
        <f t="shared" ref="BU273" si="4107">M273/M281</f>
        <v>3.9526856373126792E-2</v>
      </c>
      <c r="BV273" s="132">
        <f t="shared" ref="BV273" si="4108">N273/N281</f>
        <v>8.073448635889055E-2</v>
      </c>
      <c r="BW273" s="133">
        <f t="shared" ref="BW273" si="4109">O273/O281</f>
        <v>6.1384589860877393E-2</v>
      </c>
      <c r="BX273" s="128">
        <f t="shared" ref="BX273" si="4110">P273/P281</f>
        <v>5.9329538266919668E-2</v>
      </c>
      <c r="BY273" s="129">
        <f t="shared" ref="BY273" si="4111">Q273/Q281</f>
        <v>8.005390835579515E-2</v>
      </c>
      <c r="BZ273" s="130">
        <f t="shared" ref="BZ273" si="4112">R273/R281</f>
        <v>6.0322315899425501E-2</v>
      </c>
      <c r="CA273" s="131">
        <f t="shared" ref="CA273" si="4113">S273/S281</f>
        <v>8.7075406300546873E-2</v>
      </c>
      <c r="CB273" s="128">
        <f t="shared" ref="CB273" si="4114">T273/T281</f>
        <v>6.929248723559446E-2</v>
      </c>
      <c r="CC273" s="129">
        <f t="shared" ref="CC273" si="4115">U273/U281</f>
        <v>4.4680851063829789E-2</v>
      </c>
      <c r="CD273" s="130">
        <f t="shared" ref="CD273" si="4116">V273/V281</f>
        <v>0.10877475200122563</v>
      </c>
      <c r="CE273" s="131">
        <f t="shared" ref="CE273" si="4117">W273/W281</f>
        <v>5.7235308444382592E-2</v>
      </c>
      <c r="CF273" s="128">
        <f t="shared" ref="CF273" si="4118">X273/X281</f>
        <v>6.5051078840075133E-2</v>
      </c>
      <c r="CG273" s="129">
        <f t="shared" ref="CG273" si="4119">Y273/Y281</f>
        <v>5.3055794663119181E-2</v>
      </c>
      <c r="CH273" s="130">
        <f t="shared" ref="CH273" si="4120">Z273/Z281</f>
        <v>7.3975365554995315E-2</v>
      </c>
      <c r="CI273" s="128">
        <f t="shared" ref="CI273" si="4121">AA273/AA281</f>
        <v>8.5681034672053749E-2</v>
      </c>
      <c r="CJ273" s="134">
        <f t="shared" ref="CJ273" si="4122">AB273/AB281</f>
        <v>6.8569522972215066E-2</v>
      </c>
      <c r="CK273" s="135">
        <f t="shared" ref="CK273" si="4123">AC273/AC281</f>
        <v>7.7408269087480802E-2</v>
      </c>
    </row>
    <row r="274" spans="1:89" x14ac:dyDescent="0.2">
      <c r="A274" s="136" t="s">
        <v>33</v>
      </c>
      <c r="B274" s="192">
        <v>1505</v>
      </c>
      <c r="C274" s="176">
        <v>1828</v>
      </c>
      <c r="D274" s="177">
        <v>517</v>
      </c>
      <c r="E274" s="178">
        <v>898</v>
      </c>
      <c r="F274" s="175">
        <v>1382</v>
      </c>
      <c r="G274" s="179">
        <v>1960</v>
      </c>
      <c r="H274" s="177">
        <v>2019</v>
      </c>
      <c r="I274" s="178">
        <v>3274</v>
      </c>
      <c r="J274" s="175">
        <v>354</v>
      </c>
      <c r="K274" s="176">
        <v>112</v>
      </c>
      <c r="L274" s="177">
        <v>1502</v>
      </c>
      <c r="M274" s="175">
        <v>967</v>
      </c>
      <c r="N274" s="180">
        <v>2421</v>
      </c>
      <c r="O274" s="193">
        <v>2250</v>
      </c>
      <c r="P274" s="175">
        <v>1068</v>
      </c>
      <c r="Q274" s="176">
        <v>1612</v>
      </c>
      <c r="R274" s="177">
        <v>1322</v>
      </c>
      <c r="S274" s="178">
        <v>1574</v>
      </c>
      <c r="T274" s="175">
        <v>382</v>
      </c>
      <c r="U274" s="179">
        <v>280</v>
      </c>
      <c r="V274" s="177">
        <v>2157</v>
      </c>
      <c r="W274" s="194">
        <v>1622</v>
      </c>
      <c r="X274" s="175">
        <v>1011</v>
      </c>
      <c r="Y274" s="179">
        <v>537</v>
      </c>
      <c r="Z274" s="177">
        <v>2234</v>
      </c>
      <c r="AA274" s="175">
        <v>2416</v>
      </c>
      <c r="AB274" s="156">
        <f t="shared" si="3686"/>
        <v>17874</v>
      </c>
      <c r="AC274" s="157">
        <f t="shared" si="3687"/>
        <v>19330</v>
      </c>
      <c r="BI274" s="136" t="s">
        <v>33</v>
      </c>
      <c r="BJ274" s="128">
        <f>B274/B281</f>
        <v>5.5718040798193327E-2</v>
      </c>
      <c r="BK274" s="129">
        <f t="shared" ref="BK274" si="4124">C274/C281</f>
        <v>6.3755580357142863E-2</v>
      </c>
      <c r="BL274" s="130">
        <f t="shared" ref="BL274" si="4125">D274/D281</f>
        <v>4.046649968691296E-2</v>
      </c>
      <c r="BM274" s="131">
        <f t="shared" ref="BM274" si="4126">E274/E281</f>
        <v>6.9007915161761316E-2</v>
      </c>
      <c r="BN274" s="128">
        <f t="shared" ref="BN274" si="4127">F274/F281</f>
        <v>5.1356373095503532E-2</v>
      </c>
      <c r="BO274" s="129">
        <f t="shared" ref="BO274" si="4128">G274/G281</f>
        <v>7.8362386054693742E-2</v>
      </c>
      <c r="BP274" s="130">
        <f t="shared" ref="BP274" si="4129">H274/H281</f>
        <v>4.96349288295597E-2</v>
      </c>
      <c r="BQ274" s="131">
        <f t="shared" ref="BQ274" si="4130">I274/I281</f>
        <v>7.1002580729110185E-2</v>
      </c>
      <c r="BR274" s="128">
        <f t="shared" ref="BR274" si="4131">J274/J281</f>
        <v>5.6748957999358772E-2</v>
      </c>
      <c r="BS274" s="129">
        <f t="shared" ref="BS274" si="4132">K274/K281</f>
        <v>1.651673794425601E-2</v>
      </c>
      <c r="BT274" s="130">
        <f t="shared" ref="BT274" si="4133">L274/L281</f>
        <v>6.2974298771539983E-2</v>
      </c>
      <c r="BU274" s="128">
        <f t="shared" ref="BU274" si="4134">M274/M281</f>
        <v>4.070550597743728E-2</v>
      </c>
      <c r="BV274" s="132">
        <f t="shared" ref="BV274" si="4135">N274/N281</f>
        <v>5.4950292795860001E-2</v>
      </c>
      <c r="BW274" s="133">
        <f t="shared" ref="BW274" si="4136">O274/O281</f>
        <v>5.3326381153271867E-2</v>
      </c>
      <c r="BX274" s="128">
        <f t="shared" ref="BX274" si="4137">P274/P281</f>
        <v>4.5034788108791905E-2</v>
      </c>
      <c r="BY274" s="129">
        <f t="shared" ref="BY274" si="4138">Q274/Q281</f>
        <v>7.2416891284815807E-2</v>
      </c>
      <c r="BZ274" s="130">
        <f t="shared" ref="BZ274" si="4139">R274/R281</f>
        <v>4.931731701857793E-2</v>
      </c>
      <c r="CA274" s="131">
        <f t="shared" ref="CA274" si="4140">S274/S281</f>
        <v>6.0617730878841564E-2</v>
      </c>
      <c r="CB274" s="128">
        <f t="shared" ref="CB274" si="4141">T274/T281</f>
        <v>4.6438123024556285E-2</v>
      </c>
      <c r="CC274" s="129">
        <f t="shared" ref="CC274" si="4142">U274/U281</f>
        <v>3.5043804755944929E-2</v>
      </c>
      <c r="CD274" s="130">
        <f t="shared" ref="CD274" si="4143">V274/V281</f>
        <v>8.2615190164311153E-2</v>
      </c>
      <c r="CE274" s="131">
        <f t="shared" ref="CE274" si="4144">W274/W281</f>
        <v>5.6435057931178458E-2</v>
      </c>
      <c r="CF274" s="128">
        <f t="shared" ref="CF274" si="4145">X274/X281</f>
        <v>4.6314535709377436E-2</v>
      </c>
      <c r="CG274" s="129">
        <f t="shared" ref="CG274" si="4146">Y274/Y281</f>
        <v>4.2022067454417403E-2</v>
      </c>
      <c r="CH274" s="130">
        <f t="shared" ref="CH274" si="4147">Z274/Z281</f>
        <v>5.363874282695863E-2</v>
      </c>
      <c r="CI274" s="128">
        <f t="shared" ref="CI274" si="4148">AA274/AA281</f>
        <v>5.3051096813860041E-2</v>
      </c>
      <c r="CJ274" s="134">
        <f t="shared" ref="CJ274" si="4149">AB274/AB281</f>
        <v>5.4187445998999557E-2</v>
      </c>
      <c r="CK274" s="135">
        <f t="shared" ref="CK274" si="4150">AC274/AC281</f>
        <v>5.8786855830786307E-2</v>
      </c>
    </row>
    <row r="275" spans="1:89" x14ac:dyDescent="0.2">
      <c r="A275" s="145" t="s">
        <v>34</v>
      </c>
      <c r="B275" s="189">
        <v>660</v>
      </c>
      <c r="C275" s="183">
        <v>1205</v>
      </c>
      <c r="D275" s="184">
        <v>208</v>
      </c>
      <c r="E275" s="185">
        <v>566</v>
      </c>
      <c r="F275" s="182">
        <v>533</v>
      </c>
      <c r="G275" s="186">
        <v>1410</v>
      </c>
      <c r="H275" s="184">
        <v>1106</v>
      </c>
      <c r="I275" s="185">
        <v>2191</v>
      </c>
      <c r="J275" s="182">
        <v>276</v>
      </c>
      <c r="K275" s="183">
        <v>101</v>
      </c>
      <c r="L275" s="184">
        <v>1014</v>
      </c>
      <c r="M275" s="182">
        <v>688</v>
      </c>
      <c r="N275" s="187">
        <v>2013</v>
      </c>
      <c r="O275" s="190">
        <v>1764</v>
      </c>
      <c r="P275" s="182">
        <v>615</v>
      </c>
      <c r="Q275" s="183">
        <v>1063</v>
      </c>
      <c r="R275" s="184">
        <v>788</v>
      </c>
      <c r="S275" s="185">
        <v>1135</v>
      </c>
      <c r="T275" s="182">
        <v>222</v>
      </c>
      <c r="U275" s="186">
        <v>244</v>
      </c>
      <c r="V275" s="184">
        <v>1442</v>
      </c>
      <c r="W275" s="191">
        <v>1047</v>
      </c>
      <c r="X275" s="182">
        <v>575</v>
      </c>
      <c r="Y275" s="186">
        <v>473</v>
      </c>
      <c r="Z275" s="184">
        <v>1349</v>
      </c>
      <c r="AA275" s="182">
        <v>1739</v>
      </c>
      <c r="AB275" s="156">
        <f t="shared" si="3686"/>
        <v>10801</v>
      </c>
      <c r="AC275" s="157">
        <f t="shared" si="3687"/>
        <v>13626</v>
      </c>
      <c r="BI275" s="145" t="s">
        <v>34</v>
      </c>
      <c r="BJ275" s="128">
        <f>B275/B281</f>
        <v>2.4434489652363851E-2</v>
      </c>
      <c r="BK275" s="129">
        <f t="shared" ref="BK275" si="4151">C275/C281</f>
        <v>4.2027064732142856E-2</v>
      </c>
      <c r="BL275" s="130">
        <f t="shared" ref="BL275" si="4152">D275/D281</f>
        <v>1.6280525986224169E-2</v>
      </c>
      <c r="BM275" s="131">
        <f t="shared" ref="BM275" si="4153">E275/E281</f>
        <v>4.349496657188965E-2</v>
      </c>
      <c r="BN275" s="128">
        <f t="shared" ref="BN275" si="4154">F275/F281</f>
        <v>1.9806763285024155E-2</v>
      </c>
      <c r="BO275" s="129">
        <f t="shared" ref="BO275" si="4155">G275/G281</f>
        <v>5.6372940988325605E-2</v>
      </c>
      <c r="BP275" s="130">
        <f t="shared" ref="BP275" si="4156">H275/H281</f>
        <v>2.7189812424711753E-2</v>
      </c>
      <c r="BQ275" s="131">
        <f t="shared" ref="BQ275" si="4157">I275/I281</f>
        <v>4.7515777146450958E-2</v>
      </c>
      <c r="BR275" s="128">
        <f t="shared" ref="BR275" si="4158">J275/J281</f>
        <v>4.42449503045848E-2</v>
      </c>
      <c r="BS275" s="129">
        <f t="shared" ref="BS275" si="4159">K275/K281</f>
        <v>1.4894558324730866E-2</v>
      </c>
      <c r="BT275" s="130">
        <f t="shared" ref="BT275" si="4160">L275/L281</f>
        <v>4.2513940715273993E-2</v>
      </c>
      <c r="BU275" s="128">
        <f t="shared" ref="BU275" si="4161">M275/M281</f>
        <v>2.8961104563057755E-2</v>
      </c>
      <c r="BV275" s="132">
        <f t="shared" ref="BV275" si="4162">N275/N281</f>
        <v>4.5689772572518043E-2</v>
      </c>
      <c r="BW275" s="133">
        <f t="shared" ref="BW275" si="4163">O275/O281</f>
        <v>4.1807882824165143E-2</v>
      </c>
      <c r="BX275" s="128">
        <f t="shared" ref="BX275" si="4164">P275/P281</f>
        <v>2.5932953826691967E-2</v>
      </c>
      <c r="BY275" s="129">
        <f t="shared" ref="BY275" si="4165">Q275/Q281</f>
        <v>4.7753818508535488E-2</v>
      </c>
      <c r="BZ275" s="130">
        <f t="shared" ref="BZ275" si="4166">R275/R281</f>
        <v>2.9396403790196226E-2</v>
      </c>
      <c r="CA275" s="131">
        <f t="shared" ref="CA275" si="4167">S275/S281</f>
        <v>4.3711006701070629E-2</v>
      </c>
      <c r="CB275" s="128">
        <f t="shared" ref="CB275" si="4168">T275/T281</f>
        <v>2.6987600291757841E-2</v>
      </c>
      <c r="CC275" s="129">
        <f t="shared" ref="CC275" si="4169">U275/U281</f>
        <v>3.053817271589487E-2</v>
      </c>
      <c r="CD275" s="130">
        <f t="shared" ref="CD275" si="4170">V275/V281</f>
        <v>5.5229997318932168E-2</v>
      </c>
      <c r="CE275" s="131">
        <f t="shared" ref="CE275" si="4171">W275/W281</f>
        <v>3.642879510107512E-2</v>
      </c>
      <c r="CF275" s="128">
        <f t="shared" ref="CF275" si="4172">X275/X281</f>
        <v>2.6341105868340282E-2</v>
      </c>
      <c r="CG275" s="129">
        <f t="shared" ref="CG275" si="4173">Y275/Y281</f>
        <v>3.7013850849049221E-2</v>
      </c>
      <c r="CH275" s="130">
        <f t="shared" ref="CH275" si="4174">Z275/Z281</f>
        <v>3.2389733246896688E-2</v>
      </c>
      <c r="CI275" s="128">
        <f t="shared" ref="CI275" si="4175">AA275/AA281</f>
        <v>3.8185371423552404E-2</v>
      </c>
      <c r="CJ275" s="134">
        <f t="shared" ref="CJ275" si="4176">AB275/AB281</f>
        <v>3.2744690849009411E-2</v>
      </c>
      <c r="CK275" s="135">
        <f t="shared" ref="CK275" si="4177">AC275/AC281</f>
        <v>4.1439715341453402E-2</v>
      </c>
    </row>
    <row r="276" spans="1:89" x14ac:dyDescent="0.2">
      <c r="A276" s="136" t="s">
        <v>35</v>
      </c>
      <c r="B276" s="192">
        <v>0</v>
      </c>
      <c r="C276" s="176">
        <v>553</v>
      </c>
      <c r="D276" s="177">
        <v>7</v>
      </c>
      <c r="E276" s="178">
        <v>296</v>
      </c>
      <c r="F276" s="175">
        <v>16</v>
      </c>
      <c r="G276" s="179">
        <v>740</v>
      </c>
      <c r="H276" s="177">
        <v>135</v>
      </c>
      <c r="I276" s="178">
        <v>934</v>
      </c>
      <c r="J276" s="175">
        <v>45</v>
      </c>
      <c r="K276" s="176">
        <v>48</v>
      </c>
      <c r="L276" s="177">
        <v>581</v>
      </c>
      <c r="M276" s="175">
        <v>134</v>
      </c>
      <c r="N276" s="180">
        <v>524</v>
      </c>
      <c r="O276" s="193">
        <v>318</v>
      </c>
      <c r="P276" s="175">
        <v>119</v>
      </c>
      <c r="Q276" s="176">
        <v>239</v>
      </c>
      <c r="R276" s="177">
        <v>189</v>
      </c>
      <c r="S276" s="178">
        <v>124</v>
      </c>
      <c r="T276" s="175">
        <v>22</v>
      </c>
      <c r="U276" s="179">
        <v>18</v>
      </c>
      <c r="V276" s="177">
        <v>388</v>
      </c>
      <c r="W276" s="194">
        <v>22</v>
      </c>
      <c r="X276" s="175">
        <v>49</v>
      </c>
      <c r="Y276" s="179">
        <v>2</v>
      </c>
      <c r="Z276" s="177">
        <v>34</v>
      </c>
      <c r="AA276" s="175">
        <v>143</v>
      </c>
      <c r="AB276" s="156">
        <f t="shared" si="3686"/>
        <v>2109</v>
      </c>
      <c r="AC276" s="157">
        <f t="shared" si="3687"/>
        <v>3571</v>
      </c>
      <c r="BI276" s="136" t="s">
        <v>35</v>
      </c>
      <c r="BJ276" s="128">
        <f>B276/B281</f>
        <v>0</v>
      </c>
      <c r="BK276" s="129">
        <f t="shared" ref="BK276" si="4178">C276/C281</f>
        <v>1.9287109375E-2</v>
      </c>
      <c r="BL276" s="130">
        <f t="shared" ref="BL276" si="4179">D276/D281</f>
        <v>5.4790231684408261E-4</v>
      </c>
      <c r="BM276" s="131">
        <f t="shared" ref="BM276" si="4180">E276/E281</f>
        <v>2.2746484284945825E-2</v>
      </c>
      <c r="BN276" s="128">
        <f t="shared" ref="BN276" si="4181">F276/F281</f>
        <v>5.945745076179859E-4</v>
      </c>
      <c r="BO276" s="129">
        <f t="shared" ref="BO276" si="4182">G276/G281</f>
        <v>2.9585798816568046E-2</v>
      </c>
      <c r="BP276" s="130">
        <f t="shared" ref="BP276" si="4183">H276/H281</f>
        <v>3.3188288221845269E-3</v>
      </c>
      <c r="BQ276" s="131">
        <f t="shared" ref="BQ276" si="4184">I276/I281</f>
        <v>2.0255470495109628E-2</v>
      </c>
      <c r="BR276" s="128">
        <f t="shared" ref="BR276" si="4185">J276/J281</f>
        <v>7.2138505931388262E-3</v>
      </c>
      <c r="BS276" s="129">
        <f t="shared" ref="BS276" si="4186">K276/K281</f>
        <v>7.0786019761097186E-3</v>
      </c>
      <c r="BT276" s="130">
        <f t="shared" ref="BT276" si="4187">L276/L281</f>
        <v>2.4359565636660935E-2</v>
      </c>
      <c r="BU276" s="128">
        <f t="shared" ref="BU276" si="4188">M276/M281</f>
        <v>5.6406802492002025E-3</v>
      </c>
      <c r="BV276" s="132">
        <f t="shared" ref="BV276" si="4189">N276/N281</f>
        <v>1.1893413228017614E-2</v>
      </c>
      <c r="BW276" s="133">
        <f t="shared" ref="BW276" si="4190">O276/O281</f>
        <v>7.536795202995758E-3</v>
      </c>
      <c r="BX276" s="128">
        <f t="shared" ref="BX276" si="4191">P276/P281</f>
        <v>5.017921146953405E-3</v>
      </c>
      <c r="BY276" s="129">
        <f t="shared" ref="BY276" si="4192">Q276/Q281</f>
        <v>1.073674752920036E-2</v>
      </c>
      <c r="BZ276" s="130">
        <f t="shared" ref="BZ276" si="4193">R276/R281</f>
        <v>7.0506602999328505E-3</v>
      </c>
      <c r="CA276" s="131">
        <f t="shared" ref="CA276" si="4194">S276/S281</f>
        <v>4.7754756219671882E-3</v>
      </c>
      <c r="CB276" s="128">
        <f t="shared" ref="CB276" si="4195">T276/T281</f>
        <v>2.6744468757597859E-3</v>
      </c>
      <c r="CC276" s="129">
        <f t="shared" ref="CC276" si="4196">U276/U281</f>
        <v>2.2528160200250315E-3</v>
      </c>
      <c r="CD276" s="130">
        <f t="shared" ref="CD276" si="4197">V276/V281</f>
        <v>1.4860775977632234E-2</v>
      </c>
      <c r="CE276" s="131">
        <f t="shared" ref="CE276" si="4198">W276/W281</f>
        <v>7.6545701263004066E-4</v>
      </c>
      <c r="CF276" s="128">
        <f t="shared" ref="CF276" si="4199">X276/X281</f>
        <v>2.2447203261716066E-3</v>
      </c>
      <c r="CG276" s="129">
        <f t="shared" ref="CG276" si="4200">Y276/Y281</f>
        <v>1.5650676891775569E-4</v>
      </c>
      <c r="CH276" s="130">
        <f t="shared" ref="CH276" si="4201">Z276/Z281</f>
        <v>8.1634613075944203E-4</v>
      </c>
      <c r="CI276" s="128">
        <f t="shared" ref="CI276" si="4202">AA276/AA281</f>
        <v>3.1400276673766497E-3</v>
      </c>
      <c r="CJ276" s="134">
        <f t="shared" ref="CJ276" si="4203">AB276/AB281</f>
        <v>6.393718452047112E-3</v>
      </c>
      <c r="CK276" s="135">
        <f t="shared" ref="CK276" si="4204">AC276/AC281</f>
        <v>1.0860210148563781E-2</v>
      </c>
    </row>
    <row r="277" spans="1:89" x14ac:dyDescent="0.2">
      <c r="A277" s="145" t="s">
        <v>36</v>
      </c>
      <c r="B277" s="189">
        <v>0</v>
      </c>
      <c r="C277" s="183">
        <v>0</v>
      </c>
      <c r="D277" s="184">
        <v>0</v>
      </c>
      <c r="E277" s="185">
        <v>0</v>
      </c>
      <c r="F277" s="182">
        <v>0</v>
      </c>
      <c r="G277" s="186">
        <v>0</v>
      </c>
      <c r="H277" s="184">
        <v>0</v>
      </c>
      <c r="I277" s="185">
        <v>0</v>
      </c>
      <c r="J277" s="182">
        <v>0</v>
      </c>
      <c r="K277" s="186">
        <v>0</v>
      </c>
      <c r="L277" s="184">
        <v>0</v>
      </c>
      <c r="M277" s="182">
        <v>0</v>
      </c>
      <c r="N277" s="187">
        <v>0</v>
      </c>
      <c r="O277" s="190">
        <v>0</v>
      </c>
      <c r="P277" s="182">
        <v>0</v>
      </c>
      <c r="Q277" s="186">
        <v>0</v>
      </c>
      <c r="R277" s="184">
        <v>0</v>
      </c>
      <c r="S277" s="185">
        <v>0</v>
      </c>
      <c r="T277" s="182">
        <v>0</v>
      </c>
      <c r="U277" s="186">
        <v>0</v>
      </c>
      <c r="V277" s="184">
        <v>0</v>
      </c>
      <c r="W277" s="185">
        <v>0</v>
      </c>
      <c r="X277" s="182">
        <v>0</v>
      </c>
      <c r="Y277" s="186">
        <v>0</v>
      </c>
      <c r="Z277" s="184">
        <v>0</v>
      </c>
      <c r="AA277" s="182">
        <v>0</v>
      </c>
      <c r="AB277" s="156">
        <f t="shared" si="3686"/>
        <v>0</v>
      </c>
      <c r="AC277" s="157">
        <f t="shared" si="3687"/>
        <v>0</v>
      </c>
      <c r="BI277" s="145" t="s">
        <v>36</v>
      </c>
      <c r="BJ277" s="128">
        <f>B277/B281</f>
        <v>0</v>
      </c>
      <c r="BK277" s="129">
        <f t="shared" ref="BK277" si="4205">C277/C281</f>
        <v>0</v>
      </c>
      <c r="BL277" s="130">
        <f t="shared" ref="BL277" si="4206">D277/D281</f>
        <v>0</v>
      </c>
      <c r="BM277" s="131">
        <f t="shared" ref="BM277" si="4207">E277/E281</f>
        <v>0</v>
      </c>
      <c r="BN277" s="128">
        <f t="shared" ref="BN277" si="4208">F277/F281</f>
        <v>0</v>
      </c>
      <c r="BO277" s="129">
        <f t="shared" ref="BO277" si="4209">G277/G281</f>
        <v>0</v>
      </c>
      <c r="BP277" s="130">
        <f t="shared" ref="BP277" si="4210">H277/H281</f>
        <v>0</v>
      </c>
      <c r="BQ277" s="131">
        <f t="shared" ref="BQ277" si="4211">I277/I281</f>
        <v>0</v>
      </c>
      <c r="BR277" s="128">
        <f t="shared" ref="BR277" si="4212">J277/J281</f>
        <v>0</v>
      </c>
      <c r="BS277" s="129">
        <f t="shared" ref="BS277" si="4213">K277/K281</f>
        <v>0</v>
      </c>
      <c r="BT277" s="130">
        <f t="shared" ref="BT277" si="4214">L277/L281</f>
        <v>0</v>
      </c>
      <c r="BU277" s="128">
        <f t="shared" ref="BU277" si="4215">M277/M281</f>
        <v>0</v>
      </c>
      <c r="BV277" s="132">
        <f t="shared" ref="BV277" si="4216">N277/N281</f>
        <v>0</v>
      </c>
      <c r="BW277" s="133">
        <f t="shared" ref="BW277" si="4217">O277/O281</f>
        <v>0</v>
      </c>
      <c r="BX277" s="128">
        <f t="shared" ref="BX277" si="4218">P277/P281</f>
        <v>0</v>
      </c>
      <c r="BY277" s="129">
        <f t="shared" ref="BY277" si="4219">Q277/Q281</f>
        <v>0</v>
      </c>
      <c r="BZ277" s="130">
        <f t="shared" ref="BZ277" si="4220">R277/R281</f>
        <v>0</v>
      </c>
      <c r="CA277" s="131">
        <f t="shared" ref="CA277" si="4221">S277/S281</f>
        <v>0</v>
      </c>
      <c r="CB277" s="128">
        <f t="shared" ref="CB277" si="4222">T277/T281</f>
        <v>0</v>
      </c>
      <c r="CC277" s="129">
        <f t="shared" ref="CC277" si="4223">U277/U281</f>
        <v>0</v>
      </c>
      <c r="CD277" s="130">
        <f t="shared" ref="CD277" si="4224">V277/V281</f>
        <v>0</v>
      </c>
      <c r="CE277" s="131">
        <f t="shared" ref="CE277" si="4225">W277/W281</f>
        <v>0</v>
      </c>
      <c r="CF277" s="128">
        <f t="shared" ref="CF277" si="4226">X277/X281</f>
        <v>0</v>
      </c>
      <c r="CG277" s="129">
        <f t="shared" ref="CG277" si="4227">Y277/Y281</f>
        <v>0</v>
      </c>
      <c r="CH277" s="130">
        <f t="shared" ref="CH277" si="4228">Z277/Z281</f>
        <v>0</v>
      </c>
      <c r="CI277" s="128">
        <f t="shared" ref="CI277" si="4229">AA277/AA281</f>
        <v>0</v>
      </c>
      <c r="CJ277" s="134">
        <f t="shared" ref="CJ277" si="4230">AB277/AB281</f>
        <v>0</v>
      </c>
      <c r="CK277" s="135">
        <f t="shared" ref="CK277" si="4231">AC277/AC281</f>
        <v>0</v>
      </c>
    </row>
    <row r="278" spans="1:89" x14ac:dyDescent="0.2">
      <c r="A278" s="136" t="s">
        <v>37</v>
      </c>
      <c r="B278" s="58">
        <v>0</v>
      </c>
      <c r="C278" s="59">
        <v>0</v>
      </c>
      <c r="D278" s="138">
        <v>0</v>
      </c>
      <c r="E278" s="139">
        <v>0</v>
      </c>
      <c r="F278" s="137">
        <v>0</v>
      </c>
      <c r="G278" s="140">
        <v>0</v>
      </c>
      <c r="H278" s="138">
        <v>0</v>
      </c>
      <c r="I278" s="139">
        <v>0</v>
      </c>
      <c r="J278" s="137">
        <v>0</v>
      </c>
      <c r="K278" s="140">
        <v>0</v>
      </c>
      <c r="L278" s="138"/>
      <c r="M278" s="137">
        <v>0</v>
      </c>
      <c r="N278" s="141">
        <v>0</v>
      </c>
      <c r="O278" s="142">
        <v>0</v>
      </c>
      <c r="P278" s="137">
        <v>0</v>
      </c>
      <c r="Q278" s="140">
        <v>0</v>
      </c>
      <c r="R278" s="138"/>
      <c r="S278" s="139">
        <v>0</v>
      </c>
      <c r="T278" s="137">
        <v>0</v>
      </c>
      <c r="U278" s="140">
        <v>0</v>
      </c>
      <c r="V278" s="138">
        <v>0</v>
      </c>
      <c r="W278" s="139">
        <v>0</v>
      </c>
      <c r="X278" s="137">
        <v>0</v>
      </c>
      <c r="Y278" s="140">
        <v>0</v>
      </c>
      <c r="Z278" s="143">
        <v>0</v>
      </c>
      <c r="AA278" s="144">
        <v>0</v>
      </c>
      <c r="AB278" s="158">
        <f t="shared" ref="AB278:AB280" si="4232">SUM(B278,D278,F278,H278,J278,L278,N278,P278,R278,T278,V278,X278,Z278)</f>
        <v>0</v>
      </c>
      <c r="AC278" s="159">
        <f t="shared" ref="AC278:AC280" si="4233">SUM(C278,E278,G278,I278,K278,M278,O278,Q278,S278,U278,W278,Y278,AA278)</f>
        <v>0</v>
      </c>
      <c r="BI278" s="136" t="s">
        <v>37</v>
      </c>
      <c r="BJ278" s="128">
        <f>B278/B281</f>
        <v>0</v>
      </c>
      <c r="BK278" s="129">
        <f t="shared" ref="BK278" si="4234">C278/C281</f>
        <v>0</v>
      </c>
      <c r="BL278" s="130">
        <f t="shared" ref="BL278" si="4235">D278/D281</f>
        <v>0</v>
      </c>
      <c r="BM278" s="131">
        <f t="shared" ref="BM278" si="4236">E278/E281</f>
        <v>0</v>
      </c>
      <c r="BN278" s="128">
        <f t="shared" ref="BN278" si="4237">F278/F281</f>
        <v>0</v>
      </c>
      <c r="BO278" s="129">
        <f t="shared" ref="BO278" si="4238">G278/G281</f>
        <v>0</v>
      </c>
      <c r="BP278" s="130">
        <f t="shared" ref="BP278" si="4239">H278/H281</f>
        <v>0</v>
      </c>
      <c r="BQ278" s="131">
        <f t="shared" ref="BQ278" si="4240">I278/I281</f>
        <v>0</v>
      </c>
      <c r="BR278" s="128">
        <f t="shared" ref="BR278" si="4241">J278/J281</f>
        <v>0</v>
      </c>
      <c r="BS278" s="129">
        <f t="shared" ref="BS278" si="4242">K278/K281</f>
        <v>0</v>
      </c>
      <c r="BT278" s="130">
        <f t="shared" ref="BT278" si="4243">L278/L281</f>
        <v>0</v>
      </c>
      <c r="BU278" s="128">
        <f t="shared" ref="BU278" si="4244">M278/M281</f>
        <v>0</v>
      </c>
      <c r="BV278" s="132">
        <f t="shared" ref="BV278" si="4245">N278/N281</f>
        <v>0</v>
      </c>
      <c r="BW278" s="133">
        <f t="shared" ref="BW278" si="4246">O278/O281</f>
        <v>0</v>
      </c>
      <c r="BX278" s="128">
        <f t="shared" ref="BX278" si="4247">P278/P281</f>
        <v>0</v>
      </c>
      <c r="BY278" s="129">
        <f t="shared" ref="BY278" si="4248">Q278/Q281</f>
        <v>0</v>
      </c>
      <c r="BZ278" s="130">
        <f t="shared" ref="BZ278" si="4249">R278/R281</f>
        <v>0</v>
      </c>
      <c r="CA278" s="131">
        <f t="shared" ref="CA278" si="4250">S278/S281</f>
        <v>0</v>
      </c>
      <c r="CB278" s="128">
        <f t="shared" ref="CB278" si="4251">T278/T281</f>
        <v>0</v>
      </c>
      <c r="CC278" s="129">
        <f t="shared" ref="CC278" si="4252">U278/U281</f>
        <v>0</v>
      </c>
      <c r="CD278" s="130">
        <f t="shared" ref="CD278" si="4253">V278/V281</f>
        <v>0</v>
      </c>
      <c r="CE278" s="131">
        <f t="shared" ref="CE278" si="4254">W278/W281</f>
        <v>0</v>
      </c>
      <c r="CF278" s="128">
        <f t="shared" ref="CF278" si="4255">X278/X281</f>
        <v>0</v>
      </c>
      <c r="CG278" s="129">
        <f t="shared" ref="CG278" si="4256">Y278/Y281</f>
        <v>0</v>
      </c>
      <c r="CH278" s="130">
        <f t="shared" ref="CH278" si="4257">Z278/Z281</f>
        <v>0</v>
      </c>
      <c r="CI278" s="128">
        <f t="shared" ref="CI278" si="4258">AA278/AA281</f>
        <v>0</v>
      </c>
      <c r="CJ278" s="134">
        <f t="shared" ref="CJ278" si="4259">AB278/AB281</f>
        <v>0</v>
      </c>
      <c r="CK278" s="135">
        <f t="shared" ref="CK278" si="4260">AC278/AC281</f>
        <v>0</v>
      </c>
    </row>
    <row r="279" spans="1:89" x14ac:dyDescent="0.2">
      <c r="A279" s="145" t="s">
        <v>38</v>
      </c>
      <c r="B279" s="56"/>
      <c r="C279" s="57"/>
      <c r="D279" s="151"/>
      <c r="E279" s="148"/>
      <c r="F279" s="149"/>
      <c r="G279" s="150"/>
      <c r="H279" s="151"/>
      <c r="I279" s="148"/>
      <c r="J279" s="149"/>
      <c r="K279" s="150"/>
      <c r="L279" s="151"/>
      <c r="M279" s="149"/>
      <c r="N279" s="153"/>
      <c r="O279" s="152"/>
      <c r="P279" s="149"/>
      <c r="Q279" s="150"/>
      <c r="R279" s="151"/>
      <c r="S279" s="148"/>
      <c r="T279" s="149"/>
      <c r="U279" s="150"/>
      <c r="V279" s="151"/>
      <c r="W279" s="148"/>
      <c r="X279" s="149"/>
      <c r="Y279" s="150"/>
      <c r="Z279" s="147"/>
      <c r="AA279" s="146"/>
      <c r="AB279" s="158">
        <f t="shared" si="4232"/>
        <v>0</v>
      </c>
      <c r="AC279" s="159">
        <f t="shared" si="4233"/>
        <v>0</v>
      </c>
      <c r="BI279" s="145" t="s">
        <v>38</v>
      </c>
      <c r="BJ279" s="128">
        <f>B279/B281</f>
        <v>0</v>
      </c>
      <c r="BK279" s="129">
        <f t="shared" ref="BK279" si="4261">C279/C281</f>
        <v>0</v>
      </c>
      <c r="BL279" s="130">
        <f t="shared" ref="BL279" si="4262">D279/D281</f>
        <v>0</v>
      </c>
      <c r="BM279" s="131">
        <f t="shared" ref="BM279" si="4263">E279/E281</f>
        <v>0</v>
      </c>
      <c r="BN279" s="128">
        <f t="shared" ref="BN279" si="4264">F279/F281</f>
        <v>0</v>
      </c>
      <c r="BO279" s="129">
        <f t="shared" ref="BO279" si="4265">G279/G281</f>
        <v>0</v>
      </c>
      <c r="BP279" s="130">
        <f t="shared" ref="BP279" si="4266">H279/H281</f>
        <v>0</v>
      </c>
      <c r="BQ279" s="131">
        <f t="shared" ref="BQ279" si="4267">I279/I281</f>
        <v>0</v>
      </c>
      <c r="BR279" s="128">
        <f t="shared" ref="BR279" si="4268">J279/J281</f>
        <v>0</v>
      </c>
      <c r="BS279" s="129">
        <f t="shared" ref="BS279" si="4269">K279/K281</f>
        <v>0</v>
      </c>
      <c r="BT279" s="130">
        <f t="shared" ref="BT279" si="4270">L279/L281</f>
        <v>0</v>
      </c>
      <c r="BU279" s="128">
        <f t="shared" ref="BU279" si="4271">M279/M281</f>
        <v>0</v>
      </c>
      <c r="BV279" s="132">
        <f t="shared" ref="BV279" si="4272">N279/N281</f>
        <v>0</v>
      </c>
      <c r="BW279" s="133">
        <f t="shared" ref="BW279" si="4273">O279/O281</f>
        <v>0</v>
      </c>
      <c r="BX279" s="128">
        <f t="shared" ref="BX279" si="4274">P279/P281</f>
        <v>0</v>
      </c>
      <c r="BY279" s="129">
        <f t="shared" ref="BY279" si="4275">Q279/Q281</f>
        <v>0</v>
      </c>
      <c r="BZ279" s="130">
        <f t="shared" ref="BZ279" si="4276">R279/R281</f>
        <v>0</v>
      </c>
      <c r="CA279" s="131">
        <f t="shared" ref="CA279" si="4277">S279/S281</f>
        <v>0</v>
      </c>
      <c r="CB279" s="128">
        <f t="shared" ref="CB279" si="4278">T279/T281</f>
        <v>0</v>
      </c>
      <c r="CC279" s="129">
        <f t="shared" ref="CC279" si="4279">U279/U281</f>
        <v>0</v>
      </c>
      <c r="CD279" s="130">
        <f t="shared" ref="CD279" si="4280">V279/V281</f>
        <v>0</v>
      </c>
      <c r="CE279" s="131">
        <f t="shared" ref="CE279" si="4281">W279/W281</f>
        <v>0</v>
      </c>
      <c r="CF279" s="128">
        <f t="shared" ref="CF279" si="4282">X279/X281</f>
        <v>0</v>
      </c>
      <c r="CG279" s="129">
        <f t="shared" ref="CG279" si="4283">Y279/Y281</f>
        <v>0</v>
      </c>
      <c r="CH279" s="130">
        <f t="shared" ref="CH279" si="4284">Z279/Z281</f>
        <v>0</v>
      </c>
      <c r="CI279" s="128">
        <f t="shared" ref="CI279" si="4285">AA279/AA281</f>
        <v>0</v>
      </c>
      <c r="CJ279" s="134">
        <f t="shared" ref="CJ279" si="4286">AB279/AB281</f>
        <v>0</v>
      </c>
      <c r="CK279" s="135">
        <f t="shared" ref="CK279" si="4287">AC279/AC281</f>
        <v>0</v>
      </c>
    </row>
    <row r="280" spans="1:89" ht="13.5" thickBot="1" x14ac:dyDescent="0.25">
      <c r="A280" s="136" t="s">
        <v>39</v>
      </c>
      <c r="B280" s="58"/>
      <c r="C280" s="59"/>
      <c r="D280" s="138"/>
      <c r="E280" s="139"/>
      <c r="F280" s="137"/>
      <c r="G280" s="140"/>
      <c r="H280" s="138"/>
      <c r="I280" s="139"/>
      <c r="J280" s="137"/>
      <c r="K280" s="140"/>
      <c r="L280" s="138"/>
      <c r="M280" s="137"/>
      <c r="N280" s="141"/>
      <c r="O280" s="142"/>
      <c r="P280" s="137"/>
      <c r="Q280" s="140"/>
      <c r="R280" s="138"/>
      <c r="S280" s="139"/>
      <c r="T280" s="137"/>
      <c r="U280" s="140"/>
      <c r="V280" s="138"/>
      <c r="W280" s="139"/>
      <c r="X280" s="137"/>
      <c r="Y280" s="140"/>
      <c r="Z280" s="143"/>
      <c r="AA280" s="144"/>
      <c r="AB280" s="158">
        <f t="shared" si="4232"/>
        <v>0</v>
      </c>
      <c r="AC280" s="159">
        <f t="shared" si="4233"/>
        <v>0</v>
      </c>
      <c r="BI280" s="136" t="s">
        <v>39</v>
      </c>
      <c r="BJ280" s="128">
        <f>B280/B281</f>
        <v>0</v>
      </c>
      <c r="BK280" s="129">
        <f t="shared" ref="BK280" si="4288">C280/C281</f>
        <v>0</v>
      </c>
      <c r="BL280" s="130">
        <f t="shared" ref="BL280" si="4289">D280/D281</f>
        <v>0</v>
      </c>
      <c r="BM280" s="131">
        <f t="shared" ref="BM280" si="4290">E280/E281</f>
        <v>0</v>
      </c>
      <c r="BN280" s="128">
        <f t="shared" ref="BN280" si="4291">F280/F281</f>
        <v>0</v>
      </c>
      <c r="BO280" s="129">
        <f t="shared" ref="BO280" si="4292">G280/G281</f>
        <v>0</v>
      </c>
      <c r="BP280" s="130">
        <f t="shared" ref="BP280" si="4293">H280/H281</f>
        <v>0</v>
      </c>
      <c r="BQ280" s="131">
        <f t="shared" ref="BQ280" si="4294">I280/I281</f>
        <v>0</v>
      </c>
      <c r="BR280" s="128">
        <f t="shared" ref="BR280" si="4295">J280/J281</f>
        <v>0</v>
      </c>
      <c r="BS280" s="129">
        <f t="shared" ref="BS280" si="4296">K280/K281</f>
        <v>0</v>
      </c>
      <c r="BT280" s="130">
        <f t="shared" ref="BT280" si="4297">L280/L281</f>
        <v>0</v>
      </c>
      <c r="BU280" s="128">
        <f t="shared" ref="BU280" si="4298">M280/M281</f>
        <v>0</v>
      </c>
      <c r="BV280" s="132">
        <f t="shared" ref="BV280" si="4299">N280/N281</f>
        <v>0</v>
      </c>
      <c r="BW280" s="133">
        <f t="shared" ref="BW280" si="4300">O280/O281</f>
        <v>0</v>
      </c>
      <c r="BX280" s="128">
        <f t="shared" ref="BX280" si="4301">P280/P281</f>
        <v>0</v>
      </c>
      <c r="BY280" s="129">
        <f t="shared" ref="BY280" si="4302">Q280/Q281</f>
        <v>0</v>
      </c>
      <c r="BZ280" s="130">
        <f t="shared" ref="BZ280" si="4303">R280/R281</f>
        <v>0</v>
      </c>
      <c r="CA280" s="131">
        <f t="shared" ref="CA280" si="4304">S280/S281</f>
        <v>0</v>
      </c>
      <c r="CB280" s="128">
        <f t="shared" ref="CB280" si="4305">T280/T281</f>
        <v>0</v>
      </c>
      <c r="CC280" s="129">
        <f t="shared" ref="CC280" si="4306">U280/U281</f>
        <v>0</v>
      </c>
      <c r="CD280" s="130">
        <f t="shared" ref="CD280" si="4307">V280/V281</f>
        <v>0</v>
      </c>
      <c r="CE280" s="131">
        <f t="shared" ref="CE280" si="4308">W280/W281</f>
        <v>0</v>
      </c>
      <c r="CF280" s="128">
        <f t="shared" ref="CF280" si="4309">X280/X281</f>
        <v>0</v>
      </c>
      <c r="CG280" s="129">
        <f t="shared" ref="CG280" si="4310">Y280/Y281</f>
        <v>0</v>
      </c>
      <c r="CH280" s="130">
        <f t="shared" ref="CH280" si="4311">Z280/Z281</f>
        <v>0</v>
      </c>
      <c r="CI280" s="128">
        <f t="shared" ref="CI280" si="4312">AA280/AA281</f>
        <v>0</v>
      </c>
      <c r="CJ280" s="134">
        <f t="shared" ref="CJ280" si="4313">AB280/AB281</f>
        <v>0</v>
      </c>
      <c r="CK280" s="135">
        <f t="shared" ref="CK280" si="4314">AC280/AC281</f>
        <v>0</v>
      </c>
    </row>
    <row r="281" spans="1:89" ht="14.25" thickTop="1" thickBot="1" x14ac:dyDescent="0.25">
      <c r="A281" s="229" t="s">
        <v>13</v>
      </c>
      <c r="B281" s="20">
        <f t="shared" ref="B281" si="4315">SUM(B258:B280)</f>
        <v>27011</v>
      </c>
      <c r="C281" s="21">
        <f t="shared" ref="C281" si="4316">SUM(C258:C280)</f>
        <v>28672</v>
      </c>
      <c r="D281" s="20">
        <f t="shared" ref="D281" si="4317">SUM(D258:D280)</f>
        <v>12776</v>
      </c>
      <c r="E281" s="21">
        <f t="shared" ref="E281" si="4318">SUM(E258:E280)</f>
        <v>13013</v>
      </c>
      <c r="F281" s="20">
        <f t="shared" ref="F281" si="4319">SUM(F258:F280)</f>
        <v>26910</v>
      </c>
      <c r="G281" s="21">
        <f t="shared" ref="G281" si="4320">SUM(G258:G280)</f>
        <v>25012</v>
      </c>
      <c r="H281" s="20">
        <f t="shared" ref="H281" si="4321">SUM(H258:H280)</f>
        <v>40677</v>
      </c>
      <c r="I281" s="21">
        <f t="shared" ref="I281" si="4322">SUM(I258:I280)</f>
        <v>46111</v>
      </c>
      <c r="J281" s="20">
        <f t="shared" ref="J281" si="4323">SUM(J258:J280)</f>
        <v>6238</v>
      </c>
      <c r="K281" s="21">
        <f t="shared" ref="K281" si="4324">SUM(K258:K280)</f>
        <v>6781</v>
      </c>
      <c r="L281" s="20">
        <f t="shared" ref="L281" si="4325">SUM(L258:L280)</f>
        <v>23851</v>
      </c>
      <c r="M281" s="21">
        <f t="shared" ref="M281" si="4326">SUM(M258:M280)</f>
        <v>23756</v>
      </c>
      <c r="N281" s="20">
        <f t="shared" ref="N281" si="4327">SUM(N258:N280)</f>
        <v>44058</v>
      </c>
      <c r="O281" s="21">
        <f t="shared" ref="O281" si="4328">SUM(O258:O280)</f>
        <v>42193</v>
      </c>
      <c r="P281" s="20">
        <f t="shared" ref="P281" si="4329">SUM(P258:P280)</f>
        <v>23715</v>
      </c>
      <c r="Q281" s="21">
        <f t="shared" ref="Q281" si="4330">SUM(Q258:Q280)</f>
        <v>22260</v>
      </c>
      <c r="R281" s="20">
        <f t="shared" ref="R281" si="4331">SUM(R258:R280)</f>
        <v>26806</v>
      </c>
      <c r="S281" s="21">
        <f t="shared" ref="S281" si="4332">SUM(S258:S280)</f>
        <v>25966</v>
      </c>
      <c r="T281" s="20">
        <f t="shared" ref="T281" si="4333">SUM(T258:T280)</f>
        <v>8226</v>
      </c>
      <c r="U281" s="21">
        <f t="shared" ref="U281" si="4334">SUM(U258:U280)</f>
        <v>7990</v>
      </c>
      <c r="V281" s="20">
        <f t="shared" ref="V281" si="4335">SUM(V258:V280)</f>
        <v>26109</v>
      </c>
      <c r="W281" s="21">
        <f t="shared" ref="W281" si="4336">SUM(W258:W280)</f>
        <v>28741</v>
      </c>
      <c r="X281" s="20">
        <f t="shared" ref="X281" si="4337">SUM(X258:X280)</f>
        <v>21829</v>
      </c>
      <c r="Y281" s="21">
        <f t="shared" ref="Y281" si="4338">SUM(Y258:Y280)</f>
        <v>12779</v>
      </c>
      <c r="Z281" s="20">
        <f t="shared" ref="Z281" si="4339">SUM(Z258:Z280)</f>
        <v>41649</v>
      </c>
      <c r="AA281" s="21">
        <f t="shared" ref="AA281" si="4340">SUM(AA258:AA280)</f>
        <v>45541</v>
      </c>
      <c r="AB281" s="160">
        <f t="shared" ref="AB281:AC281" si="4341">SUM(AB257:AB280)</f>
        <v>329855</v>
      </c>
      <c r="AC281" s="161">
        <f t="shared" si="4341"/>
        <v>328815</v>
      </c>
      <c r="BI281" s="229" t="s">
        <v>13</v>
      </c>
      <c r="BJ281" s="154">
        <f>SUM(BJ257:BJ280)</f>
        <v>1</v>
      </c>
      <c r="BK281" s="155">
        <f t="shared" ref="BK281:CK281" si="4342">SUM(BK257:BK280)</f>
        <v>1</v>
      </c>
      <c r="BL281" s="154">
        <f t="shared" si="4342"/>
        <v>1</v>
      </c>
      <c r="BM281" s="155">
        <f t="shared" si="4342"/>
        <v>1</v>
      </c>
      <c r="BN281" s="154">
        <f t="shared" si="4342"/>
        <v>0.99999999999999989</v>
      </c>
      <c r="BO281" s="155">
        <f t="shared" si="4342"/>
        <v>1</v>
      </c>
      <c r="BP281" s="154">
        <f t="shared" si="4342"/>
        <v>1</v>
      </c>
      <c r="BQ281" s="155">
        <f t="shared" si="4342"/>
        <v>1</v>
      </c>
      <c r="BR281" s="154">
        <f t="shared" si="4342"/>
        <v>0.99999999999999989</v>
      </c>
      <c r="BS281" s="155">
        <f t="shared" si="4342"/>
        <v>0.99999999999999989</v>
      </c>
      <c r="BT281" s="154">
        <f t="shared" si="4342"/>
        <v>1</v>
      </c>
      <c r="BU281" s="155">
        <f t="shared" si="4342"/>
        <v>1.0000000000000002</v>
      </c>
      <c r="BV281" s="154">
        <f t="shared" si="4342"/>
        <v>1</v>
      </c>
      <c r="BW281" s="155">
        <f t="shared" si="4342"/>
        <v>0.99999999999999978</v>
      </c>
      <c r="BX281" s="154">
        <f t="shared" si="4342"/>
        <v>1</v>
      </c>
      <c r="BY281" s="155">
        <f t="shared" si="4342"/>
        <v>0.99999999999999989</v>
      </c>
      <c r="BZ281" s="154">
        <f t="shared" si="4342"/>
        <v>1</v>
      </c>
      <c r="CA281" s="155">
        <f t="shared" si="4342"/>
        <v>1</v>
      </c>
      <c r="CB281" s="154">
        <f t="shared" si="4342"/>
        <v>1</v>
      </c>
      <c r="CC281" s="155">
        <f t="shared" si="4342"/>
        <v>1</v>
      </c>
      <c r="CD281" s="154">
        <f t="shared" si="4342"/>
        <v>1.0000000000000002</v>
      </c>
      <c r="CE281" s="155">
        <f t="shared" si="4342"/>
        <v>1</v>
      </c>
      <c r="CF281" s="154">
        <f t="shared" si="4342"/>
        <v>1</v>
      </c>
      <c r="CG281" s="155">
        <f t="shared" si="4342"/>
        <v>0.99999999999999978</v>
      </c>
      <c r="CH281" s="154">
        <f t="shared" si="4342"/>
        <v>1</v>
      </c>
      <c r="CI281" s="155">
        <f t="shared" si="4342"/>
        <v>0.99999999999999989</v>
      </c>
      <c r="CJ281" s="154">
        <f t="shared" si="4342"/>
        <v>1</v>
      </c>
      <c r="CK281" s="155">
        <f t="shared" si="4342"/>
        <v>0.99999999999999989</v>
      </c>
    </row>
    <row r="282" spans="1:89" ht="13.5" thickTop="1" x14ac:dyDescent="0.2">
      <c r="A282" s="173"/>
    </row>
    <row r="284" spans="1:89" x14ac:dyDescent="0.2">
      <c r="A284" s="308">
        <f>+A253+1</f>
        <v>44814</v>
      </c>
      <c r="B284" s="308"/>
      <c r="C284" s="308"/>
      <c r="D284" s="308"/>
      <c r="BI284" s="307">
        <f>+BI253+1</f>
        <v>44814</v>
      </c>
      <c r="BJ284" s="307"/>
      <c r="BK284" s="307"/>
      <c r="BL284" s="307"/>
    </row>
    <row r="285" spans="1:89" ht="13.5" thickBot="1" x14ac:dyDescent="0.25">
      <c r="AE285" s="232" t="s">
        <v>84</v>
      </c>
    </row>
    <row r="286" spans="1:89" ht="14.25" thickTop="1" thickBot="1" x14ac:dyDescent="0.25">
      <c r="A286" s="305" t="s">
        <v>0</v>
      </c>
      <c r="B286" s="299" t="s">
        <v>1</v>
      </c>
      <c r="C286" s="300"/>
      <c r="D286" s="299" t="s">
        <v>2</v>
      </c>
      <c r="E286" s="300"/>
      <c r="F286" s="299" t="s">
        <v>3</v>
      </c>
      <c r="G286" s="300"/>
      <c r="H286" s="299" t="s">
        <v>4</v>
      </c>
      <c r="I286" s="300"/>
      <c r="J286" s="299" t="s">
        <v>5</v>
      </c>
      <c r="K286" s="300"/>
      <c r="L286" s="299" t="s">
        <v>6</v>
      </c>
      <c r="M286" s="300"/>
      <c r="N286" s="299" t="s">
        <v>7</v>
      </c>
      <c r="O286" s="300"/>
      <c r="P286" s="299" t="s">
        <v>8</v>
      </c>
      <c r="Q286" s="300"/>
      <c r="R286" s="299" t="s">
        <v>9</v>
      </c>
      <c r="S286" s="300"/>
      <c r="T286" s="299" t="s">
        <v>10</v>
      </c>
      <c r="U286" s="300"/>
      <c r="V286" s="299" t="s">
        <v>11</v>
      </c>
      <c r="W286" s="300"/>
      <c r="X286" s="299" t="s">
        <v>12</v>
      </c>
      <c r="Y286" s="300"/>
      <c r="Z286" s="301" t="s">
        <v>40</v>
      </c>
      <c r="AA286" s="302"/>
      <c r="AB286" s="303" t="s">
        <v>41</v>
      </c>
      <c r="AC286" s="304"/>
      <c r="AE286" s="305" t="s">
        <v>0</v>
      </c>
      <c r="AF286" s="299" t="s">
        <v>1</v>
      </c>
      <c r="AG286" s="300"/>
      <c r="AH286" s="299" t="s">
        <v>2</v>
      </c>
      <c r="AI286" s="300"/>
      <c r="AJ286" s="299" t="s">
        <v>3</v>
      </c>
      <c r="AK286" s="300"/>
      <c r="AL286" s="299" t="s">
        <v>4</v>
      </c>
      <c r="AM286" s="300"/>
      <c r="AN286" s="299" t="s">
        <v>5</v>
      </c>
      <c r="AO286" s="300"/>
      <c r="AP286" s="299" t="s">
        <v>6</v>
      </c>
      <c r="AQ286" s="300"/>
      <c r="AR286" s="299" t="s">
        <v>7</v>
      </c>
      <c r="AS286" s="300"/>
      <c r="AT286" s="299" t="s">
        <v>8</v>
      </c>
      <c r="AU286" s="300"/>
      <c r="AV286" s="299" t="s">
        <v>9</v>
      </c>
      <c r="AW286" s="300"/>
      <c r="AX286" s="299" t="s">
        <v>10</v>
      </c>
      <c r="AY286" s="300"/>
      <c r="AZ286" s="299" t="s">
        <v>11</v>
      </c>
      <c r="BA286" s="300"/>
      <c r="BB286" s="299" t="s">
        <v>12</v>
      </c>
      <c r="BC286" s="300"/>
      <c r="BD286" s="301" t="s">
        <v>40</v>
      </c>
      <c r="BE286" s="302"/>
      <c r="BF286" s="303" t="s">
        <v>41</v>
      </c>
      <c r="BG286" s="304"/>
      <c r="BI286" s="305" t="s">
        <v>0</v>
      </c>
      <c r="BJ286" s="299" t="s">
        <v>1</v>
      </c>
      <c r="BK286" s="300"/>
      <c r="BL286" s="299" t="s">
        <v>2</v>
      </c>
      <c r="BM286" s="300"/>
      <c r="BN286" s="299" t="s">
        <v>3</v>
      </c>
      <c r="BO286" s="300"/>
      <c r="BP286" s="299" t="s">
        <v>4</v>
      </c>
      <c r="BQ286" s="300"/>
      <c r="BR286" s="299" t="s">
        <v>5</v>
      </c>
      <c r="BS286" s="300"/>
      <c r="BT286" s="299" t="s">
        <v>6</v>
      </c>
      <c r="BU286" s="300"/>
      <c r="BV286" s="299" t="s">
        <v>7</v>
      </c>
      <c r="BW286" s="300"/>
      <c r="BX286" s="299" t="s">
        <v>8</v>
      </c>
      <c r="BY286" s="300"/>
      <c r="BZ286" s="299" t="s">
        <v>9</v>
      </c>
      <c r="CA286" s="300"/>
      <c r="CB286" s="299" t="s">
        <v>10</v>
      </c>
      <c r="CC286" s="300"/>
      <c r="CD286" s="299" t="s">
        <v>11</v>
      </c>
      <c r="CE286" s="300"/>
      <c r="CF286" s="299" t="s">
        <v>12</v>
      </c>
      <c r="CG286" s="300"/>
      <c r="CH286" s="301" t="s">
        <v>40</v>
      </c>
      <c r="CI286" s="302"/>
      <c r="CJ286" s="299" t="s">
        <v>41</v>
      </c>
      <c r="CK286" s="300"/>
    </row>
    <row r="287" spans="1:89" ht="15" thickTop="1" thickBot="1" x14ac:dyDescent="0.3">
      <c r="A287" s="306"/>
      <c r="B287" s="115" t="s">
        <v>14</v>
      </c>
      <c r="C287" s="116" t="s">
        <v>15</v>
      </c>
      <c r="D287" s="117" t="s">
        <v>14</v>
      </c>
      <c r="E287" s="118" t="s">
        <v>15</v>
      </c>
      <c r="F287" s="115" t="s">
        <v>14</v>
      </c>
      <c r="G287" s="116" t="s">
        <v>15</v>
      </c>
      <c r="H287" s="117" t="s">
        <v>14</v>
      </c>
      <c r="I287" s="118" t="s">
        <v>15</v>
      </c>
      <c r="J287" s="115" t="s">
        <v>14</v>
      </c>
      <c r="K287" s="116" t="s">
        <v>15</v>
      </c>
      <c r="L287" s="117" t="s">
        <v>14</v>
      </c>
      <c r="M287" s="115" t="s">
        <v>15</v>
      </c>
      <c r="N287" s="119" t="s">
        <v>14</v>
      </c>
      <c r="O287" s="120" t="s">
        <v>15</v>
      </c>
      <c r="P287" s="115" t="s">
        <v>14</v>
      </c>
      <c r="Q287" s="116" t="s">
        <v>15</v>
      </c>
      <c r="R287" s="117" t="s">
        <v>14</v>
      </c>
      <c r="S287" s="118" t="s">
        <v>15</v>
      </c>
      <c r="T287" s="115" t="s">
        <v>14</v>
      </c>
      <c r="U287" s="116" t="s">
        <v>15</v>
      </c>
      <c r="V287" s="117" t="s">
        <v>14</v>
      </c>
      <c r="W287" s="118" t="s">
        <v>15</v>
      </c>
      <c r="X287" s="115" t="s">
        <v>14</v>
      </c>
      <c r="Y287" s="116" t="s">
        <v>15</v>
      </c>
      <c r="Z287" s="28" t="s">
        <v>14</v>
      </c>
      <c r="AA287" s="121" t="s">
        <v>15</v>
      </c>
      <c r="AB287" s="162" t="s">
        <v>14</v>
      </c>
      <c r="AC287" s="163" t="s">
        <v>15</v>
      </c>
      <c r="AE287" s="306"/>
      <c r="AF287" s="115" t="s">
        <v>14</v>
      </c>
      <c r="AG287" s="116" t="s">
        <v>15</v>
      </c>
      <c r="AH287" s="117" t="s">
        <v>14</v>
      </c>
      <c r="AI287" s="118" t="s">
        <v>15</v>
      </c>
      <c r="AJ287" s="115" t="s">
        <v>14</v>
      </c>
      <c r="AK287" s="116" t="s">
        <v>15</v>
      </c>
      <c r="AL287" s="117" t="s">
        <v>14</v>
      </c>
      <c r="AM287" s="118" t="s">
        <v>15</v>
      </c>
      <c r="AN287" s="115" t="s">
        <v>14</v>
      </c>
      <c r="AO287" s="116" t="s">
        <v>15</v>
      </c>
      <c r="AP287" s="117" t="s">
        <v>14</v>
      </c>
      <c r="AQ287" s="115" t="s">
        <v>15</v>
      </c>
      <c r="AR287" s="119" t="s">
        <v>14</v>
      </c>
      <c r="AS287" s="120" t="s">
        <v>15</v>
      </c>
      <c r="AT287" s="115" t="s">
        <v>14</v>
      </c>
      <c r="AU287" s="116" t="s">
        <v>15</v>
      </c>
      <c r="AV287" s="117" t="s">
        <v>14</v>
      </c>
      <c r="AW287" s="118" t="s">
        <v>15</v>
      </c>
      <c r="AX287" s="115" t="s">
        <v>14</v>
      </c>
      <c r="AY287" s="116" t="s">
        <v>15</v>
      </c>
      <c r="AZ287" s="117" t="s">
        <v>14</v>
      </c>
      <c r="BA287" s="118" t="s">
        <v>15</v>
      </c>
      <c r="BB287" s="115" t="s">
        <v>14</v>
      </c>
      <c r="BC287" s="116" t="s">
        <v>15</v>
      </c>
      <c r="BD287" s="28" t="s">
        <v>14</v>
      </c>
      <c r="BE287" s="121" t="s">
        <v>15</v>
      </c>
      <c r="BF287" s="162" t="s">
        <v>14</v>
      </c>
      <c r="BG287" s="163" t="s">
        <v>15</v>
      </c>
      <c r="BI287" s="306"/>
      <c r="BJ287" s="115" t="s">
        <v>14</v>
      </c>
      <c r="BK287" s="116" t="s">
        <v>15</v>
      </c>
      <c r="BL287" s="117" t="s">
        <v>14</v>
      </c>
      <c r="BM287" s="118" t="s">
        <v>15</v>
      </c>
      <c r="BN287" s="115" t="s">
        <v>14</v>
      </c>
      <c r="BO287" s="116" t="s">
        <v>15</v>
      </c>
      <c r="BP287" s="117" t="s">
        <v>14</v>
      </c>
      <c r="BQ287" s="118" t="s">
        <v>15</v>
      </c>
      <c r="BR287" s="115" t="s">
        <v>14</v>
      </c>
      <c r="BS287" s="116" t="s">
        <v>15</v>
      </c>
      <c r="BT287" s="117" t="s">
        <v>14</v>
      </c>
      <c r="BU287" s="115" t="s">
        <v>15</v>
      </c>
      <c r="BV287" s="119" t="s">
        <v>14</v>
      </c>
      <c r="BW287" s="120" t="s">
        <v>15</v>
      </c>
      <c r="BX287" s="115" t="s">
        <v>14</v>
      </c>
      <c r="BY287" s="116" t="s">
        <v>15</v>
      </c>
      <c r="BZ287" s="117" t="s">
        <v>14</v>
      </c>
      <c r="CA287" s="118" t="s">
        <v>15</v>
      </c>
      <c r="CB287" s="115" t="s">
        <v>14</v>
      </c>
      <c r="CC287" s="116" t="s">
        <v>15</v>
      </c>
      <c r="CD287" s="117" t="s">
        <v>14</v>
      </c>
      <c r="CE287" s="118" t="s">
        <v>15</v>
      </c>
      <c r="CF287" s="115" t="s">
        <v>14</v>
      </c>
      <c r="CG287" s="116" t="s">
        <v>15</v>
      </c>
      <c r="CH287" s="28" t="s">
        <v>14</v>
      </c>
      <c r="CI287" s="121" t="s">
        <v>15</v>
      </c>
      <c r="CJ287" s="119" t="s">
        <v>14</v>
      </c>
      <c r="CK287" s="120" t="s">
        <v>15</v>
      </c>
    </row>
    <row r="288" spans="1:89" ht="13.5" thickTop="1" x14ac:dyDescent="0.2">
      <c r="A288" s="124" t="s">
        <v>16</v>
      </c>
      <c r="B288" s="125"/>
      <c r="C288" s="172"/>
      <c r="D288" s="126"/>
      <c r="E288" s="166"/>
      <c r="F288" s="125"/>
      <c r="G288" s="127"/>
      <c r="H288" s="126"/>
      <c r="I288" s="166"/>
      <c r="J288" s="125"/>
      <c r="K288" s="127"/>
      <c r="L288" s="126"/>
      <c r="M288" s="125"/>
      <c r="N288" s="165"/>
      <c r="O288" s="167"/>
      <c r="P288" s="125"/>
      <c r="Q288" s="127"/>
      <c r="R288" s="126"/>
      <c r="S288" s="166"/>
      <c r="T288" s="125"/>
      <c r="U288" s="127"/>
      <c r="V288" s="126"/>
      <c r="W288" s="166"/>
      <c r="X288" s="125"/>
      <c r="Y288" s="127"/>
      <c r="Z288" s="170"/>
      <c r="AA288" s="171"/>
      <c r="AB288" s="156">
        <f>B288+D288+F288+H288+J288+L288+N288+P288+R288+T288+V288+X288+Z288</f>
        <v>0</v>
      </c>
      <c r="AC288" s="157">
        <f>C288+E288+G288+I288+K288+M288+O288+Q288+S288+U288+W288+Y288+AA288</f>
        <v>0</v>
      </c>
      <c r="AE288" s="235" t="str">
        <f>$AE$9</f>
        <v>07:00 - 07:59</v>
      </c>
      <c r="AF288" s="125">
        <f>SUMIF($A$9:$A$32,$AE288,B$288:B$311)</f>
        <v>1313</v>
      </c>
      <c r="AG288" s="172">
        <f t="shared" ref="AG288:AV289" si="4343">SUMIF($A$9:$A$32,$AE288,C$288:C$311)</f>
        <v>1099</v>
      </c>
      <c r="AH288" s="126">
        <f t="shared" si="4343"/>
        <v>583</v>
      </c>
      <c r="AI288" s="166">
        <f t="shared" si="4343"/>
        <v>532</v>
      </c>
      <c r="AJ288" s="125">
        <f t="shared" si="4343"/>
        <v>1691</v>
      </c>
      <c r="AK288" s="127">
        <f t="shared" si="4343"/>
        <v>1171</v>
      </c>
      <c r="AL288" s="126">
        <f t="shared" si="4343"/>
        <v>2340</v>
      </c>
      <c r="AM288" s="166">
        <f t="shared" si="4343"/>
        <v>2012</v>
      </c>
      <c r="AN288" s="125">
        <f t="shared" si="4343"/>
        <v>133</v>
      </c>
      <c r="AO288" s="127">
        <f t="shared" si="4343"/>
        <v>421</v>
      </c>
      <c r="AP288" s="126">
        <f t="shared" si="4343"/>
        <v>772</v>
      </c>
      <c r="AQ288" s="125">
        <f t="shared" si="4343"/>
        <v>1246</v>
      </c>
      <c r="AR288" s="165">
        <f t="shared" si="4343"/>
        <v>2357</v>
      </c>
      <c r="AS288" s="167">
        <f t="shared" si="4343"/>
        <v>2352</v>
      </c>
      <c r="AT288" s="125">
        <f t="shared" si="4343"/>
        <v>1237</v>
      </c>
      <c r="AU288" s="127">
        <f t="shared" si="4343"/>
        <v>1127</v>
      </c>
      <c r="AV288" s="126">
        <f t="shared" si="4343"/>
        <v>1605</v>
      </c>
      <c r="AW288" s="166">
        <f t="shared" ref="AW288:BE289" si="4344">SUMIF($A$9:$A$32,$AE288,S$288:S$311)</f>
        <v>1246</v>
      </c>
      <c r="AX288" s="125">
        <f t="shared" si="4344"/>
        <v>291</v>
      </c>
      <c r="AY288" s="127">
        <f t="shared" si="4344"/>
        <v>485</v>
      </c>
      <c r="AZ288" s="126">
        <f t="shared" si="4344"/>
        <v>983</v>
      </c>
      <c r="BA288" s="166">
        <f t="shared" si="4344"/>
        <v>1454</v>
      </c>
      <c r="BB288" s="125">
        <f t="shared" si="4344"/>
        <v>1052</v>
      </c>
      <c r="BC288" s="127">
        <f t="shared" si="4344"/>
        <v>910</v>
      </c>
      <c r="BD288" s="170">
        <f t="shared" si="4344"/>
        <v>1950</v>
      </c>
      <c r="BE288" s="171">
        <f t="shared" si="4344"/>
        <v>2241</v>
      </c>
      <c r="BF288" s="156">
        <f>AF288+AH288+AJ288+AL288+AN288+AP288+AR288+AT288+AV288+AX288+AZ288+BB288+BD288</f>
        <v>16307</v>
      </c>
      <c r="BG288" s="157">
        <f>AG288+AI288+AK288+AM288+AO288+AQ288+AS288+AU288+AW288+AY288+BA288+BC288+BE288</f>
        <v>16296</v>
      </c>
      <c r="BI288" s="124" t="s">
        <v>16</v>
      </c>
      <c r="BJ288" s="128">
        <f>B288/B312</f>
        <v>0</v>
      </c>
      <c r="BK288" s="129">
        <f t="shared" ref="BK288" si="4345">C288/C312</f>
        <v>0</v>
      </c>
      <c r="BL288" s="130">
        <f t="shared" ref="BL288" si="4346">D288/D312</f>
        <v>0</v>
      </c>
      <c r="BM288" s="131">
        <f t="shared" ref="BM288" si="4347">E288/E312</f>
        <v>0</v>
      </c>
      <c r="BN288" s="128">
        <f t="shared" ref="BN288" si="4348">F288/F312</f>
        <v>0</v>
      </c>
      <c r="BO288" s="129">
        <f t="shared" ref="BO288" si="4349">G288/G312</f>
        <v>0</v>
      </c>
      <c r="BP288" s="130">
        <f t="shared" ref="BP288" si="4350">H288/H312</f>
        <v>0</v>
      </c>
      <c r="BQ288" s="131">
        <f t="shared" ref="BQ288" si="4351">I288/I312</f>
        <v>0</v>
      </c>
      <c r="BR288" s="128">
        <f t="shared" ref="BR288" si="4352">J288/J312</f>
        <v>0</v>
      </c>
      <c r="BS288" s="129">
        <f t="shared" ref="BS288" si="4353">K288/K312</f>
        <v>0</v>
      </c>
      <c r="BT288" s="130">
        <f t="shared" ref="BT288" si="4354">L288/L312</f>
        <v>0</v>
      </c>
      <c r="BU288" s="128">
        <f t="shared" ref="BU288" si="4355">M288/M312</f>
        <v>0</v>
      </c>
      <c r="BV288" s="132">
        <f t="shared" ref="BV288" si="4356">N288/N312</f>
        <v>0</v>
      </c>
      <c r="BW288" s="133">
        <f t="shared" ref="BW288" si="4357">O288/O312</f>
        <v>0</v>
      </c>
      <c r="BX288" s="128">
        <f t="shared" ref="BX288" si="4358">P288/P312</f>
        <v>0</v>
      </c>
      <c r="BY288" s="129">
        <f t="shared" ref="BY288" si="4359">Q288/Q312</f>
        <v>0</v>
      </c>
      <c r="BZ288" s="130">
        <f t="shared" ref="BZ288" si="4360">R288/R312</f>
        <v>0</v>
      </c>
      <c r="CA288" s="131">
        <f t="shared" ref="CA288" si="4361">S288/S312</f>
        <v>0</v>
      </c>
      <c r="CB288" s="128">
        <f t="shared" ref="CB288" si="4362">T288/T312</f>
        <v>0</v>
      </c>
      <c r="CC288" s="129">
        <f t="shared" ref="CC288" si="4363">U288/U312</f>
        <v>0</v>
      </c>
      <c r="CD288" s="130">
        <f t="shared" ref="CD288" si="4364">V288/V312</f>
        <v>0</v>
      </c>
      <c r="CE288" s="131">
        <f t="shared" ref="CE288" si="4365">W288/W312</f>
        <v>0</v>
      </c>
      <c r="CF288" s="128">
        <f t="shared" ref="CF288" si="4366">X288/X312</f>
        <v>0</v>
      </c>
      <c r="CG288" s="129">
        <f t="shared" ref="CG288" si="4367">Y288/Y312</f>
        <v>0</v>
      </c>
      <c r="CH288" s="130">
        <f t="shared" ref="CH288" si="4368">Z288/Z312</f>
        <v>0</v>
      </c>
      <c r="CI288" s="128">
        <f t="shared" ref="CI288" si="4369">AA288/AA312</f>
        <v>0</v>
      </c>
      <c r="CJ288" s="134">
        <f t="shared" ref="CJ288" si="4370">AB288/AB312</f>
        <v>0</v>
      </c>
      <c r="CK288" s="135">
        <f t="shared" ref="CK288" si="4371">AC288/AC312</f>
        <v>0</v>
      </c>
    </row>
    <row r="289" spans="1:89" x14ac:dyDescent="0.2">
      <c r="A289" s="136" t="s">
        <v>17</v>
      </c>
      <c r="B289" s="175">
        <v>148</v>
      </c>
      <c r="C289" s="176">
        <v>0</v>
      </c>
      <c r="D289" s="177">
        <v>118</v>
      </c>
      <c r="E289" s="178">
        <v>1</v>
      </c>
      <c r="F289" s="175">
        <v>340</v>
      </c>
      <c r="G289" s="179">
        <v>3</v>
      </c>
      <c r="H289" s="177">
        <v>277</v>
      </c>
      <c r="I289" s="178">
        <v>47</v>
      </c>
      <c r="J289" s="175">
        <v>7</v>
      </c>
      <c r="K289" s="179">
        <v>15</v>
      </c>
      <c r="L289" s="177">
        <v>44</v>
      </c>
      <c r="M289" s="175">
        <v>38</v>
      </c>
      <c r="N289" s="180">
        <v>154</v>
      </c>
      <c r="O289" s="181">
        <v>107</v>
      </c>
      <c r="P289" s="175">
        <v>80</v>
      </c>
      <c r="Q289" s="179">
        <v>46</v>
      </c>
      <c r="R289" s="177">
        <v>28</v>
      </c>
      <c r="S289" s="178">
        <v>48</v>
      </c>
      <c r="T289" s="175">
        <v>2</v>
      </c>
      <c r="U289" s="179">
        <v>0</v>
      </c>
      <c r="V289" s="177">
        <v>0</v>
      </c>
      <c r="W289" s="178">
        <v>0</v>
      </c>
      <c r="X289" s="175">
        <v>0</v>
      </c>
      <c r="Y289" s="179">
        <v>0</v>
      </c>
      <c r="Z289" s="177">
        <v>0</v>
      </c>
      <c r="AA289" s="175">
        <v>0</v>
      </c>
      <c r="AB289" s="156">
        <f t="shared" ref="AB289:AB308" si="4372">B289+D289+F289+H289+J289+L289+N289+P289+R289+T289+V289+X289+Z289</f>
        <v>1198</v>
      </c>
      <c r="AC289" s="157">
        <f t="shared" ref="AC289:AC308" si="4373">C289+E289+G289+I289+K289+M289+O289+Q289+S289+U289+W289+Y289+AA289</f>
        <v>305</v>
      </c>
      <c r="AE289" s="237" t="str">
        <f>$AE$10</f>
        <v>08:00 - 08:59</v>
      </c>
      <c r="AF289" s="125">
        <f>SUMIF($A$9:$A$32,$AE289,B$288:B$311)</f>
        <v>1279</v>
      </c>
      <c r="AG289" s="176">
        <f t="shared" si="4343"/>
        <v>1126</v>
      </c>
      <c r="AH289" s="177">
        <f t="shared" si="4343"/>
        <v>565</v>
      </c>
      <c r="AI289" s="178">
        <f t="shared" si="4343"/>
        <v>491</v>
      </c>
      <c r="AJ289" s="238">
        <f t="shared" si="4343"/>
        <v>1393</v>
      </c>
      <c r="AK289" s="179">
        <f t="shared" si="4343"/>
        <v>1077</v>
      </c>
      <c r="AL289" s="177">
        <f t="shared" si="4343"/>
        <v>2134</v>
      </c>
      <c r="AM289" s="178">
        <f t="shared" si="4343"/>
        <v>1985</v>
      </c>
      <c r="AN289" s="238">
        <f t="shared" si="4343"/>
        <v>129</v>
      </c>
      <c r="AO289" s="179">
        <f t="shared" si="4343"/>
        <v>424</v>
      </c>
      <c r="AP289" s="177">
        <f t="shared" si="4343"/>
        <v>682</v>
      </c>
      <c r="AQ289" s="238">
        <f t="shared" si="4343"/>
        <v>1170</v>
      </c>
      <c r="AR289" s="180">
        <f t="shared" si="4343"/>
        <v>2020</v>
      </c>
      <c r="AS289" s="181">
        <f t="shared" si="4343"/>
        <v>2097</v>
      </c>
      <c r="AT289" s="238">
        <f t="shared" si="4343"/>
        <v>1101</v>
      </c>
      <c r="AU289" s="179">
        <f t="shared" si="4343"/>
        <v>991</v>
      </c>
      <c r="AV289" s="177">
        <f t="shared" si="4343"/>
        <v>1569</v>
      </c>
      <c r="AW289" s="178">
        <f t="shared" si="4344"/>
        <v>1118</v>
      </c>
      <c r="AX289" s="238">
        <f t="shared" si="4344"/>
        <v>232</v>
      </c>
      <c r="AY289" s="179">
        <f t="shared" si="4344"/>
        <v>382</v>
      </c>
      <c r="AZ289" s="177">
        <f t="shared" si="4344"/>
        <v>798</v>
      </c>
      <c r="BA289" s="178">
        <f t="shared" si="4344"/>
        <v>1280</v>
      </c>
      <c r="BB289" s="238">
        <f t="shared" si="4344"/>
        <v>943</v>
      </c>
      <c r="BC289" s="179">
        <f t="shared" si="4344"/>
        <v>766</v>
      </c>
      <c r="BD289" s="177">
        <f t="shared" si="4344"/>
        <v>1976</v>
      </c>
      <c r="BE289" s="238">
        <f t="shared" si="4344"/>
        <v>1997</v>
      </c>
      <c r="BF289" s="158">
        <f>SUM(AF289,AH289,AJ289,AL289,AN289,AP289,AR289,AT289,AV289,AX289,AZ289,BB289,BD289)</f>
        <v>14821</v>
      </c>
      <c r="BG289" s="159">
        <f>SUM(AG289,AI289,AK289,AM289,AO289,AQ289,AS289,AU289,AW289,AY289,BA289,BC289,BE289)</f>
        <v>14904</v>
      </c>
      <c r="BI289" s="136" t="s">
        <v>17</v>
      </c>
      <c r="BJ289" s="128">
        <f>B289/B312</f>
        <v>7.7373483897950649E-3</v>
      </c>
      <c r="BK289" s="129">
        <f t="shared" ref="BK289" si="4374">C289/C312</f>
        <v>0</v>
      </c>
      <c r="BL289" s="130">
        <f t="shared" ref="BL289" si="4375">D289/D312</f>
        <v>1.4177580199447315E-2</v>
      </c>
      <c r="BM289" s="131">
        <f t="shared" ref="BM289" si="4376">E289/E312</f>
        <v>1.1021712774165106E-4</v>
      </c>
      <c r="BN289" s="128">
        <f t="shared" ref="BN289" si="4377">F289/F312</f>
        <v>1.7978003384094755E-2</v>
      </c>
      <c r="BO289" s="129">
        <f t="shared" ref="BO289" si="4378">G289/G312</f>
        <v>1.260239445494644E-4</v>
      </c>
      <c r="BP289" s="130">
        <f t="shared" ref="BP289" si="4379">H289/H312</f>
        <v>8.2001184132622848E-3</v>
      </c>
      <c r="BQ289" s="131">
        <f t="shared" ref="BQ289" si="4380">I289/I312</f>
        <v>1.1906873052466244E-3</v>
      </c>
      <c r="BR289" s="128">
        <f t="shared" ref="BR289" si="4381">J289/J312</f>
        <v>1.6374269005847953E-3</v>
      </c>
      <c r="BS289" s="129">
        <f t="shared" ref="BS289" si="4382">K289/K312</f>
        <v>3.5038542396636299E-3</v>
      </c>
      <c r="BT289" s="130">
        <f t="shared" ref="BT289" si="4383">L289/L312</f>
        <v>2.8949272978485425E-3</v>
      </c>
      <c r="BU289" s="128">
        <f t="shared" ref="BU289" si="4384">M289/M312</f>
        <v>2.6737967914438501E-3</v>
      </c>
      <c r="BV289" s="132">
        <f t="shared" ref="BV289" si="4385">N289/N312</f>
        <v>4.3963573039481575E-3</v>
      </c>
      <c r="BW289" s="133">
        <f t="shared" ref="BW289" si="4386">O289/O312</f>
        <v>3.3865046208380808E-3</v>
      </c>
      <c r="BX289" s="128">
        <f t="shared" ref="BX289" si="4387">P289/P312</f>
        <v>4.3934318194299524E-3</v>
      </c>
      <c r="BY289" s="129">
        <f t="shared" ref="BY289" si="4388">Q289/Q312</f>
        <v>3.1597746943261436E-3</v>
      </c>
      <c r="BZ289" s="130">
        <f t="shared" ref="BZ289" si="4389">R289/R312</f>
        <v>1.214381749577135E-3</v>
      </c>
      <c r="CA289" s="131">
        <f t="shared" ref="CA289" si="4390">S289/S312</f>
        <v>2.3801259483314323E-3</v>
      </c>
      <c r="CB289" s="128">
        <f t="shared" ref="CB289" si="4391">T289/T312</f>
        <v>4.29000429000429E-4</v>
      </c>
      <c r="CC289" s="129">
        <f t="shared" ref="CC289" si="4392">U289/U312</f>
        <v>0</v>
      </c>
      <c r="CD289" s="130">
        <f t="shared" ref="CD289" si="4393">V289/V312</f>
        <v>0</v>
      </c>
      <c r="CE289" s="131">
        <f t="shared" ref="CE289" si="4394">W289/W312</f>
        <v>0</v>
      </c>
      <c r="CF289" s="128">
        <f t="shared" ref="CF289" si="4395">X289/X312</f>
        <v>0</v>
      </c>
      <c r="CG289" s="129">
        <f t="shared" ref="CG289" si="4396">Y289/Y312</f>
        <v>0</v>
      </c>
      <c r="CH289" s="130">
        <f t="shared" ref="CH289" si="4397">Z289/Z312</f>
        <v>0</v>
      </c>
      <c r="CI289" s="128">
        <f t="shared" ref="CI289" si="4398">AA289/AA312</f>
        <v>0</v>
      </c>
      <c r="CJ289" s="134">
        <f t="shared" ref="CJ289" si="4399">AB289/AB312</f>
        <v>4.7704376219487917E-3</v>
      </c>
      <c r="CK289" s="135">
        <f t="shared" ref="CK289" si="4400">AC289/AC312</f>
        <v>1.2191027403830781E-3</v>
      </c>
    </row>
    <row r="290" spans="1:89" ht="13.5" thickBot="1" x14ac:dyDescent="0.25">
      <c r="A290" s="145" t="s">
        <v>18</v>
      </c>
      <c r="B290" s="182">
        <v>643</v>
      </c>
      <c r="C290" s="183">
        <v>317</v>
      </c>
      <c r="D290" s="184">
        <v>482</v>
      </c>
      <c r="E290" s="185">
        <v>183</v>
      </c>
      <c r="F290" s="182">
        <v>1575</v>
      </c>
      <c r="G290" s="186">
        <v>423</v>
      </c>
      <c r="H290" s="184">
        <v>1435</v>
      </c>
      <c r="I290" s="185">
        <v>736</v>
      </c>
      <c r="J290" s="182">
        <v>47</v>
      </c>
      <c r="K290" s="186">
        <v>211</v>
      </c>
      <c r="L290" s="184">
        <v>526</v>
      </c>
      <c r="M290" s="182">
        <v>467</v>
      </c>
      <c r="N290" s="187">
        <v>1309</v>
      </c>
      <c r="O290" s="188">
        <v>1359</v>
      </c>
      <c r="P290" s="182">
        <v>739</v>
      </c>
      <c r="Q290" s="186">
        <v>699</v>
      </c>
      <c r="R290" s="184">
        <v>756</v>
      </c>
      <c r="S290" s="185">
        <v>737</v>
      </c>
      <c r="T290" s="182">
        <v>139</v>
      </c>
      <c r="U290" s="186">
        <v>294</v>
      </c>
      <c r="V290" s="184">
        <v>500</v>
      </c>
      <c r="W290" s="185">
        <v>645</v>
      </c>
      <c r="X290" s="182">
        <v>640</v>
      </c>
      <c r="Y290" s="186">
        <v>409</v>
      </c>
      <c r="Z290" s="184">
        <v>1110</v>
      </c>
      <c r="AA290" s="182">
        <v>1084</v>
      </c>
      <c r="AB290" s="156">
        <f t="shared" si="4372"/>
        <v>9901</v>
      </c>
      <c r="AC290" s="157">
        <f t="shared" si="4373"/>
        <v>7564</v>
      </c>
      <c r="AE290" s="235"/>
      <c r="AF290" s="125"/>
      <c r="AG290" s="183"/>
      <c r="AH290" s="184"/>
      <c r="AI290" s="185"/>
      <c r="AJ290" s="182"/>
      <c r="AK290" s="186"/>
      <c r="AL290" s="184"/>
      <c r="AM290" s="185"/>
      <c r="AN290" s="182"/>
      <c r="AO290" s="186"/>
      <c r="AP290" s="184"/>
      <c r="AQ290" s="182"/>
      <c r="AR290" s="187"/>
      <c r="AS290" s="188"/>
      <c r="AT290" s="182"/>
      <c r="AU290" s="186"/>
      <c r="AV290" s="184"/>
      <c r="AW290" s="185"/>
      <c r="AX290" s="182"/>
      <c r="AY290" s="186"/>
      <c r="AZ290" s="184"/>
      <c r="BA290" s="185"/>
      <c r="BB290" s="182"/>
      <c r="BC290" s="186"/>
      <c r="BD290" s="184"/>
      <c r="BE290" s="182"/>
      <c r="BF290" s="158"/>
      <c r="BG290" s="159"/>
      <c r="BI290" s="145" t="s">
        <v>18</v>
      </c>
      <c r="BJ290" s="128">
        <f>B290/B312</f>
        <v>3.3615641990798827E-2</v>
      </c>
      <c r="BK290" s="129">
        <f t="shared" ref="BK290" si="4401">C290/C312</f>
        <v>1.3585326133539041E-2</v>
      </c>
      <c r="BL290" s="130">
        <f t="shared" ref="BL290" si="4402">D290/D312</f>
        <v>5.7911810645200047E-2</v>
      </c>
      <c r="BM290" s="131">
        <f t="shared" ref="BM290" si="4403">E290/E312</f>
        <v>2.0169734376722141E-2</v>
      </c>
      <c r="BN290" s="128">
        <f t="shared" ref="BN290" si="4404">F290/F312</f>
        <v>8.3280456852791881E-2</v>
      </c>
      <c r="BO290" s="129">
        <f t="shared" ref="BO290" si="4405">G290/G312</f>
        <v>1.7769376181474481E-2</v>
      </c>
      <c r="BP290" s="130">
        <f t="shared" ref="BP290" si="4406">H290/H312</f>
        <v>4.2480757844878626E-2</v>
      </c>
      <c r="BQ290" s="131">
        <f t="shared" ref="BQ290" si="4407">I290/I312</f>
        <v>1.8645656524713096E-2</v>
      </c>
      <c r="BR290" s="128">
        <f t="shared" ref="BR290" si="4408">J290/J312</f>
        <v>1.0994152046783626E-2</v>
      </c>
      <c r="BS290" s="129">
        <f t="shared" ref="BS290" si="4409">K290/K312</f>
        <v>4.9287549637935059E-2</v>
      </c>
      <c r="BT290" s="130">
        <f t="shared" ref="BT290" si="4410">L290/L312</f>
        <v>3.4607539969734848E-2</v>
      </c>
      <c r="BU290" s="128">
        <f t="shared" ref="BU290" si="4411">M290/M312</f>
        <v>3.2859555305375737E-2</v>
      </c>
      <c r="BV290" s="132">
        <f t="shared" ref="BV290" si="4412">N290/N312</f>
        <v>3.7369037083559334E-2</v>
      </c>
      <c r="BW290" s="133">
        <f t="shared" ref="BW290" si="4413">O290/O312</f>
        <v>4.3011773642233193E-2</v>
      </c>
      <c r="BX290" s="128">
        <f t="shared" ref="BX290" si="4414">P290/P312</f>
        <v>4.0584326431984181E-2</v>
      </c>
      <c r="BY290" s="129">
        <f t="shared" ref="BY290" si="4415">Q290/Q312</f>
        <v>4.801483720291249E-2</v>
      </c>
      <c r="BZ290" s="130">
        <f t="shared" ref="BZ290" si="4416">R290/R312</f>
        <v>3.2788307238582642E-2</v>
      </c>
      <c r="CA290" s="131">
        <f t="shared" ref="CA290" si="4417">S290/S312</f>
        <v>3.6544850498338874E-2</v>
      </c>
      <c r="CB290" s="128">
        <f t="shared" ref="CB290" si="4418">T290/T312</f>
        <v>2.9815529815529814E-2</v>
      </c>
      <c r="CC290" s="129">
        <f t="shared" ref="CC290" si="4419">U290/U312</f>
        <v>7.6662320730117334E-2</v>
      </c>
      <c r="CD290" s="130">
        <f t="shared" ref="CD290" si="4420">V290/V312</f>
        <v>2.4674299249901301E-2</v>
      </c>
      <c r="CE290" s="131">
        <f t="shared" ref="CE290" si="4421">W290/W312</f>
        <v>3.1561949500880801E-2</v>
      </c>
      <c r="CF290" s="128">
        <f t="shared" ref="CF290" si="4422">X290/X312</f>
        <v>3.6554717843271647E-2</v>
      </c>
      <c r="CG290" s="129">
        <f t="shared" ref="CG290" si="4423">Y290/Y312</f>
        <v>5.2055491918034873E-2</v>
      </c>
      <c r="CH290" s="130">
        <f t="shared" ref="CH290" si="4424">Z290/Z312</f>
        <v>3.3857979502196191E-2</v>
      </c>
      <c r="CI290" s="128">
        <f t="shared" ref="CI290" si="4425">AA290/AA312</f>
        <v>2.8862795217935406E-2</v>
      </c>
      <c r="CJ290" s="134">
        <f t="shared" ref="CJ290" si="4426">AB290/AB312</f>
        <v>3.9425795404770439E-2</v>
      </c>
      <c r="CK290" s="135">
        <f t="shared" ref="CK290" si="4427">AC290/AC312</f>
        <v>3.0233747961500336E-2</v>
      </c>
    </row>
    <row r="291" spans="1:89" ht="14.25" thickTop="1" thickBot="1" x14ac:dyDescent="0.25">
      <c r="A291" s="136" t="s">
        <v>19</v>
      </c>
      <c r="B291" s="175">
        <v>1020</v>
      </c>
      <c r="C291" s="176">
        <v>1031</v>
      </c>
      <c r="D291" s="177">
        <v>610</v>
      </c>
      <c r="E291" s="178">
        <v>481</v>
      </c>
      <c r="F291" s="175">
        <v>1883</v>
      </c>
      <c r="G291" s="179">
        <v>1091</v>
      </c>
      <c r="H291" s="177">
        <v>2115</v>
      </c>
      <c r="I291" s="178">
        <v>1784</v>
      </c>
      <c r="J291" s="175">
        <v>121</v>
      </c>
      <c r="K291" s="179">
        <v>447</v>
      </c>
      <c r="L291" s="177">
        <v>841</v>
      </c>
      <c r="M291" s="175">
        <v>982</v>
      </c>
      <c r="N291" s="180">
        <v>2505</v>
      </c>
      <c r="O291" s="181">
        <v>2219</v>
      </c>
      <c r="P291" s="175">
        <v>1338</v>
      </c>
      <c r="Q291" s="179">
        <v>1159</v>
      </c>
      <c r="R291" s="177">
        <v>1528</v>
      </c>
      <c r="S291" s="178">
        <v>1221</v>
      </c>
      <c r="T291" s="175">
        <v>229</v>
      </c>
      <c r="U291" s="179">
        <v>521</v>
      </c>
      <c r="V291" s="177">
        <v>1007</v>
      </c>
      <c r="W291" s="178">
        <v>1378</v>
      </c>
      <c r="X291" s="175">
        <v>1126</v>
      </c>
      <c r="Y291" s="179">
        <v>731</v>
      </c>
      <c r="Z291" s="177">
        <v>1770</v>
      </c>
      <c r="AA291" s="175">
        <v>1954</v>
      </c>
      <c r="AB291" s="156">
        <f t="shared" si="4372"/>
        <v>16093</v>
      </c>
      <c r="AC291" s="157">
        <f t="shared" si="4373"/>
        <v>14999</v>
      </c>
      <c r="AE291" s="229" t="s">
        <v>13</v>
      </c>
      <c r="AF291" s="20">
        <f t="shared" ref="AF291:BG291" si="4428">SUM(AF288:AF290)</f>
        <v>2592</v>
      </c>
      <c r="AG291" s="21">
        <f t="shared" si="4428"/>
        <v>2225</v>
      </c>
      <c r="AH291" s="20">
        <f t="shared" si="4428"/>
        <v>1148</v>
      </c>
      <c r="AI291" s="21">
        <f t="shared" si="4428"/>
        <v>1023</v>
      </c>
      <c r="AJ291" s="20">
        <f t="shared" si="4428"/>
        <v>3084</v>
      </c>
      <c r="AK291" s="21">
        <f t="shared" si="4428"/>
        <v>2248</v>
      </c>
      <c r="AL291" s="20">
        <f t="shared" si="4428"/>
        <v>4474</v>
      </c>
      <c r="AM291" s="21">
        <f t="shared" si="4428"/>
        <v>3997</v>
      </c>
      <c r="AN291" s="20">
        <f t="shared" si="4428"/>
        <v>262</v>
      </c>
      <c r="AO291" s="21">
        <f t="shared" si="4428"/>
        <v>845</v>
      </c>
      <c r="AP291" s="20">
        <f t="shared" si="4428"/>
        <v>1454</v>
      </c>
      <c r="AQ291" s="21">
        <f t="shared" si="4428"/>
        <v>2416</v>
      </c>
      <c r="AR291" s="20">
        <f t="shared" si="4428"/>
        <v>4377</v>
      </c>
      <c r="AS291" s="21">
        <f t="shared" si="4428"/>
        <v>4449</v>
      </c>
      <c r="AT291" s="20">
        <f t="shared" si="4428"/>
        <v>2338</v>
      </c>
      <c r="AU291" s="21">
        <f t="shared" si="4428"/>
        <v>2118</v>
      </c>
      <c r="AV291" s="20">
        <f t="shared" si="4428"/>
        <v>3174</v>
      </c>
      <c r="AW291" s="21">
        <f t="shared" si="4428"/>
        <v>2364</v>
      </c>
      <c r="AX291" s="20">
        <f t="shared" si="4428"/>
        <v>523</v>
      </c>
      <c r="AY291" s="21">
        <f t="shared" si="4428"/>
        <v>867</v>
      </c>
      <c r="AZ291" s="20">
        <f t="shared" si="4428"/>
        <v>1781</v>
      </c>
      <c r="BA291" s="21">
        <f t="shared" si="4428"/>
        <v>2734</v>
      </c>
      <c r="BB291" s="20">
        <f t="shared" si="4428"/>
        <v>1995</v>
      </c>
      <c r="BC291" s="21">
        <f t="shared" si="4428"/>
        <v>1676</v>
      </c>
      <c r="BD291" s="20">
        <f t="shared" si="4428"/>
        <v>3926</v>
      </c>
      <c r="BE291" s="21">
        <f t="shared" si="4428"/>
        <v>4238</v>
      </c>
      <c r="BF291" s="160">
        <f t="shared" si="4428"/>
        <v>31128</v>
      </c>
      <c r="BG291" s="161">
        <f t="shared" si="4428"/>
        <v>31200</v>
      </c>
      <c r="BI291" s="136" t="s">
        <v>19</v>
      </c>
      <c r="BJ291" s="128">
        <f>B291/B312</f>
        <v>5.3324968632371392E-2</v>
      </c>
      <c r="BK291" s="129">
        <f t="shared" ref="BK291" si="4429">C291/C312</f>
        <v>4.4184451872803635E-2</v>
      </c>
      <c r="BL291" s="130">
        <f t="shared" ref="BL291" si="4430">D291/D312</f>
        <v>7.329088069205815E-2</v>
      </c>
      <c r="BM291" s="131">
        <f t="shared" ref="BM291" si="4431">E291/E312</f>
        <v>5.3014438443734158E-2</v>
      </c>
      <c r="BN291" s="128">
        <f t="shared" ref="BN291" si="4432">F291/F312</f>
        <v>9.9566412859560069E-2</v>
      </c>
      <c r="BO291" s="129">
        <f t="shared" ref="BO291" si="4433">G291/G312</f>
        <v>4.5830707834488553E-2</v>
      </c>
      <c r="BP291" s="130">
        <f t="shared" ref="BP291" si="4434">H291/H312</f>
        <v>6.2611012433392538E-2</v>
      </c>
      <c r="BQ291" s="131">
        <f t="shared" ref="BQ291" si="4435">I291/I312</f>
        <v>4.5195450054467609E-2</v>
      </c>
      <c r="BR291" s="128">
        <f t="shared" ref="BR291" si="4436">J291/J312</f>
        <v>2.8304093567251463E-2</v>
      </c>
      <c r="BS291" s="129">
        <f t="shared" ref="BS291" si="4437">K291/K312</f>
        <v>0.10441485634197617</v>
      </c>
      <c r="BT291" s="130">
        <f t="shared" ref="BT291" si="4438">L291/L312</f>
        <v>5.5332587670241462E-2</v>
      </c>
      <c r="BU291" s="128">
        <f t="shared" ref="BU291" si="4439">M291/M312</f>
        <v>6.9096538136785818E-2</v>
      </c>
      <c r="BV291" s="132">
        <f t="shared" ref="BV291" si="4440">N291/N312</f>
        <v>7.151217562590996E-2</v>
      </c>
      <c r="BW291" s="133">
        <f t="shared" ref="BW291" si="4441">O291/O312</f>
        <v>7.0230408912520567E-2</v>
      </c>
      <c r="BX291" s="128">
        <f t="shared" ref="BX291" si="4442">P291/P312</f>
        <v>7.3480147179965954E-2</v>
      </c>
      <c r="BY291" s="129">
        <f t="shared" ref="BY291" si="4443">Q291/Q312</f>
        <v>7.961258414617392E-2</v>
      </c>
      <c r="BZ291" s="130">
        <f t="shared" ref="BZ291" si="4444">R291/R312</f>
        <v>6.6270546905495081E-2</v>
      </c>
      <c r="CA291" s="131">
        <f t="shared" ref="CA291" si="4445">S291/S312</f>
        <v>6.0544453810680812E-2</v>
      </c>
      <c r="CB291" s="128">
        <f t="shared" ref="CB291" si="4446">T291/T312</f>
        <v>4.9120549120549119E-2</v>
      </c>
      <c r="CC291" s="129">
        <f t="shared" ref="CC291" si="4447">U291/U312</f>
        <v>0.13585397653194264</v>
      </c>
      <c r="CD291" s="130">
        <f t="shared" ref="CD291" si="4448">V291/V312</f>
        <v>4.9694038689301223E-2</v>
      </c>
      <c r="CE291" s="131">
        <f t="shared" ref="CE291" si="4449">W291/W312</f>
        <v>6.7430025445292627E-2</v>
      </c>
      <c r="CF291" s="128">
        <f t="shared" ref="CF291" si="4450">X291/X312</f>
        <v>6.4313456705506061E-2</v>
      </c>
      <c r="CG291" s="129">
        <f t="shared" ref="CG291" si="4451">Y291/Y312</f>
        <v>9.3038055237367953E-2</v>
      </c>
      <c r="CH291" s="130">
        <f t="shared" ref="CH291" si="4452">Z291/Z312</f>
        <v>5.3989751098096631E-2</v>
      </c>
      <c r="CI291" s="128">
        <f t="shared" ref="CI291" si="4453">AA291/AA312</f>
        <v>5.2027584737865111E-2</v>
      </c>
      <c r="CJ291" s="134">
        <f t="shared" ref="CJ291" si="4454">AB291/AB312</f>
        <v>6.4082347787998248E-2</v>
      </c>
      <c r="CK291" s="135">
        <f t="shared" ref="CK291" si="4455">AC291/AC312</f>
        <v>5.995187541969111E-2</v>
      </c>
    </row>
    <row r="292" spans="1:89" ht="13.5" thickTop="1" x14ac:dyDescent="0.2">
      <c r="A292" s="145" t="s">
        <v>20</v>
      </c>
      <c r="B292" s="182">
        <v>1313</v>
      </c>
      <c r="C292" s="183">
        <v>1099</v>
      </c>
      <c r="D292" s="184">
        <v>583</v>
      </c>
      <c r="E292" s="185">
        <v>532</v>
      </c>
      <c r="F292" s="182">
        <v>1691</v>
      </c>
      <c r="G292" s="186">
        <v>1171</v>
      </c>
      <c r="H292" s="184">
        <v>2340</v>
      </c>
      <c r="I292" s="185">
        <v>2012</v>
      </c>
      <c r="J292" s="182">
        <v>133</v>
      </c>
      <c r="K292" s="186">
        <v>421</v>
      </c>
      <c r="L292" s="184">
        <v>772</v>
      </c>
      <c r="M292" s="182">
        <v>1246</v>
      </c>
      <c r="N292" s="187">
        <v>2357</v>
      </c>
      <c r="O292" s="188">
        <v>2352</v>
      </c>
      <c r="P292" s="182">
        <v>1237</v>
      </c>
      <c r="Q292" s="186">
        <v>1127</v>
      </c>
      <c r="R292" s="184">
        <v>1605</v>
      </c>
      <c r="S292" s="185">
        <v>1246</v>
      </c>
      <c r="T292" s="182">
        <v>291</v>
      </c>
      <c r="U292" s="186">
        <v>485</v>
      </c>
      <c r="V292" s="184">
        <v>983</v>
      </c>
      <c r="W292" s="185">
        <v>1454</v>
      </c>
      <c r="X292" s="182">
        <v>1052</v>
      </c>
      <c r="Y292" s="186">
        <v>910</v>
      </c>
      <c r="Z292" s="184">
        <v>1950</v>
      </c>
      <c r="AA292" s="182">
        <v>2241</v>
      </c>
      <c r="AB292" s="156">
        <f t="shared" si="4372"/>
        <v>16307</v>
      </c>
      <c r="AC292" s="157">
        <f t="shared" si="4373"/>
        <v>16296</v>
      </c>
      <c r="BI292" s="145" t="s">
        <v>20</v>
      </c>
      <c r="BJ292" s="128">
        <f>B292/B312</f>
        <v>6.8642827268925136E-2</v>
      </c>
      <c r="BK292" s="129">
        <f t="shared" ref="BK292" si="4456">C292/C312</f>
        <v>4.7098654324162166E-2</v>
      </c>
      <c r="BL292" s="130">
        <f t="shared" ref="BL292" si="4457">D292/D312</f>
        <v>7.0046858104049023E-2</v>
      </c>
      <c r="BM292" s="131">
        <f t="shared" ref="BM292" si="4458">E292/E312</f>
        <v>5.8635511958558359E-2</v>
      </c>
      <c r="BN292" s="128">
        <f t="shared" ref="BN292" si="4459">F292/F312</f>
        <v>8.9414128595600675E-2</v>
      </c>
      <c r="BO292" s="129">
        <f t="shared" ref="BO292" si="4460">G292/G312</f>
        <v>4.9191346355807603E-2</v>
      </c>
      <c r="BP292" s="130">
        <f t="shared" ref="BP292" si="4461">H292/H312</f>
        <v>6.9271758436944941E-2</v>
      </c>
      <c r="BQ292" s="131">
        <f t="shared" ref="BQ292" si="4462">I292/I312</f>
        <v>5.0971550173536342E-2</v>
      </c>
      <c r="BR292" s="128">
        <f t="shared" ref="BR292" si="4463">J292/J312</f>
        <v>3.111111111111111E-2</v>
      </c>
      <c r="BS292" s="129">
        <f t="shared" ref="BS292" si="4464">K292/K312</f>
        <v>9.8341508993225885E-2</v>
      </c>
      <c r="BT292" s="130">
        <f t="shared" ref="BT292" si="4465">L292/L312</f>
        <v>5.0792815316797156E-2</v>
      </c>
      <c r="BU292" s="128">
        <f t="shared" ref="BU292" si="4466">M292/M312</f>
        <v>8.7672389529974665E-2</v>
      </c>
      <c r="BV292" s="132">
        <f t="shared" ref="BV292" si="4467">N292/N312</f>
        <v>6.7287104970167572E-2</v>
      </c>
      <c r="BW292" s="133">
        <f t="shared" ref="BW292" si="4468">O292/O312</f>
        <v>7.4439802506646405E-2</v>
      </c>
      <c r="BX292" s="128">
        <f t="shared" ref="BX292" si="4469">P292/P312</f>
        <v>6.7933439507935636E-2</v>
      </c>
      <c r="BY292" s="129">
        <f t="shared" ref="BY292" si="4470">Q292/Q312</f>
        <v>7.7414480010990522E-2</v>
      </c>
      <c r="BZ292" s="130">
        <f t="shared" ref="BZ292" si="4471">R292/R312</f>
        <v>6.9610096716832201E-2</v>
      </c>
      <c r="CA292" s="131">
        <f t="shared" ref="CA292" si="4472">S292/S312</f>
        <v>6.1784102742103435E-2</v>
      </c>
      <c r="CB292" s="128">
        <f t="shared" ref="CB292" si="4473">T292/T312</f>
        <v>6.2419562419562417E-2</v>
      </c>
      <c r="CC292" s="129">
        <f t="shared" ref="CC292" si="4474">U292/U312</f>
        <v>0.12646675358539766</v>
      </c>
      <c r="CD292" s="130">
        <f t="shared" ref="CD292" si="4475">V292/V312</f>
        <v>4.8509672325305959E-2</v>
      </c>
      <c r="CE292" s="131">
        <f t="shared" ref="CE292" si="4476">W292/W312</f>
        <v>7.1148952828342146E-2</v>
      </c>
      <c r="CF292" s="128">
        <f t="shared" ref="CF292" si="4477">X292/X312</f>
        <v>6.0086817454877768E-2</v>
      </c>
      <c r="CG292" s="129">
        <f t="shared" ref="CG292" si="4478">Y292/Y312</f>
        <v>0.11582028764159348</v>
      </c>
      <c r="CH292" s="130">
        <f t="shared" ref="CH292" si="4479">Z292/Z312</f>
        <v>5.9480234260614932E-2</v>
      </c>
      <c r="CI292" s="128">
        <f t="shared" ref="CI292" si="4480">AA292/AA312</f>
        <v>5.9669302659956867E-2</v>
      </c>
      <c r="CJ292" s="134">
        <f t="shared" ref="CJ292" si="4481">AB292/AB312</f>
        <v>6.4934496077728665E-2</v>
      </c>
      <c r="CK292" s="135">
        <f t="shared" ref="CK292" si="4482">AC292/AC312</f>
        <v>6.5136059859943085E-2</v>
      </c>
    </row>
    <row r="293" spans="1:89" ht="13.5" thickBot="1" x14ac:dyDescent="0.25">
      <c r="A293" s="136" t="s">
        <v>21</v>
      </c>
      <c r="B293" s="175">
        <v>1279</v>
      </c>
      <c r="C293" s="176">
        <v>1126</v>
      </c>
      <c r="D293" s="177">
        <v>565</v>
      </c>
      <c r="E293" s="178">
        <v>491</v>
      </c>
      <c r="F293" s="175">
        <v>1393</v>
      </c>
      <c r="G293" s="179">
        <v>1077</v>
      </c>
      <c r="H293" s="177">
        <v>2134</v>
      </c>
      <c r="I293" s="178">
        <v>1985</v>
      </c>
      <c r="J293" s="175">
        <v>129</v>
      </c>
      <c r="K293" s="179">
        <v>424</v>
      </c>
      <c r="L293" s="177">
        <v>682</v>
      </c>
      <c r="M293" s="175">
        <v>1170</v>
      </c>
      <c r="N293" s="180">
        <v>2020</v>
      </c>
      <c r="O293" s="181">
        <v>2097</v>
      </c>
      <c r="P293" s="175">
        <v>1101</v>
      </c>
      <c r="Q293" s="179">
        <v>991</v>
      </c>
      <c r="R293" s="177">
        <v>1569</v>
      </c>
      <c r="S293" s="178">
        <v>1118</v>
      </c>
      <c r="T293" s="175">
        <v>232</v>
      </c>
      <c r="U293" s="179">
        <v>382</v>
      </c>
      <c r="V293" s="177">
        <v>798</v>
      </c>
      <c r="W293" s="178">
        <v>1280</v>
      </c>
      <c r="X293" s="175">
        <v>943</v>
      </c>
      <c r="Y293" s="179">
        <v>766</v>
      </c>
      <c r="Z293" s="177">
        <v>1976</v>
      </c>
      <c r="AA293" s="175">
        <v>1997</v>
      </c>
      <c r="AB293" s="156">
        <f t="shared" si="4372"/>
        <v>14821</v>
      </c>
      <c r="AC293" s="157">
        <f t="shared" si="4373"/>
        <v>14904</v>
      </c>
      <c r="AE293" s="232" t="s">
        <v>85</v>
      </c>
      <c r="BI293" s="136" t="s">
        <v>21</v>
      </c>
      <c r="BJ293" s="128">
        <f>B293/B312</f>
        <v>6.6865328314512751E-2</v>
      </c>
      <c r="BK293" s="129">
        <f t="shared" ref="BK293" si="4483">C293/C312</f>
        <v>4.8255764121025113E-2</v>
      </c>
      <c r="BL293" s="130">
        <f t="shared" ref="BL293" si="4484">D293/D312</f>
        <v>6.7884176378709596E-2</v>
      </c>
      <c r="BM293" s="131">
        <f t="shared" ref="BM293" si="4485">E293/E312</f>
        <v>5.411660972115067E-2</v>
      </c>
      <c r="BN293" s="128">
        <f t="shared" ref="BN293" si="4486">F293/F312</f>
        <v>7.3656937394247043E-2</v>
      </c>
      <c r="BO293" s="129">
        <f t="shared" ref="BO293" si="4487">G293/G312</f>
        <v>4.5242596093257717E-2</v>
      </c>
      <c r="BP293" s="130">
        <f t="shared" ref="BP293" si="4488">H293/H312</f>
        <v>6.3173475429248074E-2</v>
      </c>
      <c r="BQ293" s="131">
        <f t="shared" ref="BQ293" si="4489">I293/I312</f>
        <v>5.0287538317330835E-2</v>
      </c>
      <c r="BR293" s="128">
        <f t="shared" ref="BR293" si="4490">J293/J312</f>
        <v>3.0175438596491227E-2</v>
      </c>
      <c r="BS293" s="129">
        <f t="shared" ref="BS293" si="4491">K293/K312</f>
        <v>9.9042279841158612E-2</v>
      </c>
      <c r="BT293" s="130">
        <f t="shared" ref="BT293" si="4492">L293/L312</f>
        <v>4.4871373116652409E-2</v>
      </c>
      <c r="BU293" s="128">
        <f t="shared" ref="BU293" si="4493">M293/M312</f>
        <v>8.2324795947086971E-2</v>
      </c>
      <c r="BV293" s="132">
        <f t="shared" ref="BV293" si="4494">N293/N312</f>
        <v>5.7666504895943362E-2</v>
      </c>
      <c r="BW293" s="133">
        <f t="shared" ref="BW293" si="4495">O293/O312</f>
        <v>6.6369160653247244E-2</v>
      </c>
      <c r="BX293" s="128">
        <f t="shared" ref="BX293" si="4496">P293/P312</f>
        <v>6.0464605414904719E-2</v>
      </c>
      <c r="BY293" s="129">
        <f t="shared" ref="BY293" si="4497">Q293/Q312</f>
        <v>6.807253743646105E-2</v>
      </c>
      <c r="BZ293" s="130">
        <f t="shared" ref="BZ293" si="4498">R293/R312</f>
        <v>6.8048748753090166E-2</v>
      </c>
      <c r="CA293" s="131">
        <f t="shared" ref="CA293" si="4499">S293/S312</f>
        <v>5.5437100213219619E-2</v>
      </c>
      <c r="CB293" s="128">
        <f t="shared" ref="CB293" si="4500">T293/T312</f>
        <v>4.9764049764049766E-2</v>
      </c>
      <c r="CC293" s="129">
        <f t="shared" ref="CC293" si="4501">U293/U312</f>
        <v>9.9608865710560629E-2</v>
      </c>
      <c r="CD293" s="130">
        <f t="shared" ref="CD293" si="4502">V293/V312</f>
        <v>3.9380181602842478E-2</v>
      </c>
      <c r="CE293" s="131">
        <f t="shared" ref="CE293" si="4503">W293/W312</f>
        <v>6.2634566451360341E-2</v>
      </c>
      <c r="CF293" s="128">
        <f t="shared" ref="CF293" si="4504">X293/X312</f>
        <v>5.3861092072195568E-2</v>
      </c>
      <c r="CG293" s="129">
        <f t="shared" ref="CG293" si="4505">Y293/Y312</f>
        <v>9.7492681685121554E-2</v>
      </c>
      <c r="CH293" s="130">
        <f t="shared" ref="CH293" si="4506">Z293/Z312</f>
        <v>6.0273304050756468E-2</v>
      </c>
      <c r="CI293" s="128">
        <f t="shared" ref="CI293" si="4507">AA293/AA312</f>
        <v>5.3172511116436352E-2</v>
      </c>
      <c r="CJ293" s="134">
        <f t="shared" ref="CJ293" si="4508">AB293/AB312</f>
        <v>5.9017242065862299E-2</v>
      </c>
      <c r="CK293" s="135">
        <f t="shared" ref="CK293" si="4509">AC293/AC312</f>
        <v>5.9572154893998017E-2</v>
      </c>
    </row>
    <row r="294" spans="1:89" ht="14.25" thickTop="1" thickBot="1" x14ac:dyDescent="0.25">
      <c r="A294" s="145" t="s">
        <v>22</v>
      </c>
      <c r="B294" s="182">
        <v>1115</v>
      </c>
      <c r="C294" s="183">
        <v>1193</v>
      </c>
      <c r="D294" s="184">
        <v>474</v>
      </c>
      <c r="E294" s="185">
        <v>491</v>
      </c>
      <c r="F294" s="182">
        <v>1341</v>
      </c>
      <c r="G294" s="186">
        <v>764</v>
      </c>
      <c r="H294" s="184">
        <v>2066</v>
      </c>
      <c r="I294" s="185">
        <v>1996</v>
      </c>
      <c r="J294" s="182">
        <v>166</v>
      </c>
      <c r="K294" s="186">
        <v>485</v>
      </c>
      <c r="L294" s="184">
        <v>569</v>
      </c>
      <c r="M294" s="182">
        <v>1192</v>
      </c>
      <c r="N294" s="187">
        <v>1647</v>
      </c>
      <c r="O294" s="188">
        <v>2260</v>
      </c>
      <c r="P294" s="182">
        <v>1077</v>
      </c>
      <c r="Q294" s="186">
        <v>676</v>
      </c>
      <c r="R294" s="184">
        <v>1558</v>
      </c>
      <c r="S294" s="185">
        <v>923</v>
      </c>
      <c r="T294" s="182">
        <v>182</v>
      </c>
      <c r="U294" s="186">
        <v>246</v>
      </c>
      <c r="V294" s="184">
        <v>725</v>
      </c>
      <c r="W294" s="185">
        <v>1630</v>
      </c>
      <c r="X294" s="182">
        <v>845</v>
      </c>
      <c r="Y294" s="186">
        <v>531</v>
      </c>
      <c r="Z294" s="184">
        <v>2004</v>
      </c>
      <c r="AA294" s="182">
        <v>1948</v>
      </c>
      <c r="AB294" s="156">
        <f t="shared" si="4372"/>
        <v>13769</v>
      </c>
      <c r="AC294" s="157">
        <f t="shared" si="4373"/>
        <v>14335</v>
      </c>
      <c r="AE294" s="305" t="s">
        <v>0</v>
      </c>
      <c r="AF294" s="299" t="s">
        <v>1</v>
      </c>
      <c r="AG294" s="300"/>
      <c r="AH294" s="299" t="s">
        <v>2</v>
      </c>
      <c r="AI294" s="300"/>
      <c r="AJ294" s="299" t="s">
        <v>3</v>
      </c>
      <c r="AK294" s="300"/>
      <c r="AL294" s="299" t="s">
        <v>4</v>
      </c>
      <c r="AM294" s="300"/>
      <c r="AN294" s="299" t="s">
        <v>5</v>
      </c>
      <c r="AO294" s="300"/>
      <c r="AP294" s="299" t="s">
        <v>6</v>
      </c>
      <c r="AQ294" s="300"/>
      <c r="AR294" s="299" t="s">
        <v>7</v>
      </c>
      <c r="AS294" s="300"/>
      <c r="AT294" s="299" t="s">
        <v>8</v>
      </c>
      <c r="AU294" s="300"/>
      <c r="AV294" s="299" t="s">
        <v>9</v>
      </c>
      <c r="AW294" s="300"/>
      <c r="AX294" s="299" t="s">
        <v>10</v>
      </c>
      <c r="AY294" s="300"/>
      <c r="AZ294" s="299" t="s">
        <v>11</v>
      </c>
      <c r="BA294" s="300"/>
      <c r="BB294" s="299" t="s">
        <v>12</v>
      </c>
      <c r="BC294" s="300"/>
      <c r="BD294" s="301" t="s">
        <v>40</v>
      </c>
      <c r="BE294" s="302"/>
      <c r="BF294" s="303" t="s">
        <v>41</v>
      </c>
      <c r="BG294" s="304"/>
      <c r="BI294" s="145" t="s">
        <v>22</v>
      </c>
      <c r="BJ294" s="128">
        <f>B294/B312</f>
        <v>5.829150982852363E-2</v>
      </c>
      <c r="BK294" s="129">
        <f t="shared" ref="BK294" si="4510">C294/C312</f>
        <v>5.1127110653981317E-2</v>
      </c>
      <c r="BL294" s="130">
        <f t="shared" ref="BL294" si="4511">D294/D312</f>
        <v>5.6950618767271415E-2</v>
      </c>
      <c r="BM294" s="131">
        <f t="shared" ref="BM294" si="4512">E294/E312</f>
        <v>5.411660972115067E-2</v>
      </c>
      <c r="BN294" s="128">
        <f t="shared" ref="BN294" si="4513">F294/F312</f>
        <v>7.0907360406091371E-2</v>
      </c>
      <c r="BO294" s="129">
        <f t="shared" ref="BO294" si="4514">G294/G312</f>
        <v>3.2094097878596933E-2</v>
      </c>
      <c r="BP294" s="130">
        <f t="shared" ref="BP294" si="4515">H294/H312</f>
        <v>6.1160449970396685E-2</v>
      </c>
      <c r="BQ294" s="131">
        <f t="shared" ref="BQ294" si="4516">I294/I312</f>
        <v>5.0566209814303445E-2</v>
      </c>
      <c r="BR294" s="128">
        <f t="shared" ref="BR294" si="4517">J294/J312</f>
        <v>3.8830409356725146E-2</v>
      </c>
      <c r="BS294" s="129">
        <f t="shared" ref="BS294" si="4518">K294/K312</f>
        <v>0.11329128708245736</v>
      </c>
      <c r="BT294" s="130">
        <f t="shared" ref="BT294" si="4519">L294/L312</f>
        <v>3.743667346535956E-2</v>
      </c>
      <c r="BU294" s="128">
        <f t="shared" ref="BU294" si="4520">M294/M312</f>
        <v>8.3872783563186046E-2</v>
      </c>
      <c r="BV294" s="132">
        <f t="shared" ref="BV294" si="4521">N294/N312</f>
        <v>4.7018184932484511E-2</v>
      </c>
      <c r="BW294" s="133">
        <f t="shared" ref="BW294" si="4522">O294/O312</f>
        <v>7.152804152424358E-2</v>
      </c>
      <c r="BX294" s="128">
        <f t="shared" ref="BX294" si="4523">P294/P312</f>
        <v>5.9146575869075735E-2</v>
      </c>
      <c r="BY294" s="129">
        <f t="shared" ref="BY294" si="4524">Q294/Q312</f>
        <v>4.6434949855749419E-2</v>
      </c>
      <c r="BZ294" s="130">
        <f t="shared" ref="BZ294" si="4525">R294/R312</f>
        <v>6.7571670208613432E-2</v>
      </c>
      <c r="CA294" s="131">
        <f t="shared" ref="CA294" si="4526">S294/S312</f>
        <v>4.576783854812317E-2</v>
      </c>
      <c r="CB294" s="128">
        <f t="shared" ref="CB294" si="4527">T294/T312</f>
        <v>3.903903903903904E-2</v>
      </c>
      <c r="CC294" s="129">
        <f t="shared" ref="CC294" si="4528">U294/U312</f>
        <v>6.4146023468057367E-2</v>
      </c>
      <c r="CD294" s="130">
        <f t="shared" ref="CD294" si="4529">V294/V312</f>
        <v>3.577773391235689E-2</v>
      </c>
      <c r="CE294" s="131">
        <f t="shared" ref="CE294" si="4530">W294/W312</f>
        <v>7.9761205715404182E-2</v>
      </c>
      <c r="CF294" s="128">
        <f t="shared" ref="CF294" si="4531">X294/X312</f>
        <v>4.8263650902444596E-2</v>
      </c>
      <c r="CG294" s="129">
        <f t="shared" ref="CG294" si="4532">Y294/Y312</f>
        <v>6.7583046964490259E-2</v>
      </c>
      <c r="CH294" s="130">
        <f t="shared" ref="CH294" si="4533">Z294/Z312</f>
        <v>6.1127379209370426E-2</v>
      </c>
      <c r="CI294" s="128">
        <f t="shared" ref="CI294" si="4534">AA294/AA312</f>
        <v>5.1867827568762147E-2</v>
      </c>
      <c r="CJ294" s="134">
        <f t="shared" ref="CJ294" si="4535">AB294/AB312</f>
        <v>5.4828176641580059E-2</v>
      </c>
      <c r="CK294" s="135">
        <f t="shared" ref="CK294" si="4536">AC294/AC312</f>
        <v>5.7297828798004671E-2</v>
      </c>
    </row>
    <row r="295" spans="1:89" ht="15" thickTop="1" thickBot="1" x14ac:dyDescent="0.3">
      <c r="A295" s="136" t="s">
        <v>23</v>
      </c>
      <c r="B295" s="175">
        <v>1203</v>
      </c>
      <c r="C295" s="176">
        <v>1263</v>
      </c>
      <c r="D295" s="177">
        <v>427</v>
      </c>
      <c r="E295" s="178">
        <v>404</v>
      </c>
      <c r="F295" s="175">
        <v>1178</v>
      </c>
      <c r="G295" s="179">
        <v>648</v>
      </c>
      <c r="H295" s="177">
        <v>1919</v>
      </c>
      <c r="I295" s="178">
        <v>1805</v>
      </c>
      <c r="J295" s="175">
        <v>187</v>
      </c>
      <c r="K295" s="179">
        <v>441</v>
      </c>
      <c r="L295" s="177">
        <v>405</v>
      </c>
      <c r="M295" s="175">
        <v>1038</v>
      </c>
      <c r="N295" s="180">
        <v>1444</v>
      </c>
      <c r="O295" s="181">
        <v>1850</v>
      </c>
      <c r="P295" s="175">
        <v>1045</v>
      </c>
      <c r="Q295" s="179">
        <v>603</v>
      </c>
      <c r="R295" s="177">
        <v>1303</v>
      </c>
      <c r="S295" s="178">
        <v>912</v>
      </c>
      <c r="T295" s="175">
        <v>223</v>
      </c>
      <c r="U295" s="179">
        <v>191</v>
      </c>
      <c r="V295" s="177">
        <v>590</v>
      </c>
      <c r="W295" s="178">
        <v>1311</v>
      </c>
      <c r="X295" s="175">
        <v>754</v>
      </c>
      <c r="Y295" s="179">
        <v>402</v>
      </c>
      <c r="Z295" s="177">
        <v>1843</v>
      </c>
      <c r="AA295" s="175">
        <v>1697</v>
      </c>
      <c r="AB295" s="156">
        <f t="shared" si="4372"/>
        <v>12521</v>
      </c>
      <c r="AC295" s="157">
        <f t="shared" si="4373"/>
        <v>12565</v>
      </c>
      <c r="AE295" s="306"/>
      <c r="AF295" s="115" t="s">
        <v>14</v>
      </c>
      <c r="AG295" s="116" t="s">
        <v>15</v>
      </c>
      <c r="AH295" s="117" t="s">
        <v>14</v>
      </c>
      <c r="AI295" s="118" t="s">
        <v>15</v>
      </c>
      <c r="AJ295" s="115" t="s">
        <v>14</v>
      </c>
      <c r="AK295" s="116" t="s">
        <v>15</v>
      </c>
      <c r="AL295" s="117" t="s">
        <v>14</v>
      </c>
      <c r="AM295" s="118" t="s">
        <v>15</v>
      </c>
      <c r="AN295" s="115" t="s">
        <v>14</v>
      </c>
      <c r="AO295" s="116" t="s">
        <v>15</v>
      </c>
      <c r="AP295" s="117" t="s">
        <v>14</v>
      </c>
      <c r="AQ295" s="115" t="s">
        <v>15</v>
      </c>
      <c r="AR295" s="119" t="s">
        <v>14</v>
      </c>
      <c r="AS295" s="120" t="s">
        <v>15</v>
      </c>
      <c r="AT295" s="115" t="s">
        <v>14</v>
      </c>
      <c r="AU295" s="116" t="s">
        <v>15</v>
      </c>
      <c r="AV295" s="117" t="s">
        <v>14</v>
      </c>
      <c r="AW295" s="118" t="s">
        <v>15</v>
      </c>
      <c r="AX295" s="115" t="s">
        <v>14</v>
      </c>
      <c r="AY295" s="116" t="s">
        <v>15</v>
      </c>
      <c r="AZ295" s="117" t="s">
        <v>14</v>
      </c>
      <c r="BA295" s="118" t="s">
        <v>15</v>
      </c>
      <c r="BB295" s="115" t="s">
        <v>14</v>
      </c>
      <c r="BC295" s="116" t="s">
        <v>15</v>
      </c>
      <c r="BD295" s="28" t="s">
        <v>14</v>
      </c>
      <c r="BE295" s="121" t="s">
        <v>15</v>
      </c>
      <c r="BF295" s="162" t="s">
        <v>14</v>
      </c>
      <c r="BG295" s="163" t="s">
        <v>15</v>
      </c>
      <c r="BI295" s="136" t="s">
        <v>23</v>
      </c>
      <c r="BJ295" s="128">
        <f>B295/B312</f>
        <v>6.2892095357590966E-2</v>
      </c>
      <c r="BK295" s="129">
        <f t="shared" ref="BK295" si="4537">C295/C312</f>
        <v>5.4127024942144511E-2</v>
      </c>
      <c r="BL295" s="130">
        <f t="shared" ref="BL295" si="4538">D295/D312</f>
        <v>5.1303616484440706E-2</v>
      </c>
      <c r="BM295" s="131">
        <f t="shared" ref="BM295" si="4539">E295/E312</f>
        <v>4.4527719607627025E-2</v>
      </c>
      <c r="BN295" s="128">
        <f t="shared" ref="BN295" si="4540">F295/F312</f>
        <v>6.2288494077834176E-2</v>
      </c>
      <c r="BO295" s="129">
        <f t="shared" ref="BO295" si="4541">G295/G312</f>
        <v>2.7221172022684311E-2</v>
      </c>
      <c r="BP295" s="130">
        <f t="shared" ref="BP295" si="4542">H295/H312</f>
        <v>5.6808762581409121E-2</v>
      </c>
      <c r="BQ295" s="131">
        <f t="shared" ref="BQ295" si="4543">I295/I312</f>
        <v>4.572745927596078E-2</v>
      </c>
      <c r="BR295" s="128">
        <f t="shared" ref="BR295" si="4544">J295/J312</f>
        <v>4.3742690058479534E-2</v>
      </c>
      <c r="BS295" s="129">
        <f t="shared" ref="BS295" si="4545">K295/K312</f>
        <v>0.10301331464611072</v>
      </c>
      <c r="BT295" s="130">
        <f t="shared" ref="BT295" si="4546">L295/L312</f>
        <v>2.6646489900651358E-2</v>
      </c>
      <c r="BU295" s="128">
        <f t="shared" ref="BU295" si="4547">M295/M312</f>
        <v>7.3036870250492547E-2</v>
      </c>
      <c r="BV295" s="132">
        <f t="shared" ref="BV295" si="4548">N295/N312</f>
        <v>4.1222986668189215E-2</v>
      </c>
      <c r="BW295" s="133">
        <f t="shared" ref="BW295" si="4549">O295/O312</f>
        <v>5.8551715407013545E-2</v>
      </c>
      <c r="BX295" s="128">
        <f t="shared" ref="BX295" si="4550">P295/P312</f>
        <v>5.7389203141303753E-2</v>
      </c>
      <c r="BY295" s="129">
        <f t="shared" ref="BY295" si="4551">Q295/Q312</f>
        <v>4.1420524797362274E-2</v>
      </c>
      <c r="BZ295" s="130">
        <f t="shared" ref="BZ295" si="4552">R295/R312</f>
        <v>5.6512122132107385E-2</v>
      </c>
      <c r="CA295" s="131">
        <f t="shared" ref="CA295" si="4553">S295/S312</f>
        <v>4.5222393018297218E-2</v>
      </c>
      <c r="CB295" s="128">
        <f t="shared" ref="CB295" si="4554">T295/T312</f>
        <v>4.7833547833547832E-2</v>
      </c>
      <c r="CC295" s="129">
        <f t="shared" ref="CC295" si="4555">U295/U312</f>
        <v>4.9804432855280314E-2</v>
      </c>
      <c r="CD295" s="130">
        <f t="shared" ref="CD295" si="4556">V295/V312</f>
        <v>2.9115673114883538E-2</v>
      </c>
      <c r="CE295" s="131">
        <f t="shared" ref="CE295" si="4557">W295/W312</f>
        <v>6.4151497357604226E-2</v>
      </c>
      <c r="CF295" s="128">
        <f t="shared" ref="CF295" si="4558">X295/X312</f>
        <v>4.3066026959104407E-2</v>
      </c>
      <c r="CG295" s="129">
        <f t="shared" ref="CG295" si="4559">Y295/Y312</f>
        <v>5.1164566628484155E-2</v>
      </c>
      <c r="CH295" s="130">
        <f t="shared" ref="CH295" si="4560">Z295/Z312</f>
        <v>5.6216447047340169E-2</v>
      </c>
      <c r="CI295" s="128">
        <f t="shared" ref="CI295" si="4561">AA295/AA312</f>
        <v>4.5184652661288176E-2</v>
      </c>
      <c r="CJ295" s="134">
        <f t="shared" ref="CJ295" si="4562">AB295/AB312</f>
        <v>4.9858638951937241E-2</v>
      </c>
      <c r="CK295" s="135">
        <f t="shared" ref="CK295" si="4563">AC295/AC312</f>
        <v>5.0223035845617624E-2</v>
      </c>
    </row>
    <row r="296" spans="1:89" ht="13.5" thickTop="1" x14ac:dyDescent="0.2">
      <c r="A296" s="145" t="s">
        <v>24</v>
      </c>
      <c r="B296" s="189">
        <v>1102</v>
      </c>
      <c r="C296" s="183">
        <v>1061</v>
      </c>
      <c r="D296" s="184">
        <v>514</v>
      </c>
      <c r="E296" s="185">
        <v>384</v>
      </c>
      <c r="F296" s="182">
        <v>1214</v>
      </c>
      <c r="G296" s="186">
        <v>545</v>
      </c>
      <c r="H296" s="184">
        <v>1930</v>
      </c>
      <c r="I296" s="185">
        <v>1749</v>
      </c>
      <c r="J296" s="182">
        <v>164</v>
      </c>
      <c r="K296" s="186">
        <v>259</v>
      </c>
      <c r="L296" s="184">
        <v>441</v>
      </c>
      <c r="M296" s="182">
        <v>1068</v>
      </c>
      <c r="N296" s="187">
        <v>1386</v>
      </c>
      <c r="O296" s="190">
        <v>1942</v>
      </c>
      <c r="P296" s="182">
        <v>949</v>
      </c>
      <c r="Q296" s="186">
        <v>598</v>
      </c>
      <c r="R296" s="184">
        <v>1206</v>
      </c>
      <c r="S296" s="185">
        <v>774</v>
      </c>
      <c r="T296" s="182">
        <v>198</v>
      </c>
      <c r="U296" s="186">
        <v>138</v>
      </c>
      <c r="V296" s="184">
        <v>627</v>
      </c>
      <c r="W296" s="191">
        <v>1474</v>
      </c>
      <c r="X296" s="182">
        <v>734</v>
      </c>
      <c r="Y296" s="186">
        <v>355</v>
      </c>
      <c r="Z296" s="184">
        <v>1861</v>
      </c>
      <c r="AA296" s="182">
        <v>1589</v>
      </c>
      <c r="AB296" s="156">
        <f t="shared" si="4372"/>
        <v>12326</v>
      </c>
      <c r="AC296" s="157">
        <f t="shared" si="4373"/>
        <v>11936</v>
      </c>
      <c r="AE296" s="235" t="str">
        <f>$AE$17</f>
        <v>17:00 - 17:59</v>
      </c>
      <c r="AF296" s="125">
        <f t="shared" ref="AF296:AU297" si="4564">SUMIF($A$9:$A$32,$AE296,B$288:B$311)</f>
        <v>1522</v>
      </c>
      <c r="AG296" s="172">
        <f t="shared" si="4564"/>
        <v>2294</v>
      </c>
      <c r="AH296" s="126">
        <f t="shared" si="4564"/>
        <v>659</v>
      </c>
      <c r="AI296" s="166">
        <f t="shared" si="4564"/>
        <v>852</v>
      </c>
      <c r="AJ296" s="125">
        <f t="shared" si="4564"/>
        <v>924</v>
      </c>
      <c r="AK296" s="127">
        <f t="shared" si="4564"/>
        <v>3160</v>
      </c>
      <c r="AL296" s="126">
        <f t="shared" si="4564"/>
        <v>2565</v>
      </c>
      <c r="AM296" s="166">
        <f t="shared" si="4564"/>
        <v>3947</v>
      </c>
      <c r="AN296" s="125">
        <f t="shared" si="4564"/>
        <v>626</v>
      </c>
      <c r="AO296" s="127">
        <f t="shared" si="4564"/>
        <v>177</v>
      </c>
      <c r="AP296" s="126">
        <f t="shared" si="4564"/>
        <v>1534</v>
      </c>
      <c r="AQ296" s="125">
        <f t="shared" si="4564"/>
        <v>776</v>
      </c>
      <c r="AR296" s="165">
        <f t="shared" si="4564"/>
        <v>3235</v>
      </c>
      <c r="AS296" s="167">
        <f t="shared" si="4564"/>
        <v>2137</v>
      </c>
      <c r="AT296" s="125">
        <f t="shared" si="4564"/>
        <v>1641</v>
      </c>
      <c r="AU296" s="127">
        <f t="shared" si="4564"/>
        <v>1175</v>
      </c>
      <c r="AV296" s="126">
        <f t="shared" ref="AP296:BE297" si="4565">SUMIF($A$9:$A$32,$AE296,R$288:R$311)</f>
        <v>1935</v>
      </c>
      <c r="AW296" s="166">
        <f t="shared" si="4565"/>
        <v>1735</v>
      </c>
      <c r="AX296" s="125">
        <f t="shared" si="4565"/>
        <v>627</v>
      </c>
      <c r="AY296" s="127">
        <f t="shared" si="4565"/>
        <v>146</v>
      </c>
      <c r="AZ296" s="126">
        <f t="shared" si="4565"/>
        <v>2144</v>
      </c>
      <c r="BA296" s="166">
        <f t="shared" si="4565"/>
        <v>1293</v>
      </c>
      <c r="BB296" s="125">
        <f t="shared" si="4565"/>
        <v>2019</v>
      </c>
      <c r="BC296" s="127">
        <f t="shared" si="4565"/>
        <v>512</v>
      </c>
      <c r="BD296" s="170">
        <f t="shared" si="4565"/>
        <v>2541</v>
      </c>
      <c r="BE296" s="171">
        <f t="shared" si="4565"/>
        <v>3975</v>
      </c>
      <c r="BF296" s="156">
        <f>AF296+AH296+AJ296+AL296+AN296+AP296+AR296+AT296+AV296+AX296+AZ296+BB296+BD296</f>
        <v>21972</v>
      </c>
      <c r="BG296" s="157">
        <f>AG296+AI296+AK296+AM296+AO296+AQ296+AS296+AU296+AW296+AY296+BA296+BC296+BE296</f>
        <v>22179</v>
      </c>
      <c r="BI296" s="145" t="s">
        <v>24</v>
      </c>
      <c r="BJ296" s="128">
        <f>B296/B312</f>
        <v>5.7611877875365959E-2</v>
      </c>
      <c r="BK296" s="129">
        <f t="shared" ref="BK296" si="4566">C296/C312</f>
        <v>4.5470129424873572E-2</v>
      </c>
      <c r="BL296" s="130">
        <f t="shared" ref="BL296" si="4567">D296/D312</f>
        <v>6.1756578156914571E-2</v>
      </c>
      <c r="BM296" s="131">
        <f t="shared" ref="BM296" si="4568">E296/E312</f>
        <v>4.2323377052794008E-2</v>
      </c>
      <c r="BN296" s="128">
        <f t="shared" ref="BN296" si="4569">F296/F312</f>
        <v>6.4192047377326561E-2</v>
      </c>
      <c r="BO296" s="129">
        <f t="shared" ref="BO296" si="4570">G296/G312</f>
        <v>2.2894349926486032E-2</v>
      </c>
      <c r="BP296" s="130">
        <f t="shared" ref="BP296" si="4571">H296/H312</f>
        <v>5.71343990526939E-2</v>
      </c>
      <c r="BQ296" s="131">
        <f t="shared" ref="BQ296" si="4572">I296/I312</f>
        <v>4.430876801864566E-2</v>
      </c>
      <c r="BR296" s="128">
        <f t="shared" ref="BR296" si="4573">J296/J312</f>
        <v>3.8362573099415202E-2</v>
      </c>
      <c r="BS296" s="129">
        <f t="shared" ref="BS296" si="4574">K296/K312</f>
        <v>6.0499883204858676E-2</v>
      </c>
      <c r="BT296" s="130">
        <f t="shared" ref="BT296" si="4575">L296/L312</f>
        <v>2.9015066780709257E-2</v>
      </c>
      <c r="BU296" s="128">
        <f t="shared" ref="BU296" si="4576">M296/M312</f>
        <v>7.5147762454264008E-2</v>
      </c>
      <c r="BV296" s="132">
        <f t="shared" ref="BV296" si="4577">N296/N312</f>
        <v>3.9567215735533415E-2</v>
      </c>
      <c r="BW296" s="133">
        <f t="shared" ref="BW296" si="4578">O296/O312</f>
        <v>6.1463476389416384E-2</v>
      </c>
      <c r="BX296" s="128">
        <f t="shared" ref="BX296" si="4579">P296/P312</f>
        <v>5.2117084957987808E-2</v>
      </c>
      <c r="BY296" s="129">
        <f t="shared" ref="BY296" si="4580">Q296/Q312</f>
        <v>4.1077071026239871E-2</v>
      </c>
      <c r="BZ296" s="130">
        <f t="shared" ref="BZ296" si="4581">R296/R312</f>
        <v>5.2305156785358027E-2</v>
      </c>
      <c r="CA296" s="131">
        <f t="shared" ref="CA296" si="4582">S296/S312</f>
        <v>3.8379530916844352E-2</v>
      </c>
      <c r="CB296" s="128">
        <f t="shared" ref="CB296" si="4583">T296/T312</f>
        <v>4.2471042471042469E-2</v>
      </c>
      <c r="CC296" s="129">
        <f t="shared" ref="CC296" si="4584">U296/U312</f>
        <v>3.5984354628422428E-2</v>
      </c>
      <c r="CD296" s="130">
        <f t="shared" ref="CD296" si="4585">V296/V312</f>
        <v>3.0941571259376233E-2</v>
      </c>
      <c r="CE296" s="131">
        <f t="shared" ref="CE296" si="4586">W296/W312</f>
        <v>7.2127617929144641E-2</v>
      </c>
      <c r="CF296" s="128">
        <f t="shared" ref="CF296" si="4587">X296/X312</f>
        <v>4.1923692026502167E-2</v>
      </c>
      <c r="CG296" s="129">
        <f t="shared" ref="CG296" si="4588">Y296/Y312</f>
        <v>4.51826396843579E-2</v>
      </c>
      <c r="CH296" s="130">
        <f t="shared" ref="CH296" si="4589">Z296/Z312</f>
        <v>5.6765495363591996E-2</v>
      </c>
      <c r="CI296" s="128">
        <f t="shared" ref="CI296" si="4590">AA296/AA312</f>
        <v>4.2309023617434834E-2</v>
      </c>
      <c r="CJ296" s="134">
        <f t="shared" ref="CJ296" si="4591">AB296/AB312</f>
        <v>4.9082148687930552E-2</v>
      </c>
      <c r="CK296" s="135">
        <f t="shared" ref="CK296" si="4592">AC296/AC312</f>
        <v>4.7708886259712854E-2</v>
      </c>
    </row>
    <row r="297" spans="1:89" x14ac:dyDescent="0.2">
      <c r="A297" s="136" t="s">
        <v>25</v>
      </c>
      <c r="B297" s="192">
        <v>1118</v>
      </c>
      <c r="C297" s="176">
        <v>1248</v>
      </c>
      <c r="D297" s="177">
        <v>481</v>
      </c>
      <c r="E297" s="178">
        <v>411</v>
      </c>
      <c r="F297" s="175">
        <v>1009</v>
      </c>
      <c r="G297" s="179">
        <v>849</v>
      </c>
      <c r="H297" s="177">
        <v>1964</v>
      </c>
      <c r="I297" s="178">
        <v>2029</v>
      </c>
      <c r="J297" s="175">
        <v>193</v>
      </c>
      <c r="K297" s="176">
        <v>174</v>
      </c>
      <c r="L297" s="177">
        <v>623</v>
      </c>
      <c r="M297" s="175">
        <v>1115</v>
      </c>
      <c r="N297" s="180">
        <v>1605</v>
      </c>
      <c r="O297" s="193">
        <v>1771</v>
      </c>
      <c r="P297" s="175">
        <v>1091</v>
      </c>
      <c r="Q297" s="176">
        <v>597</v>
      </c>
      <c r="R297" s="177">
        <v>1320</v>
      </c>
      <c r="S297" s="178">
        <v>1009</v>
      </c>
      <c r="T297" s="184">
        <v>192</v>
      </c>
      <c r="U297" s="175">
        <v>156</v>
      </c>
      <c r="V297" s="177">
        <v>812</v>
      </c>
      <c r="W297" s="194">
        <v>1518</v>
      </c>
      <c r="X297" s="175">
        <v>946</v>
      </c>
      <c r="Y297" s="179">
        <v>311</v>
      </c>
      <c r="Z297" s="177">
        <v>1793</v>
      </c>
      <c r="AA297" s="175">
        <v>1836</v>
      </c>
      <c r="AB297" s="156">
        <f t="shared" si="4372"/>
        <v>13147</v>
      </c>
      <c r="AC297" s="157">
        <f t="shared" si="4373"/>
        <v>13024</v>
      </c>
      <c r="AE297" s="237" t="str">
        <f>$AE$18</f>
        <v>18:00 - 18:59</v>
      </c>
      <c r="AF297" s="125">
        <f t="shared" si="4564"/>
        <v>1403</v>
      </c>
      <c r="AG297" s="176">
        <f t="shared" si="4564"/>
        <v>2142</v>
      </c>
      <c r="AH297" s="177">
        <f t="shared" si="4564"/>
        <v>506</v>
      </c>
      <c r="AI297" s="178">
        <f t="shared" si="4564"/>
        <v>775</v>
      </c>
      <c r="AJ297" s="238">
        <f t="shared" si="4564"/>
        <v>924</v>
      </c>
      <c r="AK297" s="179">
        <f t="shared" si="4564"/>
        <v>2549</v>
      </c>
      <c r="AL297" s="177">
        <f t="shared" si="4564"/>
        <v>2455</v>
      </c>
      <c r="AM297" s="178">
        <f t="shared" si="4564"/>
        <v>3626</v>
      </c>
      <c r="AN297" s="238">
        <f t="shared" si="4564"/>
        <v>404</v>
      </c>
      <c r="AO297" s="179">
        <f t="shared" si="4564"/>
        <v>167</v>
      </c>
      <c r="AP297" s="177">
        <f t="shared" si="4565"/>
        <v>1344</v>
      </c>
      <c r="AQ297" s="238">
        <f t="shared" si="4565"/>
        <v>659</v>
      </c>
      <c r="AR297" s="180">
        <f t="shared" si="4565"/>
        <v>2984</v>
      </c>
      <c r="AS297" s="181">
        <f t="shared" si="4565"/>
        <v>2067</v>
      </c>
      <c r="AT297" s="238">
        <f t="shared" si="4565"/>
        <v>1204</v>
      </c>
      <c r="AU297" s="179">
        <f t="shared" si="4565"/>
        <v>1140</v>
      </c>
      <c r="AV297" s="177">
        <f t="shared" si="4565"/>
        <v>1639</v>
      </c>
      <c r="AW297" s="178">
        <f t="shared" si="4565"/>
        <v>1938</v>
      </c>
      <c r="AX297" s="238">
        <f t="shared" si="4565"/>
        <v>358</v>
      </c>
      <c r="AY297" s="179">
        <f t="shared" si="4565"/>
        <v>171</v>
      </c>
      <c r="AZ297" s="177">
        <f t="shared" si="4565"/>
        <v>2017</v>
      </c>
      <c r="BA297" s="178">
        <f t="shared" si="4565"/>
        <v>1232</v>
      </c>
      <c r="BB297" s="238">
        <f t="shared" si="4565"/>
        <v>1577</v>
      </c>
      <c r="BC297" s="179">
        <f t="shared" si="4565"/>
        <v>444</v>
      </c>
      <c r="BD297" s="177">
        <f t="shared" si="4565"/>
        <v>3022</v>
      </c>
      <c r="BE297" s="238">
        <f t="shared" si="4565"/>
        <v>3177</v>
      </c>
      <c r="BF297" s="158">
        <f>SUM(AF297,AH297,AJ297,AL297,AN297,AP297,AR297,AT297,AV297,AX297,AZ297,BB297,BD297)</f>
        <v>19837</v>
      </c>
      <c r="BG297" s="159">
        <f>SUM(AG297,AI297,AK297,AM297,AO297,AQ297,AS297,AU297,AW297,AY297,BA297,BC297,BE297)</f>
        <v>20087</v>
      </c>
      <c r="BI297" s="136" t="s">
        <v>25</v>
      </c>
      <c r="BJ297" s="128">
        <f>B297/B312</f>
        <v>5.8448347971560018E-2</v>
      </c>
      <c r="BK297" s="129">
        <f t="shared" ref="BK297" si="4593">C297/C312</f>
        <v>5.3484186166109539E-2</v>
      </c>
      <c r="BL297" s="130">
        <f t="shared" ref="BL297" si="4594">D297/D312</f>
        <v>5.7791661660458966E-2</v>
      </c>
      <c r="BM297" s="131">
        <f t="shared" ref="BM297" si="4595">E297/E312</f>
        <v>4.5299239501818585E-2</v>
      </c>
      <c r="BN297" s="128">
        <f t="shared" ref="BN297" si="4596">F297/F312</f>
        <v>5.3352368866328256E-2</v>
      </c>
      <c r="BO297" s="129">
        <f t="shared" ref="BO297" si="4597">G297/G312</f>
        <v>3.5664776307498425E-2</v>
      </c>
      <c r="BP297" s="130">
        <f t="shared" ref="BP297" si="4598">H297/H312</f>
        <v>5.8140911782119595E-2</v>
      </c>
      <c r="BQ297" s="131">
        <f t="shared" ref="BQ297" si="4599">I297/I312</f>
        <v>5.1402224305221289E-2</v>
      </c>
      <c r="BR297" s="128">
        <f t="shared" ref="BR297" si="4600">J297/J312</f>
        <v>4.5146198830409358E-2</v>
      </c>
      <c r="BS297" s="129">
        <f t="shared" ref="BS297" si="4601">K297/K312</f>
        <v>4.0644709180098111E-2</v>
      </c>
      <c r="BT297" s="130">
        <f t="shared" ref="BT297" si="4602">L297/L312</f>
        <v>4.0989538785446408E-2</v>
      </c>
      <c r="BU297" s="128">
        <f t="shared" ref="BU297" si="4603">M297/M312</f>
        <v>7.845482690683929E-2</v>
      </c>
      <c r="BV297" s="132">
        <f t="shared" ref="BV297" si="4604">N297/N312</f>
        <v>4.5819178395044104E-2</v>
      </c>
      <c r="BW297" s="133">
        <f t="shared" ref="BW297" si="4605">O297/O312</f>
        <v>5.6051398911254588E-2</v>
      </c>
      <c r="BX297" s="128">
        <f t="shared" ref="BX297" si="4606">P297/P312</f>
        <v>5.9915426437475973E-2</v>
      </c>
      <c r="BY297" s="129">
        <f t="shared" ref="BY297" si="4607">Q297/Q312</f>
        <v>4.1008380272015386E-2</v>
      </c>
      <c r="BZ297" s="130">
        <f t="shared" ref="BZ297" si="4608">R297/R312</f>
        <v>5.7249425337207789E-2</v>
      </c>
      <c r="CA297" s="131">
        <f t="shared" ref="CA297" si="4609">S297/S312</f>
        <v>5.003223087221699E-2</v>
      </c>
      <c r="CB297" s="128">
        <f t="shared" ref="CB297" si="4610">T297/T312</f>
        <v>4.1184041184041183E-2</v>
      </c>
      <c r="CC297" s="129">
        <f t="shared" ref="CC297" si="4611">U297/U312</f>
        <v>4.0677966101694912E-2</v>
      </c>
      <c r="CD297" s="130">
        <f t="shared" ref="CD297" si="4612">V297/V312</f>
        <v>4.0071061981839719E-2</v>
      </c>
      <c r="CE297" s="131">
        <f t="shared" ref="CE297" si="4613">W297/W312</f>
        <v>7.4280681150910161E-2</v>
      </c>
      <c r="CF297" s="128">
        <f t="shared" ref="CF297" si="4614">X297/X312</f>
        <v>5.4032442312085906E-2</v>
      </c>
      <c r="CG297" s="129">
        <f t="shared" ref="CG297" si="4615">Y297/Y312</f>
        <v>3.9582537864324807E-2</v>
      </c>
      <c r="CH297" s="130">
        <f t="shared" ref="CH297" si="4616">Z297/Z312</f>
        <v>5.4691312835529526E-2</v>
      </c>
      <c r="CI297" s="128">
        <f t="shared" ref="CI297" si="4617">AA297/AA312</f>
        <v>4.8885693745506831E-2</v>
      </c>
      <c r="CJ297" s="134">
        <f t="shared" ref="CJ297" si="4618">AB297/AB312</f>
        <v>5.235137179946641E-2</v>
      </c>
      <c r="CK297" s="135">
        <f t="shared" ref="CK297" si="4619">AC297/AC312</f>
        <v>5.2057685543440028E-2</v>
      </c>
    </row>
    <row r="298" spans="1:89" ht="13.5" thickBot="1" x14ac:dyDescent="0.25">
      <c r="A298" s="145" t="s">
        <v>26</v>
      </c>
      <c r="B298" s="189">
        <v>1071</v>
      </c>
      <c r="C298" s="183">
        <v>1415</v>
      </c>
      <c r="D298" s="184">
        <v>425</v>
      </c>
      <c r="E298" s="185">
        <v>413</v>
      </c>
      <c r="F298" s="182">
        <v>879</v>
      </c>
      <c r="G298" s="186">
        <v>861</v>
      </c>
      <c r="H298" s="184">
        <v>1786</v>
      </c>
      <c r="I298" s="185">
        <v>1883</v>
      </c>
      <c r="J298" s="182">
        <v>154</v>
      </c>
      <c r="K298" s="183">
        <v>157</v>
      </c>
      <c r="L298" s="184">
        <v>676</v>
      </c>
      <c r="M298" s="182">
        <v>817</v>
      </c>
      <c r="N298" s="187">
        <v>1685</v>
      </c>
      <c r="O298" s="190">
        <v>1581</v>
      </c>
      <c r="P298" s="182">
        <v>940</v>
      </c>
      <c r="Q298" s="183">
        <v>621</v>
      </c>
      <c r="R298" s="184">
        <v>1237</v>
      </c>
      <c r="S298" s="185">
        <v>931</v>
      </c>
      <c r="T298" s="182">
        <v>182</v>
      </c>
      <c r="U298" s="186">
        <v>194</v>
      </c>
      <c r="V298" s="184">
        <v>856</v>
      </c>
      <c r="W298" s="191">
        <v>1196</v>
      </c>
      <c r="X298" s="182">
        <v>937</v>
      </c>
      <c r="Y298" s="186">
        <v>368</v>
      </c>
      <c r="Z298" s="184">
        <v>1683</v>
      </c>
      <c r="AA298" s="182">
        <v>1987</v>
      </c>
      <c r="AB298" s="156">
        <f t="shared" si="4372"/>
        <v>12511</v>
      </c>
      <c r="AC298" s="157">
        <f t="shared" si="4373"/>
        <v>12424</v>
      </c>
      <c r="AE298" s="235"/>
      <c r="AF298" s="125"/>
      <c r="AG298" s="183"/>
      <c r="AH298" s="184"/>
      <c r="AI298" s="185"/>
      <c r="AJ298" s="182"/>
      <c r="AK298" s="186"/>
      <c r="AL298" s="184"/>
      <c r="AM298" s="185"/>
      <c r="AN298" s="182"/>
      <c r="AO298" s="186"/>
      <c r="AP298" s="184"/>
      <c r="AQ298" s="182"/>
      <c r="AR298" s="187"/>
      <c r="AS298" s="188"/>
      <c r="AT298" s="182"/>
      <c r="AU298" s="186"/>
      <c r="AV298" s="184"/>
      <c r="AW298" s="185"/>
      <c r="AX298" s="182"/>
      <c r="AY298" s="186"/>
      <c r="AZ298" s="184"/>
      <c r="BA298" s="185"/>
      <c r="BB298" s="182"/>
      <c r="BC298" s="186"/>
      <c r="BD298" s="184"/>
      <c r="BE298" s="182"/>
      <c r="BF298" s="158"/>
      <c r="BG298" s="159"/>
      <c r="BI298" s="145" t="s">
        <v>26</v>
      </c>
      <c r="BJ298" s="128">
        <f>B298/B312</f>
        <v>5.5991217063989962E-2</v>
      </c>
      <c r="BK298" s="129">
        <f t="shared" ref="BK298" si="4620">C298/C312</f>
        <v>6.0641124539298874E-2</v>
      </c>
      <c r="BL298" s="130">
        <f t="shared" ref="BL298" si="4621">D298/D312</f>
        <v>5.1063318514958551E-2</v>
      </c>
      <c r="BM298" s="131">
        <f t="shared" ref="BM298" si="4622">E298/E312</f>
        <v>4.5519673757301884E-2</v>
      </c>
      <c r="BN298" s="128">
        <f t="shared" ref="BN298" si="4623">F298/F312</f>
        <v>4.6478426395939083E-2</v>
      </c>
      <c r="BO298" s="129">
        <f t="shared" ref="BO298" si="4624">G298/G312</f>
        <v>3.6168872085696281E-2</v>
      </c>
      <c r="BP298" s="130">
        <f t="shared" ref="BP298" si="4625">H298/H312</f>
        <v>5.2871521610420365E-2</v>
      </c>
      <c r="BQ298" s="131">
        <f t="shared" ref="BQ298" si="4626">I298/I312</f>
        <v>4.7703493527221141E-2</v>
      </c>
      <c r="BR298" s="128">
        <f t="shared" ref="BR298" si="4627">J298/J312</f>
        <v>3.6023391812865499E-2</v>
      </c>
      <c r="BS298" s="129">
        <f t="shared" ref="BS298" si="4628">K298/K312</f>
        <v>3.6673674375145994E-2</v>
      </c>
      <c r="BT298" s="130">
        <f t="shared" ref="BT298" si="4629">L298/L312</f>
        <v>4.4476610303309426E-2</v>
      </c>
      <c r="BU298" s="128">
        <f t="shared" ref="BU298" si="4630">M298/M312</f>
        <v>5.7486631016042782E-2</v>
      </c>
      <c r="BV298" s="132">
        <f t="shared" ref="BV298" si="4631">N298/N312</f>
        <v>4.8103000371121071E-2</v>
      </c>
      <c r="BW298" s="133">
        <f t="shared" ref="BW298" si="4632">O298/O312</f>
        <v>5.0037979491074823E-2</v>
      </c>
      <c r="BX298" s="128">
        <f t="shared" ref="BX298" si="4633">P298/P312</f>
        <v>5.1622823878301936E-2</v>
      </c>
      <c r="BY298" s="129">
        <f t="shared" ref="BY298" si="4634">Q298/Q312</f>
        <v>4.2656958373402942E-2</v>
      </c>
      <c r="BZ298" s="130">
        <f t="shared" ref="BZ298" si="4635">R298/R312</f>
        <v>5.3649650865246999E-2</v>
      </c>
      <c r="CA298" s="131">
        <f t="shared" ref="CA298" si="4636">S298/S312</f>
        <v>4.6164526206178412E-2</v>
      </c>
      <c r="CB298" s="128">
        <f t="shared" ref="CB298" si="4637">T298/T312</f>
        <v>3.903903903903904E-2</v>
      </c>
      <c r="CC298" s="129">
        <f t="shared" ref="CC298" si="4638">U298/U312</f>
        <v>5.0586701434159061E-2</v>
      </c>
      <c r="CD298" s="130">
        <f t="shared" ref="CD298" si="4639">V298/V312</f>
        <v>4.2242400315831027E-2</v>
      </c>
      <c r="CE298" s="131">
        <f t="shared" ref="CE298" si="4640">W298/W312</f>
        <v>5.8524173027989825E-2</v>
      </c>
      <c r="CF298" s="128">
        <f t="shared" ref="CF298" si="4641">X298/X312</f>
        <v>5.3518391592414893E-2</v>
      </c>
      <c r="CG298" s="129">
        <f t="shared" ref="CG298" si="4642">Y298/Y312</f>
        <v>4.6837215222094948E-2</v>
      </c>
      <c r="CH298" s="130">
        <f t="shared" ref="CH298" si="4643">Z298/Z312</f>
        <v>5.1336017569546123E-2</v>
      </c>
      <c r="CI298" s="128">
        <f t="shared" ref="CI298" si="4644">AA298/AA312</f>
        <v>5.2906249167931414E-2</v>
      </c>
      <c r="CJ298" s="134">
        <f t="shared" ref="CJ298" si="4645">AB298/AB312</f>
        <v>4.9818818938398436E-2</v>
      </c>
      <c r="CK298" s="135">
        <f t="shared" ref="CK298" si="4646">AC298/AC312</f>
        <v>4.9659450644325774E-2</v>
      </c>
    </row>
    <row r="299" spans="1:89" ht="14.25" thickTop="1" thickBot="1" x14ac:dyDescent="0.25">
      <c r="A299" s="136" t="s">
        <v>27</v>
      </c>
      <c r="B299" s="192">
        <v>971</v>
      </c>
      <c r="C299" s="176">
        <v>1502</v>
      </c>
      <c r="D299" s="177">
        <v>402</v>
      </c>
      <c r="E299" s="178">
        <v>440</v>
      </c>
      <c r="F299" s="175">
        <v>907</v>
      </c>
      <c r="G299" s="179">
        <v>1270</v>
      </c>
      <c r="H299" s="177">
        <v>1830</v>
      </c>
      <c r="I299" s="178">
        <v>2174</v>
      </c>
      <c r="J299" s="175">
        <v>219</v>
      </c>
      <c r="K299" s="176">
        <v>203</v>
      </c>
      <c r="L299" s="177">
        <v>707</v>
      </c>
      <c r="M299" s="175">
        <v>791</v>
      </c>
      <c r="N299" s="180">
        <v>1670</v>
      </c>
      <c r="O299" s="193">
        <v>1535</v>
      </c>
      <c r="P299" s="175">
        <v>1046</v>
      </c>
      <c r="Q299" s="176">
        <v>576</v>
      </c>
      <c r="R299" s="177">
        <v>1317</v>
      </c>
      <c r="S299" s="178">
        <v>1009</v>
      </c>
      <c r="T299" s="175">
        <v>219</v>
      </c>
      <c r="U299" s="179">
        <v>122</v>
      </c>
      <c r="V299" s="177">
        <v>1042</v>
      </c>
      <c r="W299" s="194">
        <v>1120</v>
      </c>
      <c r="X299" s="175">
        <v>984</v>
      </c>
      <c r="Y299" s="179">
        <v>307</v>
      </c>
      <c r="Z299" s="177">
        <v>1832</v>
      </c>
      <c r="AA299" s="175">
        <v>2042</v>
      </c>
      <c r="AB299" s="156">
        <f t="shared" si="4372"/>
        <v>13146</v>
      </c>
      <c r="AC299" s="157">
        <f t="shared" si="4373"/>
        <v>13091</v>
      </c>
      <c r="AE299" s="229" t="s">
        <v>13</v>
      </c>
      <c r="AF299" s="20">
        <f t="shared" ref="AF299:BG299" si="4647">SUM(AF296:AF298)</f>
        <v>2925</v>
      </c>
      <c r="AG299" s="21">
        <f t="shared" si="4647"/>
        <v>4436</v>
      </c>
      <c r="AH299" s="20">
        <f t="shared" si="4647"/>
        <v>1165</v>
      </c>
      <c r="AI299" s="21">
        <f t="shared" si="4647"/>
        <v>1627</v>
      </c>
      <c r="AJ299" s="20">
        <f t="shared" si="4647"/>
        <v>1848</v>
      </c>
      <c r="AK299" s="21">
        <f t="shared" si="4647"/>
        <v>5709</v>
      </c>
      <c r="AL299" s="20">
        <f t="shared" si="4647"/>
        <v>5020</v>
      </c>
      <c r="AM299" s="21">
        <f t="shared" si="4647"/>
        <v>7573</v>
      </c>
      <c r="AN299" s="20">
        <f t="shared" si="4647"/>
        <v>1030</v>
      </c>
      <c r="AO299" s="21">
        <f t="shared" si="4647"/>
        <v>344</v>
      </c>
      <c r="AP299" s="20">
        <f t="shared" si="4647"/>
        <v>2878</v>
      </c>
      <c r="AQ299" s="21">
        <f t="shared" si="4647"/>
        <v>1435</v>
      </c>
      <c r="AR299" s="20">
        <f t="shared" si="4647"/>
        <v>6219</v>
      </c>
      <c r="AS299" s="21">
        <f t="shared" si="4647"/>
        <v>4204</v>
      </c>
      <c r="AT299" s="20">
        <f t="shared" si="4647"/>
        <v>2845</v>
      </c>
      <c r="AU299" s="21">
        <f t="shared" si="4647"/>
        <v>2315</v>
      </c>
      <c r="AV299" s="20">
        <f t="shared" si="4647"/>
        <v>3574</v>
      </c>
      <c r="AW299" s="21">
        <f t="shared" si="4647"/>
        <v>3673</v>
      </c>
      <c r="AX299" s="20">
        <f t="shared" si="4647"/>
        <v>985</v>
      </c>
      <c r="AY299" s="21">
        <f t="shared" si="4647"/>
        <v>317</v>
      </c>
      <c r="AZ299" s="20">
        <f t="shared" si="4647"/>
        <v>4161</v>
      </c>
      <c r="BA299" s="21">
        <f t="shared" si="4647"/>
        <v>2525</v>
      </c>
      <c r="BB299" s="20">
        <f t="shared" si="4647"/>
        <v>3596</v>
      </c>
      <c r="BC299" s="21">
        <f t="shared" si="4647"/>
        <v>956</v>
      </c>
      <c r="BD299" s="20">
        <f t="shared" si="4647"/>
        <v>5563</v>
      </c>
      <c r="BE299" s="21">
        <f t="shared" si="4647"/>
        <v>7152</v>
      </c>
      <c r="BF299" s="160">
        <f t="shared" si="4647"/>
        <v>41809</v>
      </c>
      <c r="BG299" s="161">
        <f t="shared" si="4647"/>
        <v>42266</v>
      </c>
      <c r="BI299" s="136" t="s">
        <v>27</v>
      </c>
      <c r="BJ299" s="128">
        <f>B299/B312</f>
        <v>5.0763278962777082E-2</v>
      </c>
      <c r="BK299" s="129">
        <f t="shared" ref="BK299" si="4648">C299/C312</f>
        <v>6.4369589440301703E-2</v>
      </c>
      <c r="BL299" s="130">
        <f t="shared" ref="BL299" si="4649">D299/D312</f>
        <v>4.8299891865913734E-2</v>
      </c>
      <c r="BM299" s="131">
        <f t="shared" ref="BM299" si="4650">E299/E312</f>
        <v>4.8495536206326462E-2</v>
      </c>
      <c r="BN299" s="128">
        <f t="shared" ref="BN299" si="4651">F299/F312</f>
        <v>4.7958967851099828E-2</v>
      </c>
      <c r="BO299" s="129">
        <f t="shared" ref="BO299" si="4652">G299/G312</f>
        <v>5.335013652593993E-2</v>
      </c>
      <c r="BP299" s="130">
        <f t="shared" ref="BP299" si="4653">H299/H312</f>
        <v>5.4174067495559503E-2</v>
      </c>
      <c r="BQ299" s="131">
        <f t="shared" ref="BQ299" si="4654">I299/I312</f>
        <v>5.5075621310769388E-2</v>
      </c>
      <c r="BR299" s="128">
        <f t="shared" ref="BR299" si="4655">J299/J312</f>
        <v>5.1228070175438595E-2</v>
      </c>
      <c r="BS299" s="129">
        <f t="shared" ref="BS299" si="4656">K299/K312</f>
        <v>4.7418827376781124E-2</v>
      </c>
      <c r="BT299" s="130">
        <f t="shared" ref="BT299" si="4657">L299/L312</f>
        <v>4.6516218172248172E-2</v>
      </c>
      <c r="BU299" s="128">
        <f t="shared" ref="BU299" si="4658">M299/M312</f>
        <v>5.5657191106107513E-2</v>
      </c>
      <c r="BV299" s="132">
        <f t="shared" ref="BV299" si="4659">N299/N312</f>
        <v>4.7674783750606638E-2</v>
      </c>
      <c r="BW299" s="133">
        <f t="shared" ref="BW299" si="4660">O299/O312</f>
        <v>4.8582098999873403E-2</v>
      </c>
      <c r="BX299" s="128">
        <f t="shared" ref="BX299" si="4661">P299/P312</f>
        <v>5.7444121039046628E-2</v>
      </c>
      <c r="BY299" s="129">
        <f t="shared" ref="BY299" si="4662">Q299/Q312</f>
        <v>3.9565874433301278E-2</v>
      </c>
      <c r="BZ299" s="130">
        <f t="shared" ref="BZ299" si="4663">R299/R312</f>
        <v>5.7119313006895954E-2</v>
      </c>
      <c r="CA299" s="131">
        <f t="shared" ref="CA299" si="4664">S299/S312</f>
        <v>5.003223087221699E-2</v>
      </c>
      <c r="CB299" s="128">
        <f t="shared" ref="CB299" si="4665">T299/T312</f>
        <v>4.6975546975546977E-2</v>
      </c>
      <c r="CC299" s="129">
        <f t="shared" ref="CC299" si="4666">U299/U312</f>
        <v>3.1812255541069104E-2</v>
      </c>
      <c r="CD299" s="130">
        <f t="shared" ref="CD299" si="4667">V299/V312</f>
        <v>5.1421239636794312E-2</v>
      </c>
      <c r="CE299" s="131">
        <f t="shared" ref="CE299" si="4668">W299/W312</f>
        <v>5.4805245644940298E-2</v>
      </c>
      <c r="CF299" s="128">
        <f t="shared" ref="CF299" si="4669">X299/X312</f>
        <v>5.6202878684030157E-2</v>
      </c>
      <c r="CG299" s="129">
        <f t="shared" ref="CG299" si="4670">Y299/Y312</f>
        <v>3.9073437698867251E-2</v>
      </c>
      <c r="CH299" s="130">
        <f t="shared" ref="CH299" si="4671">Z299/Z312</f>
        <v>5.5880917520741827E-2</v>
      </c>
      <c r="CI299" s="128">
        <f t="shared" ref="CI299" si="4672">AA299/AA312</f>
        <v>5.4370689884708577E-2</v>
      </c>
      <c r="CJ299" s="134">
        <f t="shared" ref="CJ299" si="4673">AB299/AB312</f>
        <v>5.2347389798112529E-2</v>
      </c>
      <c r="CK299" s="135">
        <f t="shared" ref="CK299" si="4674">AC299/AC312</f>
        <v>5.2325488440507786E-2</v>
      </c>
    </row>
    <row r="300" spans="1:89" ht="13.5" thickTop="1" x14ac:dyDescent="0.2">
      <c r="A300" s="145" t="s">
        <v>28</v>
      </c>
      <c r="B300" s="189">
        <v>1159</v>
      </c>
      <c r="C300" s="183">
        <v>1513</v>
      </c>
      <c r="D300" s="184">
        <v>513</v>
      </c>
      <c r="E300" s="185">
        <v>519</v>
      </c>
      <c r="F300" s="182">
        <v>852</v>
      </c>
      <c r="G300" s="186">
        <v>1483</v>
      </c>
      <c r="H300" s="184">
        <v>2021</v>
      </c>
      <c r="I300" s="185">
        <v>2428</v>
      </c>
      <c r="J300" s="182">
        <v>299</v>
      </c>
      <c r="K300" s="183">
        <v>168</v>
      </c>
      <c r="L300" s="184">
        <v>1215</v>
      </c>
      <c r="M300" s="182">
        <v>711</v>
      </c>
      <c r="N300" s="187">
        <v>2283</v>
      </c>
      <c r="O300" s="190">
        <v>1530</v>
      </c>
      <c r="P300" s="182">
        <v>1229</v>
      </c>
      <c r="Q300" s="183">
        <v>742</v>
      </c>
      <c r="R300" s="184">
        <v>1350</v>
      </c>
      <c r="S300" s="185">
        <v>1170</v>
      </c>
      <c r="T300" s="182">
        <v>343</v>
      </c>
      <c r="U300" s="186">
        <v>133</v>
      </c>
      <c r="V300" s="184">
        <v>1355</v>
      </c>
      <c r="W300" s="191">
        <v>1202</v>
      </c>
      <c r="X300" s="182">
        <v>1291</v>
      </c>
      <c r="Y300" s="186">
        <v>361</v>
      </c>
      <c r="Z300" s="184">
        <v>2016</v>
      </c>
      <c r="AA300" s="182">
        <v>2501</v>
      </c>
      <c r="AB300" s="156">
        <f t="shared" si="4372"/>
        <v>15926</v>
      </c>
      <c r="AC300" s="157">
        <f t="shared" si="4373"/>
        <v>14461</v>
      </c>
      <c r="BI300" s="145" t="s">
        <v>28</v>
      </c>
      <c r="BJ300" s="128">
        <f>B300/B312</f>
        <v>6.0591802593057298E-2</v>
      </c>
      <c r="BK300" s="129">
        <f t="shared" ref="BK300" si="4675">C300/C312</f>
        <v>6.4841004542727357E-2</v>
      </c>
      <c r="BL300" s="130">
        <f t="shared" ref="BL300" si="4676">D300/D312</f>
        <v>6.1636429172173497E-2</v>
      </c>
      <c r="BM300" s="131">
        <f t="shared" ref="BM300" si="4677">E300/E312</f>
        <v>5.7202689297916894E-2</v>
      </c>
      <c r="BN300" s="128">
        <f t="shared" ref="BN300" si="4678">F300/F312</f>
        <v>4.50507614213198E-2</v>
      </c>
      <c r="BO300" s="129">
        <f t="shared" ref="BO300" si="4679">G300/G312</f>
        <v>6.2297836588951903E-2</v>
      </c>
      <c r="BP300" s="130">
        <f t="shared" ref="BP300" si="4680">H300/H312</f>
        <v>5.9828300769686205E-2</v>
      </c>
      <c r="BQ300" s="131">
        <f t="shared" ref="BQ300" si="4681">I300/I312</f>
        <v>6.1510399513591572E-2</v>
      </c>
      <c r="BR300" s="128">
        <f t="shared" ref="BR300" si="4682">J300/J312</f>
        <v>6.9941520467836263E-2</v>
      </c>
      <c r="BS300" s="129">
        <f t="shared" ref="BS300" si="4683">K300/K312</f>
        <v>3.9243167484232656E-2</v>
      </c>
      <c r="BT300" s="130">
        <f t="shared" ref="BT300" si="4684">L300/L312</f>
        <v>7.9939469701954077E-2</v>
      </c>
      <c r="BU300" s="128">
        <f t="shared" ref="BU300" si="4685">M300/M312</f>
        <v>5.0028145229383619E-2</v>
      </c>
      <c r="BV300" s="132">
        <f t="shared" ref="BV300" si="4686">N300/N312</f>
        <v>6.5174569642296384E-2</v>
      </c>
      <c r="BW300" s="133">
        <f t="shared" ref="BW300" si="4687">O300/O312</f>
        <v>4.842385112039499E-2</v>
      </c>
      <c r="BX300" s="128">
        <f t="shared" ref="BX300" si="4688">P300/P312</f>
        <v>6.7494096325992639E-2</v>
      </c>
      <c r="BY300" s="129">
        <f t="shared" ref="BY300" si="4689">Q300/Q312</f>
        <v>5.0968539634565185E-2</v>
      </c>
      <c r="BZ300" s="130">
        <f t="shared" ref="BZ300" si="4690">R300/R312</f>
        <v>5.8550548640326147E-2</v>
      </c>
      <c r="CA300" s="131">
        <f t="shared" ref="CA300" si="4691">S300/S312</f>
        <v>5.8015569990578671E-2</v>
      </c>
      <c r="CB300" s="128">
        <f t="shared" ref="CB300" si="4692">T300/T312</f>
        <v>7.3573573573573567E-2</v>
      </c>
      <c r="CC300" s="129">
        <f t="shared" ref="CC300" si="4693">U300/U312</f>
        <v>3.4680573663624509E-2</v>
      </c>
      <c r="CD300" s="130">
        <f t="shared" ref="CD300" si="4694">V300/V312</f>
        <v>6.6867350967232536E-2</v>
      </c>
      <c r="CE300" s="131">
        <f t="shared" ref="CE300" si="4695">W300/W312</f>
        <v>5.881777255823057E-2</v>
      </c>
      <c r="CF300" s="128">
        <f t="shared" ref="CF300" si="4696">X300/X312</f>
        <v>7.373771989947453E-2</v>
      </c>
      <c r="CG300" s="129">
        <f t="shared" ref="CG300" si="4697">Y300/Y312</f>
        <v>4.5946289932544231E-2</v>
      </c>
      <c r="CH300" s="130">
        <f t="shared" ref="CH300" si="4698">Z300/Z312</f>
        <v>6.149341142020498E-2</v>
      </c>
      <c r="CI300" s="128">
        <f t="shared" ref="CI300" si="4699">AA300/AA312</f>
        <v>6.6592113321085278E-2</v>
      </c>
      <c r="CJ300" s="134">
        <f t="shared" ref="CJ300" si="4700">AB300/AB312</f>
        <v>6.3417353561900217E-2</v>
      </c>
      <c r="CK300" s="135">
        <f t="shared" ref="CK300" si="4701">AC300/AC312</f>
        <v>5.780145812681866E-2</v>
      </c>
    </row>
    <row r="301" spans="1:89" x14ac:dyDescent="0.2">
      <c r="A301" s="136" t="s">
        <v>29</v>
      </c>
      <c r="B301" s="192">
        <v>1304</v>
      </c>
      <c r="C301" s="176">
        <v>2073</v>
      </c>
      <c r="D301" s="177">
        <v>672</v>
      </c>
      <c r="E301" s="178">
        <v>674</v>
      </c>
      <c r="F301" s="175">
        <v>1103</v>
      </c>
      <c r="G301" s="179">
        <v>2363</v>
      </c>
      <c r="H301" s="177">
        <v>2261</v>
      </c>
      <c r="I301" s="178">
        <v>3302</v>
      </c>
      <c r="J301" s="175">
        <v>604</v>
      </c>
      <c r="K301" s="176">
        <v>180</v>
      </c>
      <c r="L301" s="177">
        <v>1499</v>
      </c>
      <c r="M301" s="175">
        <v>742</v>
      </c>
      <c r="N301" s="180">
        <v>2792</v>
      </c>
      <c r="O301" s="193">
        <v>2057</v>
      </c>
      <c r="P301" s="175">
        <v>1647</v>
      </c>
      <c r="Q301" s="176">
        <v>965</v>
      </c>
      <c r="R301" s="177">
        <v>1948</v>
      </c>
      <c r="S301" s="178">
        <v>1622</v>
      </c>
      <c r="T301" s="175">
        <v>752</v>
      </c>
      <c r="U301" s="179">
        <v>151</v>
      </c>
      <c r="V301" s="177">
        <v>2065</v>
      </c>
      <c r="W301" s="194">
        <v>1299</v>
      </c>
      <c r="X301" s="175">
        <v>1676</v>
      </c>
      <c r="Y301" s="179">
        <v>430</v>
      </c>
      <c r="Z301" s="177">
        <v>2529</v>
      </c>
      <c r="AA301" s="175">
        <v>3206</v>
      </c>
      <c r="AB301" s="156">
        <f t="shared" si="4372"/>
        <v>20852</v>
      </c>
      <c r="AC301" s="157">
        <f t="shared" si="4373"/>
        <v>19064</v>
      </c>
      <c r="BI301" s="136" t="s">
        <v>29</v>
      </c>
      <c r="BJ301" s="128">
        <f>B301/B312</f>
        <v>6.8172312839815979E-2</v>
      </c>
      <c r="BK301" s="129">
        <f t="shared" ref="BK301" si="4702">C301/C312</f>
        <v>8.8840318848032909E-2</v>
      </c>
      <c r="BL301" s="130">
        <f t="shared" ref="BL301" si="4703">D301/D312</f>
        <v>8.074011774600505E-2</v>
      </c>
      <c r="BM301" s="131">
        <f t="shared" ref="BM301" si="4704">E301/E312</f>
        <v>7.4286344097872811E-2</v>
      </c>
      <c r="BN301" s="128">
        <f t="shared" ref="BN301" si="4705">F301/F312</f>
        <v>5.8322758037225045E-2</v>
      </c>
      <c r="BO301" s="129">
        <f t="shared" ref="BO301" si="4706">G301/G312</f>
        <v>9.9264860323461462E-2</v>
      </c>
      <c r="BP301" s="130">
        <f t="shared" ref="BP301" si="4707">H301/H312</f>
        <v>6.6933096506808759E-2</v>
      </c>
      <c r="BQ301" s="131">
        <f t="shared" ref="BQ301" si="4708">I301/I312</f>
        <v>8.3652116636688367E-2</v>
      </c>
      <c r="BR301" s="128">
        <f t="shared" ref="BR301" si="4709">J301/J312</f>
        <v>0.14128654970760235</v>
      </c>
      <c r="BS301" s="129">
        <f t="shared" ref="BS301" si="4710">K301/K312</f>
        <v>4.2046250875963559E-2</v>
      </c>
      <c r="BT301" s="130">
        <f t="shared" ref="BT301" si="4711">L301/L312</f>
        <v>9.8624909533521946E-2</v>
      </c>
      <c r="BU301" s="128">
        <f t="shared" ref="BU301" si="4712">M301/M312</f>
        <v>5.2209400506614129E-2</v>
      </c>
      <c r="BV301" s="132">
        <f t="shared" ref="BV301" si="4713">N301/N312</f>
        <v>7.970538696508607E-2</v>
      </c>
      <c r="BW301" s="133">
        <f t="shared" ref="BW301" si="4714">O301/O312</f>
        <v>6.5103177617419933E-2</v>
      </c>
      <c r="BX301" s="128">
        <f t="shared" ref="BX301" si="4715">P301/P312</f>
        <v>9.0449777582514143E-2</v>
      </c>
      <c r="BY301" s="129">
        <f t="shared" ref="BY301" si="4716">Q301/Q312</f>
        <v>6.6286577826624532E-2</v>
      </c>
      <c r="BZ301" s="130">
        <f t="shared" ref="BZ301" si="4717">R301/R312</f>
        <v>8.4486273149152108E-2</v>
      </c>
      <c r="CA301" s="131">
        <f t="shared" ref="CA301" si="4718">S301/S312</f>
        <v>8.0428422670699662E-2</v>
      </c>
      <c r="CB301" s="128">
        <f t="shared" ref="CB301" si="4719">T301/T312</f>
        <v>0.16130416130416131</v>
      </c>
      <c r="CC301" s="129">
        <f t="shared" ref="CC301" si="4720">U301/U312</f>
        <v>3.9374185136897E-2</v>
      </c>
      <c r="CD301" s="130">
        <f t="shared" ref="CD301" si="4721">V301/V312</f>
        <v>0.10190485590209238</v>
      </c>
      <c r="CE301" s="131">
        <f t="shared" ref="CE301" si="4722">W301/W312</f>
        <v>6.3564298297122721E-2</v>
      </c>
      <c r="CF301" s="128">
        <f t="shared" ref="CF301" si="4723">X301/X312</f>
        <v>9.5727667352067627E-2</v>
      </c>
      <c r="CG301" s="129">
        <f t="shared" ref="CG301" si="4724">Y301/Y312</f>
        <v>5.4728267786687032E-2</v>
      </c>
      <c r="CH301" s="130">
        <f t="shared" ref="CH301" si="4725">Z301/Z312</f>
        <v>7.7141288433382138E-2</v>
      </c>
      <c r="CI301" s="128">
        <f t="shared" ref="CI301" si="4726">AA301/AA312</f>
        <v>8.5363580690683491E-2</v>
      </c>
      <c r="CJ301" s="134">
        <f t="shared" ref="CJ301" si="4727">AB301/AB312</f>
        <v>8.3032692231115354E-2</v>
      </c>
      <c r="CK301" s="135">
        <f t="shared" ref="CK301" si="4728">AC301/AC312</f>
        <v>7.6199916861190167E-2</v>
      </c>
    </row>
    <row r="302" spans="1:89" x14ac:dyDescent="0.2">
      <c r="A302" s="145" t="s">
        <v>30</v>
      </c>
      <c r="B302" s="189">
        <v>1522</v>
      </c>
      <c r="C302" s="183">
        <v>2294</v>
      </c>
      <c r="D302" s="184">
        <v>659</v>
      </c>
      <c r="E302" s="185">
        <v>852</v>
      </c>
      <c r="F302" s="182">
        <v>924</v>
      </c>
      <c r="G302" s="186">
        <v>3160</v>
      </c>
      <c r="H302" s="184">
        <v>2565</v>
      </c>
      <c r="I302" s="185">
        <v>3947</v>
      </c>
      <c r="J302" s="182">
        <v>626</v>
      </c>
      <c r="K302" s="183">
        <v>177</v>
      </c>
      <c r="L302" s="184">
        <v>1534</v>
      </c>
      <c r="M302" s="182">
        <v>776</v>
      </c>
      <c r="N302" s="187">
        <v>3235</v>
      </c>
      <c r="O302" s="190">
        <v>2137</v>
      </c>
      <c r="P302" s="182">
        <v>1641</v>
      </c>
      <c r="Q302" s="183">
        <v>1175</v>
      </c>
      <c r="R302" s="184">
        <v>1935</v>
      </c>
      <c r="S302" s="185">
        <v>1735</v>
      </c>
      <c r="T302" s="182">
        <v>627</v>
      </c>
      <c r="U302" s="186">
        <v>146</v>
      </c>
      <c r="V302" s="184">
        <v>2144</v>
      </c>
      <c r="W302" s="191">
        <v>1293</v>
      </c>
      <c r="X302" s="182">
        <v>2019</v>
      </c>
      <c r="Y302" s="186">
        <v>512</v>
      </c>
      <c r="Z302" s="184">
        <v>2541</v>
      </c>
      <c r="AA302" s="182">
        <v>3975</v>
      </c>
      <c r="AB302" s="156">
        <f t="shared" si="4372"/>
        <v>21972</v>
      </c>
      <c r="AC302" s="157">
        <f t="shared" si="4373"/>
        <v>22179</v>
      </c>
      <c r="BI302" s="145" t="s">
        <v>30</v>
      </c>
      <c r="BJ302" s="128">
        <f>B302/B312</f>
        <v>7.9569217900460065E-2</v>
      </c>
      <c r="BK302" s="129">
        <f t="shared" ref="BK302" si="4729">C302/C312</f>
        <v>9.8311476814948145E-2</v>
      </c>
      <c r="BL302" s="130">
        <f t="shared" ref="BL302" si="4730">D302/D312</f>
        <v>7.9178180944371027E-2</v>
      </c>
      <c r="BM302" s="131">
        <f t="shared" ref="BM302" si="4731">E302/E312</f>
        <v>9.39049928358867E-2</v>
      </c>
      <c r="BN302" s="128">
        <f t="shared" ref="BN302" si="4732">F302/F312</f>
        <v>4.8857868020304569E-2</v>
      </c>
      <c r="BO302" s="129">
        <f t="shared" ref="BO302" si="4733">G302/G312</f>
        <v>0.1327452215921025</v>
      </c>
      <c r="BP302" s="130">
        <f t="shared" ref="BP302" si="4734">H302/H312</f>
        <v>7.5932504440497331E-2</v>
      </c>
      <c r="BQ302" s="131">
        <f t="shared" ref="BQ302" si="4735">I302/I312</f>
        <v>9.9992399868264387E-2</v>
      </c>
      <c r="BR302" s="128">
        <f t="shared" ref="BR302" si="4736">J302/J312</f>
        <v>0.14643274853801169</v>
      </c>
      <c r="BS302" s="129">
        <f t="shared" ref="BS302" si="4737">K302/K312</f>
        <v>4.1345480028030832E-2</v>
      </c>
      <c r="BT302" s="130">
        <f t="shared" ref="BT302" si="4738">L302/L312</f>
        <v>0.10092769261135601</v>
      </c>
      <c r="BU302" s="128">
        <f t="shared" ref="BU302" si="4739">M302/M312</f>
        <v>5.4601745004221783E-2</v>
      </c>
      <c r="BV302" s="132">
        <f t="shared" ref="BV302" si="4740">N302/N312</f>
        <v>9.2352051157612261E-2</v>
      </c>
      <c r="BW302" s="133">
        <f t="shared" ref="BW302" si="4741">O302/O312</f>
        <v>6.763514368907457E-2</v>
      </c>
      <c r="BX302" s="128">
        <f t="shared" ref="BX302" si="4742">P302/P312</f>
        <v>9.0120270196056895E-2</v>
      </c>
      <c r="BY302" s="129">
        <f t="shared" ref="BY302" si="4743">Q302/Q312</f>
        <v>8.0711636213765633E-2</v>
      </c>
      <c r="BZ302" s="130">
        <f t="shared" ref="BZ302" si="4744">R302/R312</f>
        <v>8.3922453051134147E-2</v>
      </c>
      <c r="CA302" s="131">
        <f t="shared" ref="CA302" si="4745">S302/S312</f>
        <v>8.6031635840729911E-2</v>
      </c>
      <c r="CB302" s="128">
        <f t="shared" ref="CB302" si="4746">T302/T312</f>
        <v>0.13449163449163448</v>
      </c>
      <c r="CC302" s="129">
        <f t="shared" ref="CC302" si="4747">U302/U312</f>
        <v>3.8070404172099087E-2</v>
      </c>
      <c r="CD302" s="130">
        <f t="shared" ref="CD302" si="4748">V302/V312</f>
        <v>0.10580339518357679</v>
      </c>
      <c r="CE302" s="131">
        <f t="shared" ref="CE302" si="4749">W302/W312</f>
        <v>6.3270698766881975E-2</v>
      </c>
      <c r="CF302" s="128">
        <f t="shared" ref="CF302" si="4750">X302/X312</f>
        <v>0.11531871144619603</v>
      </c>
      <c r="CG302" s="129">
        <f t="shared" ref="CG302" si="4751">Y302/Y312</f>
        <v>6.5164821178566881E-2</v>
      </c>
      <c r="CH302" s="130">
        <f t="shared" ref="CH302" si="4752">Z302/Z312</f>
        <v>7.7507320644216685E-2</v>
      </c>
      <c r="CI302" s="128">
        <f t="shared" ref="CI302" si="4753">AA302/AA312</f>
        <v>0.10583912453071331</v>
      </c>
      <c r="CJ302" s="134">
        <f t="shared" ref="CJ302" si="4754">AB302/AB312</f>
        <v>8.7492533747461479E-2</v>
      </c>
      <c r="CK302" s="135">
        <f t="shared" ref="CK302" si="4755">AC302/AC312</f>
        <v>8.8650753045758326E-2</v>
      </c>
    </row>
    <row r="303" spans="1:89" x14ac:dyDescent="0.2">
      <c r="A303" s="136" t="s">
        <v>31</v>
      </c>
      <c r="B303" s="192">
        <v>1403</v>
      </c>
      <c r="C303" s="176">
        <v>2142</v>
      </c>
      <c r="D303" s="177">
        <v>506</v>
      </c>
      <c r="E303" s="178">
        <v>775</v>
      </c>
      <c r="F303" s="175">
        <v>924</v>
      </c>
      <c r="G303" s="179">
        <v>2549</v>
      </c>
      <c r="H303" s="177">
        <v>2455</v>
      </c>
      <c r="I303" s="178">
        <v>3626</v>
      </c>
      <c r="J303" s="175">
        <v>404</v>
      </c>
      <c r="K303" s="176">
        <v>167</v>
      </c>
      <c r="L303" s="177">
        <v>1344</v>
      </c>
      <c r="M303" s="175">
        <v>659</v>
      </c>
      <c r="N303" s="180">
        <v>2984</v>
      </c>
      <c r="O303" s="193">
        <v>2067</v>
      </c>
      <c r="P303" s="175">
        <v>1204</v>
      </c>
      <c r="Q303" s="176">
        <v>1140</v>
      </c>
      <c r="R303" s="177">
        <v>1639</v>
      </c>
      <c r="S303" s="178">
        <v>1938</v>
      </c>
      <c r="T303" s="175">
        <v>358</v>
      </c>
      <c r="U303" s="179">
        <v>171</v>
      </c>
      <c r="V303" s="177">
        <v>2017</v>
      </c>
      <c r="W303" s="194">
        <v>1232</v>
      </c>
      <c r="X303" s="175">
        <v>1577</v>
      </c>
      <c r="Y303" s="179">
        <v>444</v>
      </c>
      <c r="Z303" s="177">
        <v>3022</v>
      </c>
      <c r="AA303" s="175">
        <v>3177</v>
      </c>
      <c r="AB303" s="156">
        <f t="shared" si="4372"/>
        <v>19837</v>
      </c>
      <c r="AC303" s="157">
        <f t="shared" si="4373"/>
        <v>20087</v>
      </c>
      <c r="BI303" s="136" t="s">
        <v>31</v>
      </c>
      <c r="BJ303" s="128">
        <f>B303/B312</f>
        <v>7.3347971560016725E-2</v>
      </c>
      <c r="BK303" s="129">
        <f t="shared" ref="BK303" si="4756">C303/C312</f>
        <v>9.1797377217793782E-2</v>
      </c>
      <c r="BL303" s="130">
        <f t="shared" ref="BL303" si="4757">D303/D312</f>
        <v>6.0795386278985945E-2</v>
      </c>
      <c r="BM303" s="131">
        <f t="shared" ref="BM303" si="4758">E303/E312</f>
        <v>8.5418273999779568E-2</v>
      </c>
      <c r="BN303" s="128">
        <f t="shared" ref="BN303" si="4759">F303/F312</f>
        <v>4.8857868020304569E-2</v>
      </c>
      <c r="BO303" s="129">
        <f t="shared" ref="BO303" si="4760">G303/G312</f>
        <v>0.10707834488552825</v>
      </c>
      <c r="BP303" s="130">
        <f t="shared" ref="BP303" si="4761">H303/H312</f>
        <v>7.2676139727649497E-2</v>
      </c>
      <c r="BQ303" s="131">
        <f t="shared" ref="BQ303" si="4762">I303/I312</f>
        <v>9.1860258911154458E-2</v>
      </c>
      <c r="BR303" s="128">
        <f t="shared" ref="BR303" si="4763">J303/J312</f>
        <v>9.4502923976608186E-2</v>
      </c>
      <c r="BS303" s="129">
        <f t="shared" ref="BS303" si="4764">K303/K312</f>
        <v>3.9009577201588416E-2</v>
      </c>
      <c r="BT303" s="130">
        <f t="shared" ref="BT303" si="4765">L303/L312</f>
        <v>8.8426870188828208E-2</v>
      </c>
      <c r="BU303" s="128">
        <f t="shared" ref="BU303" si="4766">M303/M312</f>
        <v>4.636926540951309E-2</v>
      </c>
      <c r="BV303" s="132">
        <f t="shared" ref="BV303" si="4767">N303/N312</f>
        <v>8.5186559707670792E-2</v>
      </c>
      <c r="BW303" s="133">
        <f t="shared" ref="BW303" si="4768">O303/O312</f>
        <v>6.5419673376376761E-2</v>
      </c>
      <c r="BX303" s="128">
        <f t="shared" ref="BX303" si="4769">P303/P312</f>
        <v>6.612114888242078E-2</v>
      </c>
      <c r="BY303" s="129">
        <f t="shared" ref="BY303" si="4770">Q303/Q312</f>
        <v>7.8307459815908781E-2</v>
      </c>
      <c r="BZ303" s="130">
        <f t="shared" ref="BZ303" si="4771">R303/R312</f>
        <v>7.1084703127033008E-2</v>
      </c>
      <c r="CA303" s="131">
        <f t="shared" ref="CA303" si="4772">S303/S312</f>
        <v>9.6097585163881588E-2</v>
      </c>
      <c r="CB303" s="128">
        <f t="shared" ref="CB303" si="4773">T303/T312</f>
        <v>7.6791076791076787E-2</v>
      </c>
      <c r="CC303" s="129">
        <f t="shared" ref="CC303" si="4774">U303/U312</f>
        <v>4.4589308996088657E-2</v>
      </c>
      <c r="CD303" s="130">
        <f t="shared" ref="CD303" si="4775">V303/V312</f>
        <v>9.9536123174101862E-2</v>
      </c>
      <c r="CE303" s="131">
        <f t="shared" ref="CE303" si="4776">W303/W312</f>
        <v>6.0285770209434333E-2</v>
      </c>
      <c r="CF303" s="128">
        <f t="shared" ref="CF303" si="4777">X303/X312</f>
        <v>9.0073109435686541E-2</v>
      </c>
      <c r="CG303" s="129">
        <f t="shared" ref="CG303" si="4778">Y303/Y312</f>
        <v>5.6510118365788467E-2</v>
      </c>
      <c r="CH303" s="130">
        <f t="shared" ref="CH303" si="4779">Z303/Z312</f>
        <v>9.2179111761835048E-2</v>
      </c>
      <c r="CI303" s="128">
        <f t="shared" ref="CI303" si="4780">AA303/AA312</f>
        <v>8.4591421040019169E-2</v>
      </c>
      <c r="CJ303" s="134">
        <f t="shared" ref="CJ303" si="4781">AB303/AB312</f>
        <v>7.8990960856926695E-2</v>
      </c>
      <c r="CK303" s="135">
        <f t="shared" ref="CK303" si="4782">AC303/AC312</f>
        <v>8.0288907364179957E-2</v>
      </c>
    </row>
    <row r="304" spans="1:89" x14ac:dyDescent="0.2">
      <c r="A304" s="145" t="s">
        <v>32</v>
      </c>
      <c r="B304" s="189">
        <v>1250</v>
      </c>
      <c r="C304" s="183">
        <v>1734</v>
      </c>
      <c r="D304" s="184">
        <v>394</v>
      </c>
      <c r="E304" s="185">
        <v>787</v>
      </c>
      <c r="F304" s="182">
        <v>761</v>
      </c>
      <c r="G304" s="186">
        <v>2286</v>
      </c>
      <c r="H304" s="184">
        <v>2059</v>
      </c>
      <c r="I304" s="185">
        <v>3216</v>
      </c>
      <c r="J304" s="182">
        <v>290</v>
      </c>
      <c r="K304" s="183">
        <v>135</v>
      </c>
      <c r="L304" s="184">
        <v>1097</v>
      </c>
      <c r="M304" s="182">
        <v>528</v>
      </c>
      <c r="N304" s="187">
        <v>2209</v>
      </c>
      <c r="O304" s="190">
        <v>1894</v>
      </c>
      <c r="P304" s="182">
        <v>786</v>
      </c>
      <c r="Q304" s="183">
        <v>984</v>
      </c>
      <c r="R304" s="184">
        <v>1152</v>
      </c>
      <c r="S304" s="185">
        <v>1548</v>
      </c>
      <c r="T304" s="182">
        <v>242</v>
      </c>
      <c r="U304" s="186">
        <v>196</v>
      </c>
      <c r="V304" s="184">
        <v>1929</v>
      </c>
      <c r="W304" s="191">
        <v>978</v>
      </c>
      <c r="X304" s="182">
        <v>1060</v>
      </c>
      <c r="Y304" s="186">
        <v>437</v>
      </c>
      <c r="Z304" s="184">
        <v>2240</v>
      </c>
      <c r="AA304" s="182">
        <v>2739</v>
      </c>
      <c r="AB304" s="156">
        <f t="shared" si="4372"/>
        <v>15469</v>
      </c>
      <c r="AC304" s="157">
        <f t="shared" si="4373"/>
        <v>17462</v>
      </c>
      <c r="BI304" s="145" t="s">
        <v>32</v>
      </c>
      <c r="BJ304" s="128">
        <f>B304/B312</f>
        <v>6.5349226265161015E-2</v>
      </c>
      <c r="BK304" s="129">
        <f t="shared" ref="BK304" si="4783">C304/C312</f>
        <v>7.4312162509642579E-2</v>
      </c>
      <c r="BL304" s="130">
        <f t="shared" ref="BL304" si="4784">D304/D312</f>
        <v>4.7338699987985101E-2</v>
      </c>
      <c r="BM304" s="131">
        <f t="shared" ref="BM304" si="4785">E304/E312</f>
        <v>8.674087953267938E-2</v>
      </c>
      <c r="BN304" s="128">
        <f t="shared" ref="BN304" si="4786">F304/F312</f>
        <v>4.0239001692047374E-2</v>
      </c>
      <c r="BO304" s="129">
        <f t="shared" ref="BO304" si="4787">G304/G312</f>
        <v>9.6030245746691875E-2</v>
      </c>
      <c r="BP304" s="130">
        <f t="shared" ref="BP304" si="4788">H304/H312</f>
        <v>6.0953226761397278E-2</v>
      </c>
      <c r="BQ304" s="131">
        <f t="shared" ref="BQ304" si="4789">I304/I312</f>
        <v>8.1473412205811571E-2</v>
      </c>
      <c r="BR304" s="128">
        <f t="shared" ref="BR304" si="4790">J304/J312</f>
        <v>6.7836257309941514E-2</v>
      </c>
      <c r="BS304" s="129">
        <f t="shared" ref="BS304" si="4791">K304/K312</f>
        <v>3.1534688156972669E-2</v>
      </c>
      <c r="BT304" s="130">
        <f t="shared" ref="BT304" si="4792">L304/L312</f>
        <v>7.2175801039542076E-2</v>
      </c>
      <c r="BU304" s="128">
        <f t="shared" ref="BU304" si="4793">M304/M312</f>
        <v>3.7151702786377708E-2</v>
      </c>
      <c r="BV304" s="132">
        <f t="shared" ref="BV304" si="4794">N304/N312</f>
        <v>6.3062034314425197E-2</v>
      </c>
      <c r="BW304" s="133">
        <f t="shared" ref="BW304" si="4795">O304/O312</f>
        <v>5.9944296746423598E-2</v>
      </c>
      <c r="BX304" s="128">
        <f t="shared" ref="BX304" si="4796">P304/P312</f>
        <v>4.3165467625899283E-2</v>
      </c>
      <c r="BY304" s="129">
        <f t="shared" ref="BY304" si="4797">Q304/Q312</f>
        <v>6.7591702156889685E-2</v>
      </c>
      <c r="BZ304" s="130">
        <f t="shared" ref="BZ304" si="4798">R304/R312</f>
        <v>4.9963134839744981E-2</v>
      </c>
      <c r="CA304" s="131">
        <f t="shared" ref="CA304" si="4799">S304/S312</f>
        <v>7.6759061833688705E-2</v>
      </c>
      <c r="CB304" s="128">
        <f t="shared" ref="CB304" si="4800">T304/T312</f>
        <v>5.1909051909051908E-2</v>
      </c>
      <c r="CC304" s="129">
        <f t="shared" ref="CC304" si="4801">U304/U312</f>
        <v>5.1108213820078227E-2</v>
      </c>
      <c r="CD304" s="130">
        <f t="shared" ref="CD304" si="4802">V304/V312</f>
        <v>9.5193446506119231E-2</v>
      </c>
      <c r="CE304" s="131">
        <f t="shared" ref="CE304" si="4803">W304/W312</f>
        <v>4.7856723429242513E-2</v>
      </c>
      <c r="CF304" s="128">
        <f t="shared" ref="CF304" si="4804">X304/X312</f>
        <v>6.0543751427918666E-2</v>
      </c>
      <c r="CG304" s="129">
        <f t="shared" ref="CG304" si="4805">Y304/Y312</f>
        <v>5.561919307623775E-2</v>
      </c>
      <c r="CH304" s="130">
        <f t="shared" ref="CH304" si="4806">Z304/Z312</f>
        <v>6.8326012689116644E-2</v>
      </c>
      <c r="CI304" s="128">
        <f t="shared" ref="CI304" si="4807">AA304/AA312</f>
        <v>7.2929147695502836E-2</v>
      </c>
      <c r="CJ304" s="134">
        <f t="shared" ref="CJ304" si="4808">AB304/AB312</f>
        <v>6.1597578943176842E-2</v>
      </c>
      <c r="CK304" s="135">
        <f t="shared" ref="CK304" si="4809">AC304/AC312</f>
        <v>6.9796629680555111E-2</v>
      </c>
    </row>
    <row r="305" spans="1:89" x14ac:dyDescent="0.2">
      <c r="A305" s="136" t="s">
        <v>33</v>
      </c>
      <c r="B305" s="192">
        <v>1127</v>
      </c>
      <c r="C305" s="176">
        <v>1217</v>
      </c>
      <c r="D305" s="177">
        <v>347</v>
      </c>
      <c r="E305" s="178">
        <v>529</v>
      </c>
      <c r="F305" s="175">
        <v>618</v>
      </c>
      <c r="G305" s="179">
        <v>1427</v>
      </c>
      <c r="H305" s="177">
        <v>1742</v>
      </c>
      <c r="I305" s="178">
        <v>2252</v>
      </c>
      <c r="J305" s="175">
        <v>212</v>
      </c>
      <c r="K305" s="176">
        <v>80</v>
      </c>
      <c r="L305" s="177">
        <v>943</v>
      </c>
      <c r="M305" s="175">
        <v>465</v>
      </c>
      <c r="N305" s="180">
        <v>1743</v>
      </c>
      <c r="O305" s="193">
        <v>1526</v>
      </c>
      <c r="P305" s="175">
        <v>552</v>
      </c>
      <c r="Q305" s="176">
        <v>895</v>
      </c>
      <c r="R305" s="177">
        <v>895</v>
      </c>
      <c r="S305" s="178">
        <v>1146</v>
      </c>
      <c r="T305" s="175">
        <v>134</v>
      </c>
      <c r="U305" s="179">
        <v>157</v>
      </c>
      <c r="V305" s="177">
        <v>1348</v>
      </c>
      <c r="W305" s="194">
        <v>787</v>
      </c>
      <c r="X305" s="175">
        <v>573</v>
      </c>
      <c r="Y305" s="179">
        <v>296</v>
      </c>
      <c r="Z305" s="177">
        <v>1546</v>
      </c>
      <c r="AA305" s="175">
        <v>2145</v>
      </c>
      <c r="AB305" s="156">
        <f t="shared" si="4372"/>
        <v>11780</v>
      </c>
      <c r="AC305" s="157">
        <f t="shared" si="4373"/>
        <v>12922</v>
      </c>
      <c r="BI305" s="136" t="s">
        <v>33</v>
      </c>
      <c r="BJ305" s="128">
        <f>B305/B312</f>
        <v>5.8918862400669174E-2</v>
      </c>
      <c r="BK305" s="129">
        <f t="shared" ref="BK305" si="4810">C305/C312</f>
        <v>5.2155652695637267E-2</v>
      </c>
      <c r="BL305" s="130">
        <f t="shared" ref="BL305" si="4811">D305/D312</f>
        <v>4.1691697705154393E-2</v>
      </c>
      <c r="BM305" s="131">
        <f t="shared" ref="BM305" si="4812">E305/E312</f>
        <v>5.8304860575333406E-2</v>
      </c>
      <c r="BN305" s="128">
        <f t="shared" ref="BN305" si="4813">F305/F312</f>
        <v>3.267766497461929E-2</v>
      </c>
      <c r="BO305" s="129">
        <f t="shared" ref="BO305" si="4814">G305/G312</f>
        <v>5.9945389624028567E-2</v>
      </c>
      <c r="BP305" s="130">
        <f t="shared" ref="BP305" si="4815">H305/H312</f>
        <v>5.1568975725281234E-2</v>
      </c>
      <c r="BQ305" s="131">
        <f t="shared" ref="BQ305" si="4816">I305/I312</f>
        <v>5.7051655562029742E-2</v>
      </c>
      <c r="BR305" s="128">
        <f t="shared" ref="BR305" si="4817">J305/J312</f>
        <v>4.9590643274853803E-2</v>
      </c>
      <c r="BS305" s="129">
        <f t="shared" ref="BS305" si="4818">K305/K312</f>
        <v>1.8687222611539361E-2</v>
      </c>
      <c r="BT305" s="130">
        <f t="shared" ref="BT305" si="4819">L305/L312</f>
        <v>6.2043555497072175E-2</v>
      </c>
      <c r="BU305" s="128">
        <f t="shared" ref="BU305" si="4820">M305/M312</f>
        <v>3.2718829158457641E-2</v>
      </c>
      <c r="BV305" s="132">
        <f t="shared" ref="BV305" si="4821">N305/N312</f>
        <v>4.9758771303776872E-2</v>
      </c>
      <c r="BW305" s="133">
        <f t="shared" ref="BW305" si="4822">O305/O312</f>
        <v>4.8297252816812256E-2</v>
      </c>
      <c r="BX305" s="128">
        <f t="shared" ref="BX305" si="4823">P305/P312</f>
        <v>3.0314679554066672E-2</v>
      </c>
      <c r="BY305" s="129">
        <f t="shared" ref="BY305" si="4824">Q305/Q312</f>
        <v>6.1478225030910841E-2</v>
      </c>
      <c r="BZ305" s="130">
        <f t="shared" ref="BZ305" si="4825">R305/R312</f>
        <v>3.8816845209697706E-2</v>
      </c>
      <c r="CA305" s="131">
        <f t="shared" ref="CA305" si="4826">S305/S312</f>
        <v>5.6825507016412952E-2</v>
      </c>
      <c r="CB305" s="128">
        <f t="shared" ref="CB305" si="4827">T305/T312</f>
        <v>2.8743028743028743E-2</v>
      </c>
      <c r="CC305" s="129">
        <f t="shared" ref="CC305" si="4828">U305/U312</f>
        <v>4.0938722294654499E-2</v>
      </c>
      <c r="CD305" s="130">
        <f t="shared" ref="CD305" si="4829">V305/V312</f>
        <v>6.6521910777733909E-2</v>
      </c>
      <c r="CE305" s="131">
        <f t="shared" ref="CE305" si="4830">W305/W312</f>
        <v>3.8510471716578586E-2</v>
      </c>
      <c r="CF305" s="128">
        <f t="shared" ref="CF305" si="4831">X305/X312</f>
        <v>3.2727895819054144E-2</v>
      </c>
      <c r="CG305" s="129">
        <f t="shared" ref="CG305" si="4832">Y305/Y312</f>
        <v>3.7673412243858978E-2</v>
      </c>
      <c r="CH305" s="130">
        <f t="shared" ref="CH305" si="4833">Z305/Z312</f>
        <v>4.7157149829184966E-2</v>
      </c>
      <c r="CI305" s="128">
        <f t="shared" ref="CI305" si="4834">AA305/AA312</f>
        <v>5.7113187954309447E-2</v>
      </c>
      <c r="CJ305" s="134">
        <f t="shared" ref="CJ305" si="4835">AB305/AB312</f>
        <v>4.6907975948711822E-2</v>
      </c>
      <c r="CK305" s="135">
        <f t="shared" ref="CK305" si="4836">AC305/AC312</f>
        <v>5.1649985610590608E-2</v>
      </c>
    </row>
    <row r="306" spans="1:89" x14ac:dyDescent="0.2">
      <c r="A306" s="145" t="s">
        <v>34</v>
      </c>
      <c r="B306" s="189">
        <v>380</v>
      </c>
      <c r="C306" s="183">
        <v>748</v>
      </c>
      <c r="D306" s="184">
        <v>148</v>
      </c>
      <c r="E306" s="185">
        <v>363</v>
      </c>
      <c r="F306" s="182">
        <v>298</v>
      </c>
      <c r="G306" s="186">
        <v>1159</v>
      </c>
      <c r="H306" s="184">
        <v>769</v>
      </c>
      <c r="I306" s="185">
        <v>1718</v>
      </c>
      <c r="J306" s="182">
        <v>270</v>
      </c>
      <c r="K306" s="183">
        <v>81</v>
      </c>
      <c r="L306" s="184">
        <v>734</v>
      </c>
      <c r="M306" s="182">
        <v>329</v>
      </c>
      <c r="N306" s="187">
        <v>1563</v>
      </c>
      <c r="O306" s="190">
        <v>1045</v>
      </c>
      <c r="P306" s="182">
        <v>426</v>
      </c>
      <c r="Q306" s="183">
        <v>783</v>
      </c>
      <c r="R306" s="184">
        <v>565</v>
      </c>
      <c r="S306" s="185">
        <v>974</v>
      </c>
      <c r="T306" s="182">
        <v>111</v>
      </c>
      <c r="U306" s="186">
        <v>145</v>
      </c>
      <c r="V306" s="184">
        <v>1159</v>
      </c>
      <c r="W306" s="191">
        <v>626</v>
      </c>
      <c r="X306" s="182">
        <v>309</v>
      </c>
      <c r="Y306" s="186">
        <v>283</v>
      </c>
      <c r="Z306" s="184">
        <v>1051</v>
      </c>
      <c r="AA306" s="182">
        <v>1408</v>
      </c>
      <c r="AB306" s="156">
        <f t="shared" si="4372"/>
        <v>7783</v>
      </c>
      <c r="AC306" s="157">
        <f t="shared" si="4373"/>
        <v>9662</v>
      </c>
      <c r="BI306" s="145" t="s">
        <v>34</v>
      </c>
      <c r="BJ306" s="128">
        <f>B306/B312</f>
        <v>1.9866164784608949E-2</v>
      </c>
      <c r="BK306" s="129">
        <f t="shared" ref="BK306" si="4837">C306/C312</f>
        <v>3.2056226964943861E-2</v>
      </c>
      <c r="BL306" s="130">
        <f t="shared" ref="BL306" si="4838">D306/D312</f>
        <v>1.7782049741679684E-2</v>
      </c>
      <c r="BM306" s="131">
        <f t="shared" ref="BM306" si="4839">E306/E312</f>
        <v>4.0008817370219329E-2</v>
      </c>
      <c r="BN306" s="128">
        <f t="shared" ref="BN306" si="4840">F306/F312</f>
        <v>1.5757191201353639E-2</v>
      </c>
      <c r="BO306" s="129">
        <f t="shared" ref="BO306" si="4841">G306/G312</f>
        <v>4.8687250577609746E-2</v>
      </c>
      <c r="BP306" s="130">
        <f t="shared" ref="BP306" si="4842">H306/H312</f>
        <v>2.276494967436353E-2</v>
      </c>
      <c r="BQ306" s="131">
        <f t="shared" ref="BQ306" si="4843">I306/I312</f>
        <v>4.3523421072631928E-2</v>
      </c>
      <c r="BR306" s="128">
        <f t="shared" ref="BR306" si="4844">J306/J312</f>
        <v>6.3157894736842107E-2</v>
      </c>
      <c r="BS306" s="129">
        <f t="shared" ref="BS306" si="4845">K306/K312</f>
        <v>1.8920812894183601E-2</v>
      </c>
      <c r="BT306" s="130">
        <f t="shared" ref="BT306" si="4846">L306/L312</f>
        <v>4.8292650832291596E-2</v>
      </c>
      <c r="BU306" s="128">
        <f t="shared" ref="BU306" si="4847">M306/M312</f>
        <v>2.3149451168027021E-2</v>
      </c>
      <c r="BV306" s="132">
        <f t="shared" ref="BV306" si="4848">N306/N312</f>
        <v>4.4620171857603697E-2</v>
      </c>
      <c r="BW306" s="133">
        <f t="shared" ref="BW306" si="4849">O306/O312</f>
        <v>3.3073806810988732E-2</v>
      </c>
      <c r="BX306" s="128">
        <f t="shared" ref="BX306" si="4850">P306/P312</f>
        <v>2.3395024438464494E-2</v>
      </c>
      <c r="BY306" s="129">
        <f t="shared" ref="BY306" si="4851">Q306/Q312</f>
        <v>5.3784860557768925E-2</v>
      </c>
      <c r="BZ306" s="130">
        <f t="shared" ref="BZ306" si="4852">R306/R312</f>
        <v>2.4504488875395757E-2</v>
      </c>
      <c r="CA306" s="131">
        <f t="shared" ref="CA306" si="4853">S306/S312</f>
        <v>4.8296722368225319E-2</v>
      </c>
      <c r="CB306" s="128">
        <f t="shared" ref="CB306" si="4854">T306/T312</f>
        <v>2.3809523809523808E-2</v>
      </c>
      <c r="CC306" s="129">
        <f t="shared" ref="CC306" si="4855">U306/U312</f>
        <v>3.7809647979139507E-2</v>
      </c>
      <c r="CD306" s="130">
        <f t="shared" ref="CD306" si="4856">V306/V312</f>
        <v>5.7195025661271222E-2</v>
      </c>
      <c r="CE306" s="131">
        <f t="shared" ref="CE306" si="4857">W306/W312</f>
        <v>3.0632217655118418E-2</v>
      </c>
      <c r="CF306" s="128">
        <f t="shared" ref="CF306" si="4858">X306/X312</f>
        <v>1.7649074708704592E-2</v>
      </c>
      <c r="CG306" s="129">
        <f t="shared" ref="CG306" si="4859">Y306/Y312</f>
        <v>3.601883670612193E-2</v>
      </c>
      <c r="CH306" s="130">
        <f t="shared" ref="CH306" si="4860">Z306/Z312</f>
        <v>3.2058321132259641E-2</v>
      </c>
      <c r="CI306" s="128">
        <f t="shared" ref="CI306" si="4861">AA306/AA312</f>
        <v>3.7489682349495436E-2</v>
      </c>
      <c r="CJ306" s="134">
        <f t="shared" ref="CJ306" si="4862">AB306/AB312</f>
        <v>3.0991916537251623E-2</v>
      </c>
      <c r="CK306" s="135">
        <f t="shared" ref="CK306" si="4863">AC306/AC312</f>
        <v>3.8619575992069839E-2</v>
      </c>
    </row>
    <row r="307" spans="1:89" x14ac:dyDescent="0.2">
      <c r="A307" s="136" t="s">
        <v>35</v>
      </c>
      <c r="B307" s="192">
        <v>0</v>
      </c>
      <c r="C307" s="176">
        <v>358</v>
      </c>
      <c r="D307" s="177">
        <v>3</v>
      </c>
      <c r="E307" s="178">
        <v>343</v>
      </c>
      <c r="F307" s="175">
        <v>22</v>
      </c>
      <c r="G307" s="179">
        <v>676</v>
      </c>
      <c r="H307" s="177">
        <v>112</v>
      </c>
      <c r="I307" s="178">
        <v>784</v>
      </c>
      <c r="J307" s="175">
        <v>50</v>
      </c>
      <c r="K307" s="176">
        <v>56</v>
      </c>
      <c r="L307" s="177">
        <v>547</v>
      </c>
      <c r="M307" s="175">
        <v>78</v>
      </c>
      <c r="N307" s="180">
        <v>438</v>
      </c>
      <c r="O307" s="193">
        <v>267</v>
      </c>
      <c r="P307" s="175">
        <v>81</v>
      </c>
      <c r="Q307" s="176">
        <v>181</v>
      </c>
      <c r="R307" s="177">
        <v>146</v>
      </c>
      <c r="S307" s="178">
        <v>106</v>
      </c>
      <c r="T307" s="175">
        <v>6</v>
      </c>
      <c r="U307" s="179">
        <v>7</v>
      </c>
      <c r="V307" s="177">
        <v>307</v>
      </c>
      <c r="W307" s="194">
        <v>13</v>
      </c>
      <c r="X307" s="175">
        <v>42</v>
      </c>
      <c r="Y307" s="179">
        <v>4</v>
      </c>
      <c r="Z307" s="177">
        <v>17</v>
      </c>
      <c r="AA307" s="175">
        <v>31</v>
      </c>
      <c r="AB307" s="156">
        <f t="shared" si="4372"/>
        <v>1771</v>
      </c>
      <c r="AC307" s="157">
        <f t="shared" si="4373"/>
        <v>2904</v>
      </c>
      <c r="BI307" s="136" t="s">
        <v>35</v>
      </c>
      <c r="BJ307" s="128">
        <f>B307/B312</f>
        <v>0</v>
      </c>
      <c r="BK307" s="129">
        <f t="shared" ref="BK307" si="4864">C307/C312</f>
        <v>1.5342418788034627E-2</v>
      </c>
      <c r="BL307" s="130">
        <f t="shared" ref="BL307" si="4865">D307/D312</f>
        <v>3.6044695422323683E-4</v>
      </c>
      <c r="BM307" s="131">
        <f t="shared" ref="BM307" si="4866">E307/E312</f>
        <v>3.7804474815386312E-2</v>
      </c>
      <c r="BN307" s="128">
        <f t="shared" ref="BN307" si="4867">F307/F312</f>
        <v>1.1632825719120135E-3</v>
      </c>
      <c r="BO307" s="129">
        <f t="shared" ref="BO307" si="4868">G307/G312</f>
        <v>2.8397395505145976E-2</v>
      </c>
      <c r="BP307" s="130">
        <f t="shared" ref="BP307" si="4869">H307/H312</f>
        <v>3.3155713439905268E-3</v>
      </c>
      <c r="BQ307" s="131">
        <f t="shared" ref="BQ307" si="4870">I307/I312</f>
        <v>1.9861677602411774E-2</v>
      </c>
      <c r="BR307" s="128">
        <f t="shared" ref="BR307" si="4871">J307/J312</f>
        <v>1.1695906432748537E-2</v>
      </c>
      <c r="BS307" s="129">
        <f t="shared" ref="BS307" si="4872">K307/K312</f>
        <v>1.3081055828077552E-2</v>
      </c>
      <c r="BT307" s="130">
        <f t="shared" ref="BT307" si="4873">L307/L312</f>
        <v>3.5989209816435289E-2</v>
      </c>
      <c r="BU307" s="128">
        <f t="shared" ref="BU307" si="4874">M307/M312</f>
        <v>5.4883197298057976E-3</v>
      </c>
      <c r="BV307" s="132">
        <f t="shared" ref="BV307" si="4875">N307/N312</f>
        <v>1.2503925319021383E-2</v>
      </c>
      <c r="BW307" s="133">
        <f t="shared" ref="BW307" si="4876">O307/O312</f>
        <v>8.4504367641473604E-3</v>
      </c>
      <c r="BX307" s="128">
        <f t="shared" ref="BX307" si="4877">P307/P312</f>
        <v>4.4483497171728262E-3</v>
      </c>
      <c r="BY307" s="129">
        <f t="shared" ref="BY307" si="4878">Q307/Q312</f>
        <v>1.2433026514631131E-2</v>
      </c>
      <c r="BZ307" s="130">
        <f t="shared" ref="BZ307" si="4879">R307/R312</f>
        <v>6.3321334085093463E-3</v>
      </c>
      <c r="CA307" s="131">
        <f t="shared" ref="CA307" si="4880">S307/S312</f>
        <v>5.2561114692319137E-3</v>
      </c>
      <c r="CB307" s="128">
        <f t="shared" ref="CB307" si="4881">T307/T312</f>
        <v>1.287001287001287E-3</v>
      </c>
      <c r="CC307" s="129">
        <f t="shared" ref="CC307" si="4882">U307/U312</f>
        <v>1.8252933507170795E-3</v>
      </c>
      <c r="CD307" s="130">
        <f t="shared" ref="CD307" si="4883">V307/V312</f>
        <v>1.5150019739439399E-2</v>
      </c>
      <c r="CE307" s="131">
        <f t="shared" ref="CE307" si="4884">W307/W312</f>
        <v>6.3613231552162855E-4</v>
      </c>
      <c r="CF307" s="128">
        <f t="shared" ref="CF307" si="4885">X307/X312</f>
        <v>2.3989033584647019E-3</v>
      </c>
      <c r="CG307" s="129">
        <f t="shared" ref="CG307" si="4886">Y307/Y312</f>
        <v>5.0910016545755376E-4</v>
      </c>
      <c r="CH307" s="130">
        <f t="shared" ref="CH307" si="4887">Z307/Z312</f>
        <v>5.1854563201561739E-4</v>
      </c>
      <c r="CI307" s="128">
        <f t="shared" ref="CI307" si="4888">AA307/AA312</f>
        <v>8.2541204036531144E-4</v>
      </c>
      <c r="CJ307" s="134">
        <f t="shared" ref="CJ307" si="4889">AB307/AB312</f>
        <v>7.0521243977222951E-3</v>
      </c>
      <c r="CK307" s="135">
        <f t="shared" ref="CK307" si="4890">AC307/AC312</f>
        <v>1.160745691171298E-2</v>
      </c>
    </row>
    <row r="308" spans="1:89" x14ac:dyDescent="0.2">
      <c r="A308" s="145" t="s">
        <v>36</v>
      </c>
      <c r="B308" s="189">
        <v>0</v>
      </c>
      <c r="C308" s="183">
        <v>0</v>
      </c>
      <c r="D308" s="184">
        <v>0</v>
      </c>
      <c r="E308" s="185">
        <v>0</v>
      </c>
      <c r="F308" s="182">
        <v>0</v>
      </c>
      <c r="G308" s="186">
        <v>0</v>
      </c>
      <c r="H308" s="184">
        <v>0</v>
      </c>
      <c r="I308" s="185">
        <v>0</v>
      </c>
      <c r="J308" s="182">
        <v>0</v>
      </c>
      <c r="K308" s="186">
        <v>0</v>
      </c>
      <c r="L308" s="184">
        <v>0</v>
      </c>
      <c r="M308" s="182">
        <v>0</v>
      </c>
      <c r="N308" s="187">
        <v>0</v>
      </c>
      <c r="O308" s="190">
        <v>0</v>
      </c>
      <c r="P308" s="182">
        <v>0</v>
      </c>
      <c r="Q308" s="186">
        <v>0</v>
      </c>
      <c r="R308" s="184">
        <v>0</v>
      </c>
      <c r="S308" s="185">
        <v>0</v>
      </c>
      <c r="T308" s="182">
        <v>0</v>
      </c>
      <c r="U308" s="186">
        <v>0</v>
      </c>
      <c r="V308" s="184">
        <v>0</v>
      </c>
      <c r="W308" s="185">
        <v>0</v>
      </c>
      <c r="X308" s="182">
        <v>0</v>
      </c>
      <c r="Y308" s="186">
        <v>0</v>
      </c>
      <c r="Z308" s="184">
        <v>0</v>
      </c>
      <c r="AA308" s="182">
        <v>0</v>
      </c>
      <c r="AB308" s="156">
        <f t="shared" si="4372"/>
        <v>0</v>
      </c>
      <c r="AC308" s="157">
        <f t="shared" si="4373"/>
        <v>0</v>
      </c>
      <c r="BI308" s="145" t="s">
        <v>36</v>
      </c>
      <c r="BJ308" s="128">
        <f>B308/B312</f>
        <v>0</v>
      </c>
      <c r="BK308" s="129">
        <f t="shared" ref="BK308" si="4891">C308/C312</f>
        <v>0</v>
      </c>
      <c r="BL308" s="130">
        <f t="shared" ref="BL308" si="4892">D308/D312</f>
        <v>0</v>
      </c>
      <c r="BM308" s="131">
        <f t="shared" ref="BM308" si="4893">E308/E312</f>
        <v>0</v>
      </c>
      <c r="BN308" s="128">
        <f t="shared" ref="BN308" si="4894">F308/F312</f>
        <v>0</v>
      </c>
      <c r="BO308" s="129">
        <f t="shared" ref="BO308" si="4895">G308/G312</f>
        <v>0</v>
      </c>
      <c r="BP308" s="130">
        <f t="shared" ref="BP308" si="4896">H308/H312</f>
        <v>0</v>
      </c>
      <c r="BQ308" s="131">
        <f t="shared" ref="BQ308" si="4897">I308/I312</f>
        <v>0</v>
      </c>
      <c r="BR308" s="128">
        <f t="shared" ref="BR308" si="4898">J308/J312</f>
        <v>0</v>
      </c>
      <c r="BS308" s="129">
        <f t="shared" ref="BS308" si="4899">K308/K312</f>
        <v>0</v>
      </c>
      <c r="BT308" s="130">
        <f t="shared" ref="BT308" si="4900">L308/L312</f>
        <v>0</v>
      </c>
      <c r="BU308" s="128">
        <f t="shared" ref="BU308" si="4901">M308/M312</f>
        <v>0</v>
      </c>
      <c r="BV308" s="132">
        <f t="shared" ref="BV308" si="4902">N308/N312</f>
        <v>0</v>
      </c>
      <c r="BW308" s="133">
        <f t="shared" ref="BW308" si="4903">O308/O312</f>
        <v>0</v>
      </c>
      <c r="BX308" s="128">
        <f t="shared" ref="BX308" si="4904">P308/P312</f>
        <v>0</v>
      </c>
      <c r="BY308" s="129">
        <f t="shared" ref="BY308" si="4905">Q308/Q312</f>
        <v>0</v>
      </c>
      <c r="BZ308" s="130">
        <f t="shared" ref="BZ308" si="4906">R308/R312</f>
        <v>0</v>
      </c>
      <c r="CA308" s="131">
        <f t="shared" ref="CA308" si="4907">S308/S312</f>
        <v>0</v>
      </c>
      <c r="CB308" s="128">
        <f t="shared" ref="CB308" si="4908">T308/T312</f>
        <v>0</v>
      </c>
      <c r="CC308" s="129">
        <f t="shared" ref="CC308" si="4909">U308/U312</f>
        <v>0</v>
      </c>
      <c r="CD308" s="130">
        <f t="shared" ref="CD308" si="4910">V308/V312</f>
        <v>0</v>
      </c>
      <c r="CE308" s="131">
        <f t="shared" ref="CE308" si="4911">W308/W312</f>
        <v>0</v>
      </c>
      <c r="CF308" s="128">
        <f t="shared" ref="CF308" si="4912">X308/X312</f>
        <v>0</v>
      </c>
      <c r="CG308" s="129">
        <f t="shared" ref="CG308" si="4913">Y308/Y312</f>
        <v>0</v>
      </c>
      <c r="CH308" s="130">
        <f t="shared" ref="CH308" si="4914">Z308/Z312</f>
        <v>0</v>
      </c>
      <c r="CI308" s="128">
        <f t="shared" ref="CI308" si="4915">AA308/AA312</f>
        <v>0</v>
      </c>
      <c r="CJ308" s="134">
        <f t="shared" ref="CJ308" si="4916">AB308/AB312</f>
        <v>0</v>
      </c>
      <c r="CK308" s="135">
        <f t="shared" ref="CK308" si="4917">AC308/AC312</f>
        <v>0</v>
      </c>
    </row>
    <row r="309" spans="1:89" x14ac:dyDescent="0.2">
      <c r="A309" s="136" t="s">
        <v>37</v>
      </c>
      <c r="B309" s="58">
        <v>0</v>
      </c>
      <c r="C309" s="59">
        <v>0</v>
      </c>
      <c r="D309" s="138">
        <v>0</v>
      </c>
      <c r="E309" s="139">
        <v>0</v>
      </c>
      <c r="F309" s="137">
        <v>0</v>
      </c>
      <c r="G309" s="140">
        <v>0</v>
      </c>
      <c r="H309" s="138">
        <v>0</v>
      </c>
      <c r="I309" s="139">
        <v>0</v>
      </c>
      <c r="J309" s="137">
        <v>0</v>
      </c>
      <c r="K309" s="140">
        <v>0</v>
      </c>
      <c r="L309" s="138"/>
      <c r="M309" s="137">
        <v>0</v>
      </c>
      <c r="N309" s="141">
        <v>0</v>
      </c>
      <c r="O309" s="142">
        <v>0</v>
      </c>
      <c r="P309" s="137">
        <v>0</v>
      </c>
      <c r="Q309" s="140">
        <v>0</v>
      </c>
      <c r="R309" s="138"/>
      <c r="S309" s="139">
        <v>0</v>
      </c>
      <c r="T309" s="137">
        <v>0</v>
      </c>
      <c r="U309" s="140">
        <v>0</v>
      </c>
      <c r="V309" s="138">
        <v>0</v>
      </c>
      <c r="W309" s="139">
        <v>0</v>
      </c>
      <c r="X309" s="137">
        <v>0</v>
      </c>
      <c r="Y309" s="140">
        <v>0</v>
      </c>
      <c r="Z309" s="143">
        <v>0</v>
      </c>
      <c r="AA309" s="144">
        <v>0</v>
      </c>
      <c r="AB309" s="158">
        <f t="shared" ref="AB309:AB311" si="4918">SUM(B309,D309,F309,H309,J309,L309,N309,P309,R309,T309,V309,X309,Z309)</f>
        <v>0</v>
      </c>
      <c r="AC309" s="159">
        <f t="shared" ref="AC309:AC311" si="4919">SUM(C309,E309,G309,I309,K309,M309,O309,Q309,S309,U309,W309,Y309,AA309)</f>
        <v>0</v>
      </c>
      <c r="BI309" s="136" t="s">
        <v>37</v>
      </c>
      <c r="BJ309" s="128">
        <f>B309/B312</f>
        <v>0</v>
      </c>
      <c r="BK309" s="129">
        <f t="shared" ref="BK309" si="4920">C309/C312</f>
        <v>0</v>
      </c>
      <c r="BL309" s="130">
        <f t="shared" ref="BL309" si="4921">D309/D312</f>
        <v>0</v>
      </c>
      <c r="BM309" s="131">
        <f t="shared" ref="BM309" si="4922">E309/E312</f>
        <v>0</v>
      </c>
      <c r="BN309" s="128">
        <f t="shared" ref="BN309" si="4923">F309/F312</f>
        <v>0</v>
      </c>
      <c r="BO309" s="129">
        <f t="shared" ref="BO309" si="4924">G309/G312</f>
        <v>0</v>
      </c>
      <c r="BP309" s="130">
        <f t="shared" ref="BP309" si="4925">H309/H312</f>
        <v>0</v>
      </c>
      <c r="BQ309" s="131">
        <f t="shared" ref="BQ309" si="4926">I309/I312</f>
        <v>0</v>
      </c>
      <c r="BR309" s="128">
        <f t="shared" ref="BR309" si="4927">J309/J312</f>
        <v>0</v>
      </c>
      <c r="BS309" s="129">
        <f t="shared" ref="BS309" si="4928">K309/K312</f>
        <v>0</v>
      </c>
      <c r="BT309" s="130">
        <f t="shared" ref="BT309" si="4929">L309/L312</f>
        <v>0</v>
      </c>
      <c r="BU309" s="128">
        <f t="shared" ref="BU309" si="4930">M309/M312</f>
        <v>0</v>
      </c>
      <c r="BV309" s="132">
        <f t="shared" ref="BV309" si="4931">N309/N312</f>
        <v>0</v>
      </c>
      <c r="BW309" s="133">
        <f t="shared" ref="BW309" si="4932">O309/O312</f>
        <v>0</v>
      </c>
      <c r="BX309" s="128">
        <f t="shared" ref="BX309" si="4933">P309/P312</f>
        <v>0</v>
      </c>
      <c r="BY309" s="129">
        <f t="shared" ref="BY309" si="4934">Q309/Q312</f>
        <v>0</v>
      </c>
      <c r="BZ309" s="130">
        <f t="shared" ref="BZ309" si="4935">R309/R312</f>
        <v>0</v>
      </c>
      <c r="CA309" s="131">
        <f t="shared" ref="CA309" si="4936">S309/S312</f>
        <v>0</v>
      </c>
      <c r="CB309" s="128">
        <f t="shared" ref="CB309" si="4937">T309/T312</f>
        <v>0</v>
      </c>
      <c r="CC309" s="129">
        <f t="shared" ref="CC309" si="4938">U309/U312</f>
        <v>0</v>
      </c>
      <c r="CD309" s="130">
        <f t="shared" ref="CD309" si="4939">V309/V312</f>
        <v>0</v>
      </c>
      <c r="CE309" s="131">
        <f t="shared" ref="CE309" si="4940">W309/W312</f>
        <v>0</v>
      </c>
      <c r="CF309" s="128">
        <f t="shared" ref="CF309" si="4941">X309/X312</f>
        <v>0</v>
      </c>
      <c r="CG309" s="129">
        <f t="shared" ref="CG309" si="4942">Y309/Y312</f>
        <v>0</v>
      </c>
      <c r="CH309" s="130">
        <f t="shared" ref="CH309" si="4943">Z309/Z312</f>
        <v>0</v>
      </c>
      <c r="CI309" s="128">
        <f t="shared" ref="CI309" si="4944">AA309/AA312</f>
        <v>0</v>
      </c>
      <c r="CJ309" s="134">
        <f t="shared" ref="CJ309" si="4945">AB309/AB312</f>
        <v>0</v>
      </c>
      <c r="CK309" s="135">
        <f t="shared" ref="CK309" si="4946">AC309/AC312</f>
        <v>0</v>
      </c>
    </row>
    <row r="310" spans="1:89" x14ac:dyDescent="0.2">
      <c r="A310" s="145" t="s">
        <v>38</v>
      </c>
      <c r="B310" s="56"/>
      <c r="C310" s="57"/>
      <c r="D310" s="151"/>
      <c r="E310" s="148"/>
      <c r="F310" s="149"/>
      <c r="G310" s="150"/>
      <c r="H310" s="151"/>
      <c r="I310" s="148"/>
      <c r="J310" s="149"/>
      <c r="K310" s="150"/>
      <c r="L310" s="151"/>
      <c r="M310" s="149"/>
      <c r="N310" s="153"/>
      <c r="O310" s="152"/>
      <c r="P310" s="149"/>
      <c r="Q310" s="150"/>
      <c r="R310" s="151"/>
      <c r="S310" s="148"/>
      <c r="T310" s="149"/>
      <c r="U310" s="150"/>
      <c r="V310" s="151"/>
      <c r="W310" s="148"/>
      <c r="X310" s="149"/>
      <c r="Y310" s="150"/>
      <c r="Z310" s="147"/>
      <c r="AA310" s="146"/>
      <c r="AB310" s="158">
        <f t="shared" si="4918"/>
        <v>0</v>
      </c>
      <c r="AC310" s="159">
        <f t="shared" si="4919"/>
        <v>0</v>
      </c>
      <c r="BI310" s="145" t="s">
        <v>38</v>
      </c>
      <c r="BJ310" s="128">
        <f>B310/B312</f>
        <v>0</v>
      </c>
      <c r="BK310" s="129">
        <f t="shared" ref="BK310" si="4947">C310/C312</f>
        <v>0</v>
      </c>
      <c r="BL310" s="130">
        <f t="shared" ref="BL310" si="4948">D310/D312</f>
        <v>0</v>
      </c>
      <c r="BM310" s="131">
        <f t="shared" ref="BM310" si="4949">E310/E312</f>
        <v>0</v>
      </c>
      <c r="BN310" s="128">
        <f t="shared" ref="BN310" si="4950">F310/F312</f>
        <v>0</v>
      </c>
      <c r="BO310" s="129">
        <f t="shared" ref="BO310" si="4951">G310/G312</f>
        <v>0</v>
      </c>
      <c r="BP310" s="130">
        <f t="shared" ref="BP310" si="4952">H310/H312</f>
        <v>0</v>
      </c>
      <c r="BQ310" s="131">
        <f t="shared" ref="BQ310" si="4953">I310/I312</f>
        <v>0</v>
      </c>
      <c r="BR310" s="128">
        <f t="shared" ref="BR310" si="4954">J310/J312</f>
        <v>0</v>
      </c>
      <c r="BS310" s="129">
        <f t="shared" ref="BS310" si="4955">K310/K312</f>
        <v>0</v>
      </c>
      <c r="BT310" s="130">
        <f t="shared" ref="BT310" si="4956">L310/L312</f>
        <v>0</v>
      </c>
      <c r="BU310" s="128">
        <f t="shared" ref="BU310" si="4957">M310/M312</f>
        <v>0</v>
      </c>
      <c r="BV310" s="132">
        <f t="shared" ref="BV310" si="4958">N310/N312</f>
        <v>0</v>
      </c>
      <c r="BW310" s="133">
        <f t="shared" ref="BW310" si="4959">O310/O312</f>
        <v>0</v>
      </c>
      <c r="BX310" s="128">
        <f t="shared" ref="BX310" si="4960">P310/P312</f>
        <v>0</v>
      </c>
      <c r="BY310" s="129">
        <f t="shared" ref="BY310" si="4961">Q310/Q312</f>
        <v>0</v>
      </c>
      <c r="BZ310" s="130">
        <f t="shared" ref="BZ310" si="4962">R310/R312</f>
        <v>0</v>
      </c>
      <c r="CA310" s="131">
        <f t="shared" ref="CA310" si="4963">S310/S312</f>
        <v>0</v>
      </c>
      <c r="CB310" s="128">
        <f t="shared" ref="CB310" si="4964">T310/T312</f>
        <v>0</v>
      </c>
      <c r="CC310" s="129">
        <f t="shared" ref="CC310" si="4965">U310/U312</f>
        <v>0</v>
      </c>
      <c r="CD310" s="130">
        <f t="shared" ref="CD310" si="4966">V310/V312</f>
        <v>0</v>
      </c>
      <c r="CE310" s="131">
        <f t="shared" ref="CE310" si="4967">W310/W312</f>
        <v>0</v>
      </c>
      <c r="CF310" s="128">
        <f t="shared" ref="CF310" si="4968">X310/X312</f>
        <v>0</v>
      </c>
      <c r="CG310" s="129">
        <f t="shared" ref="CG310" si="4969">Y310/Y312</f>
        <v>0</v>
      </c>
      <c r="CH310" s="130">
        <f t="shared" ref="CH310" si="4970">Z310/Z312</f>
        <v>0</v>
      </c>
      <c r="CI310" s="128">
        <f t="shared" ref="CI310" si="4971">AA310/AA312</f>
        <v>0</v>
      </c>
      <c r="CJ310" s="134">
        <f t="shared" ref="CJ310" si="4972">AB310/AB312</f>
        <v>0</v>
      </c>
      <c r="CK310" s="135">
        <f t="shared" ref="CK310" si="4973">AC310/AC312</f>
        <v>0</v>
      </c>
    </row>
    <row r="311" spans="1:89" ht="13.5" thickBot="1" x14ac:dyDescent="0.25">
      <c r="A311" s="136" t="s">
        <v>39</v>
      </c>
      <c r="B311" s="58"/>
      <c r="C311" s="59"/>
      <c r="D311" s="138"/>
      <c r="E311" s="139"/>
      <c r="F311" s="137"/>
      <c r="G311" s="140"/>
      <c r="H311" s="138"/>
      <c r="I311" s="139"/>
      <c r="J311" s="137"/>
      <c r="K311" s="140"/>
      <c r="L311" s="138"/>
      <c r="M311" s="137"/>
      <c r="N311" s="141"/>
      <c r="O311" s="142"/>
      <c r="P311" s="137"/>
      <c r="Q311" s="140"/>
      <c r="R311" s="138"/>
      <c r="S311" s="139"/>
      <c r="T311" s="137"/>
      <c r="U311" s="140"/>
      <c r="V311" s="138"/>
      <c r="W311" s="139"/>
      <c r="X311" s="137"/>
      <c r="Y311" s="140"/>
      <c r="Z311" s="143"/>
      <c r="AA311" s="144"/>
      <c r="AB311" s="158">
        <f t="shared" si="4918"/>
        <v>0</v>
      </c>
      <c r="AC311" s="159">
        <f t="shared" si="4919"/>
        <v>0</v>
      </c>
      <c r="BI311" s="136" t="s">
        <v>39</v>
      </c>
      <c r="BJ311" s="128">
        <f>B311/B312</f>
        <v>0</v>
      </c>
      <c r="BK311" s="129">
        <f t="shared" ref="BK311" si="4974">C311/C312</f>
        <v>0</v>
      </c>
      <c r="BL311" s="130">
        <f t="shared" ref="BL311" si="4975">D311/D312</f>
        <v>0</v>
      </c>
      <c r="BM311" s="131">
        <f t="shared" ref="BM311" si="4976">E311/E312</f>
        <v>0</v>
      </c>
      <c r="BN311" s="128">
        <f t="shared" ref="BN311" si="4977">F311/F312</f>
        <v>0</v>
      </c>
      <c r="BO311" s="129">
        <f t="shared" ref="BO311" si="4978">G311/G312</f>
        <v>0</v>
      </c>
      <c r="BP311" s="130">
        <f t="shared" ref="BP311" si="4979">H311/H312</f>
        <v>0</v>
      </c>
      <c r="BQ311" s="131">
        <f t="shared" ref="BQ311" si="4980">I311/I312</f>
        <v>0</v>
      </c>
      <c r="BR311" s="128">
        <f t="shared" ref="BR311" si="4981">J311/J312</f>
        <v>0</v>
      </c>
      <c r="BS311" s="129">
        <f t="shared" ref="BS311" si="4982">K311/K312</f>
        <v>0</v>
      </c>
      <c r="BT311" s="130">
        <f t="shared" ref="BT311" si="4983">L311/L312</f>
        <v>0</v>
      </c>
      <c r="BU311" s="128">
        <f t="shared" ref="BU311" si="4984">M311/M312</f>
        <v>0</v>
      </c>
      <c r="BV311" s="132">
        <f t="shared" ref="BV311" si="4985">N311/N312</f>
        <v>0</v>
      </c>
      <c r="BW311" s="133">
        <f t="shared" ref="BW311" si="4986">O311/O312</f>
        <v>0</v>
      </c>
      <c r="BX311" s="128">
        <f t="shared" ref="BX311" si="4987">P311/P312</f>
        <v>0</v>
      </c>
      <c r="BY311" s="129">
        <f t="shared" ref="BY311" si="4988">Q311/Q312</f>
        <v>0</v>
      </c>
      <c r="BZ311" s="130">
        <f t="shared" ref="BZ311" si="4989">R311/R312</f>
        <v>0</v>
      </c>
      <c r="CA311" s="131">
        <f t="shared" ref="CA311" si="4990">S311/S312</f>
        <v>0</v>
      </c>
      <c r="CB311" s="128">
        <f t="shared" ref="CB311" si="4991">T311/T312</f>
        <v>0</v>
      </c>
      <c r="CC311" s="129">
        <f t="shared" ref="CC311" si="4992">U311/U312</f>
        <v>0</v>
      </c>
      <c r="CD311" s="130">
        <f t="shared" ref="CD311" si="4993">V311/V312</f>
        <v>0</v>
      </c>
      <c r="CE311" s="131">
        <f t="shared" ref="CE311" si="4994">W311/W312</f>
        <v>0</v>
      </c>
      <c r="CF311" s="128">
        <f t="shared" ref="CF311" si="4995">X311/X312</f>
        <v>0</v>
      </c>
      <c r="CG311" s="129">
        <f t="shared" ref="CG311" si="4996">Y311/Y312</f>
        <v>0</v>
      </c>
      <c r="CH311" s="130">
        <f t="shared" ref="CH311" si="4997">Z311/Z312</f>
        <v>0</v>
      </c>
      <c r="CI311" s="128">
        <f t="shared" ref="CI311" si="4998">AA311/AA312</f>
        <v>0</v>
      </c>
      <c r="CJ311" s="134">
        <f t="shared" ref="CJ311" si="4999">AB311/AB312</f>
        <v>0</v>
      </c>
      <c r="CK311" s="135">
        <f t="shared" ref="CK311" si="5000">AC311/AC312</f>
        <v>0</v>
      </c>
    </row>
    <row r="312" spans="1:89" ht="14.25" thickTop="1" thickBot="1" x14ac:dyDescent="0.25">
      <c r="A312" s="229" t="s">
        <v>13</v>
      </c>
      <c r="B312" s="20">
        <f>SUM(B289:B311)</f>
        <v>19128</v>
      </c>
      <c r="C312" s="21">
        <f t="shared" ref="C312:AA312" si="5001">SUM(C289:C311)</f>
        <v>23334</v>
      </c>
      <c r="D312" s="20">
        <f t="shared" si="5001"/>
        <v>8323</v>
      </c>
      <c r="E312" s="21">
        <f t="shared" si="5001"/>
        <v>9073</v>
      </c>
      <c r="F312" s="20">
        <f t="shared" si="5001"/>
        <v>18912</v>
      </c>
      <c r="G312" s="21">
        <f t="shared" si="5001"/>
        <v>23805</v>
      </c>
      <c r="H312" s="20">
        <f t="shared" si="5001"/>
        <v>33780</v>
      </c>
      <c r="I312" s="21">
        <f t="shared" si="5001"/>
        <v>39473</v>
      </c>
      <c r="J312" s="20">
        <f t="shared" si="5001"/>
        <v>4275</v>
      </c>
      <c r="K312" s="21">
        <f t="shared" si="5001"/>
        <v>4281</v>
      </c>
      <c r="L312" s="20">
        <f t="shared" si="5001"/>
        <v>15199</v>
      </c>
      <c r="M312" s="21">
        <f t="shared" si="5001"/>
        <v>14212</v>
      </c>
      <c r="N312" s="20">
        <f t="shared" si="5001"/>
        <v>35029</v>
      </c>
      <c r="O312" s="21">
        <f t="shared" si="5001"/>
        <v>31596</v>
      </c>
      <c r="P312" s="20">
        <f t="shared" si="5001"/>
        <v>18209</v>
      </c>
      <c r="Q312" s="21">
        <f t="shared" si="5001"/>
        <v>14558</v>
      </c>
      <c r="R312" s="20">
        <f t="shared" si="5001"/>
        <v>23057</v>
      </c>
      <c r="S312" s="21">
        <f t="shared" si="5001"/>
        <v>20167</v>
      </c>
      <c r="T312" s="20">
        <f t="shared" si="5001"/>
        <v>4662</v>
      </c>
      <c r="U312" s="21">
        <f t="shared" si="5001"/>
        <v>3835</v>
      </c>
      <c r="V312" s="20">
        <f t="shared" si="5001"/>
        <v>20264</v>
      </c>
      <c r="W312" s="21">
        <f t="shared" si="5001"/>
        <v>20436</v>
      </c>
      <c r="X312" s="20">
        <f t="shared" si="5001"/>
        <v>17508</v>
      </c>
      <c r="Y312" s="21">
        <f t="shared" si="5001"/>
        <v>7857</v>
      </c>
      <c r="Z312" s="20">
        <f t="shared" si="5001"/>
        <v>32784</v>
      </c>
      <c r="AA312" s="21">
        <f t="shared" si="5001"/>
        <v>37557</v>
      </c>
      <c r="AB312" s="160">
        <f t="shared" ref="AB312:AC312" si="5002">SUM(AB288:AB311)</f>
        <v>251130</v>
      </c>
      <c r="AC312" s="161">
        <f t="shared" si="5002"/>
        <v>250184</v>
      </c>
      <c r="BI312" s="229" t="s">
        <v>13</v>
      </c>
      <c r="BJ312" s="154">
        <f>SUM(BJ288:BJ311)</f>
        <v>1</v>
      </c>
      <c r="BK312" s="155">
        <f t="shared" ref="BK312:CK312" si="5003">SUM(BK288:BK311)</f>
        <v>1</v>
      </c>
      <c r="BL312" s="154">
        <f t="shared" si="5003"/>
        <v>1.0000000000000002</v>
      </c>
      <c r="BM312" s="155">
        <f t="shared" si="5003"/>
        <v>1</v>
      </c>
      <c r="BN312" s="154">
        <f t="shared" si="5003"/>
        <v>1.0000000000000002</v>
      </c>
      <c r="BO312" s="155">
        <f t="shared" si="5003"/>
        <v>1</v>
      </c>
      <c r="BP312" s="154">
        <f t="shared" si="5003"/>
        <v>0.99999999999999989</v>
      </c>
      <c r="BQ312" s="155">
        <f t="shared" si="5003"/>
        <v>1</v>
      </c>
      <c r="BR312" s="154">
        <f t="shared" si="5003"/>
        <v>1</v>
      </c>
      <c r="BS312" s="155">
        <f t="shared" si="5003"/>
        <v>0.99999999999999989</v>
      </c>
      <c r="BT312" s="154">
        <f t="shared" si="5003"/>
        <v>1.0000000000000002</v>
      </c>
      <c r="BU312" s="155">
        <f t="shared" si="5003"/>
        <v>1.0000000000000002</v>
      </c>
      <c r="BV312" s="154">
        <f t="shared" si="5003"/>
        <v>0.99999999999999989</v>
      </c>
      <c r="BW312" s="155">
        <f t="shared" si="5003"/>
        <v>1</v>
      </c>
      <c r="BX312" s="154">
        <f t="shared" si="5003"/>
        <v>0.99999999999999989</v>
      </c>
      <c r="BY312" s="155">
        <f t="shared" si="5003"/>
        <v>1</v>
      </c>
      <c r="BZ312" s="154">
        <f t="shared" si="5003"/>
        <v>1</v>
      </c>
      <c r="CA312" s="155">
        <f t="shared" si="5003"/>
        <v>1</v>
      </c>
      <c r="CB312" s="154">
        <f t="shared" si="5003"/>
        <v>1</v>
      </c>
      <c r="CC312" s="155">
        <f t="shared" si="5003"/>
        <v>1.0000000000000002</v>
      </c>
      <c r="CD312" s="154">
        <f t="shared" si="5003"/>
        <v>1.0000000000000002</v>
      </c>
      <c r="CE312" s="155">
        <f t="shared" si="5003"/>
        <v>1</v>
      </c>
      <c r="CF312" s="154">
        <f t="shared" si="5003"/>
        <v>1</v>
      </c>
      <c r="CG312" s="155">
        <f t="shared" si="5003"/>
        <v>1</v>
      </c>
      <c r="CH312" s="154">
        <f t="shared" si="5003"/>
        <v>1</v>
      </c>
      <c r="CI312" s="155">
        <f t="shared" si="5003"/>
        <v>1</v>
      </c>
      <c r="CJ312" s="154">
        <f t="shared" si="5003"/>
        <v>1.0000000000000002</v>
      </c>
      <c r="CK312" s="155">
        <f t="shared" si="5003"/>
        <v>1.0000000000000002</v>
      </c>
    </row>
    <row r="313" spans="1:89" ht="13.5" thickTop="1" x14ac:dyDescent="0.2">
      <c r="A313" s="173"/>
    </row>
    <row r="315" spans="1:89" x14ac:dyDescent="0.2">
      <c r="A315" s="308">
        <f>+A284+1</f>
        <v>44815</v>
      </c>
      <c r="B315" s="308"/>
      <c r="C315" s="308"/>
      <c r="D315" s="308"/>
      <c r="BI315" s="307">
        <f>+BI284+1</f>
        <v>44815</v>
      </c>
      <c r="BJ315" s="307"/>
      <c r="BK315" s="307"/>
      <c r="BL315" s="307"/>
    </row>
    <row r="316" spans="1:89" ht="13.5" thickBot="1" x14ac:dyDescent="0.25">
      <c r="AE316" s="232" t="s">
        <v>84</v>
      </c>
    </row>
    <row r="317" spans="1:89" ht="14.25" thickTop="1" thickBot="1" x14ac:dyDescent="0.25">
      <c r="A317" s="305" t="s">
        <v>0</v>
      </c>
      <c r="B317" s="299" t="s">
        <v>1</v>
      </c>
      <c r="C317" s="300"/>
      <c r="D317" s="299" t="s">
        <v>2</v>
      </c>
      <c r="E317" s="300"/>
      <c r="F317" s="299" t="s">
        <v>3</v>
      </c>
      <c r="G317" s="300"/>
      <c r="H317" s="299" t="s">
        <v>4</v>
      </c>
      <c r="I317" s="300"/>
      <c r="J317" s="299" t="s">
        <v>5</v>
      </c>
      <c r="K317" s="300"/>
      <c r="L317" s="299" t="s">
        <v>6</v>
      </c>
      <c r="M317" s="300"/>
      <c r="N317" s="299" t="s">
        <v>7</v>
      </c>
      <c r="O317" s="300"/>
      <c r="P317" s="299" t="s">
        <v>8</v>
      </c>
      <c r="Q317" s="300"/>
      <c r="R317" s="299" t="s">
        <v>9</v>
      </c>
      <c r="S317" s="300"/>
      <c r="T317" s="299" t="s">
        <v>10</v>
      </c>
      <c r="U317" s="300"/>
      <c r="V317" s="299" t="s">
        <v>11</v>
      </c>
      <c r="W317" s="300"/>
      <c r="X317" s="299" t="s">
        <v>12</v>
      </c>
      <c r="Y317" s="300"/>
      <c r="Z317" s="301" t="s">
        <v>40</v>
      </c>
      <c r="AA317" s="302"/>
      <c r="AB317" s="303" t="s">
        <v>41</v>
      </c>
      <c r="AC317" s="304"/>
      <c r="AE317" s="305" t="s">
        <v>0</v>
      </c>
      <c r="AF317" s="299" t="s">
        <v>1</v>
      </c>
      <c r="AG317" s="300"/>
      <c r="AH317" s="299" t="s">
        <v>2</v>
      </c>
      <c r="AI317" s="300"/>
      <c r="AJ317" s="299" t="s">
        <v>3</v>
      </c>
      <c r="AK317" s="300"/>
      <c r="AL317" s="299" t="s">
        <v>4</v>
      </c>
      <c r="AM317" s="300"/>
      <c r="AN317" s="299" t="s">
        <v>5</v>
      </c>
      <c r="AO317" s="300"/>
      <c r="AP317" s="299" t="s">
        <v>6</v>
      </c>
      <c r="AQ317" s="300"/>
      <c r="AR317" s="299" t="s">
        <v>7</v>
      </c>
      <c r="AS317" s="300"/>
      <c r="AT317" s="299" t="s">
        <v>8</v>
      </c>
      <c r="AU317" s="300"/>
      <c r="AV317" s="299" t="s">
        <v>9</v>
      </c>
      <c r="AW317" s="300"/>
      <c r="AX317" s="299" t="s">
        <v>10</v>
      </c>
      <c r="AY317" s="300"/>
      <c r="AZ317" s="299" t="s">
        <v>11</v>
      </c>
      <c r="BA317" s="300"/>
      <c r="BB317" s="299" t="s">
        <v>12</v>
      </c>
      <c r="BC317" s="300"/>
      <c r="BD317" s="301" t="s">
        <v>40</v>
      </c>
      <c r="BE317" s="302"/>
      <c r="BF317" s="303" t="s">
        <v>41</v>
      </c>
      <c r="BG317" s="304"/>
      <c r="BI317" s="305" t="s">
        <v>0</v>
      </c>
      <c r="BJ317" s="299" t="s">
        <v>1</v>
      </c>
      <c r="BK317" s="300"/>
      <c r="BL317" s="299" t="s">
        <v>2</v>
      </c>
      <c r="BM317" s="300"/>
      <c r="BN317" s="299" t="s">
        <v>3</v>
      </c>
      <c r="BO317" s="300"/>
      <c r="BP317" s="299" t="s">
        <v>4</v>
      </c>
      <c r="BQ317" s="300"/>
      <c r="BR317" s="299" t="s">
        <v>5</v>
      </c>
      <c r="BS317" s="300"/>
      <c r="BT317" s="299" t="s">
        <v>6</v>
      </c>
      <c r="BU317" s="300"/>
      <c r="BV317" s="299" t="s">
        <v>7</v>
      </c>
      <c r="BW317" s="300"/>
      <c r="BX317" s="299" t="s">
        <v>8</v>
      </c>
      <c r="BY317" s="300"/>
      <c r="BZ317" s="299" t="s">
        <v>9</v>
      </c>
      <c r="CA317" s="300"/>
      <c r="CB317" s="299" t="s">
        <v>10</v>
      </c>
      <c r="CC317" s="300"/>
      <c r="CD317" s="299" t="s">
        <v>11</v>
      </c>
      <c r="CE317" s="300"/>
      <c r="CF317" s="299" t="s">
        <v>12</v>
      </c>
      <c r="CG317" s="300"/>
      <c r="CH317" s="301" t="s">
        <v>40</v>
      </c>
      <c r="CI317" s="302"/>
      <c r="CJ317" s="299" t="s">
        <v>41</v>
      </c>
      <c r="CK317" s="300"/>
    </row>
    <row r="318" spans="1:89" ht="15" thickTop="1" thickBot="1" x14ac:dyDescent="0.3">
      <c r="A318" s="306"/>
      <c r="B318" s="115" t="s">
        <v>14</v>
      </c>
      <c r="C318" s="116" t="s">
        <v>15</v>
      </c>
      <c r="D318" s="117" t="s">
        <v>14</v>
      </c>
      <c r="E318" s="118" t="s">
        <v>15</v>
      </c>
      <c r="F318" s="115" t="s">
        <v>14</v>
      </c>
      <c r="G318" s="116" t="s">
        <v>15</v>
      </c>
      <c r="H318" s="117" t="s">
        <v>14</v>
      </c>
      <c r="I318" s="118" t="s">
        <v>15</v>
      </c>
      <c r="J318" s="115" t="s">
        <v>14</v>
      </c>
      <c r="K318" s="116" t="s">
        <v>15</v>
      </c>
      <c r="L318" s="117" t="s">
        <v>14</v>
      </c>
      <c r="M318" s="115" t="s">
        <v>15</v>
      </c>
      <c r="N318" s="119" t="s">
        <v>14</v>
      </c>
      <c r="O318" s="120" t="s">
        <v>15</v>
      </c>
      <c r="P318" s="115" t="s">
        <v>14</v>
      </c>
      <c r="Q318" s="116" t="s">
        <v>15</v>
      </c>
      <c r="R318" s="117" t="s">
        <v>14</v>
      </c>
      <c r="S318" s="118" t="s">
        <v>15</v>
      </c>
      <c r="T318" s="115" t="s">
        <v>14</v>
      </c>
      <c r="U318" s="116" t="s">
        <v>15</v>
      </c>
      <c r="V318" s="117" t="s">
        <v>14</v>
      </c>
      <c r="W318" s="118" t="s">
        <v>15</v>
      </c>
      <c r="X318" s="115" t="s">
        <v>14</v>
      </c>
      <c r="Y318" s="116" t="s">
        <v>15</v>
      </c>
      <c r="Z318" s="28" t="s">
        <v>14</v>
      </c>
      <c r="AA318" s="121" t="s">
        <v>15</v>
      </c>
      <c r="AB318" s="162" t="s">
        <v>14</v>
      </c>
      <c r="AC318" s="163" t="s">
        <v>15</v>
      </c>
      <c r="AE318" s="306"/>
      <c r="AF318" s="115" t="s">
        <v>14</v>
      </c>
      <c r="AG318" s="116" t="s">
        <v>15</v>
      </c>
      <c r="AH318" s="117" t="s">
        <v>14</v>
      </c>
      <c r="AI318" s="118" t="s">
        <v>15</v>
      </c>
      <c r="AJ318" s="115" t="s">
        <v>14</v>
      </c>
      <c r="AK318" s="116" t="s">
        <v>15</v>
      </c>
      <c r="AL318" s="117" t="s">
        <v>14</v>
      </c>
      <c r="AM318" s="118" t="s">
        <v>15</v>
      </c>
      <c r="AN318" s="115" t="s">
        <v>14</v>
      </c>
      <c r="AO318" s="116" t="s">
        <v>15</v>
      </c>
      <c r="AP318" s="117" t="s">
        <v>14</v>
      </c>
      <c r="AQ318" s="115" t="s">
        <v>15</v>
      </c>
      <c r="AR318" s="119" t="s">
        <v>14</v>
      </c>
      <c r="AS318" s="120" t="s">
        <v>15</v>
      </c>
      <c r="AT318" s="115" t="s">
        <v>14</v>
      </c>
      <c r="AU318" s="116" t="s">
        <v>15</v>
      </c>
      <c r="AV318" s="117" t="s">
        <v>14</v>
      </c>
      <c r="AW318" s="118" t="s">
        <v>15</v>
      </c>
      <c r="AX318" s="115" t="s">
        <v>14</v>
      </c>
      <c r="AY318" s="116" t="s">
        <v>15</v>
      </c>
      <c r="AZ318" s="117" t="s">
        <v>14</v>
      </c>
      <c r="BA318" s="118" t="s">
        <v>15</v>
      </c>
      <c r="BB318" s="115" t="s">
        <v>14</v>
      </c>
      <c r="BC318" s="116" t="s">
        <v>15</v>
      </c>
      <c r="BD318" s="28" t="s">
        <v>14</v>
      </c>
      <c r="BE318" s="121" t="s">
        <v>15</v>
      </c>
      <c r="BF318" s="162" t="s">
        <v>14</v>
      </c>
      <c r="BG318" s="163" t="s">
        <v>15</v>
      </c>
      <c r="BI318" s="306"/>
      <c r="BJ318" s="115" t="s">
        <v>14</v>
      </c>
      <c r="BK318" s="116" t="s">
        <v>15</v>
      </c>
      <c r="BL318" s="117" t="s">
        <v>14</v>
      </c>
      <c r="BM318" s="118" t="s">
        <v>15</v>
      </c>
      <c r="BN318" s="115" t="s">
        <v>14</v>
      </c>
      <c r="BO318" s="116" t="s">
        <v>15</v>
      </c>
      <c r="BP318" s="117" t="s">
        <v>14</v>
      </c>
      <c r="BQ318" s="118" t="s">
        <v>15</v>
      </c>
      <c r="BR318" s="115" t="s">
        <v>14</v>
      </c>
      <c r="BS318" s="116" t="s">
        <v>15</v>
      </c>
      <c r="BT318" s="117" t="s">
        <v>14</v>
      </c>
      <c r="BU318" s="115" t="s">
        <v>15</v>
      </c>
      <c r="BV318" s="119" t="s">
        <v>14</v>
      </c>
      <c r="BW318" s="120" t="s">
        <v>15</v>
      </c>
      <c r="BX318" s="115" t="s">
        <v>14</v>
      </c>
      <c r="BY318" s="116" t="s">
        <v>15</v>
      </c>
      <c r="BZ318" s="117" t="s">
        <v>14</v>
      </c>
      <c r="CA318" s="118" t="s">
        <v>15</v>
      </c>
      <c r="CB318" s="115" t="s">
        <v>14</v>
      </c>
      <c r="CC318" s="116" t="s">
        <v>15</v>
      </c>
      <c r="CD318" s="117" t="s">
        <v>14</v>
      </c>
      <c r="CE318" s="118" t="s">
        <v>15</v>
      </c>
      <c r="CF318" s="115" t="s">
        <v>14</v>
      </c>
      <c r="CG318" s="116" t="s">
        <v>15</v>
      </c>
      <c r="CH318" s="28" t="s">
        <v>14</v>
      </c>
      <c r="CI318" s="121" t="s">
        <v>15</v>
      </c>
      <c r="CJ318" s="119" t="s">
        <v>14</v>
      </c>
      <c r="CK318" s="120" t="s">
        <v>15</v>
      </c>
    </row>
    <row r="319" spans="1:89" ht="13.5" thickTop="1" x14ac:dyDescent="0.2">
      <c r="A319" s="124" t="s">
        <v>16</v>
      </c>
      <c r="B319" s="125"/>
      <c r="C319" s="172"/>
      <c r="D319" s="126"/>
      <c r="E319" s="166"/>
      <c r="F319" s="125"/>
      <c r="G319" s="127"/>
      <c r="H319" s="126"/>
      <c r="I319" s="166"/>
      <c r="J319" s="125"/>
      <c r="K319" s="127"/>
      <c r="L319" s="126"/>
      <c r="M319" s="125"/>
      <c r="N319" s="165"/>
      <c r="O319" s="167"/>
      <c r="P319" s="125"/>
      <c r="Q319" s="127"/>
      <c r="R319" s="126"/>
      <c r="S319" s="166"/>
      <c r="T319" s="125"/>
      <c r="U319" s="127"/>
      <c r="V319" s="126"/>
      <c r="W319" s="166"/>
      <c r="X319" s="125"/>
      <c r="Y319" s="127"/>
      <c r="Z319" s="170"/>
      <c r="AA319" s="171"/>
      <c r="AB319" s="156">
        <f>B319+D319+F319+H319+J319+L319+N319+P319+R319+T319+V319+X319+Z319</f>
        <v>0</v>
      </c>
      <c r="AC319" s="157">
        <f>C319+E319+G319+I319+K319+M319+O319+Q319+S319+U319+W319+Y319+AA319</f>
        <v>0</v>
      </c>
      <c r="AE319" s="235" t="str">
        <f>$AE$9</f>
        <v>07:00 - 07:59</v>
      </c>
      <c r="AF319" s="125">
        <f>SUMIF($A$9:$A$32,$AE319,B$319:B$342)</f>
        <v>630</v>
      </c>
      <c r="AG319" s="172">
        <f t="shared" ref="AG319:AV320" si="5004">SUMIF($A$9:$A$32,$AE319,C$319:C$342)</f>
        <v>572</v>
      </c>
      <c r="AH319" s="126">
        <f t="shared" si="5004"/>
        <v>288</v>
      </c>
      <c r="AI319" s="166">
        <f t="shared" si="5004"/>
        <v>270</v>
      </c>
      <c r="AJ319" s="125">
        <f t="shared" si="5004"/>
        <v>820</v>
      </c>
      <c r="AK319" s="127">
        <f t="shared" si="5004"/>
        <v>727</v>
      </c>
      <c r="AL319" s="126">
        <f t="shared" si="5004"/>
        <v>1209</v>
      </c>
      <c r="AM319" s="166">
        <f t="shared" si="5004"/>
        <v>1235</v>
      </c>
      <c r="AN319" s="125">
        <f t="shared" si="5004"/>
        <v>75</v>
      </c>
      <c r="AO319" s="127">
        <f t="shared" si="5004"/>
        <v>161</v>
      </c>
      <c r="AP319" s="126">
        <f t="shared" si="5004"/>
        <v>338</v>
      </c>
      <c r="AQ319" s="125">
        <f t="shared" si="5004"/>
        <v>564</v>
      </c>
      <c r="AR319" s="165">
        <f t="shared" si="5004"/>
        <v>1247</v>
      </c>
      <c r="AS319" s="167">
        <f t="shared" si="5004"/>
        <v>1246</v>
      </c>
      <c r="AT319" s="125">
        <f t="shared" si="5004"/>
        <v>721</v>
      </c>
      <c r="AU319" s="127">
        <f t="shared" si="5004"/>
        <v>492</v>
      </c>
      <c r="AV319" s="126">
        <f t="shared" si="5004"/>
        <v>937</v>
      </c>
      <c r="AW319" s="166">
        <f t="shared" ref="AW319:BE320" si="5005">SUMIF($A$9:$A$32,$AE319,S$319:S$342)</f>
        <v>736</v>
      </c>
      <c r="AX319" s="125">
        <f t="shared" si="5005"/>
        <v>196</v>
      </c>
      <c r="AY319" s="127">
        <f t="shared" si="5005"/>
        <v>182</v>
      </c>
      <c r="AZ319" s="126">
        <f t="shared" si="5005"/>
        <v>499</v>
      </c>
      <c r="BA319" s="166">
        <f t="shared" si="5005"/>
        <v>765</v>
      </c>
      <c r="BB319" s="125">
        <f t="shared" si="5005"/>
        <v>616</v>
      </c>
      <c r="BC319" s="127">
        <f t="shared" si="5005"/>
        <v>299</v>
      </c>
      <c r="BD319" s="170">
        <f t="shared" si="5005"/>
        <v>1239</v>
      </c>
      <c r="BE319" s="171">
        <f t="shared" si="5005"/>
        <v>1261</v>
      </c>
      <c r="BF319" s="156">
        <f>AF319+AH319+AJ319+AL319+AN319+AP319+AR319+AT319+AV319+AX319+AZ319+BB319+BD319</f>
        <v>8815</v>
      </c>
      <c r="BG319" s="157">
        <f>AG319+AI319+AK319+AM319+AO319+AQ319+AS319+AU319+AW319+AY319+BA319+BC319+BE319</f>
        <v>8510</v>
      </c>
      <c r="BI319" s="124" t="s">
        <v>16</v>
      </c>
      <c r="BJ319" s="128">
        <f>B319/B343</f>
        <v>0</v>
      </c>
      <c r="BK319" s="129">
        <f t="shared" ref="BK319" si="5006">C319/C343</f>
        <v>0</v>
      </c>
      <c r="BL319" s="130">
        <f t="shared" ref="BL319" si="5007">D319/D343</f>
        <v>0</v>
      </c>
      <c r="BM319" s="131">
        <f t="shared" ref="BM319" si="5008">E319/E343</f>
        <v>0</v>
      </c>
      <c r="BN319" s="128">
        <f t="shared" ref="BN319" si="5009">F319/F343</f>
        <v>0</v>
      </c>
      <c r="BO319" s="129">
        <f t="shared" ref="BO319" si="5010">G319/G343</f>
        <v>0</v>
      </c>
      <c r="BP319" s="130">
        <f t="shared" ref="BP319" si="5011">H319/H343</f>
        <v>0</v>
      </c>
      <c r="BQ319" s="131">
        <f t="shared" ref="BQ319" si="5012">I319/I343</f>
        <v>0</v>
      </c>
      <c r="BR319" s="128">
        <f t="shared" ref="BR319" si="5013">J319/J343</f>
        <v>0</v>
      </c>
      <c r="BS319" s="129">
        <f t="shared" ref="BS319" si="5014">K319/K343</f>
        <v>0</v>
      </c>
      <c r="BT319" s="130">
        <f t="shared" ref="BT319" si="5015">L319/L343</f>
        <v>0</v>
      </c>
      <c r="BU319" s="128">
        <f t="shared" ref="BU319" si="5016">M319/M343</f>
        <v>0</v>
      </c>
      <c r="BV319" s="132">
        <f t="shared" ref="BV319" si="5017">N319/N343</f>
        <v>0</v>
      </c>
      <c r="BW319" s="133">
        <f t="shared" ref="BW319" si="5018">O319/O343</f>
        <v>0</v>
      </c>
      <c r="BX319" s="128">
        <f t="shared" ref="BX319" si="5019">P319/P343</f>
        <v>0</v>
      </c>
      <c r="BY319" s="129">
        <f t="shared" ref="BY319" si="5020">Q319/Q343</f>
        <v>0</v>
      </c>
      <c r="BZ319" s="130">
        <f t="shared" ref="BZ319" si="5021">R319/R343</f>
        <v>0</v>
      </c>
      <c r="CA319" s="131">
        <f t="shared" ref="CA319" si="5022">S319/S343</f>
        <v>0</v>
      </c>
      <c r="CB319" s="128">
        <f t="shared" ref="CB319" si="5023">T319/T343</f>
        <v>0</v>
      </c>
      <c r="CC319" s="129">
        <f t="shared" ref="CC319" si="5024">U319/U343</f>
        <v>0</v>
      </c>
      <c r="CD319" s="130">
        <f t="shared" ref="CD319" si="5025">V319/V343</f>
        <v>0</v>
      </c>
      <c r="CE319" s="131">
        <f t="shared" ref="CE319" si="5026">W319/W343</f>
        <v>0</v>
      </c>
      <c r="CF319" s="128">
        <f t="shared" ref="CF319" si="5027">X319/X343</f>
        <v>0</v>
      </c>
      <c r="CG319" s="129">
        <f t="shared" ref="CG319" si="5028">Y319/Y343</f>
        <v>0</v>
      </c>
      <c r="CH319" s="130">
        <f t="shared" ref="CH319" si="5029">Z319/Z343</f>
        <v>0</v>
      </c>
      <c r="CI319" s="128">
        <f t="shared" ref="CI319" si="5030">AA319/AA343</f>
        <v>0</v>
      </c>
      <c r="CJ319" s="134">
        <f t="shared" ref="CJ319" si="5031">AB319/AB343</f>
        <v>0</v>
      </c>
      <c r="CK319" s="135">
        <f t="shared" ref="CK319" si="5032">AC319/AC343</f>
        <v>0</v>
      </c>
    </row>
    <row r="320" spans="1:89" x14ac:dyDescent="0.2">
      <c r="A320" s="136" t="s">
        <v>17</v>
      </c>
      <c r="B320" s="175">
        <v>107</v>
      </c>
      <c r="C320" s="176">
        <v>0</v>
      </c>
      <c r="D320" s="177">
        <v>76</v>
      </c>
      <c r="E320" s="178">
        <v>0</v>
      </c>
      <c r="F320" s="175">
        <v>206</v>
      </c>
      <c r="G320" s="179">
        <v>5</v>
      </c>
      <c r="H320" s="177">
        <v>211</v>
      </c>
      <c r="I320" s="178">
        <v>28</v>
      </c>
      <c r="J320" s="175">
        <v>3</v>
      </c>
      <c r="K320" s="179">
        <v>17</v>
      </c>
      <c r="L320" s="177">
        <v>29</v>
      </c>
      <c r="M320" s="175">
        <v>28</v>
      </c>
      <c r="N320" s="180">
        <v>121</v>
      </c>
      <c r="O320" s="181">
        <v>77</v>
      </c>
      <c r="P320" s="175">
        <v>44</v>
      </c>
      <c r="Q320" s="179">
        <v>36</v>
      </c>
      <c r="R320" s="177">
        <v>17</v>
      </c>
      <c r="S320" s="178">
        <v>34</v>
      </c>
      <c r="T320" s="175">
        <v>2</v>
      </c>
      <c r="U320" s="179">
        <v>6</v>
      </c>
      <c r="V320" s="177">
        <v>2</v>
      </c>
      <c r="W320" s="178">
        <v>20</v>
      </c>
      <c r="X320" s="175">
        <v>1</v>
      </c>
      <c r="Y320" s="179">
        <v>27</v>
      </c>
      <c r="Z320" s="177">
        <v>0</v>
      </c>
      <c r="AA320" s="175">
        <v>0</v>
      </c>
      <c r="AB320" s="156">
        <f t="shared" ref="AB320:AB339" si="5033">B320+D320+F320+H320+J320+L320+N320+P320+R320+T320+V320+X320+Z320</f>
        <v>819</v>
      </c>
      <c r="AC320" s="157">
        <f t="shared" ref="AC320:AC339" si="5034">C320+E320+G320+I320+K320+M320+O320+Q320+S320+U320+W320+Y320+AA320</f>
        <v>278</v>
      </c>
      <c r="AE320" s="237" t="str">
        <f>$AE$10</f>
        <v>08:00 - 08:59</v>
      </c>
      <c r="AF320" s="125">
        <f>SUMIF($A$9:$A$32,$AE320,B$319:B$342)</f>
        <v>829</v>
      </c>
      <c r="AG320" s="176">
        <f t="shared" si="5004"/>
        <v>758</v>
      </c>
      <c r="AH320" s="177">
        <f t="shared" si="5004"/>
        <v>385</v>
      </c>
      <c r="AI320" s="178">
        <f t="shared" si="5004"/>
        <v>361</v>
      </c>
      <c r="AJ320" s="238">
        <f t="shared" si="5004"/>
        <v>1055</v>
      </c>
      <c r="AK320" s="179">
        <f t="shared" si="5004"/>
        <v>697</v>
      </c>
      <c r="AL320" s="177">
        <f t="shared" si="5004"/>
        <v>1582</v>
      </c>
      <c r="AM320" s="178">
        <f t="shared" si="5004"/>
        <v>1305</v>
      </c>
      <c r="AN320" s="238">
        <f t="shared" si="5004"/>
        <v>79</v>
      </c>
      <c r="AO320" s="179">
        <f t="shared" si="5004"/>
        <v>193</v>
      </c>
      <c r="AP320" s="177">
        <f t="shared" si="5004"/>
        <v>314</v>
      </c>
      <c r="AQ320" s="238">
        <f t="shared" si="5004"/>
        <v>712</v>
      </c>
      <c r="AR320" s="180">
        <f t="shared" si="5004"/>
        <v>1347</v>
      </c>
      <c r="AS320" s="181">
        <f t="shared" si="5004"/>
        <v>1452</v>
      </c>
      <c r="AT320" s="238">
        <f t="shared" si="5004"/>
        <v>733</v>
      </c>
      <c r="AU320" s="179">
        <f t="shared" si="5004"/>
        <v>515</v>
      </c>
      <c r="AV320" s="177">
        <f t="shared" si="5004"/>
        <v>1096</v>
      </c>
      <c r="AW320" s="178">
        <f t="shared" si="5005"/>
        <v>754</v>
      </c>
      <c r="AX320" s="238">
        <f t="shared" si="5005"/>
        <v>120</v>
      </c>
      <c r="AY320" s="179">
        <f t="shared" si="5005"/>
        <v>126</v>
      </c>
      <c r="AZ320" s="177">
        <f t="shared" si="5005"/>
        <v>437</v>
      </c>
      <c r="BA320" s="178">
        <f t="shared" si="5005"/>
        <v>890</v>
      </c>
      <c r="BB320" s="238">
        <f t="shared" si="5005"/>
        <v>629</v>
      </c>
      <c r="BC320" s="179">
        <f t="shared" si="5005"/>
        <v>304</v>
      </c>
      <c r="BD320" s="177">
        <f t="shared" si="5005"/>
        <v>1554</v>
      </c>
      <c r="BE320" s="238">
        <f t="shared" si="5005"/>
        <v>1544</v>
      </c>
      <c r="BF320" s="158">
        <f>SUM(AF320,AH320,AJ320,AL320,AN320,AP320,AR320,AT320,AV320,AX320,AZ320,BB320,BD320)</f>
        <v>10160</v>
      </c>
      <c r="BG320" s="159">
        <f>SUM(AG320,AI320,AK320,AM320,AO320,AQ320,AS320,AU320,AW320,AY320,BA320,BC320,BE320)</f>
        <v>9611</v>
      </c>
      <c r="BI320" s="136" t="s">
        <v>17</v>
      </c>
      <c r="BJ320" s="128" t="e">
        <f>#REF!/B343</f>
        <v>#REF!</v>
      </c>
      <c r="BK320" s="129">
        <f t="shared" ref="BK320" si="5035">C320/C343</f>
        <v>0</v>
      </c>
      <c r="BL320" s="130">
        <f t="shared" ref="BL320" si="5036">D320/D343</f>
        <v>1.1993056651412341E-2</v>
      </c>
      <c r="BM320" s="131">
        <f t="shared" ref="BM320" si="5037">E320/E343</f>
        <v>0</v>
      </c>
      <c r="BN320" s="128">
        <f t="shared" ref="BN320" si="5038">F320/F343</f>
        <v>1.2903225806451613E-2</v>
      </c>
      <c r="BO320" s="129">
        <f t="shared" ref="BO320" si="5039">G320/G343</f>
        <v>3.6941263391207979E-4</v>
      </c>
      <c r="BP320" s="130">
        <f t="shared" ref="BP320" si="5040">H320/H343</f>
        <v>7.2838994752830706E-3</v>
      </c>
      <c r="BQ320" s="131">
        <f t="shared" ref="BQ320" si="5041">I320/I343</f>
        <v>9.6738529574350474E-4</v>
      </c>
      <c r="BR320" s="128">
        <f t="shared" ref="BR320" si="5042">J320/J343</f>
        <v>1.1459129106187931E-3</v>
      </c>
      <c r="BS320" s="129">
        <f t="shared" ref="BS320" si="5043">K320/K343</f>
        <v>5.772495755517827E-3</v>
      </c>
      <c r="BT320" s="130">
        <f t="shared" ref="BT320" si="5044">L320/L343</f>
        <v>2.9026123511160045E-3</v>
      </c>
      <c r="BU320" s="128">
        <f t="shared" ref="BU320" si="5045">M320/M343</f>
        <v>2.5114360032289893E-3</v>
      </c>
      <c r="BV320" s="132">
        <f t="shared" ref="BV320" si="5046">N320/N343</f>
        <v>4.6821189490384241E-3</v>
      </c>
      <c r="BW320" s="133">
        <f t="shared" ref="BW320" si="5047">O320/O343</f>
        <v>2.9706790123456791E-3</v>
      </c>
      <c r="BX320" s="128">
        <f t="shared" ref="BX320" si="5048">P320/P343</f>
        <v>3.5132545512615776E-3</v>
      </c>
      <c r="BY320" s="129">
        <f t="shared" ref="BY320" si="5049">Q320/Q343</f>
        <v>2.8573696325105168E-3</v>
      </c>
      <c r="BZ320" s="130">
        <f t="shared" ref="BZ320" si="5050">R320/R343</f>
        <v>9.8865949403896471E-4</v>
      </c>
      <c r="CA320" s="131">
        <f t="shared" ref="CA320" si="5051">S320/S343</f>
        <v>1.8999720592344231E-3</v>
      </c>
      <c r="CB320" s="128">
        <f t="shared" ref="CB320" si="5052">T320/T343</f>
        <v>9.8911968348170125E-4</v>
      </c>
      <c r="CC320" s="129">
        <f t="shared" ref="CC320" si="5053">U320/U343</f>
        <v>2.4009603841536613E-3</v>
      </c>
      <c r="CD320" s="130">
        <f t="shared" ref="CD320" si="5054">V320/V343</f>
        <v>1.4361625736033319E-4</v>
      </c>
      <c r="CE320" s="131">
        <f t="shared" ref="CE320" si="5055">W320/W343</f>
        <v>1.1619125079881485E-3</v>
      </c>
      <c r="CF320" s="128">
        <f t="shared" ref="CF320" si="5056">X320/X343</f>
        <v>9.8367106039740304E-5</v>
      </c>
      <c r="CG320" s="129">
        <f t="shared" ref="CG320" si="5057">Y320/Y343</f>
        <v>4.850008981498114E-3</v>
      </c>
      <c r="CH320" s="130">
        <f t="shared" ref="CH320" si="5058">Z320/Z343</f>
        <v>0</v>
      </c>
      <c r="CI320" s="128">
        <f t="shared" ref="CI320" si="5059">AA320/AA343</f>
        <v>0</v>
      </c>
      <c r="CJ320" s="134">
        <f t="shared" ref="CJ320" si="5060">AB320/AB343</f>
        <v>4.2350094111320248E-3</v>
      </c>
      <c r="CK320" s="135">
        <f t="shared" ref="CK320" si="5061">AC320/AC343</f>
        <v>1.4430613664441515E-3</v>
      </c>
    </row>
    <row r="321" spans="1:89" ht="13.5" thickBot="1" x14ac:dyDescent="0.25">
      <c r="A321" s="145" t="s">
        <v>18</v>
      </c>
      <c r="B321" s="182">
        <v>345</v>
      </c>
      <c r="C321" s="183">
        <v>98</v>
      </c>
      <c r="D321" s="184">
        <v>224</v>
      </c>
      <c r="E321" s="185">
        <v>91</v>
      </c>
      <c r="F321" s="182">
        <v>863</v>
      </c>
      <c r="G321" s="186">
        <v>264</v>
      </c>
      <c r="H321" s="184">
        <v>838</v>
      </c>
      <c r="I321" s="185">
        <v>435</v>
      </c>
      <c r="J321" s="182">
        <v>28</v>
      </c>
      <c r="K321" s="186">
        <v>102</v>
      </c>
      <c r="L321" s="184">
        <v>208</v>
      </c>
      <c r="M321" s="182">
        <v>329</v>
      </c>
      <c r="N321" s="187">
        <v>753</v>
      </c>
      <c r="O321" s="188">
        <v>735</v>
      </c>
      <c r="P321" s="182">
        <v>340</v>
      </c>
      <c r="Q321" s="186">
        <v>356</v>
      </c>
      <c r="R321" s="184">
        <v>431</v>
      </c>
      <c r="S321" s="185">
        <v>383</v>
      </c>
      <c r="T321" s="182">
        <v>69</v>
      </c>
      <c r="U321" s="186">
        <v>132</v>
      </c>
      <c r="V321" s="184">
        <v>214</v>
      </c>
      <c r="W321" s="185">
        <v>415</v>
      </c>
      <c r="X321" s="182">
        <v>338</v>
      </c>
      <c r="Y321" s="186">
        <v>255</v>
      </c>
      <c r="Z321" s="184">
        <v>767</v>
      </c>
      <c r="AA321" s="182">
        <v>659</v>
      </c>
      <c r="AB321" s="156">
        <f t="shared" si="5033"/>
        <v>5418</v>
      </c>
      <c r="AC321" s="157">
        <f t="shared" si="5034"/>
        <v>4254</v>
      </c>
      <c r="AE321" s="235"/>
      <c r="AF321" s="125"/>
      <c r="AG321" s="183"/>
      <c r="AH321" s="184"/>
      <c r="AI321" s="185"/>
      <c r="AJ321" s="182"/>
      <c r="AK321" s="186"/>
      <c r="AL321" s="184"/>
      <c r="AM321" s="185"/>
      <c r="AN321" s="182"/>
      <c r="AO321" s="186"/>
      <c r="AP321" s="184"/>
      <c r="AQ321" s="182"/>
      <c r="AR321" s="187"/>
      <c r="AS321" s="188"/>
      <c r="AT321" s="182"/>
      <c r="AU321" s="186"/>
      <c r="AV321" s="184"/>
      <c r="AW321" s="185"/>
      <c r="AX321" s="182"/>
      <c r="AY321" s="186"/>
      <c r="AZ321" s="184"/>
      <c r="BA321" s="185"/>
      <c r="BB321" s="182"/>
      <c r="BC321" s="186"/>
      <c r="BD321" s="184"/>
      <c r="BE321" s="182"/>
      <c r="BF321" s="158"/>
      <c r="BG321" s="159"/>
      <c r="BI321" s="145" t="s">
        <v>18</v>
      </c>
      <c r="BJ321" s="128">
        <f>B320/B343</f>
        <v>5.955694088834465E-3</v>
      </c>
      <c r="BK321" s="129">
        <f t="shared" ref="BK321" si="5062">C321/C343</f>
        <v>5.787173733317586E-3</v>
      </c>
      <c r="BL321" s="130">
        <f t="shared" ref="BL321" si="5063">D321/D343</f>
        <v>3.5347956446267953E-2</v>
      </c>
      <c r="BM321" s="131">
        <f t="shared" ref="BM321" si="5064">E321/E343</f>
        <v>1.4245460237946149E-2</v>
      </c>
      <c r="BN321" s="128">
        <f t="shared" ref="BN321" si="5065">F321/F343</f>
        <v>5.4055746946445347E-2</v>
      </c>
      <c r="BO321" s="129">
        <f t="shared" ref="BO321" si="5066">G321/G343</f>
        <v>1.9504987070557814E-2</v>
      </c>
      <c r="BP321" s="130">
        <f t="shared" ref="BP321" si="5067">H321/H343</f>
        <v>2.8928472797569733E-2</v>
      </c>
      <c r="BQ321" s="131">
        <f t="shared" ref="BQ321" si="5068">I321/I343</f>
        <v>1.5029021558872304E-2</v>
      </c>
      <c r="BR321" s="128">
        <f t="shared" ref="BR321" si="5069">J321/J343</f>
        <v>1.06951871657754E-2</v>
      </c>
      <c r="BS321" s="129">
        <f t="shared" ref="BS321" si="5070">K321/K343</f>
        <v>3.463497453310696E-2</v>
      </c>
      <c r="BT321" s="130">
        <f t="shared" ref="BT321" si="5071">L321/L343</f>
        <v>2.0818736863176861E-2</v>
      </c>
      <c r="BU321" s="128">
        <f t="shared" ref="BU321" si="5072">M321/M343</f>
        <v>2.9509373037940621E-2</v>
      </c>
      <c r="BV321" s="132">
        <f t="shared" ref="BV321" si="5073">N321/N343</f>
        <v>2.9137484038230854E-2</v>
      </c>
      <c r="BW321" s="133">
        <f t="shared" ref="BW321" si="5074">O321/O343</f>
        <v>2.8356481481481483E-2</v>
      </c>
      <c r="BX321" s="128">
        <f t="shared" ref="BX321" si="5075">P321/P343</f>
        <v>2.7147876077930375E-2</v>
      </c>
      <c r="BY321" s="129">
        <f t="shared" ref="BY321" si="5076">Q321/Q343</f>
        <v>2.8256210810381776E-2</v>
      </c>
      <c r="BZ321" s="130">
        <f t="shared" ref="BZ321" si="5077">R321/R343</f>
        <v>2.506542599592905E-2</v>
      </c>
      <c r="CA321" s="131">
        <f t="shared" ref="CA321" si="5078">S321/S343</f>
        <v>2.1402626431964236E-2</v>
      </c>
      <c r="CB321" s="128">
        <f t="shared" ref="CB321" si="5079">T321/T343</f>
        <v>3.4124629080118693E-2</v>
      </c>
      <c r="CC321" s="129">
        <f t="shared" ref="CC321" si="5080">U321/U343</f>
        <v>5.2821128451380553E-2</v>
      </c>
      <c r="CD321" s="130">
        <f t="shared" ref="CD321" si="5081">V321/V343</f>
        <v>1.5366939537555651E-2</v>
      </c>
      <c r="CE321" s="131">
        <f t="shared" ref="CE321" si="5082">W321/W343</f>
        <v>2.410968454075408E-2</v>
      </c>
      <c r="CF321" s="128">
        <f t="shared" ref="CF321" si="5083">X321/X343</f>
        <v>3.3248081841432228E-2</v>
      </c>
      <c r="CG321" s="129">
        <f t="shared" ref="CG321" si="5084">Y321/Y343</f>
        <v>4.580564038081552E-2</v>
      </c>
      <c r="CH321" s="130">
        <f t="shared" ref="CH321" si="5085">Z321/Z343</f>
        <v>2.5680516958516086E-2</v>
      </c>
      <c r="CI321" s="128">
        <f t="shared" ref="CI321" si="5086">AA321/AA343</f>
        <v>2.1218365638482839E-2</v>
      </c>
      <c r="CJ321" s="134">
        <f t="shared" ref="CJ321" si="5087">AB321/AB343</f>
        <v>2.8016216104411858E-2</v>
      </c>
      <c r="CK321" s="135">
        <f t="shared" ref="CK321" si="5088">AC321/AC343</f>
        <v>2.208195342753029E-2</v>
      </c>
    </row>
    <row r="322" spans="1:89" ht="14.25" thickTop="1" thickBot="1" x14ac:dyDescent="0.25">
      <c r="A322" s="136" t="s">
        <v>19</v>
      </c>
      <c r="B322" s="175">
        <v>451</v>
      </c>
      <c r="C322" s="176">
        <v>469</v>
      </c>
      <c r="D322" s="177">
        <v>250</v>
      </c>
      <c r="E322" s="178">
        <v>211</v>
      </c>
      <c r="F322" s="175">
        <v>856</v>
      </c>
      <c r="G322" s="179">
        <v>596</v>
      </c>
      <c r="H322" s="177">
        <v>1113</v>
      </c>
      <c r="I322" s="178">
        <v>931</v>
      </c>
      <c r="J322" s="175">
        <v>64</v>
      </c>
      <c r="K322" s="179">
        <v>129</v>
      </c>
      <c r="L322" s="177">
        <v>355</v>
      </c>
      <c r="M322" s="175">
        <v>431</v>
      </c>
      <c r="N322" s="180">
        <v>1266</v>
      </c>
      <c r="O322" s="181">
        <v>1054</v>
      </c>
      <c r="P322" s="175">
        <v>615</v>
      </c>
      <c r="Q322" s="179">
        <v>501</v>
      </c>
      <c r="R322" s="177">
        <v>760</v>
      </c>
      <c r="S322" s="178">
        <v>691</v>
      </c>
      <c r="T322" s="175">
        <v>143</v>
      </c>
      <c r="U322" s="179">
        <v>213</v>
      </c>
      <c r="V322" s="177">
        <v>402</v>
      </c>
      <c r="W322" s="178">
        <v>681</v>
      </c>
      <c r="X322" s="175">
        <v>566</v>
      </c>
      <c r="Y322" s="179">
        <v>317</v>
      </c>
      <c r="Z322" s="177">
        <v>1002</v>
      </c>
      <c r="AA322" s="175">
        <v>1071</v>
      </c>
      <c r="AB322" s="156">
        <f t="shared" si="5033"/>
        <v>7843</v>
      </c>
      <c r="AC322" s="157">
        <f t="shared" si="5034"/>
        <v>7295</v>
      </c>
      <c r="AE322" s="229" t="s">
        <v>13</v>
      </c>
      <c r="AF322" s="20">
        <f t="shared" ref="AF322:BG322" si="5089">SUM(AF319:AF321)</f>
        <v>1459</v>
      </c>
      <c r="AG322" s="21">
        <f t="shared" si="5089"/>
        <v>1330</v>
      </c>
      <c r="AH322" s="20">
        <f t="shared" si="5089"/>
        <v>673</v>
      </c>
      <c r="AI322" s="21">
        <f t="shared" si="5089"/>
        <v>631</v>
      </c>
      <c r="AJ322" s="20">
        <f t="shared" si="5089"/>
        <v>1875</v>
      </c>
      <c r="AK322" s="21">
        <f t="shared" si="5089"/>
        <v>1424</v>
      </c>
      <c r="AL322" s="20">
        <f t="shared" si="5089"/>
        <v>2791</v>
      </c>
      <c r="AM322" s="21">
        <f t="shared" si="5089"/>
        <v>2540</v>
      </c>
      <c r="AN322" s="20">
        <f t="shared" si="5089"/>
        <v>154</v>
      </c>
      <c r="AO322" s="21">
        <f t="shared" si="5089"/>
        <v>354</v>
      </c>
      <c r="AP322" s="20">
        <f t="shared" si="5089"/>
        <v>652</v>
      </c>
      <c r="AQ322" s="21">
        <f t="shared" si="5089"/>
        <v>1276</v>
      </c>
      <c r="AR322" s="20">
        <f t="shared" si="5089"/>
        <v>2594</v>
      </c>
      <c r="AS322" s="21">
        <f t="shared" si="5089"/>
        <v>2698</v>
      </c>
      <c r="AT322" s="20">
        <f t="shared" si="5089"/>
        <v>1454</v>
      </c>
      <c r="AU322" s="21">
        <f t="shared" si="5089"/>
        <v>1007</v>
      </c>
      <c r="AV322" s="20">
        <f t="shared" si="5089"/>
        <v>2033</v>
      </c>
      <c r="AW322" s="21">
        <f t="shared" si="5089"/>
        <v>1490</v>
      </c>
      <c r="AX322" s="20">
        <f t="shared" si="5089"/>
        <v>316</v>
      </c>
      <c r="AY322" s="21">
        <f t="shared" si="5089"/>
        <v>308</v>
      </c>
      <c r="AZ322" s="20">
        <f t="shared" si="5089"/>
        <v>936</v>
      </c>
      <c r="BA322" s="21">
        <f t="shared" si="5089"/>
        <v>1655</v>
      </c>
      <c r="BB322" s="20">
        <f t="shared" si="5089"/>
        <v>1245</v>
      </c>
      <c r="BC322" s="21">
        <f t="shared" si="5089"/>
        <v>603</v>
      </c>
      <c r="BD322" s="20">
        <f t="shared" si="5089"/>
        <v>2793</v>
      </c>
      <c r="BE322" s="21">
        <f t="shared" si="5089"/>
        <v>2805</v>
      </c>
      <c r="BF322" s="160">
        <f t="shared" si="5089"/>
        <v>18975</v>
      </c>
      <c r="BG322" s="161">
        <f t="shared" si="5089"/>
        <v>18121</v>
      </c>
      <c r="BI322" s="136" t="s">
        <v>19</v>
      </c>
      <c r="BJ322" s="128">
        <f>B322/B343</f>
        <v>2.5102972280975175E-2</v>
      </c>
      <c r="BK322" s="129">
        <f t="shared" ref="BK322" si="5090">C322/C343</f>
        <v>2.7695760009448445E-2</v>
      </c>
      <c r="BL322" s="130">
        <f t="shared" ref="BL322" si="5091">D322/D343</f>
        <v>3.9450844248066906E-2</v>
      </c>
      <c r="BM322" s="131">
        <f t="shared" ref="BM322" si="5092">E322/E343</f>
        <v>3.3030682529743269E-2</v>
      </c>
      <c r="BN322" s="128">
        <f t="shared" ref="BN322" si="5093">F322/F343</f>
        <v>5.3617287817099908E-2</v>
      </c>
      <c r="BO322" s="129">
        <f t="shared" ref="BO322" si="5094">G322/G343</f>
        <v>4.4033985962319909E-2</v>
      </c>
      <c r="BP322" s="130">
        <f t="shared" ref="BP322" si="5095">H322/H343</f>
        <v>3.8421706710853355E-2</v>
      </c>
      <c r="BQ322" s="131">
        <f t="shared" ref="BQ322" si="5096">I322/I343</f>
        <v>3.2165561083471531E-2</v>
      </c>
      <c r="BR322" s="128">
        <f t="shared" ref="BR322" si="5097">J322/J343</f>
        <v>2.4446142093200916E-2</v>
      </c>
      <c r="BS322" s="129">
        <f t="shared" ref="BS322" si="5098">K322/K343</f>
        <v>4.3803056027164687E-2</v>
      </c>
      <c r="BT322" s="130">
        <f t="shared" ref="BT322" si="5099">L322/L343</f>
        <v>3.5531978780902813E-2</v>
      </c>
      <c r="BU322" s="128">
        <f t="shared" ref="BU322" si="5100">M322/M343</f>
        <v>3.8658175621131941E-2</v>
      </c>
      <c r="BV322" s="132">
        <f t="shared" ref="BV322" si="5101">N322/N343</f>
        <v>4.8988120574236738E-2</v>
      </c>
      <c r="BW322" s="133">
        <f t="shared" ref="BW322" si="5102">O322/O343</f>
        <v>4.0663580246913578E-2</v>
      </c>
      <c r="BX322" s="128">
        <f t="shared" ref="BX322" si="5103">P322/P343</f>
        <v>4.9105717023315232E-2</v>
      </c>
      <c r="BY322" s="129">
        <f t="shared" ref="BY322" si="5104">Q322/Q343</f>
        <v>3.976506071910469E-2</v>
      </c>
      <c r="BZ322" s="130">
        <f t="shared" ref="BZ322" si="5105">R322/R343</f>
        <v>4.4198895027624308E-2</v>
      </c>
      <c r="CA322" s="131">
        <f t="shared" ref="CA322" si="5106">S322/S343</f>
        <v>3.861413802738195E-2</v>
      </c>
      <c r="CB322" s="128">
        <f t="shared" ref="CB322" si="5107">T322/T343</f>
        <v>7.0722057368941646E-2</v>
      </c>
      <c r="CC322" s="129">
        <f t="shared" ref="CC322" si="5108">U322/U343</f>
        <v>8.5234093637454988E-2</v>
      </c>
      <c r="CD322" s="130">
        <f t="shared" ref="CD322" si="5109">V322/V343</f>
        <v>2.8866867729426971E-2</v>
      </c>
      <c r="CE322" s="131">
        <f t="shared" ref="CE322" si="5110">W322/W343</f>
        <v>3.9563120896996457E-2</v>
      </c>
      <c r="CF322" s="128">
        <f t="shared" ref="CF322" si="5111">X322/X343</f>
        <v>5.5675782018493013E-2</v>
      </c>
      <c r="CG322" s="129">
        <f t="shared" ref="CG322" si="5112">Y322/Y343</f>
        <v>5.6942698042033411E-2</v>
      </c>
      <c r="CH322" s="130">
        <f t="shared" ref="CH322" si="5113">Z322/Z343</f>
        <v>3.354873271503666E-2</v>
      </c>
      <c r="CI322" s="128">
        <f t="shared" ref="CI322" si="5114">AA322/AA343</f>
        <v>3.4483868890463003E-2</v>
      </c>
      <c r="CJ322" s="134">
        <f t="shared" ref="CJ322" si="5115">AB322/AB343</f>
        <v>4.0555773884625723E-2</v>
      </c>
      <c r="CK322" s="135">
        <f t="shared" ref="CK322" si="5116">AC322/AC343</f>
        <v>3.7867383698597427E-2</v>
      </c>
    </row>
    <row r="323" spans="1:89" ht="13.5" thickTop="1" x14ac:dyDescent="0.2">
      <c r="A323" s="145" t="s">
        <v>20</v>
      </c>
      <c r="B323" s="182">
        <v>630</v>
      </c>
      <c r="C323" s="183">
        <v>572</v>
      </c>
      <c r="D323" s="184">
        <v>288</v>
      </c>
      <c r="E323" s="185">
        <v>270</v>
      </c>
      <c r="F323" s="182">
        <v>820</v>
      </c>
      <c r="G323" s="186">
        <v>727</v>
      </c>
      <c r="H323" s="184">
        <v>1209</v>
      </c>
      <c r="I323" s="185">
        <v>1235</v>
      </c>
      <c r="J323" s="182">
        <v>75</v>
      </c>
      <c r="K323" s="186">
        <v>161</v>
      </c>
      <c r="L323" s="184">
        <v>338</v>
      </c>
      <c r="M323" s="182">
        <v>564</v>
      </c>
      <c r="N323" s="187">
        <v>1247</v>
      </c>
      <c r="O323" s="188">
        <v>1246</v>
      </c>
      <c r="P323" s="182">
        <v>721</v>
      </c>
      <c r="Q323" s="186">
        <v>492</v>
      </c>
      <c r="R323" s="184">
        <v>937</v>
      </c>
      <c r="S323" s="185">
        <v>736</v>
      </c>
      <c r="T323" s="182">
        <v>196</v>
      </c>
      <c r="U323" s="186">
        <v>182</v>
      </c>
      <c r="V323" s="184">
        <v>499</v>
      </c>
      <c r="W323" s="185">
        <v>765</v>
      </c>
      <c r="X323" s="182">
        <v>616</v>
      </c>
      <c r="Y323" s="186">
        <v>299</v>
      </c>
      <c r="Z323" s="184">
        <v>1239</v>
      </c>
      <c r="AA323" s="182">
        <v>1261</v>
      </c>
      <c r="AB323" s="156">
        <f t="shared" si="5033"/>
        <v>8815</v>
      </c>
      <c r="AC323" s="157">
        <f t="shared" si="5034"/>
        <v>8510</v>
      </c>
      <c r="BI323" s="145" t="s">
        <v>20</v>
      </c>
      <c r="BJ323" s="128">
        <f>B323/B343</f>
        <v>3.5066236223978628E-2</v>
      </c>
      <c r="BK323" s="129">
        <f t="shared" ref="BK323" si="5117">C323/C343</f>
        <v>3.3778197708751623E-2</v>
      </c>
      <c r="BL323" s="130">
        <f t="shared" ref="BL323" si="5118">D323/D343</f>
        <v>4.5447372573773077E-2</v>
      </c>
      <c r="BM323" s="131">
        <f t="shared" ref="BM323" si="5119">E323/E343</f>
        <v>4.226675015654352E-2</v>
      </c>
      <c r="BN323" s="128">
        <f t="shared" ref="BN323" si="5120">F323/F343</f>
        <v>5.1362355151894773E-2</v>
      </c>
      <c r="BO323" s="129">
        <f t="shared" ref="BO323" si="5121">G323/G343</f>
        <v>5.3712596970816401E-2</v>
      </c>
      <c r="BP323" s="130">
        <f t="shared" ref="BP323" si="5122">H323/H343</f>
        <v>4.1735708367854181E-2</v>
      </c>
      <c r="BQ323" s="131">
        <f t="shared" ref="BQ323" si="5123">I323/I343</f>
        <v>4.2668601437258154E-2</v>
      </c>
      <c r="BR323" s="128">
        <f t="shared" ref="BR323" si="5124">J323/J343</f>
        <v>2.8647822765469823E-2</v>
      </c>
      <c r="BS323" s="129">
        <f t="shared" ref="BS323" si="5125">K323/K343</f>
        <v>5.4668930390492358E-2</v>
      </c>
      <c r="BT323" s="130">
        <f t="shared" ref="BT323" si="5126">L323/L343</f>
        <v>3.3830447402662396E-2</v>
      </c>
      <c r="BU323" s="128">
        <f t="shared" ref="BU323" si="5127">M323/M343</f>
        <v>5.0587496636469637E-2</v>
      </c>
      <c r="BV323" s="132">
        <f t="shared" ref="BV323" si="5128">N323/N343</f>
        <v>4.8252911813643926E-2</v>
      </c>
      <c r="BW323" s="133">
        <f t="shared" ref="BW323" si="5129">O323/O343</f>
        <v>4.8070987654320989E-2</v>
      </c>
      <c r="BX323" s="128">
        <f t="shared" ref="BX323" si="5130">P323/P343</f>
        <v>5.7569466624081765E-2</v>
      </c>
      <c r="BY323" s="129">
        <f t="shared" ref="BY323" si="5131">Q323/Q343</f>
        <v>3.9050718310977062E-2</v>
      </c>
      <c r="BZ323" s="130">
        <f t="shared" ref="BZ323" si="5132">R323/R343</f>
        <v>5.4492585053794708E-2</v>
      </c>
      <c r="CA323" s="131">
        <f t="shared" ref="CA323" si="5133">S323/S343</f>
        <v>4.1128806929309862E-2</v>
      </c>
      <c r="CB323" s="128">
        <f t="shared" ref="CB323" si="5134">T323/T343</f>
        <v>9.6933728981206724E-2</v>
      </c>
      <c r="CC323" s="129">
        <f t="shared" ref="CC323" si="5135">U323/U343</f>
        <v>7.2829131652661069E-2</v>
      </c>
      <c r="CD323" s="130">
        <f t="shared" ref="CD323" si="5136">V323/V343</f>
        <v>3.5832256211403131E-2</v>
      </c>
      <c r="CE323" s="131">
        <f t="shared" ref="CE323" si="5137">W323/W343</f>
        <v>4.4443153430546681E-2</v>
      </c>
      <c r="CF323" s="128">
        <f t="shared" ref="CF323" si="5138">X323/X343</f>
        <v>6.0594137320480031E-2</v>
      </c>
      <c r="CG323" s="129">
        <f t="shared" ref="CG323" si="5139">Y323/Y343</f>
        <v>5.3709358721034668E-2</v>
      </c>
      <c r="CH323" s="130">
        <f t="shared" ref="CH323" si="5140">Z323/Z343</f>
        <v>4.1483912009910605E-2</v>
      </c>
      <c r="CI323" s="128">
        <f t="shared" ref="CI323" si="5141">AA323/AA343</f>
        <v>4.0601455341618908E-2</v>
      </c>
      <c r="CJ323" s="134">
        <f t="shared" ref="CJ323" si="5142">AB323/AB343</f>
        <v>4.558193890003516E-2</v>
      </c>
      <c r="CK323" s="135">
        <f t="shared" ref="CK323" si="5143">AC323/AC343</f>
        <v>4.4174288591509819E-2</v>
      </c>
    </row>
    <row r="324" spans="1:89" ht="13.5" thickBot="1" x14ac:dyDescent="0.25">
      <c r="A324" s="136" t="s">
        <v>21</v>
      </c>
      <c r="B324" s="175">
        <v>829</v>
      </c>
      <c r="C324" s="176">
        <v>758</v>
      </c>
      <c r="D324" s="177">
        <v>385</v>
      </c>
      <c r="E324" s="178">
        <v>361</v>
      </c>
      <c r="F324" s="175">
        <v>1055</v>
      </c>
      <c r="G324" s="179">
        <v>697</v>
      </c>
      <c r="H324" s="177">
        <v>1582</v>
      </c>
      <c r="I324" s="178">
        <v>1305</v>
      </c>
      <c r="J324" s="175">
        <v>79</v>
      </c>
      <c r="K324" s="179">
        <v>193</v>
      </c>
      <c r="L324" s="177">
        <v>314</v>
      </c>
      <c r="M324" s="175">
        <v>712</v>
      </c>
      <c r="N324" s="180">
        <v>1347</v>
      </c>
      <c r="O324" s="181">
        <v>1452</v>
      </c>
      <c r="P324" s="175">
        <v>733</v>
      </c>
      <c r="Q324" s="179">
        <v>515</v>
      </c>
      <c r="R324" s="177">
        <v>1096</v>
      </c>
      <c r="S324" s="178">
        <v>754</v>
      </c>
      <c r="T324" s="175">
        <v>120</v>
      </c>
      <c r="U324" s="179">
        <v>126</v>
      </c>
      <c r="V324" s="177">
        <v>437</v>
      </c>
      <c r="W324" s="178">
        <v>890</v>
      </c>
      <c r="X324" s="175">
        <v>629</v>
      </c>
      <c r="Y324" s="179">
        <v>304</v>
      </c>
      <c r="Z324" s="177">
        <v>1554</v>
      </c>
      <c r="AA324" s="175">
        <v>1544</v>
      </c>
      <c r="AB324" s="156">
        <f t="shared" si="5033"/>
        <v>10160</v>
      </c>
      <c r="AC324" s="157">
        <f t="shared" si="5034"/>
        <v>9611</v>
      </c>
      <c r="AE324" s="232" t="s">
        <v>85</v>
      </c>
      <c r="BI324" s="136" t="s">
        <v>21</v>
      </c>
      <c r="BJ324" s="128">
        <f>B324/B343</f>
        <v>4.6142714015362352E-2</v>
      </c>
      <c r="BK324" s="129">
        <f t="shared" ref="BK324" si="5144">C324/C343</f>
        <v>4.4762017243415615E-2</v>
      </c>
      <c r="BL324" s="130">
        <f t="shared" ref="BL324" si="5145">D324/D343</f>
        <v>6.0754300142023036E-2</v>
      </c>
      <c r="BM324" s="131">
        <f t="shared" ref="BM324" si="5146">E324/E343</f>
        <v>5.651221039448967E-2</v>
      </c>
      <c r="BN324" s="128">
        <f t="shared" ref="BN324" si="5147">F324/F343</f>
        <v>6.608205449420608E-2</v>
      </c>
      <c r="BO324" s="129">
        <f t="shared" ref="BO324" si="5148">G324/G343</f>
        <v>5.1496121167343922E-2</v>
      </c>
      <c r="BP324" s="130">
        <f t="shared" ref="BP324" si="5149">H324/H343</f>
        <v>5.4611985639326156E-2</v>
      </c>
      <c r="BQ324" s="131">
        <f t="shared" ref="BQ324" si="5150">I324/I343</f>
        <v>4.5087064676616918E-2</v>
      </c>
      <c r="BR324" s="128">
        <f t="shared" ref="BR324" si="5151">J324/J343</f>
        <v>3.0175706646294882E-2</v>
      </c>
      <c r="BS324" s="129">
        <f t="shared" ref="BS324" si="5152">K324/K343</f>
        <v>6.5534804753820036E-2</v>
      </c>
      <c r="BT324" s="130">
        <f t="shared" ref="BT324" si="5153">L324/L343</f>
        <v>3.1428285456911217E-2</v>
      </c>
      <c r="BU324" s="128">
        <f t="shared" ref="BU324" si="5154">M324/M343</f>
        <v>6.386222979639429E-2</v>
      </c>
      <c r="BV324" s="132">
        <f t="shared" ref="BV324" si="5155">N324/N343</f>
        <v>5.2122431606237668E-2</v>
      </c>
      <c r="BW324" s="133">
        <f t="shared" ref="BW324" si="5156">O324/O343</f>
        <v>5.6018518518518516E-2</v>
      </c>
      <c r="BX324" s="128">
        <f t="shared" ref="BX324" si="5157">P324/P343</f>
        <v>5.8527626956244014E-2</v>
      </c>
      <c r="BY324" s="129">
        <f t="shared" ref="BY324" si="5158">Q324/Q343</f>
        <v>4.087626002063656E-2</v>
      </c>
      <c r="BZ324" s="130">
        <f t="shared" ref="BZ324" si="5159">R324/R343</f>
        <v>6.3739459145100319E-2</v>
      </c>
      <c r="CA324" s="131">
        <f t="shared" ref="CA324" si="5160">S324/S343</f>
        <v>4.2134674490081028E-2</v>
      </c>
      <c r="CB324" s="128">
        <f t="shared" ref="CB324" si="5161">T324/T343</f>
        <v>5.9347181008902079E-2</v>
      </c>
      <c r="CC324" s="129">
        <f t="shared" ref="CC324" si="5162">U324/U343</f>
        <v>5.0420168067226892E-2</v>
      </c>
      <c r="CD324" s="130">
        <f t="shared" ref="CD324" si="5163">V324/V343</f>
        <v>3.1380152233232803E-2</v>
      </c>
      <c r="CE324" s="131">
        <f t="shared" ref="CE324" si="5164">W324/W343</f>
        <v>5.170510660547261E-2</v>
      </c>
      <c r="CF324" s="128">
        <f t="shared" ref="CF324" si="5165">X324/X343</f>
        <v>6.1872909698996656E-2</v>
      </c>
      <c r="CG324" s="129">
        <f t="shared" ref="CG324" si="5166">Y324/Y343</f>
        <v>5.4607508532423209E-2</v>
      </c>
      <c r="CH324" s="130">
        <f t="shared" ref="CH324" si="5167">Z324/Z343</f>
        <v>5.2030669300565845E-2</v>
      </c>
      <c r="CI324" s="128">
        <f t="shared" ref="CI324" si="5168">AA324/AA343</f>
        <v>4.971343937149849E-2</v>
      </c>
      <c r="CJ324" s="134">
        <f t="shared" ref="CJ324" si="5169">AB324/AB343</f>
        <v>5.2536868885349662E-2</v>
      </c>
      <c r="CK324" s="135">
        <f t="shared" ref="CK324" si="5170">AC324/AC343</f>
        <v>4.9889434506815607E-2</v>
      </c>
    </row>
    <row r="325" spans="1:89" ht="14.25" thickTop="1" thickBot="1" x14ac:dyDescent="0.25">
      <c r="A325" s="145" t="s">
        <v>22</v>
      </c>
      <c r="B325" s="182">
        <v>988</v>
      </c>
      <c r="C325" s="183">
        <v>811</v>
      </c>
      <c r="D325" s="184">
        <v>429</v>
      </c>
      <c r="E325" s="185">
        <v>365</v>
      </c>
      <c r="F325" s="182">
        <v>1222</v>
      </c>
      <c r="G325" s="186">
        <v>555</v>
      </c>
      <c r="H325" s="184">
        <v>1797</v>
      </c>
      <c r="I325" s="185">
        <v>1607</v>
      </c>
      <c r="J325" s="182">
        <v>124</v>
      </c>
      <c r="K325" s="186">
        <v>380</v>
      </c>
      <c r="L325" s="184">
        <v>337</v>
      </c>
      <c r="M325" s="182">
        <v>1096</v>
      </c>
      <c r="N325" s="187">
        <v>1369</v>
      </c>
      <c r="O325" s="188">
        <v>1970</v>
      </c>
      <c r="P325" s="182">
        <v>853</v>
      </c>
      <c r="Q325" s="186">
        <v>479</v>
      </c>
      <c r="R325" s="184">
        <v>1323</v>
      </c>
      <c r="S325" s="185">
        <v>885</v>
      </c>
      <c r="T325" s="182">
        <v>116</v>
      </c>
      <c r="U325" s="186">
        <v>104</v>
      </c>
      <c r="V325" s="184">
        <v>431</v>
      </c>
      <c r="W325" s="185">
        <v>1318</v>
      </c>
      <c r="X325" s="182">
        <v>779</v>
      </c>
      <c r="Y325" s="186">
        <v>262</v>
      </c>
      <c r="Z325" s="184">
        <v>1840</v>
      </c>
      <c r="AA325" s="182">
        <v>1671</v>
      </c>
      <c r="AB325" s="156">
        <f t="shared" si="5033"/>
        <v>11608</v>
      </c>
      <c r="AC325" s="157">
        <f t="shared" si="5034"/>
        <v>11503</v>
      </c>
      <c r="AE325" s="305" t="s">
        <v>0</v>
      </c>
      <c r="AF325" s="299" t="s">
        <v>1</v>
      </c>
      <c r="AG325" s="300"/>
      <c r="AH325" s="299" t="s">
        <v>2</v>
      </c>
      <c r="AI325" s="300"/>
      <c r="AJ325" s="299" t="s">
        <v>3</v>
      </c>
      <c r="AK325" s="300"/>
      <c r="AL325" s="299" t="s">
        <v>4</v>
      </c>
      <c r="AM325" s="300"/>
      <c r="AN325" s="299" t="s">
        <v>5</v>
      </c>
      <c r="AO325" s="300"/>
      <c r="AP325" s="299" t="s">
        <v>6</v>
      </c>
      <c r="AQ325" s="300"/>
      <c r="AR325" s="299" t="s">
        <v>7</v>
      </c>
      <c r="AS325" s="300"/>
      <c r="AT325" s="299" t="s">
        <v>8</v>
      </c>
      <c r="AU325" s="300"/>
      <c r="AV325" s="299" t="s">
        <v>9</v>
      </c>
      <c r="AW325" s="300"/>
      <c r="AX325" s="299" t="s">
        <v>10</v>
      </c>
      <c r="AY325" s="300"/>
      <c r="AZ325" s="299" t="s">
        <v>11</v>
      </c>
      <c r="BA325" s="300"/>
      <c r="BB325" s="299" t="s">
        <v>12</v>
      </c>
      <c r="BC325" s="300"/>
      <c r="BD325" s="301" t="s">
        <v>40</v>
      </c>
      <c r="BE325" s="302"/>
      <c r="BF325" s="303" t="s">
        <v>41</v>
      </c>
      <c r="BG325" s="304"/>
      <c r="BI325" s="145" t="s">
        <v>22</v>
      </c>
      <c r="BJ325" s="128">
        <f>B325/B343</f>
        <v>5.4992764109985527E-2</v>
      </c>
      <c r="BK325" s="129">
        <f t="shared" ref="BK325" si="5171">C325/C343</f>
        <v>4.7891815282862876E-2</v>
      </c>
      <c r="BL325" s="130">
        <f t="shared" ref="BL325" si="5172">D325/D343</f>
        <v>6.7697648729682813E-2</v>
      </c>
      <c r="BM325" s="131">
        <f t="shared" ref="BM325" si="5173">E325/E343</f>
        <v>5.7138384470882903E-2</v>
      </c>
      <c r="BN325" s="128">
        <f t="shared" ref="BN325" si="5174">F325/F343</f>
        <v>7.6542436580018788E-2</v>
      </c>
      <c r="BO325" s="129">
        <f t="shared" ref="BO325" si="5175">G325/G343</f>
        <v>4.100480236424086E-2</v>
      </c>
      <c r="BP325" s="130">
        <f t="shared" ref="BP325" si="5176">H325/H343</f>
        <v>6.2033968516984256E-2</v>
      </c>
      <c r="BQ325" s="131">
        <f t="shared" ref="BQ325" si="5177">I325/I343</f>
        <v>5.552100608070757E-2</v>
      </c>
      <c r="BR325" s="128">
        <f t="shared" ref="BR325" si="5178">J325/J343</f>
        <v>4.7364400305576773E-2</v>
      </c>
      <c r="BS325" s="129">
        <f t="shared" ref="BS325" si="5179">K325/K343</f>
        <v>0.12903225806451613</v>
      </c>
      <c r="BT325" s="130">
        <f t="shared" ref="BT325" si="5180">L325/L343</f>
        <v>3.3730357321589431E-2</v>
      </c>
      <c r="BU325" s="128">
        <f t="shared" ref="BU325" si="5181">M325/M343</f>
        <v>9.8304780697820435E-2</v>
      </c>
      <c r="BV325" s="132">
        <f t="shared" ref="BV325" si="5182">N325/N343</f>
        <v>5.2973725960608287E-2</v>
      </c>
      <c r="BW325" s="133">
        <f t="shared" ref="BW325" si="5183">O325/O343</f>
        <v>7.6003086419753091E-2</v>
      </c>
      <c r="BX325" s="128">
        <f t="shared" ref="BX325" si="5184">P325/P343</f>
        <v>6.81092302778665E-2</v>
      </c>
      <c r="BY325" s="129">
        <f t="shared" ref="BY325" si="5185">Q325/Q343</f>
        <v>3.8018890388126045E-2</v>
      </c>
      <c r="BZ325" s="130">
        <f t="shared" ref="BZ325" si="5186">R325/R343</f>
        <v>7.6940971212561785E-2</v>
      </c>
      <c r="CA325" s="131">
        <f t="shared" ref="CA325" si="5187">S325/S343</f>
        <v>4.9455155071248952E-2</v>
      </c>
      <c r="CB325" s="128">
        <f t="shared" ref="CB325" si="5188">T325/T343</f>
        <v>5.7368941641938676E-2</v>
      </c>
      <c r="CC325" s="129">
        <f t="shared" ref="CC325" si="5189">U325/U343</f>
        <v>4.1616646658663464E-2</v>
      </c>
      <c r="CD325" s="130">
        <f t="shared" ref="CD325" si="5190">V325/V343</f>
        <v>3.0949303461151802E-2</v>
      </c>
      <c r="CE325" s="131">
        <f t="shared" ref="CE325" si="5191">W325/W343</f>
        <v>7.657003427641898E-2</v>
      </c>
      <c r="CF325" s="128">
        <f t="shared" ref="CF325" si="5192">X325/X343</f>
        <v>7.6627975604957696E-2</v>
      </c>
      <c r="CG325" s="129">
        <f t="shared" ref="CG325" si="5193">Y325/Y343</f>
        <v>4.7063050116759472E-2</v>
      </c>
      <c r="CH325" s="130">
        <f t="shared" ref="CH325" si="5194">Z325/Z343</f>
        <v>6.1606455285097263E-2</v>
      </c>
      <c r="CI325" s="128">
        <f t="shared" ref="CI325" si="5195">AA325/AA343</f>
        <v>5.3802562946744799E-2</v>
      </c>
      <c r="CJ325" s="134">
        <f t="shared" ref="CJ325" si="5196">AB325/AB343</f>
        <v>6.0024406891844378E-2</v>
      </c>
      <c r="CK325" s="135">
        <f t="shared" ref="CK325" si="5197">AC325/AC343</f>
        <v>5.9710557187795228E-2</v>
      </c>
    </row>
    <row r="326" spans="1:89" ht="15" thickTop="1" thickBot="1" x14ac:dyDescent="0.3">
      <c r="A326" s="136" t="s">
        <v>23</v>
      </c>
      <c r="B326" s="175">
        <v>945</v>
      </c>
      <c r="C326" s="176">
        <v>1046</v>
      </c>
      <c r="D326" s="177">
        <v>409</v>
      </c>
      <c r="E326" s="178">
        <v>302</v>
      </c>
      <c r="F326" s="175">
        <v>1165</v>
      </c>
      <c r="G326" s="179">
        <v>564</v>
      </c>
      <c r="H326" s="177">
        <v>1707</v>
      </c>
      <c r="I326" s="178">
        <v>1447</v>
      </c>
      <c r="J326" s="175">
        <v>109</v>
      </c>
      <c r="K326" s="179">
        <v>304</v>
      </c>
      <c r="L326" s="177">
        <v>333</v>
      </c>
      <c r="M326" s="175">
        <v>823</v>
      </c>
      <c r="N326" s="180">
        <v>1378</v>
      </c>
      <c r="O326" s="181">
        <v>1594</v>
      </c>
      <c r="P326" s="175">
        <v>946</v>
      </c>
      <c r="Q326" s="179">
        <v>484</v>
      </c>
      <c r="R326" s="177">
        <v>1209</v>
      </c>
      <c r="S326" s="178">
        <v>849</v>
      </c>
      <c r="T326" s="175">
        <v>141</v>
      </c>
      <c r="U326" s="179">
        <v>129</v>
      </c>
      <c r="V326" s="177">
        <v>453</v>
      </c>
      <c r="W326" s="178">
        <v>1200</v>
      </c>
      <c r="X326" s="175">
        <v>599</v>
      </c>
      <c r="Y326" s="179">
        <v>243</v>
      </c>
      <c r="Z326" s="177">
        <v>1685</v>
      </c>
      <c r="AA326" s="175">
        <v>1816</v>
      </c>
      <c r="AB326" s="156">
        <f t="shared" si="5033"/>
        <v>11079</v>
      </c>
      <c r="AC326" s="157">
        <f t="shared" si="5034"/>
        <v>10801</v>
      </c>
      <c r="AE326" s="306"/>
      <c r="AF326" s="115" t="s">
        <v>14</v>
      </c>
      <c r="AG326" s="116" t="s">
        <v>15</v>
      </c>
      <c r="AH326" s="117" t="s">
        <v>14</v>
      </c>
      <c r="AI326" s="118" t="s">
        <v>15</v>
      </c>
      <c r="AJ326" s="115" t="s">
        <v>14</v>
      </c>
      <c r="AK326" s="116" t="s">
        <v>15</v>
      </c>
      <c r="AL326" s="117" t="s">
        <v>14</v>
      </c>
      <c r="AM326" s="118" t="s">
        <v>15</v>
      </c>
      <c r="AN326" s="115" t="s">
        <v>14</v>
      </c>
      <c r="AO326" s="116" t="s">
        <v>15</v>
      </c>
      <c r="AP326" s="117" t="s">
        <v>14</v>
      </c>
      <c r="AQ326" s="115" t="s">
        <v>15</v>
      </c>
      <c r="AR326" s="119" t="s">
        <v>14</v>
      </c>
      <c r="AS326" s="120" t="s">
        <v>15</v>
      </c>
      <c r="AT326" s="115" t="s">
        <v>14</v>
      </c>
      <c r="AU326" s="116" t="s">
        <v>15</v>
      </c>
      <c r="AV326" s="117" t="s">
        <v>14</v>
      </c>
      <c r="AW326" s="118" t="s">
        <v>15</v>
      </c>
      <c r="AX326" s="115" t="s">
        <v>14</v>
      </c>
      <c r="AY326" s="116" t="s">
        <v>15</v>
      </c>
      <c r="AZ326" s="117" t="s">
        <v>14</v>
      </c>
      <c r="BA326" s="118" t="s">
        <v>15</v>
      </c>
      <c r="BB326" s="115" t="s">
        <v>14</v>
      </c>
      <c r="BC326" s="116" t="s">
        <v>15</v>
      </c>
      <c r="BD326" s="28" t="s">
        <v>14</v>
      </c>
      <c r="BE326" s="121" t="s">
        <v>15</v>
      </c>
      <c r="BF326" s="162" t="s">
        <v>14</v>
      </c>
      <c r="BG326" s="163" t="s">
        <v>15</v>
      </c>
      <c r="BI326" s="136" t="s">
        <v>23</v>
      </c>
      <c r="BJ326" s="128">
        <f>B326/B343</f>
        <v>5.2599354335967942E-2</v>
      </c>
      <c r="BK326" s="129">
        <f t="shared" ref="BK326" si="5198">C326/C343</f>
        <v>6.1769221684185659E-2</v>
      </c>
      <c r="BL326" s="130">
        <f t="shared" ref="BL326" si="5199">D326/D343</f>
        <v>6.4541581189837466E-2</v>
      </c>
      <c r="BM326" s="131">
        <f t="shared" ref="BM326" si="5200">E326/E343</f>
        <v>4.7276142767689419E-2</v>
      </c>
      <c r="BN326" s="128">
        <f t="shared" ref="BN326" si="5201">F326/F343</f>
        <v>7.2972126526777328E-2</v>
      </c>
      <c r="BO326" s="129">
        <f t="shared" ref="BO326" si="5202">G326/G343</f>
        <v>4.1669745105282603E-2</v>
      </c>
      <c r="BP326" s="130">
        <f t="shared" ref="BP326" si="5203">H326/H343</f>
        <v>5.892709196354598E-2</v>
      </c>
      <c r="BQ326" s="131">
        <f t="shared" ref="BQ326" si="5204">I326/I343</f>
        <v>4.9993090105030405E-2</v>
      </c>
      <c r="BR326" s="128">
        <f t="shared" ref="BR326" si="5205">J326/J343</f>
        <v>4.1634835752482814E-2</v>
      </c>
      <c r="BS326" s="129">
        <f t="shared" ref="BS326" si="5206">K326/K343</f>
        <v>0.1032258064516129</v>
      </c>
      <c r="BT326" s="130">
        <f t="shared" ref="BT326" si="5207">L326/L343</f>
        <v>3.3329996997297565E-2</v>
      </c>
      <c r="BU326" s="128">
        <f t="shared" ref="BU326" si="5208">M326/M343</f>
        <v>7.3818279666337791E-2</v>
      </c>
      <c r="BV326" s="132">
        <f t="shared" ref="BV326" si="5209">N326/N343</f>
        <v>5.3321982741941727E-2</v>
      </c>
      <c r="BW326" s="133">
        <f t="shared" ref="BW326" si="5210">O326/O343</f>
        <v>6.1496913580246913E-2</v>
      </c>
      <c r="BX326" s="128">
        <f t="shared" ref="BX326" si="5211">P326/P343</f>
        <v>7.5534972852123919E-2</v>
      </c>
      <c r="BY326" s="129">
        <f t="shared" ref="BY326" si="5212">Q326/Q343</f>
        <v>3.8415747281530278E-2</v>
      </c>
      <c r="BZ326" s="130">
        <f t="shared" ref="BZ326" si="5213">R326/R343</f>
        <v>7.0311136958418147E-2</v>
      </c>
      <c r="CA326" s="131">
        <f t="shared" ref="CA326" si="5214">S326/S343</f>
        <v>4.7443419949706619E-2</v>
      </c>
      <c r="CB326" s="128">
        <f t="shared" ref="CB326" si="5215">T326/T343</f>
        <v>6.9732937685459948E-2</v>
      </c>
      <c r="CC326" s="129">
        <f t="shared" ref="CC326" si="5216">U326/U343</f>
        <v>5.1620648259303722E-2</v>
      </c>
      <c r="CD326" s="130">
        <f t="shared" ref="CD326" si="5217">V326/V343</f>
        <v>3.2529082292115465E-2</v>
      </c>
      <c r="CE326" s="131">
        <f t="shared" ref="CE326" si="5218">W326/W343</f>
        <v>6.9714750479288906E-2</v>
      </c>
      <c r="CF326" s="128">
        <f t="shared" ref="CF326" si="5219">X326/X343</f>
        <v>5.8921896517804447E-2</v>
      </c>
      <c r="CG326" s="129">
        <f t="shared" ref="CG326" si="5220">Y326/Y343</f>
        <v>4.3650080833483026E-2</v>
      </c>
      <c r="CH326" s="130">
        <f t="shared" ref="CH326" si="5221">Z326/Z343</f>
        <v>5.6416781062711356E-2</v>
      </c>
      <c r="CI326" s="128">
        <f t="shared" ref="CI326" si="5222">AA326/AA343</f>
        <v>5.8471247343679568E-2</v>
      </c>
      <c r="CJ326" s="134">
        <f t="shared" ref="CJ326" si="5223">AB326/AB343</f>
        <v>5.7288973462676071E-2</v>
      </c>
      <c r="CK326" s="135">
        <f t="shared" ref="CK326" si="5224">AC326/AC343</f>
        <v>5.6066567694112515E-2</v>
      </c>
    </row>
    <row r="327" spans="1:89" ht="13.5" thickTop="1" x14ac:dyDescent="0.2">
      <c r="A327" s="145" t="s">
        <v>24</v>
      </c>
      <c r="B327" s="189">
        <v>1015</v>
      </c>
      <c r="C327" s="183">
        <v>1108</v>
      </c>
      <c r="D327" s="184">
        <v>474</v>
      </c>
      <c r="E327" s="185">
        <v>304</v>
      </c>
      <c r="F327" s="182">
        <v>1101</v>
      </c>
      <c r="G327" s="186">
        <v>603</v>
      </c>
      <c r="H327" s="184">
        <v>1875</v>
      </c>
      <c r="I327" s="185">
        <v>1593</v>
      </c>
      <c r="J327" s="182">
        <v>118</v>
      </c>
      <c r="K327" s="186">
        <v>200</v>
      </c>
      <c r="L327" s="184">
        <v>336</v>
      </c>
      <c r="M327" s="182">
        <v>927</v>
      </c>
      <c r="N327" s="187">
        <v>1263</v>
      </c>
      <c r="O327" s="190">
        <v>1744</v>
      </c>
      <c r="P327" s="182">
        <v>863</v>
      </c>
      <c r="Q327" s="186">
        <v>505</v>
      </c>
      <c r="R327" s="184">
        <v>1200</v>
      </c>
      <c r="S327" s="185">
        <v>814</v>
      </c>
      <c r="T327" s="182">
        <v>79</v>
      </c>
      <c r="U327" s="186">
        <v>112</v>
      </c>
      <c r="V327" s="184">
        <v>489</v>
      </c>
      <c r="W327" s="191">
        <v>1294</v>
      </c>
      <c r="X327" s="182">
        <v>623</v>
      </c>
      <c r="Y327" s="186">
        <v>244</v>
      </c>
      <c r="Z327" s="184">
        <v>1880</v>
      </c>
      <c r="AA327" s="182">
        <v>1829</v>
      </c>
      <c r="AB327" s="156">
        <f t="shared" si="5033"/>
        <v>11316</v>
      </c>
      <c r="AC327" s="157">
        <f t="shared" si="5034"/>
        <v>11277</v>
      </c>
      <c r="AE327" s="235" t="str">
        <f>$AE$17</f>
        <v>17:00 - 17:59</v>
      </c>
      <c r="AF327" s="125">
        <f t="shared" ref="AF327:AU328" si="5225">SUMIF($A$9:$A$32,$AE327,B$319:B$342)</f>
        <v>1605</v>
      </c>
      <c r="AG327" s="172">
        <f t="shared" si="5225"/>
        <v>1594</v>
      </c>
      <c r="AH327" s="126">
        <f t="shared" si="5225"/>
        <v>443</v>
      </c>
      <c r="AI327" s="166">
        <f t="shared" si="5225"/>
        <v>451</v>
      </c>
      <c r="AJ327" s="125">
        <f t="shared" si="5225"/>
        <v>1091</v>
      </c>
      <c r="AK327" s="127">
        <f t="shared" si="5225"/>
        <v>896</v>
      </c>
      <c r="AL327" s="126">
        <f t="shared" si="5225"/>
        <v>2172</v>
      </c>
      <c r="AM327" s="166">
        <f t="shared" si="5225"/>
        <v>2325</v>
      </c>
      <c r="AN327" s="125">
        <f t="shared" si="5225"/>
        <v>231</v>
      </c>
      <c r="AO327" s="127">
        <f t="shared" si="5225"/>
        <v>175</v>
      </c>
      <c r="AP327" s="126">
        <f t="shared" si="5225"/>
        <v>811</v>
      </c>
      <c r="AQ327" s="125">
        <f t="shared" si="5225"/>
        <v>612</v>
      </c>
      <c r="AR327" s="165">
        <f t="shared" si="5225"/>
        <v>1910</v>
      </c>
      <c r="AS327" s="167">
        <f t="shared" si="5225"/>
        <v>1743</v>
      </c>
      <c r="AT327" s="125">
        <f t="shared" si="5225"/>
        <v>847</v>
      </c>
      <c r="AU327" s="127">
        <f t="shared" si="5225"/>
        <v>1035</v>
      </c>
      <c r="AV327" s="126">
        <f t="shared" ref="AP327:BE328" si="5226">SUMIF($A$9:$A$32,$AE327,R$319:R$342)</f>
        <v>1124</v>
      </c>
      <c r="AW327" s="166">
        <f t="shared" si="5226"/>
        <v>1553</v>
      </c>
      <c r="AX327" s="125">
        <f t="shared" si="5226"/>
        <v>154</v>
      </c>
      <c r="AY327" s="127">
        <f t="shared" si="5226"/>
        <v>163</v>
      </c>
      <c r="AZ327" s="126">
        <f t="shared" si="5226"/>
        <v>1125</v>
      </c>
      <c r="BA327" s="166">
        <f t="shared" si="5226"/>
        <v>1110</v>
      </c>
      <c r="BB327" s="125">
        <f t="shared" si="5226"/>
        <v>765</v>
      </c>
      <c r="BC327" s="127">
        <f t="shared" si="5226"/>
        <v>484</v>
      </c>
      <c r="BD327" s="170">
        <f t="shared" si="5226"/>
        <v>2312</v>
      </c>
      <c r="BE327" s="171">
        <f t="shared" si="5226"/>
        <v>2484</v>
      </c>
      <c r="BF327" s="156">
        <f>AF327+AH327+AJ327+AL327+AN327+AP327+AR327+AT327+AV327+AX327+AZ327+BB327+BD327</f>
        <v>14590</v>
      </c>
      <c r="BG327" s="157">
        <f>AG327+AI327+AK327+AM327+AO327+AQ327+AS327+AU327+AW327+AY327+BA327+BC327+BE327</f>
        <v>14625</v>
      </c>
      <c r="BI327" s="145" t="s">
        <v>24</v>
      </c>
      <c r="BJ327" s="128">
        <f>B327/B343</f>
        <v>5.6495602805298896E-2</v>
      </c>
      <c r="BK327" s="129">
        <f t="shared" ref="BK327" si="5227">C327/C343</f>
        <v>6.5430494862406999E-2</v>
      </c>
      <c r="BL327" s="130">
        <f t="shared" ref="BL327" si="5228">D327/D343</f>
        <v>7.4798800694334852E-2</v>
      </c>
      <c r="BM327" s="131">
        <f t="shared" ref="BM327" si="5229">E327/E343</f>
        <v>4.7589229805886035E-2</v>
      </c>
      <c r="BN327" s="128">
        <f t="shared" ref="BN327" si="5230">F327/F343</f>
        <v>6.8963357344190415E-2</v>
      </c>
      <c r="BO327" s="129">
        <f t="shared" ref="BO327" si="5231">G327/G343</f>
        <v>4.4551163649796825E-2</v>
      </c>
      <c r="BP327" s="130">
        <f t="shared" ref="BP327" si="5232">H327/H343</f>
        <v>6.4726594863297432E-2</v>
      </c>
      <c r="BQ327" s="131">
        <f t="shared" ref="BQ327" si="5233">I327/I343</f>
        <v>5.503731343283582E-2</v>
      </c>
      <c r="BR327" s="128">
        <f t="shared" ref="BR327" si="5234">J327/J343</f>
        <v>4.5072574484339191E-2</v>
      </c>
      <c r="BS327" s="129">
        <f t="shared" ref="BS327" si="5235">K327/K343</f>
        <v>6.7911714770797965E-2</v>
      </c>
      <c r="BT327" s="130">
        <f t="shared" ref="BT327" si="5236">L327/L343</f>
        <v>3.3630267240516466E-2</v>
      </c>
      <c r="BU327" s="128">
        <f t="shared" ref="BU327" si="5237">M327/M343</f>
        <v>8.314647053547404E-2</v>
      </c>
      <c r="BV327" s="132">
        <f t="shared" ref="BV327" si="5238">N327/N343</f>
        <v>4.8872034980458924E-2</v>
      </c>
      <c r="BW327" s="133">
        <f t="shared" ref="BW327" si="5239">O327/O343</f>
        <v>6.7283950617283955E-2</v>
      </c>
      <c r="BX327" s="128">
        <f t="shared" ref="BX327" si="5240">P327/P343</f>
        <v>6.8907697221335037E-2</v>
      </c>
      <c r="BY327" s="129">
        <f t="shared" ref="BY327" si="5241">Q327/Q343</f>
        <v>4.0082546233828079E-2</v>
      </c>
      <c r="BZ327" s="130">
        <f t="shared" ref="BZ327" si="5242">R327/R343</f>
        <v>6.9787728990985745E-2</v>
      </c>
      <c r="CA327" s="131">
        <f t="shared" ref="CA327" si="5243">S327/S343</f>
        <v>4.5487566359318242E-2</v>
      </c>
      <c r="CB327" s="128">
        <f t="shared" ref="CB327" si="5244">T327/T343</f>
        <v>3.9070227497527199E-2</v>
      </c>
      <c r="CC327" s="129">
        <f t="shared" ref="CC327" si="5245">U327/U343</f>
        <v>4.4817927170868348E-2</v>
      </c>
      <c r="CD327" s="130">
        <f t="shared" ref="CD327" si="5246">V327/V343</f>
        <v>3.5114174924601463E-2</v>
      </c>
      <c r="CE327" s="131">
        <f t="shared" ref="CE327" si="5247">W327/W343</f>
        <v>7.5175739266833214E-2</v>
      </c>
      <c r="CF327" s="128">
        <f t="shared" ref="CF327" si="5248">X327/X343</f>
        <v>6.1282707062758214E-2</v>
      </c>
      <c r="CG327" s="129">
        <f t="shared" ref="CG327" si="5249">Y327/Y343</f>
        <v>4.3829710795760736E-2</v>
      </c>
      <c r="CH327" s="130">
        <f t="shared" ref="CH327" si="5250">Z327/Z343</f>
        <v>6.2945726052164599E-2</v>
      </c>
      <c r="CI327" s="128">
        <f t="shared" ref="CI327" si="5251">AA327/AA343</f>
        <v>5.8889819048232338E-2</v>
      </c>
      <c r="CJ327" s="134">
        <f t="shared" ref="CJ327" si="5252">AB327/AB343</f>
        <v>5.8514489006556765E-2</v>
      </c>
      <c r="CK327" s="135">
        <f t="shared" ref="CK327" si="5253">AC327/AC343</f>
        <v>5.8537420969031279E-2</v>
      </c>
    </row>
    <row r="328" spans="1:89" x14ac:dyDescent="0.2">
      <c r="A328" s="136" t="s">
        <v>25</v>
      </c>
      <c r="B328" s="192">
        <v>1121</v>
      </c>
      <c r="C328" s="176">
        <v>1202</v>
      </c>
      <c r="D328" s="177">
        <v>449</v>
      </c>
      <c r="E328" s="178">
        <v>338</v>
      </c>
      <c r="F328" s="175">
        <v>1061</v>
      </c>
      <c r="G328" s="179">
        <v>514</v>
      </c>
      <c r="H328" s="177">
        <v>1927</v>
      </c>
      <c r="I328" s="178">
        <v>1588</v>
      </c>
      <c r="J328" s="175">
        <v>126</v>
      </c>
      <c r="K328" s="176">
        <v>204</v>
      </c>
      <c r="L328" s="177">
        <v>422</v>
      </c>
      <c r="M328" s="175">
        <v>1049</v>
      </c>
      <c r="N328" s="180">
        <v>1263</v>
      </c>
      <c r="O328" s="193">
        <v>1663</v>
      </c>
      <c r="P328" s="175">
        <v>916</v>
      </c>
      <c r="Q328" s="176">
        <v>547</v>
      </c>
      <c r="R328" s="177">
        <v>1182</v>
      </c>
      <c r="S328" s="178">
        <v>845</v>
      </c>
      <c r="T328" s="184">
        <v>90</v>
      </c>
      <c r="U328" s="175">
        <v>131</v>
      </c>
      <c r="V328" s="177">
        <v>540</v>
      </c>
      <c r="W328" s="194">
        <v>1260</v>
      </c>
      <c r="X328" s="175">
        <v>632</v>
      </c>
      <c r="Y328" s="179">
        <v>234</v>
      </c>
      <c r="Z328" s="177">
        <v>1913</v>
      </c>
      <c r="AA328" s="175">
        <v>1822</v>
      </c>
      <c r="AB328" s="156">
        <f t="shared" si="5033"/>
        <v>11642</v>
      </c>
      <c r="AC328" s="157">
        <f t="shared" si="5034"/>
        <v>11397</v>
      </c>
      <c r="AE328" s="237" t="str">
        <f>$AE$18</f>
        <v>18:00 - 18:59</v>
      </c>
      <c r="AF328" s="125">
        <f t="shared" si="5225"/>
        <v>1677</v>
      </c>
      <c r="AG328" s="176">
        <f t="shared" si="5225"/>
        <v>1212</v>
      </c>
      <c r="AH328" s="177">
        <f t="shared" si="5225"/>
        <v>491</v>
      </c>
      <c r="AI328" s="178">
        <f t="shared" si="5225"/>
        <v>543</v>
      </c>
      <c r="AJ328" s="238">
        <f t="shared" si="5225"/>
        <v>953</v>
      </c>
      <c r="AK328" s="179">
        <f t="shared" si="5225"/>
        <v>1026</v>
      </c>
      <c r="AL328" s="177">
        <f t="shared" si="5225"/>
        <v>2037</v>
      </c>
      <c r="AM328" s="178">
        <f t="shared" si="5225"/>
        <v>2158</v>
      </c>
      <c r="AN328" s="238">
        <f t="shared" si="5225"/>
        <v>222</v>
      </c>
      <c r="AO328" s="179">
        <f t="shared" si="5225"/>
        <v>114</v>
      </c>
      <c r="AP328" s="177">
        <f t="shared" si="5226"/>
        <v>929</v>
      </c>
      <c r="AQ328" s="238">
        <f t="shared" si="5226"/>
        <v>571</v>
      </c>
      <c r="AR328" s="180">
        <f t="shared" si="5226"/>
        <v>1885</v>
      </c>
      <c r="AS328" s="181">
        <f t="shared" si="5226"/>
        <v>1736</v>
      </c>
      <c r="AT328" s="238">
        <f t="shared" si="5226"/>
        <v>703</v>
      </c>
      <c r="AU328" s="179">
        <f t="shared" si="5226"/>
        <v>1056</v>
      </c>
      <c r="AV328" s="177">
        <f t="shared" si="5226"/>
        <v>969</v>
      </c>
      <c r="AW328" s="178">
        <f t="shared" si="5226"/>
        <v>1490</v>
      </c>
      <c r="AX328" s="238">
        <f t="shared" si="5226"/>
        <v>130</v>
      </c>
      <c r="AY328" s="179">
        <f t="shared" si="5226"/>
        <v>172</v>
      </c>
      <c r="AZ328" s="177">
        <f t="shared" si="5226"/>
        <v>1199</v>
      </c>
      <c r="BA328" s="178">
        <f t="shared" si="5226"/>
        <v>1000</v>
      </c>
      <c r="BB328" s="238">
        <f t="shared" si="5226"/>
        <v>702</v>
      </c>
      <c r="BC328" s="179">
        <f t="shared" si="5226"/>
        <v>418</v>
      </c>
      <c r="BD328" s="177">
        <f t="shared" si="5226"/>
        <v>2270</v>
      </c>
      <c r="BE328" s="238">
        <f t="shared" si="5226"/>
        <v>2049</v>
      </c>
      <c r="BF328" s="158">
        <f>SUM(AF328,AH328,AJ328,AL328,AN328,AP328,AR328,AT328,AV328,AX328,AZ328,BB328,BD328)</f>
        <v>14167</v>
      </c>
      <c r="BG328" s="159">
        <f>SUM(AG328,AI328,AK328,AM328,AO328,AQ328,AS328,AU328,AW328,AY328,BA328,BC328,BE328)</f>
        <v>13545</v>
      </c>
      <c r="BI328" s="136" t="s">
        <v>25</v>
      </c>
      <c r="BJ328" s="128">
        <f>B328/B343</f>
        <v>6.2395636201714351E-2</v>
      </c>
      <c r="BK328" s="129">
        <f t="shared" ref="BK328" si="5254">C328/C343</f>
        <v>7.0981457422936101E-2</v>
      </c>
      <c r="BL328" s="130">
        <f t="shared" ref="BL328" si="5255">D328/D343</f>
        <v>7.0853716269528175E-2</v>
      </c>
      <c r="BM328" s="131">
        <f t="shared" ref="BM328" si="5256">E328/E343</f>
        <v>5.2911709455228551E-2</v>
      </c>
      <c r="BN328" s="128">
        <f t="shared" ref="BN328" si="5257">F328/F343</f>
        <v>6.6457876605073601E-2</v>
      </c>
      <c r="BO328" s="129">
        <f t="shared" ref="BO328" si="5258">G328/G343</f>
        <v>3.7975618766161803E-2</v>
      </c>
      <c r="BP328" s="130">
        <f t="shared" ref="BP328" si="5259">H328/H343</f>
        <v>6.6521679094172878E-2</v>
      </c>
      <c r="BQ328" s="131">
        <f t="shared" ref="BQ328" si="5260">I328/I343</f>
        <v>5.4864566058595909E-2</v>
      </c>
      <c r="BR328" s="128">
        <f t="shared" ref="BR328" si="5261">J328/J343</f>
        <v>4.8128342245989303E-2</v>
      </c>
      <c r="BS328" s="129">
        <f t="shared" ref="BS328" si="5262">K328/K343</f>
        <v>6.9269949066213921E-2</v>
      </c>
      <c r="BT328" s="130">
        <f t="shared" ref="BT328" si="5263">L328/L343</f>
        <v>4.2238014212791511E-2</v>
      </c>
      <c r="BU328" s="128">
        <f t="shared" ref="BU328" si="5264">M328/M343</f>
        <v>9.4089155978114625E-2</v>
      </c>
      <c r="BV328" s="132">
        <f t="shared" ref="BV328" si="5265">N328/N343</f>
        <v>4.8872034980458924E-2</v>
      </c>
      <c r="BW328" s="133">
        <f t="shared" ref="BW328" si="5266">O328/O343</f>
        <v>6.4158950617283952E-2</v>
      </c>
      <c r="BX328" s="128">
        <f t="shared" ref="BX328" si="5267">P328/P343</f>
        <v>7.3139572021718308E-2</v>
      </c>
      <c r="BY328" s="129">
        <f t="shared" ref="BY328" si="5268">Q328/Q343</f>
        <v>4.3416144138423686E-2</v>
      </c>
      <c r="BZ328" s="130">
        <f t="shared" ref="BZ328" si="5269">R328/R343</f>
        <v>6.874091305612097E-2</v>
      </c>
      <c r="CA328" s="131">
        <f t="shared" ref="CA328" si="5270">S328/S343</f>
        <v>4.7219893825090807E-2</v>
      </c>
      <c r="CB328" s="128">
        <f t="shared" ref="CB328" si="5271">T328/T343</f>
        <v>4.4510385756676561E-2</v>
      </c>
      <c r="CC328" s="129">
        <f t="shared" ref="CC328" si="5272">U328/U343</f>
        <v>5.2420968387354945E-2</v>
      </c>
      <c r="CD328" s="130">
        <f t="shared" ref="CD328" si="5273">V328/V343</f>
        <v>3.877638948728996E-2</v>
      </c>
      <c r="CE328" s="131">
        <f t="shared" ref="CE328" si="5274">W328/W343</f>
        <v>7.320048800325335E-2</v>
      </c>
      <c r="CF328" s="128">
        <f t="shared" ref="CF328" si="5275">X328/X343</f>
        <v>6.2168011017115873E-2</v>
      </c>
      <c r="CG328" s="129">
        <f t="shared" ref="CG328" si="5276">Y328/Y343</f>
        <v>4.2033411172983655E-2</v>
      </c>
      <c r="CH328" s="130">
        <f t="shared" ref="CH328" si="5277">Z328/Z343</f>
        <v>6.4050624434995151E-2</v>
      </c>
      <c r="CI328" s="128">
        <f t="shared" ref="CI328" si="5278">AA328/AA343</f>
        <v>5.8664434284242388E-2</v>
      </c>
      <c r="CJ328" s="134">
        <f t="shared" ref="CJ328" si="5279">AB328/AB343</f>
        <v>6.0200219248350464E-2</v>
      </c>
      <c r="CK328" s="135">
        <f t="shared" ref="CK328" si="5280">AC328/AC343</f>
        <v>5.9160325155985592E-2</v>
      </c>
    </row>
    <row r="329" spans="1:89" ht="13.5" thickBot="1" x14ac:dyDescent="0.25">
      <c r="A329" s="145" t="s">
        <v>26</v>
      </c>
      <c r="B329" s="189">
        <v>1101</v>
      </c>
      <c r="C329" s="183">
        <v>920</v>
      </c>
      <c r="D329" s="184">
        <v>401</v>
      </c>
      <c r="E329" s="185">
        <v>325</v>
      </c>
      <c r="F329" s="182">
        <v>864</v>
      </c>
      <c r="G329" s="186">
        <v>577</v>
      </c>
      <c r="H329" s="184">
        <v>1849</v>
      </c>
      <c r="I329" s="185">
        <v>1717</v>
      </c>
      <c r="J329" s="182">
        <v>142</v>
      </c>
      <c r="K329" s="183">
        <v>159</v>
      </c>
      <c r="L329" s="184">
        <v>407</v>
      </c>
      <c r="M329" s="182">
        <v>801</v>
      </c>
      <c r="N329" s="187">
        <v>1368</v>
      </c>
      <c r="O329" s="190">
        <v>1362</v>
      </c>
      <c r="P329" s="182">
        <v>792</v>
      </c>
      <c r="Q329" s="183">
        <v>603</v>
      </c>
      <c r="R329" s="184">
        <v>1091</v>
      </c>
      <c r="S329" s="185">
        <v>965</v>
      </c>
      <c r="T329" s="182">
        <v>85</v>
      </c>
      <c r="U329" s="186">
        <v>136</v>
      </c>
      <c r="V329" s="184">
        <v>641</v>
      </c>
      <c r="W329" s="191">
        <v>1147</v>
      </c>
      <c r="X329" s="182">
        <v>560</v>
      </c>
      <c r="Y329" s="186">
        <v>284</v>
      </c>
      <c r="Z329" s="184">
        <v>1908</v>
      </c>
      <c r="AA329" s="182">
        <v>2163</v>
      </c>
      <c r="AB329" s="156">
        <f t="shared" si="5033"/>
        <v>11209</v>
      </c>
      <c r="AC329" s="157">
        <f t="shared" si="5034"/>
        <v>11159</v>
      </c>
      <c r="AE329" s="235"/>
      <c r="AF329" s="125"/>
      <c r="AG329" s="183"/>
      <c r="AH329" s="184"/>
      <c r="AI329" s="185"/>
      <c r="AJ329" s="182"/>
      <c r="AK329" s="186"/>
      <c r="AL329" s="184"/>
      <c r="AM329" s="185"/>
      <c r="AN329" s="182"/>
      <c r="AO329" s="186"/>
      <c r="AP329" s="184"/>
      <c r="AQ329" s="182"/>
      <c r="AR329" s="187"/>
      <c r="AS329" s="188"/>
      <c r="AT329" s="182"/>
      <c r="AU329" s="186"/>
      <c r="AV329" s="184"/>
      <c r="AW329" s="185"/>
      <c r="AX329" s="182"/>
      <c r="AY329" s="186"/>
      <c r="AZ329" s="184"/>
      <c r="BA329" s="185"/>
      <c r="BB329" s="182"/>
      <c r="BC329" s="186"/>
      <c r="BD329" s="184"/>
      <c r="BE329" s="182"/>
      <c r="BF329" s="158"/>
      <c r="BG329" s="159"/>
      <c r="BI329" s="145" t="s">
        <v>26</v>
      </c>
      <c r="BJ329" s="128">
        <f>B329/B343</f>
        <v>6.1282422353334073E-2</v>
      </c>
      <c r="BK329" s="129">
        <f t="shared" ref="BK329" si="5281">C329/C343</f>
        <v>5.4328569741348767E-2</v>
      </c>
      <c r="BL329" s="130">
        <f t="shared" ref="BL329" si="5282">D329/D343</f>
        <v>6.3279154173899316E-2</v>
      </c>
      <c r="BM329" s="131">
        <f t="shared" ref="BM329" si="5283">E329/E343</f>
        <v>5.0876643706950532E-2</v>
      </c>
      <c r="BN329" s="128">
        <f t="shared" ref="BN329" si="5284">F329/F343</f>
        <v>5.4118383964923272E-2</v>
      </c>
      <c r="BO329" s="129">
        <f t="shared" ref="BO329" si="5285">G329/G343</f>
        <v>4.2630217953454008E-2</v>
      </c>
      <c r="BP329" s="130">
        <f t="shared" ref="BP329" si="5286">H329/H343</f>
        <v>6.3829052747859702E-2</v>
      </c>
      <c r="BQ329" s="131">
        <f t="shared" ref="BQ329" si="5287">I329/I343</f>
        <v>5.9321448313985628E-2</v>
      </c>
      <c r="BR329" s="128">
        <f t="shared" ref="BR329" si="5288">J329/J343</f>
        <v>5.4239877769289534E-2</v>
      </c>
      <c r="BS329" s="129">
        <f t="shared" ref="BS329" si="5289">K329/K343</f>
        <v>5.398981324278438E-2</v>
      </c>
      <c r="BT329" s="130">
        <f t="shared" ref="BT329" si="5290">L329/L343</f>
        <v>4.073666299669703E-2</v>
      </c>
      <c r="BU329" s="128">
        <f t="shared" ref="BU329" si="5291">M329/M343</f>
        <v>7.1845008520943582E-2</v>
      </c>
      <c r="BV329" s="132">
        <f t="shared" ref="BV329" si="5292">N329/N343</f>
        <v>5.2935030762682349E-2</v>
      </c>
      <c r="BW329" s="133">
        <f t="shared" ref="BW329" si="5293">O329/O343</f>
        <v>5.2546296296296299E-2</v>
      </c>
      <c r="BX329" s="128">
        <f t="shared" ref="BX329" si="5294">P329/P343</f>
        <v>6.3238581922708398E-2</v>
      </c>
      <c r="BY329" s="129">
        <f t="shared" ref="BY329" si="5295">Q329/Q343</f>
        <v>4.7860941344551156E-2</v>
      </c>
      <c r="BZ329" s="130">
        <f t="shared" ref="BZ329" si="5296">R329/R343</f>
        <v>6.3448676940971213E-2</v>
      </c>
      <c r="CA329" s="131">
        <f t="shared" ref="CA329" si="5297">S329/S343</f>
        <v>5.3925677563565241E-2</v>
      </c>
      <c r="CB329" s="128">
        <f t="shared" ref="CB329" si="5298">T329/T343</f>
        <v>4.2037586547972301E-2</v>
      </c>
      <c r="CC329" s="129">
        <f t="shared" ref="CC329" si="5299">U329/U343</f>
        <v>5.4421768707482991E-2</v>
      </c>
      <c r="CD329" s="130">
        <f t="shared" ref="CD329" si="5300">V329/V343</f>
        <v>4.602901048398679E-2</v>
      </c>
      <c r="CE329" s="131">
        <f t="shared" ref="CE329" si="5301">W329/W343</f>
        <v>6.6635682333120311E-2</v>
      </c>
      <c r="CF329" s="128">
        <f t="shared" ref="CF329" si="5302">X329/X343</f>
        <v>5.5085579382254571E-2</v>
      </c>
      <c r="CG329" s="129">
        <f t="shared" ref="CG329" si="5303">Y329/Y343</f>
        <v>5.1014909286869047E-2</v>
      </c>
      <c r="CH329" s="130">
        <f t="shared" ref="CH329" si="5304">Z329/Z343</f>
        <v>6.3883215589111725E-2</v>
      </c>
      <c r="CI329" s="128">
        <f t="shared" ref="CI329" si="5305">AA329/AA343</f>
        <v>6.9643892072895869E-2</v>
      </c>
      <c r="CJ329" s="134">
        <f t="shared" ref="CJ329" si="5306">AB329/AB343</f>
        <v>5.7961197178728774E-2</v>
      </c>
      <c r="CK329" s="135">
        <f t="shared" ref="CK329" si="5307">AC329/AC343</f>
        <v>5.7924898518526211E-2</v>
      </c>
    </row>
    <row r="330" spans="1:89" ht="14.25" thickTop="1" thickBot="1" x14ac:dyDescent="0.25">
      <c r="A330" s="136" t="s">
        <v>27</v>
      </c>
      <c r="B330" s="192">
        <v>1022</v>
      </c>
      <c r="C330" s="176">
        <v>1249</v>
      </c>
      <c r="D330" s="177">
        <v>358</v>
      </c>
      <c r="E330" s="178">
        <v>344</v>
      </c>
      <c r="F330" s="175">
        <v>844</v>
      </c>
      <c r="G330" s="179">
        <v>711</v>
      </c>
      <c r="H330" s="177">
        <v>1869</v>
      </c>
      <c r="I330" s="178">
        <v>1755</v>
      </c>
      <c r="J330" s="175">
        <v>137</v>
      </c>
      <c r="K330" s="176">
        <v>171</v>
      </c>
      <c r="L330" s="177">
        <v>600</v>
      </c>
      <c r="M330" s="175">
        <v>717</v>
      </c>
      <c r="N330" s="180">
        <v>1538</v>
      </c>
      <c r="O330" s="193">
        <v>1444</v>
      </c>
      <c r="P330" s="175">
        <v>826</v>
      </c>
      <c r="Q330" s="176">
        <v>702</v>
      </c>
      <c r="R330" s="177">
        <v>1153</v>
      </c>
      <c r="S330" s="178">
        <v>1034</v>
      </c>
      <c r="T330" s="175">
        <v>113</v>
      </c>
      <c r="U330" s="179">
        <v>98</v>
      </c>
      <c r="V330" s="177">
        <v>784</v>
      </c>
      <c r="W330" s="194">
        <v>1154</v>
      </c>
      <c r="X330" s="175">
        <v>610</v>
      </c>
      <c r="Y330" s="179">
        <v>275</v>
      </c>
      <c r="Z330" s="177">
        <v>2112</v>
      </c>
      <c r="AA330" s="175">
        <v>2083</v>
      </c>
      <c r="AB330" s="156">
        <f t="shared" si="5033"/>
        <v>11966</v>
      </c>
      <c r="AC330" s="157">
        <f t="shared" si="5034"/>
        <v>11737</v>
      </c>
      <c r="AE330" s="229" t="s">
        <v>13</v>
      </c>
      <c r="AF330" s="20">
        <f t="shared" ref="AF330:BG330" si="5308">SUM(AF327:AF329)</f>
        <v>3282</v>
      </c>
      <c r="AG330" s="21">
        <f t="shared" si="5308"/>
        <v>2806</v>
      </c>
      <c r="AH330" s="20">
        <f t="shared" si="5308"/>
        <v>934</v>
      </c>
      <c r="AI330" s="21">
        <f t="shared" si="5308"/>
        <v>994</v>
      </c>
      <c r="AJ330" s="20">
        <f t="shared" si="5308"/>
        <v>2044</v>
      </c>
      <c r="AK330" s="21">
        <f t="shared" si="5308"/>
        <v>1922</v>
      </c>
      <c r="AL330" s="20">
        <f t="shared" si="5308"/>
        <v>4209</v>
      </c>
      <c r="AM330" s="21">
        <f t="shared" si="5308"/>
        <v>4483</v>
      </c>
      <c r="AN330" s="20">
        <f t="shared" si="5308"/>
        <v>453</v>
      </c>
      <c r="AO330" s="21">
        <f t="shared" si="5308"/>
        <v>289</v>
      </c>
      <c r="AP330" s="20">
        <f t="shared" si="5308"/>
        <v>1740</v>
      </c>
      <c r="AQ330" s="21">
        <f t="shared" si="5308"/>
        <v>1183</v>
      </c>
      <c r="AR330" s="20">
        <f t="shared" si="5308"/>
        <v>3795</v>
      </c>
      <c r="AS330" s="21">
        <f t="shared" si="5308"/>
        <v>3479</v>
      </c>
      <c r="AT330" s="20">
        <f t="shared" si="5308"/>
        <v>1550</v>
      </c>
      <c r="AU330" s="21">
        <f t="shared" si="5308"/>
        <v>2091</v>
      </c>
      <c r="AV330" s="20">
        <f t="shared" si="5308"/>
        <v>2093</v>
      </c>
      <c r="AW330" s="21">
        <f t="shared" si="5308"/>
        <v>3043</v>
      </c>
      <c r="AX330" s="20">
        <f t="shared" si="5308"/>
        <v>284</v>
      </c>
      <c r="AY330" s="21">
        <f t="shared" si="5308"/>
        <v>335</v>
      </c>
      <c r="AZ330" s="20">
        <f t="shared" si="5308"/>
        <v>2324</v>
      </c>
      <c r="BA330" s="21">
        <f t="shared" si="5308"/>
        <v>2110</v>
      </c>
      <c r="BB330" s="20">
        <f t="shared" si="5308"/>
        <v>1467</v>
      </c>
      <c r="BC330" s="21">
        <f t="shared" si="5308"/>
        <v>902</v>
      </c>
      <c r="BD330" s="20">
        <f t="shared" si="5308"/>
        <v>4582</v>
      </c>
      <c r="BE330" s="21">
        <f t="shared" si="5308"/>
        <v>4533</v>
      </c>
      <c r="BF330" s="160">
        <f t="shared" si="5308"/>
        <v>28757</v>
      </c>
      <c r="BG330" s="161">
        <f t="shared" si="5308"/>
        <v>28170</v>
      </c>
      <c r="BI330" s="136" t="s">
        <v>27</v>
      </c>
      <c r="BJ330" s="128">
        <f>B330/B343</f>
        <v>5.6885227652231994E-2</v>
      </c>
      <c r="BK330" s="129">
        <f t="shared" ref="BK330" si="5309">C330/C343</f>
        <v>7.3756938703200658E-2</v>
      </c>
      <c r="BL330" s="130">
        <f t="shared" ref="BL330" si="5310">D330/D343</f>
        <v>5.6493608963231814E-2</v>
      </c>
      <c r="BM330" s="131">
        <f t="shared" ref="BM330" si="5311">E330/E343</f>
        <v>5.3850970569818413E-2</v>
      </c>
      <c r="BN330" s="128">
        <f t="shared" ref="BN330" si="5312">F330/F343</f>
        <v>5.2865643595364858E-2</v>
      </c>
      <c r="BO330" s="129">
        <f t="shared" ref="BO330" si="5313">G330/G343</f>
        <v>5.2530476542297748E-2</v>
      </c>
      <c r="BP330" s="130">
        <f t="shared" ref="BP330" si="5314">H330/H343</f>
        <v>6.4519469759734882E-2</v>
      </c>
      <c r="BQ330" s="131">
        <f t="shared" ref="BQ330" si="5315">I330/I343</f>
        <v>6.0634328358208957E-2</v>
      </c>
      <c r="BR330" s="128">
        <f t="shared" ref="BR330" si="5316">J330/J343</f>
        <v>5.2330022918258209E-2</v>
      </c>
      <c r="BS330" s="129">
        <f t="shared" ref="BS330" si="5317">K330/K343</f>
        <v>5.8064516129032261E-2</v>
      </c>
      <c r="BT330" s="130">
        <f t="shared" ref="BT330" si="5318">L330/L343</f>
        <v>6.0054048643779404E-2</v>
      </c>
      <c r="BU330" s="128">
        <f t="shared" ref="BU330" si="5319">M330/M343</f>
        <v>6.4310700511256619E-2</v>
      </c>
      <c r="BV330" s="132">
        <f t="shared" ref="BV330" si="5320">N330/N343</f>
        <v>5.9513214410091705E-2</v>
      </c>
      <c r="BW330" s="133">
        <f t="shared" ref="BW330" si="5321">O330/O343</f>
        <v>5.5709876543209878E-2</v>
      </c>
      <c r="BX330" s="128">
        <f t="shared" ref="BX330" si="5322">P330/P343</f>
        <v>6.5953369530501432E-2</v>
      </c>
      <c r="BY330" s="129">
        <f t="shared" ref="BY330" si="5323">Q330/Q343</f>
        <v>5.5718707833955078E-2</v>
      </c>
      <c r="BZ330" s="130">
        <f t="shared" ref="BZ330" si="5324">R330/R343</f>
        <v>6.7054376272172145E-2</v>
      </c>
      <c r="CA330" s="131">
        <f t="shared" ref="CA330" si="5325">S330/S343</f>
        <v>5.7781503213188042E-2</v>
      </c>
      <c r="CB330" s="128">
        <f t="shared" ref="CB330" si="5326">T330/T343</f>
        <v>5.5885262116716121E-2</v>
      </c>
      <c r="CC330" s="129">
        <f t="shared" ref="CC330" si="5327">U330/U343</f>
        <v>3.9215686274509803E-2</v>
      </c>
      <c r="CD330" s="130">
        <f t="shared" ref="CD330" si="5328">V330/V343</f>
        <v>5.6297572885250613E-2</v>
      </c>
      <c r="CE330" s="131">
        <f t="shared" ref="CE330" si="5329">W330/W343</f>
        <v>6.7042351710916173E-2</v>
      </c>
      <c r="CF330" s="128">
        <f t="shared" ref="CF330" si="5330">X330/X343</f>
        <v>6.0003934684241589E-2</v>
      </c>
      <c r="CG330" s="129">
        <f t="shared" ref="CG330" si="5331">Y330/Y343</f>
        <v>4.9398239626369682E-2</v>
      </c>
      <c r="CH330" s="130">
        <f t="shared" ref="CH330" si="5332">Z330/Z343</f>
        <v>7.0713496501155118E-2</v>
      </c>
      <c r="CI330" s="128">
        <f t="shared" ref="CI330" si="5333">AA330/AA343</f>
        <v>6.7068066198724963E-2</v>
      </c>
      <c r="CJ330" s="134">
        <f t="shared" ref="CJ330" si="5334">AB330/AB343</f>
        <v>6.1875607586820279E-2</v>
      </c>
      <c r="CK330" s="135">
        <f t="shared" ref="CK330" si="5335">AC330/AC343</f>
        <v>6.0925220352356133E-2</v>
      </c>
    </row>
    <row r="331" spans="1:89" ht="13.5" thickTop="1" x14ac:dyDescent="0.2">
      <c r="A331" s="145" t="s">
        <v>28</v>
      </c>
      <c r="B331" s="189">
        <v>1140</v>
      </c>
      <c r="C331" s="183">
        <v>1439</v>
      </c>
      <c r="D331" s="184">
        <v>439</v>
      </c>
      <c r="E331" s="185">
        <v>435</v>
      </c>
      <c r="F331" s="182">
        <v>873</v>
      </c>
      <c r="G331" s="186">
        <v>968</v>
      </c>
      <c r="H331" s="184">
        <v>2025</v>
      </c>
      <c r="I331" s="185">
        <v>1910</v>
      </c>
      <c r="J331" s="182">
        <v>168</v>
      </c>
      <c r="K331" s="183">
        <v>143</v>
      </c>
      <c r="L331" s="184">
        <v>727</v>
      </c>
      <c r="M331" s="182">
        <v>651</v>
      </c>
      <c r="N331" s="187">
        <v>1815</v>
      </c>
      <c r="O331" s="190">
        <v>1566</v>
      </c>
      <c r="P331" s="182">
        <v>916</v>
      </c>
      <c r="Q331" s="183">
        <v>772</v>
      </c>
      <c r="R331" s="184">
        <v>1140</v>
      </c>
      <c r="S331" s="185">
        <v>1159</v>
      </c>
      <c r="T331" s="182">
        <v>124</v>
      </c>
      <c r="U331" s="186">
        <v>152</v>
      </c>
      <c r="V331" s="184">
        <v>1065</v>
      </c>
      <c r="W331" s="191">
        <v>1242</v>
      </c>
      <c r="X331" s="182">
        <v>703</v>
      </c>
      <c r="Y331" s="186">
        <v>298</v>
      </c>
      <c r="Z331" s="184">
        <v>2040</v>
      </c>
      <c r="AA331" s="182">
        <v>2250</v>
      </c>
      <c r="AB331" s="156">
        <f t="shared" si="5033"/>
        <v>13175</v>
      </c>
      <c r="AC331" s="157">
        <f t="shared" si="5034"/>
        <v>12985</v>
      </c>
      <c r="BI331" s="145" t="s">
        <v>28</v>
      </c>
      <c r="BJ331" s="128">
        <f>B331/B343</f>
        <v>6.3453189357675605E-2</v>
      </c>
      <c r="BK331" s="129">
        <f t="shared" ref="BK331" si="5336">C331/C343</f>
        <v>8.4976969410653122E-2</v>
      </c>
      <c r="BL331" s="130">
        <f t="shared" ref="BL331" si="5337">D331/D343</f>
        <v>6.9275682499605487E-2</v>
      </c>
      <c r="BM331" s="131">
        <f t="shared" ref="BM331" si="5338">E331/E343</f>
        <v>6.8096430807764563E-2</v>
      </c>
      <c r="BN331" s="128">
        <f t="shared" ref="BN331" si="5339">F331/F343</f>
        <v>5.4682117131224554E-2</v>
      </c>
      <c r="BO331" s="129">
        <f t="shared" ref="BO331" si="5340">G331/G343</f>
        <v>7.151828592537865E-2</v>
      </c>
      <c r="BP331" s="130">
        <f t="shared" ref="BP331" si="5341">H331/H343</f>
        <v>6.990472245236122E-2</v>
      </c>
      <c r="BQ331" s="131">
        <f t="shared" ref="BQ331" si="5342">I331/I343</f>
        <v>6.5989496959646218E-2</v>
      </c>
      <c r="BR331" s="128">
        <f t="shared" ref="BR331" si="5343">J331/J343</f>
        <v>6.4171122994652413E-2</v>
      </c>
      <c r="BS331" s="129">
        <f t="shared" ref="BS331" si="5344">K331/K343</f>
        <v>4.8556876061120545E-2</v>
      </c>
      <c r="BT331" s="130">
        <f t="shared" ref="BT331" si="5345">L331/L343</f>
        <v>7.2765488940046044E-2</v>
      </c>
      <c r="BU331" s="128">
        <f t="shared" ref="BU331" si="5346">M331/M343</f>
        <v>5.8390887075073998E-2</v>
      </c>
      <c r="BV331" s="132">
        <f t="shared" ref="BV331" si="5347">N331/N343</f>
        <v>7.0231784235576369E-2</v>
      </c>
      <c r="BW331" s="133">
        <f t="shared" ref="BW331" si="5348">O331/O343</f>
        <v>6.0416666666666667E-2</v>
      </c>
      <c r="BX331" s="128">
        <f t="shared" ref="BX331" si="5349">P331/P343</f>
        <v>7.3139572021718308E-2</v>
      </c>
      <c r="BY331" s="129">
        <f t="shared" ref="BY331" si="5350">Q331/Q343</f>
        <v>6.1274704341614417E-2</v>
      </c>
      <c r="BZ331" s="130">
        <f t="shared" ref="BZ331" si="5351">R331/R343</f>
        <v>6.6298342541436461E-2</v>
      </c>
      <c r="CA331" s="131">
        <f t="shared" ref="CA331" si="5352">S331/S343</f>
        <v>6.4766694607432243E-2</v>
      </c>
      <c r="CB331" s="128">
        <f t="shared" ref="CB331" si="5353">T331/T343</f>
        <v>6.1325420375865483E-2</v>
      </c>
      <c r="CC331" s="129">
        <f t="shared" ref="CC331" si="5354">U331/U343</f>
        <v>6.0824329731892758E-2</v>
      </c>
      <c r="CD331" s="130">
        <f t="shared" ref="CD331" si="5355">V331/V343</f>
        <v>7.6475657044377421E-2</v>
      </c>
      <c r="CE331" s="131">
        <f t="shared" ref="CE331" si="5356">W331/W343</f>
        <v>7.2154766746064025E-2</v>
      </c>
      <c r="CF331" s="128">
        <f t="shared" ref="CF331" si="5357">X331/X343</f>
        <v>6.9152075545937441E-2</v>
      </c>
      <c r="CG331" s="129">
        <f t="shared" ref="CG331" si="5358">Y331/Y343</f>
        <v>5.3529728758756959E-2</v>
      </c>
      <c r="CH331" s="130">
        <f t="shared" ref="CH331" si="5359">Z331/Z343</f>
        <v>6.8302809120433919E-2</v>
      </c>
      <c r="CI331" s="128">
        <f t="shared" ref="CI331" si="5360">AA331/AA343</f>
        <v>7.2445102711056739E-2</v>
      </c>
      <c r="CJ331" s="134">
        <f t="shared" ref="CJ331" si="5361">AB331/AB343</f>
        <v>6.812728814611041E-2</v>
      </c>
      <c r="CK331" s="135">
        <f t="shared" ref="CK331" si="5362">AC331/AC343</f>
        <v>6.7403423896680956E-2</v>
      </c>
    </row>
    <row r="332" spans="1:89" x14ac:dyDescent="0.2">
      <c r="A332" s="136" t="s">
        <v>29</v>
      </c>
      <c r="B332" s="192">
        <v>1415</v>
      </c>
      <c r="C332" s="176">
        <v>1345</v>
      </c>
      <c r="D332" s="177">
        <v>450</v>
      </c>
      <c r="E332" s="178">
        <v>459</v>
      </c>
      <c r="F332" s="175">
        <v>926</v>
      </c>
      <c r="G332" s="179">
        <v>1001</v>
      </c>
      <c r="H332" s="177">
        <v>2049</v>
      </c>
      <c r="I332" s="178">
        <v>2140</v>
      </c>
      <c r="J332" s="175">
        <v>198</v>
      </c>
      <c r="K332" s="176">
        <v>123</v>
      </c>
      <c r="L332" s="177">
        <v>860</v>
      </c>
      <c r="M332" s="175">
        <v>557</v>
      </c>
      <c r="N332" s="180">
        <v>2083</v>
      </c>
      <c r="O332" s="193">
        <v>1577</v>
      </c>
      <c r="P332" s="175">
        <v>927</v>
      </c>
      <c r="Q332" s="176">
        <v>868</v>
      </c>
      <c r="R332" s="177">
        <v>1160</v>
      </c>
      <c r="S332" s="178">
        <v>1487</v>
      </c>
      <c r="T332" s="175">
        <v>187</v>
      </c>
      <c r="U332" s="179">
        <v>122</v>
      </c>
      <c r="V332" s="177">
        <v>1180</v>
      </c>
      <c r="W332" s="194">
        <v>1175</v>
      </c>
      <c r="X332" s="175">
        <v>744</v>
      </c>
      <c r="Y332" s="179">
        <v>352</v>
      </c>
      <c r="Z332" s="177">
        <v>2246</v>
      </c>
      <c r="AA332" s="175">
        <v>2437</v>
      </c>
      <c r="AB332" s="156">
        <f t="shared" si="5033"/>
        <v>14425</v>
      </c>
      <c r="AC332" s="157">
        <f t="shared" si="5034"/>
        <v>13643</v>
      </c>
      <c r="BI332" s="136" t="s">
        <v>29</v>
      </c>
      <c r="BJ332" s="128">
        <f>B332/B343</f>
        <v>7.875987977290437E-2</v>
      </c>
      <c r="BK332" s="129">
        <f t="shared" ref="BK332" si="5363">C332/C343</f>
        <v>7.9426006850124006E-2</v>
      </c>
      <c r="BL332" s="130">
        <f t="shared" ref="BL332" si="5364">D332/D343</f>
        <v>7.101151964652043E-2</v>
      </c>
      <c r="BM332" s="131">
        <f t="shared" ref="BM332" si="5365">E332/E343</f>
        <v>7.1853475266123984E-2</v>
      </c>
      <c r="BN332" s="128">
        <f t="shared" ref="BN332" si="5366">F332/F343</f>
        <v>5.8001879110554336E-2</v>
      </c>
      <c r="BO332" s="129">
        <f t="shared" ref="BO332" si="5367">G332/G343</f>
        <v>7.3956409309198376E-2</v>
      </c>
      <c r="BP332" s="130">
        <f t="shared" ref="BP332" si="5368">H332/H343</f>
        <v>7.0733222866611434E-2</v>
      </c>
      <c r="BQ332" s="131">
        <f t="shared" ref="BQ332" si="5369">I332/I343</f>
        <v>7.3935876174682141E-2</v>
      </c>
      <c r="BR332" s="128">
        <f t="shared" ref="BR332" si="5370">J332/J343</f>
        <v>7.5630252100840331E-2</v>
      </c>
      <c r="BS332" s="129">
        <f t="shared" ref="BS332" si="5371">K332/K343</f>
        <v>4.1765704584040747E-2</v>
      </c>
      <c r="BT332" s="130">
        <f t="shared" ref="BT332" si="5372">L332/L343</f>
        <v>8.6077469722750474E-2</v>
      </c>
      <c r="BU332" s="128">
        <f t="shared" ref="BU332" si="5373">M332/M343</f>
        <v>4.9959637635662392E-2</v>
      </c>
      <c r="BV332" s="132">
        <f t="shared" ref="BV332" si="5374">N332/N343</f>
        <v>8.0602097279727586E-2</v>
      </c>
      <c r="BW332" s="133">
        <f t="shared" ref="BW332" si="5375">O332/O343</f>
        <v>6.0841049382716048E-2</v>
      </c>
      <c r="BX332" s="128">
        <f t="shared" ref="BX332" si="5376">P332/P343</f>
        <v>7.4017885659533697E-2</v>
      </c>
      <c r="BY332" s="129">
        <f t="shared" ref="BY332" si="5377">Q332/Q343</f>
        <v>6.8894356694975789E-2</v>
      </c>
      <c r="BZ332" s="130">
        <f t="shared" ref="BZ332" si="5378">R332/R343</f>
        <v>6.7461471357952899E-2</v>
      </c>
      <c r="CA332" s="131">
        <f t="shared" ref="CA332" si="5379">S332/S343</f>
        <v>8.3095836825929026E-2</v>
      </c>
      <c r="CB332" s="128">
        <f t="shared" ref="CB332" si="5380">T332/T343</f>
        <v>9.2482690405539067E-2</v>
      </c>
      <c r="CC332" s="129">
        <f t="shared" ref="CC332" si="5381">U332/U343</f>
        <v>4.8819527811124447E-2</v>
      </c>
      <c r="CD332" s="130">
        <f t="shared" ref="CD332" si="5382">V332/V343</f>
        <v>8.4733591842596587E-2</v>
      </c>
      <c r="CE332" s="131">
        <f t="shared" ref="CE332" si="5383">W332/W343</f>
        <v>6.8262359844303719E-2</v>
      </c>
      <c r="CF332" s="128">
        <f t="shared" ref="CF332" si="5384">X332/X343</f>
        <v>7.3185126893566793E-2</v>
      </c>
      <c r="CG332" s="129">
        <f t="shared" ref="CG332" si="5385">Y332/Y343</f>
        <v>6.3229746721753188E-2</v>
      </c>
      <c r="CH332" s="130">
        <f t="shared" ref="CH332" si="5386">Z332/Z343</f>
        <v>7.5200053570830677E-2</v>
      </c>
      <c r="CI332" s="128">
        <f t="shared" ref="CI332" si="5387">AA332/AA343</f>
        <v>7.846609569193122E-2</v>
      </c>
      <c r="CJ332" s="134">
        <f t="shared" ref="CJ332" si="5388">AB332/AB343</f>
        <v>7.4590977723540244E-2</v>
      </c>
      <c r="CK332" s="135">
        <f t="shared" ref="CK332" si="5389">AC332/AC343</f>
        <v>7.0819015188480425E-2</v>
      </c>
    </row>
    <row r="333" spans="1:89" x14ac:dyDescent="0.2">
      <c r="A333" s="145" t="s">
        <v>30</v>
      </c>
      <c r="B333" s="189">
        <v>1605</v>
      </c>
      <c r="C333" s="183">
        <v>1594</v>
      </c>
      <c r="D333" s="184">
        <v>443</v>
      </c>
      <c r="E333" s="185">
        <v>451</v>
      </c>
      <c r="F333" s="182">
        <v>1091</v>
      </c>
      <c r="G333" s="186">
        <v>896</v>
      </c>
      <c r="H333" s="184">
        <v>2172</v>
      </c>
      <c r="I333" s="185">
        <v>2325</v>
      </c>
      <c r="J333" s="182">
        <v>231</v>
      </c>
      <c r="K333" s="183">
        <v>175</v>
      </c>
      <c r="L333" s="184">
        <v>811</v>
      </c>
      <c r="M333" s="182">
        <v>612</v>
      </c>
      <c r="N333" s="187">
        <v>1910</v>
      </c>
      <c r="O333" s="190">
        <v>1743</v>
      </c>
      <c r="P333" s="182">
        <v>847</v>
      </c>
      <c r="Q333" s="183">
        <v>1035</v>
      </c>
      <c r="R333" s="184">
        <v>1124</v>
      </c>
      <c r="S333" s="185">
        <v>1553</v>
      </c>
      <c r="T333" s="182">
        <v>154</v>
      </c>
      <c r="U333" s="186">
        <v>163</v>
      </c>
      <c r="V333" s="184">
        <v>1125</v>
      </c>
      <c r="W333" s="191">
        <v>1110</v>
      </c>
      <c r="X333" s="182">
        <v>765</v>
      </c>
      <c r="Y333" s="186">
        <v>484</v>
      </c>
      <c r="Z333" s="184">
        <v>2312</v>
      </c>
      <c r="AA333" s="182">
        <v>2484</v>
      </c>
      <c r="AB333" s="156">
        <f t="shared" si="5033"/>
        <v>14590</v>
      </c>
      <c r="AC333" s="157">
        <f t="shared" si="5034"/>
        <v>14625</v>
      </c>
      <c r="BI333" s="145" t="s">
        <v>30</v>
      </c>
      <c r="BJ333" s="128">
        <f>B333/B343</f>
        <v>8.9335411332516976E-2</v>
      </c>
      <c r="BK333" s="129">
        <f t="shared" ref="BK333" si="5390">C333/C343</f>
        <v>9.4130152356206448E-2</v>
      </c>
      <c r="BL333" s="130">
        <f t="shared" ref="BL333" si="5391">D333/D343</f>
        <v>6.9906896007574562E-2</v>
      </c>
      <c r="BM333" s="131">
        <f t="shared" ref="BM333" si="5392">E333/E343</f>
        <v>7.0601127113337506E-2</v>
      </c>
      <c r="BN333" s="128">
        <f t="shared" ref="BN333" si="5393">F333/F343</f>
        <v>6.8336987159411208E-2</v>
      </c>
      <c r="BO333" s="129">
        <f t="shared" ref="BO333" si="5394">G333/G343</f>
        <v>6.6198743997044701E-2</v>
      </c>
      <c r="BP333" s="130">
        <f t="shared" ref="BP333" si="5395">H333/H343</f>
        <v>7.4979287489643748E-2</v>
      </c>
      <c r="BQ333" s="131">
        <f t="shared" ref="BQ333" si="5396">I333/I343</f>
        <v>8.0327529021558874E-2</v>
      </c>
      <c r="BR333" s="128">
        <f t="shared" ref="BR333" si="5397">J333/J343</f>
        <v>8.8235294117647065E-2</v>
      </c>
      <c r="BS333" s="129">
        <f t="shared" ref="BS333" si="5398">K333/K343</f>
        <v>5.9422750424448216E-2</v>
      </c>
      <c r="BT333" s="130">
        <f t="shared" ref="BT333" si="5399">L333/L343</f>
        <v>8.1173055750175152E-2</v>
      </c>
      <c r="BU333" s="128">
        <f t="shared" ref="BU333" si="5400">M333/M343</f>
        <v>5.4892815499147908E-2</v>
      </c>
      <c r="BV333" s="132">
        <f t="shared" ref="BV333" si="5401">N333/N343</f>
        <v>7.3907828038540416E-2</v>
      </c>
      <c r="BW333" s="133">
        <f t="shared" ref="BW333" si="5402">O333/O343</f>
        <v>6.7245370370370372E-2</v>
      </c>
      <c r="BX333" s="128">
        <f t="shared" ref="BX333" si="5403">P333/P343</f>
        <v>6.7630150111785373E-2</v>
      </c>
      <c r="BY333" s="129">
        <f t="shared" ref="BY333" si="5404">Q333/Q343</f>
        <v>8.2149376934677359E-2</v>
      </c>
      <c r="BZ333" s="130">
        <f t="shared" ref="BZ333" si="5405">R333/R343</f>
        <v>6.536783948822332E-2</v>
      </c>
      <c r="CA333" s="131">
        <f t="shared" ref="CA333" si="5406">S333/S343</f>
        <v>8.6784017882089975E-2</v>
      </c>
      <c r="CB333" s="128">
        <f t="shared" ref="CB333" si="5407">T333/T343</f>
        <v>7.6162215628091001E-2</v>
      </c>
      <c r="CC333" s="129">
        <f t="shared" ref="CC333" si="5408">U333/U343</f>
        <v>6.5226090436174472E-2</v>
      </c>
      <c r="CD333" s="130">
        <f t="shared" ref="CD333" si="5409">V333/V343</f>
        <v>8.0784144765187416E-2</v>
      </c>
      <c r="CE333" s="131">
        <f t="shared" ref="CE333" si="5410">W333/W343</f>
        <v>6.448614419334224E-2</v>
      </c>
      <c r="CF333" s="128">
        <f t="shared" ref="CF333" si="5411">X333/X343</f>
        <v>7.5250836120401343E-2</v>
      </c>
      <c r="CG333" s="129">
        <f t="shared" ref="CG333" si="5412">Y333/Y343</f>
        <v>8.6940901742410634E-2</v>
      </c>
      <c r="CH333" s="130">
        <f t="shared" ref="CH333" si="5413">Z333/Z343</f>
        <v>7.7409850336491781E-2</v>
      </c>
      <c r="CI333" s="128">
        <f t="shared" ref="CI333" si="5414">AA333/AA343</f>
        <v>7.9979393393006637E-2</v>
      </c>
      <c r="CJ333" s="134">
        <f t="shared" ref="CJ333" si="5415">AB333/AB343</f>
        <v>7.5444184747760976E-2</v>
      </c>
      <c r="CK333" s="135">
        <f t="shared" ref="CK333" si="5416">AC333/AC343</f>
        <v>7.5916447785056532E-2</v>
      </c>
    </row>
    <row r="334" spans="1:89" x14ac:dyDescent="0.2">
      <c r="A334" s="136" t="s">
        <v>31</v>
      </c>
      <c r="B334" s="192">
        <v>1677</v>
      </c>
      <c r="C334" s="176">
        <v>1212</v>
      </c>
      <c r="D334" s="177">
        <v>491</v>
      </c>
      <c r="E334" s="178">
        <v>543</v>
      </c>
      <c r="F334" s="175">
        <v>953</v>
      </c>
      <c r="G334" s="179">
        <v>1026</v>
      </c>
      <c r="H334" s="177">
        <v>2037</v>
      </c>
      <c r="I334" s="178">
        <v>2158</v>
      </c>
      <c r="J334" s="175">
        <v>222</v>
      </c>
      <c r="K334" s="176">
        <v>114</v>
      </c>
      <c r="L334" s="177">
        <v>929</v>
      </c>
      <c r="M334" s="175">
        <v>571</v>
      </c>
      <c r="N334" s="180">
        <v>1885</v>
      </c>
      <c r="O334" s="193">
        <v>1736</v>
      </c>
      <c r="P334" s="175">
        <v>703</v>
      </c>
      <c r="Q334" s="176">
        <v>1056</v>
      </c>
      <c r="R334" s="177">
        <v>969</v>
      </c>
      <c r="S334" s="178">
        <v>1490</v>
      </c>
      <c r="T334" s="175">
        <v>130</v>
      </c>
      <c r="U334" s="179">
        <v>172</v>
      </c>
      <c r="V334" s="177">
        <v>1199</v>
      </c>
      <c r="W334" s="194">
        <v>1000</v>
      </c>
      <c r="X334" s="175">
        <v>702</v>
      </c>
      <c r="Y334" s="179">
        <v>418</v>
      </c>
      <c r="Z334" s="177">
        <v>2270</v>
      </c>
      <c r="AA334" s="175">
        <v>2049</v>
      </c>
      <c r="AB334" s="156">
        <f t="shared" si="5033"/>
        <v>14167</v>
      </c>
      <c r="AC334" s="157">
        <f t="shared" si="5034"/>
        <v>13545</v>
      </c>
      <c r="BI334" s="136" t="s">
        <v>31</v>
      </c>
      <c r="BJ334" s="128">
        <f>B334/B343</f>
        <v>9.3342981186685964E-2</v>
      </c>
      <c r="BK334" s="129">
        <f t="shared" ref="BK334" si="5417">C334/C343</f>
        <v>7.1571985354907289E-2</v>
      </c>
      <c r="BL334" s="130">
        <f t="shared" ref="BL334" si="5418">D334/D343</f>
        <v>7.7481458103203407E-2</v>
      </c>
      <c r="BM334" s="131">
        <f t="shared" ref="BM334" si="5419">E334/E343</f>
        <v>8.5003130870381971E-2</v>
      </c>
      <c r="BN334" s="128">
        <f t="shared" ref="BN334" si="5420">F334/F343</f>
        <v>5.9693078609458189E-2</v>
      </c>
      <c r="BO334" s="129">
        <f t="shared" ref="BO334" si="5421">G334/G343</f>
        <v>7.5803472478758779E-2</v>
      </c>
      <c r="BP334" s="130">
        <f t="shared" ref="BP334" si="5422">H334/H343</f>
        <v>7.0318972659486334E-2</v>
      </c>
      <c r="BQ334" s="131">
        <f t="shared" ref="BQ334" si="5423">I334/I343</f>
        <v>7.455776672194582E-2</v>
      </c>
      <c r="BR334" s="128">
        <f t="shared" ref="BR334" si="5424">J334/J343</f>
        <v>8.4797555385790674E-2</v>
      </c>
      <c r="BS334" s="129">
        <f t="shared" ref="BS334" si="5425">K334/K343</f>
        <v>3.870967741935484E-2</v>
      </c>
      <c r="BT334" s="130">
        <f t="shared" ref="BT334" si="5426">L334/L343</f>
        <v>9.2983685316785109E-2</v>
      </c>
      <c r="BU334" s="128">
        <f t="shared" ref="BU334" si="5427">M334/M343</f>
        <v>5.1215355637276888E-2</v>
      </c>
      <c r="BV334" s="132">
        <f t="shared" ref="BV334" si="5428">N334/N343</f>
        <v>7.2940448090391977E-2</v>
      </c>
      <c r="BW334" s="133">
        <f t="shared" ref="BW334" si="5429">O334/O343</f>
        <v>6.6975308641975304E-2</v>
      </c>
      <c r="BX334" s="128">
        <f t="shared" ref="BX334" si="5430">P334/P343</f>
        <v>5.6132226125838389E-2</v>
      </c>
      <c r="BY334" s="129">
        <f t="shared" ref="BY334" si="5431">Q334/Q343</f>
        <v>8.3816175886975153E-2</v>
      </c>
      <c r="BZ334" s="130">
        <f t="shared" ref="BZ334" si="5432">R334/R343</f>
        <v>5.6353591160220998E-2</v>
      </c>
      <c r="CA334" s="131">
        <f t="shared" ref="CA334" si="5433">S334/S343</f>
        <v>8.3263481419390897E-2</v>
      </c>
      <c r="CB334" s="128">
        <f t="shared" ref="CB334" si="5434">T334/T343</f>
        <v>6.4292779426310578E-2</v>
      </c>
      <c r="CC334" s="129">
        <f t="shared" ref="CC334" si="5435">U334/U343</f>
        <v>6.8827531012404963E-2</v>
      </c>
      <c r="CD334" s="130">
        <f t="shared" ref="CD334" si="5436">V334/V343</f>
        <v>8.6097946287519753E-2</v>
      </c>
      <c r="CE334" s="131">
        <f t="shared" ref="CE334" si="5437">W334/W343</f>
        <v>5.8095625399407422E-2</v>
      </c>
      <c r="CF334" s="128">
        <f t="shared" ref="CF334" si="5438">X334/X343</f>
        <v>6.9053708439897693E-2</v>
      </c>
      <c r="CG334" s="129">
        <f t="shared" ref="CG334" si="5439">Y334/Y343</f>
        <v>7.5085324232081918E-2</v>
      </c>
      <c r="CH334" s="130">
        <f t="shared" ref="CH334" si="5440">Z334/Z343</f>
        <v>7.6003616031071086E-2</v>
      </c>
      <c r="CI334" s="128">
        <f t="shared" ref="CI334" si="5441">AA334/AA343</f>
        <v>6.597334020220233E-2</v>
      </c>
      <c r="CJ334" s="134">
        <f t="shared" ref="CJ334" si="5442">AB334/AB343</f>
        <v>7.3256872194758724E-2</v>
      </c>
      <c r="CK334" s="135">
        <f t="shared" ref="CK334" si="5443">AC334/AC343</f>
        <v>7.0310310102467743E-2</v>
      </c>
    </row>
    <row r="335" spans="1:89" x14ac:dyDescent="0.2">
      <c r="A335" s="145" t="s">
        <v>32</v>
      </c>
      <c r="B335" s="189">
        <v>1682</v>
      </c>
      <c r="C335" s="183">
        <v>1027</v>
      </c>
      <c r="D335" s="184">
        <v>347</v>
      </c>
      <c r="E335" s="185">
        <v>478</v>
      </c>
      <c r="F335" s="182">
        <v>882</v>
      </c>
      <c r="G335" s="186">
        <v>1110</v>
      </c>
      <c r="H335" s="184">
        <v>1963</v>
      </c>
      <c r="I335" s="185">
        <v>2493</v>
      </c>
      <c r="J335" s="182">
        <v>284</v>
      </c>
      <c r="K335" s="183">
        <v>137</v>
      </c>
      <c r="L335" s="184">
        <v>941</v>
      </c>
      <c r="M335" s="182">
        <v>488</v>
      </c>
      <c r="N335" s="187">
        <v>1831</v>
      </c>
      <c r="O335" s="190">
        <v>1819</v>
      </c>
      <c r="P335" s="182">
        <v>593</v>
      </c>
      <c r="Q335" s="183">
        <v>1287</v>
      </c>
      <c r="R335" s="184">
        <v>920</v>
      </c>
      <c r="S335" s="185">
        <v>1594</v>
      </c>
      <c r="T335" s="182">
        <v>106</v>
      </c>
      <c r="U335" s="186">
        <v>187</v>
      </c>
      <c r="V335" s="184">
        <v>1638</v>
      </c>
      <c r="W335" s="191">
        <v>1130</v>
      </c>
      <c r="X335" s="182">
        <v>570</v>
      </c>
      <c r="Y335" s="186">
        <v>474</v>
      </c>
      <c r="Z335" s="184">
        <v>2201</v>
      </c>
      <c r="AA335" s="182">
        <v>2435</v>
      </c>
      <c r="AB335" s="156">
        <f t="shared" si="5033"/>
        <v>13958</v>
      </c>
      <c r="AC335" s="157">
        <f t="shared" si="5034"/>
        <v>14659</v>
      </c>
      <c r="BI335" s="145" t="s">
        <v>32</v>
      </c>
      <c r="BJ335" s="128">
        <f>B335/B343</f>
        <v>9.3621284648781028E-2</v>
      </c>
      <c r="BK335" s="129">
        <f t="shared" ref="BK335" si="5444">C335/C343</f>
        <v>6.0647218613440412E-2</v>
      </c>
      <c r="BL335" s="130">
        <f t="shared" ref="BL335" si="5445">D335/D343</f>
        <v>5.4757771816316872E-2</v>
      </c>
      <c r="BM335" s="131">
        <f t="shared" ref="BM335" si="5446">E335/E343</f>
        <v>7.4827802128991858E-2</v>
      </c>
      <c r="BN335" s="128">
        <f t="shared" ref="BN335" si="5447">F335/F343</f>
        <v>5.5245850297525836E-2</v>
      </c>
      <c r="BO335" s="129">
        <f t="shared" ref="BO335" si="5448">G335/G343</f>
        <v>8.2009604728481719E-2</v>
      </c>
      <c r="BP335" s="130">
        <f t="shared" ref="BP335" si="5449">H335/H343</f>
        <v>6.7764429715548191E-2</v>
      </c>
      <c r="BQ335" s="131">
        <f t="shared" ref="BQ335" si="5450">I335/I343</f>
        <v>8.6131840796019904E-2</v>
      </c>
      <c r="BR335" s="128">
        <f t="shared" ref="BR335" si="5451">J335/J343</f>
        <v>0.10847975553857907</v>
      </c>
      <c r="BS335" s="129">
        <f t="shared" ref="BS335" si="5452">K335/K343</f>
        <v>4.6519524617996605E-2</v>
      </c>
      <c r="BT335" s="130">
        <f t="shared" ref="BT335" si="5453">L335/L343</f>
        <v>9.4184766289660701E-2</v>
      </c>
      <c r="BU335" s="128">
        <f t="shared" ref="BU335" si="5454">M335/M343</f>
        <v>4.377074177056238E-2</v>
      </c>
      <c r="BV335" s="132">
        <f t="shared" ref="BV335" si="5455">N335/N343</f>
        <v>7.0850907402391361E-2</v>
      </c>
      <c r="BW335" s="133">
        <f t="shared" ref="BW335" si="5456">O335/O343</f>
        <v>7.0177469135802473E-2</v>
      </c>
      <c r="BX335" s="128">
        <f t="shared" ref="BX335" si="5457">P335/P343</f>
        <v>4.7349089747684446E-2</v>
      </c>
      <c r="BY335" s="129">
        <f t="shared" ref="BY335" si="5458">Q335/Q343</f>
        <v>0.10215096436225098</v>
      </c>
      <c r="BZ335" s="130">
        <f t="shared" ref="BZ335" si="5459">R335/R343</f>
        <v>5.3503925559755743E-2</v>
      </c>
      <c r="CA335" s="131">
        <f t="shared" ref="CA335" si="5460">S335/S343</f>
        <v>8.9075160659402061E-2</v>
      </c>
      <c r="CB335" s="128">
        <f t="shared" ref="CB335" si="5461">T335/T343</f>
        <v>5.2423343224530169E-2</v>
      </c>
      <c r="CC335" s="129">
        <f t="shared" ref="CC335" si="5462">U335/U343</f>
        <v>7.4829931972789115E-2</v>
      </c>
      <c r="CD335" s="130">
        <f t="shared" ref="CD335" si="5463">V335/V343</f>
        <v>0.11762171477811288</v>
      </c>
      <c r="CE335" s="131">
        <f t="shared" ref="CE335" si="5464">W335/W343</f>
        <v>6.5648056701330393E-2</v>
      </c>
      <c r="CF335" s="128">
        <f t="shared" ref="CF335" si="5465">X335/X343</f>
        <v>5.6069250442651979E-2</v>
      </c>
      <c r="CG335" s="129">
        <f t="shared" ref="CG335" si="5466">Y335/Y343</f>
        <v>8.5144602119633553E-2</v>
      </c>
      <c r="CH335" s="130">
        <f t="shared" ref="CH335" si="5467">Z335/Z343</f>
        <v>7.3693373957879935E-2</v>
      </c>
      <c r="CI335" s="128">
        <f t="shared" ref="CI335" si="5468">AA335/AA343</f>
        <v>7.8401700045076947E-2</v>
      </c>
      <c r="CJ335" s="134">
        <f t="shared" ref="CJ335" si="5469">AB335/AB343</f>
        <v>7.2176143297412454E-2</v>
      </c>
      <c r="CK335" s="135">
        <f t="shared" ref="CK335" si="5470">AC335/AC343</f>
        <v>7.6092937304693589E-2</v>
      </c>
    </row>
    <row r="336" spans="1:89" x14ac:dyDescent="0.2">
      <c r="A336" s="136" t="s">
        <v>33</v>
      </c>
      <c r="B336" s="192">
        <v>1452</v>
      </c>
      <c r="C336" s="176">
        <v>1038</v>
      </c>
      <c r="D336" s="177">
        <v>304</v>
      </c>
      <c r="E336" s="178">
        <v>438</v>
      </c>
      <c r="F336" s="175">
        <v>837</v>
      </c>
      <c r="G336" s="179">
        <v>1120</v>
      </c>
      <c r="H336" s="177">
        <v>1779</v>
      </c>
      <c r="I336" s="178">
        <v>2009</v>
      </c>
      <c r="J336" s="175">
        <v>212</v>
      </c>
      <c r="K336" s="176">
        <v>106</v>
      </c>
      <c r="L336" s="177">
        <v>793</v>
      </c>
      <c r="M336" s="175">
        <v>448</v>
      </c>
      <c r="N336" s="180">
        <v>1579</v>
      </c>
      <c r="O336" s="193">
        <v>1677</v>
      </c>
      <c r="P336" s="175">
        <v>473</v>
      </c>
      <c r="Q336" s="176">
        <v>1255</v>
      </c>
      <c r="R336" s="177">
        <v>783</v>
      </c>
      <c r="S336" s="178">
        <v>1393</v>
      </c>
      <c r="T336" s="175">
        <v>88</v>
      </c>
      <c r="U336" s="179">
        <v>167</v>
      </c>
      <c r="V336" s="177">
        <v>1407</v>
      </c>
      <c r="W336" s="194">
        <v>792</v>
      </c>
      <c r="X336" s="175">
        <v>411</v>
      </c>
      <c r="Y336" s="179">
        <v>431</v>
      </c>
      <c r="Z336" s="177">
        <v>1619</v>
      </c>
      <c r="AA336" s="175">
        <v>1907</v>
      </c>
      <c r="AB336" s="156">
        <f t="shared" si="5033"/>
        <v>11737</v>
      </c>
      <c r="AC336" s="157">
        <f t="shared" si="5034"/>
        <v>12781</v>
      </c>
      <c r="BI336" s="136" t="s">
        <v>33</v>
      </c>
      <c r="BJ336" s="128">
        <f>B336/B343</f>
        <v>8.0819325392407881E-2</v>
      </c>
      <c r="BK336" s="129">
        <f t="shared" ref="BK336" si="5471">C336/C343</f>
        <v>6.1296799338608716E-2</v>
      </c>
      <c r="BL336" s="130">
        <f t="shared" ref="BL336" si="5472">D336/D343</f>
        <v>4.7972226605649364E-2</v>
      </c>
      <c r="BM336" s="131">
        <f t="shared" ref="BM336" si="5473">E336/E343</f>
        <v>6.856606136505948E-2</v>
      </c>
      <c r="BN336" s="128">
        <f t="shared" ref="BN336" si="5474">F336/F343</f>
        <v>5.2427184466019419E-2</v>
      </c>
      <c r="BO336" s="129">
        <f t="shared" ref="BO336" si="5475">G336/G343</f>
        <v>8.2748429996305869E-2</v>
      </c>
      <c r="BP336" s="130">
        <f t="shared" ref="BP336" si="5476">H336/H343</f>
        <v>6.1412593206296606E-2</v>
      </c>
      <c r="BQ336" s="131">
        <f t="shared" ref="BQ336" si="5477">I336/I343</f>
        <v>6.9409894969596458E-2</v>
      </c>
      <c r="BR336" s="128">
        <f t="shared" ref="BR336" si="5478">J336/J343</f>
        <v>8.0977845683728039E-2</v>
      </c>
      <c r="BS336" s="129">
        <f t="shared" ref="BS336" si="5479">K336/K343</f>
        <v>3.5993208828522923E-2</v>
      </c>
      <c r="BT336" s="130">
        <f t="shared" ref="BT336" si="5480">L336/L343</f>
        <v>7.937143429086177E-2</v>
      </c>
      <c r="BU336" s="128">
        <f t="shared" ref="BU336" si="5481">M336/M343</f>
        <v>4.0182976051663828E-2</v>
      </c>
      <c r="BV336" s="132">
        <f t="shared" ref="BV336" si="5482">N336/N343</f>
        <v>6.1099717525055143E-2</v>
      </c>
      <c r="BW336" s="133">
        <f t="shared" ref="BW336" si="5483">O336/O343</f>
        <v>6.4699074074074076E-2</v>
      </c>
      <c r="BX336" s="128">
        <f t="shared" ref="BX336" si="5484">P336/P343</f>
        <v>3.7767486426061959E-2</v>
      </c>
      <c r="BY336" s="129">
        <f t="shared" ref="BY336" si="5485">Q336/Q343</f>
        <v>9.9611080244463843E-2</v>
      </c>
      <c r="BZ336" s="130">
        <f t="shared" ref="BZ336" si="5486">R336/R343</f>
        <v>4.5536493166618203E-2</v>
      </c>
      <c r="CA336" s="131">
        <f t="shared" ref="CA336" si="5487">S336/S343</f>
        <v>7.7842972897457396E-2</v>
      </c>
      <c r="CB336" s="128">
        <f t="shared" ref="CB336" si="5488">T336/T343</f>
        <v>4.3521266073194856E-2</v>
      </c>
      <c r="CC336" s="129">
        <f t="shared" ref="CC336" si="5489">U336/U343</f>
        <v>6.6826730692276917E-2</v>
      </c>
      <c r="CD336" s="130">
        <f t="shared" ref="CD336" si="5490">V336/V343</f>
        <v>0.10103403705299439</v>
      </c>
      <c r="CE336" s="131">
        <f t="shared" ref="CE336" si="5491">W336/W343</f>
        <v>4.6011735316330682E-2</v>
      </c>
      <c r="CF336" s="128">
        <f t="shared" ref="CF336" si="5492">X336/X343</f>
        <v>4.0428880582333265E-2</v>
      </c>
      <c r="CG336" s="129">
        <f t="shared" ref="CG336" si="5493">Y336/Y343</f>
        <v>7.7420513741692121E-2</v>
      </c>
      <c r="CH336" s="130">
        <f t="shared" ref="CH336" si="5494">Z336/Z343</f>
        <v>5.4206984297050259E-2</v>
      </c>
      <c r="CI336" s="128">
        <f t="shared" ref="CI336" si="5495">AA336/AA343</f>
        <v>6.1401249275548971E-2</v>
      </c>
      <c r="CJ336" s="134">
        <f t="shared" ref="CJ336" si="5496">AB336/AB343</f>
        <v>6.0691459656235132E-2</v>
      </c>
      <c r="CK336" s="135">
        <f t="shared" ref="CK336" si="5497">AC336/AC343</f>
        <v>6.6344486778858638E-2</v>
      </c>
    </row>
    <row r="337" spans="1:89" x14ac:dyDescent="0.2">
      <c r="A337" s="145" t="s">
        <v>34</v>
      </c>
      <c r="B337" s="189">
        <v>441</v>
      </c>
      <c r="C337" s="183">
        <v>659</v>
      </c>
      <c r="D337" s="184">
        <v>113</v>
      </c>
      <c r="E337" s="185">
        <v>379</v>
      </c>
      <c r="F337" s="182">
        <v>340</v>
      </c>
      <c r="G337" s="186">
        <v>966</v>
      </c>
      <c r="H337" s="184">
        <v>894</v>
      </c>
      <c r="I337" s="185">
        <v>1556</v>
      </c>
      <c r="J337" s="182">
        <v>244</v>
      </c>
      <c r="K337" s="183">
        <v>87</v>
      </c>
      <c r="L337" s="184">
        <v>659</v>
      </c>
      <c r="M337" s="182">
        <v>280</v>
      </c>
      <c r="N337" s="187">
        <v>1446</v>
      </c>
      <c r="O337" s="190">
        <v>1215</v>
      </c>
      <c r="P337" s="182">
        <v>345</v>
      </c>
      <c r="Q337" s="183">
        <v>954</v>
      </c>
      <c r="R337" s="184">
        <v>568</v>
      </c>
      <c r="S337" s="185">
        <v>1104</v>
      </c>
      <c r="T337" s="182">
        <v>75</v>
      </c>
      <c r="U337" s="186">
        <v>160</v>
      </c>
      <c r="V337" s="184">
        <v>1116</v>
      </c>
      <c r="W337" s="191">
        <v>600</v>
      </c>
      <c r="X337" s="182">
        <v>295</v>
      </c>
      <c r="Y337" s="186">
        <v>361</v>
      </c>
      <c r="Z337" s="184">
        <v>1211</v>
      </c>
      <c r="AA337" s="182">
        <v>1506</v>
      </c>
      <c r="AB337" s="156">
        <f t="shared" si="5033"/>
        <v>7747</v>
      </c>
      <c r="AC337" s="157">
        <f t="shared" si="5034"/>
        <v>9827</v>
      </c>
      <c r="BI337" s="145" t="s">
        <v>34</v>
      </c>
      <c r="BJ337" s="128">
        <f>B337/B343</f>
        <v>2.454636535678504E-2</v>
      </c>
      <c r="BK337" s="129">
        <f t="shared" ref="BK337" si="5498">C337/C343</f>
        <v>3.8915790716900912E-2</v>
      </c>
      <c r="BL337" s="130">
        <f t="shared" ref="BL337" si="5499">D337/D343</f>
        <v>1.7831781600126242E-2</v>
      </c>
      <c r="BM337" s="131">
        <f t="shared" ref="BM337" si="5500">E337/E343</f>
        <v>5.9329993738259236E-2</v>
      </c>
      <c r="BN337" s="128">
        <f t="shared" ref="BN337" si="5501">F337/F343</f>
        <v>2.1296586282492952E-2</v>
      </c>
      <c r="BO337" s="129">
        <f t="shared" ref="BO337" si="5502">G337/G343</f>
        <v>7.1370520871813822E-2</v>
      </c>
      <c r="BP337" s="130">
        <f t="shared" ref="BP337" si="5503">H337/H343</f>
        <v>3.0861640430820216E-2</v>
      </c>
      <c r="BQ337" s="131">
        <f t="shared" ref="BQ337" si="5504">I337/I343</f>
        <v>5.3758982863460474E-2</v>
      </c>
      <c r="BR337" s="128">
        <f t="shared" ref="BR337" si="5505">J337/J343</f>
        <v>9.3200916730328501E-2</v>
      </c>
      <c r="BS337" s="129">
        <f t="shared" ref="BS337" si="5506">K337/K343</f>
        <v>2.9541595925297114E-2</v>
      </c>
      <c r="BT337" s="130">
        <f t="shared" ref="BT337" si="5507">L337/L343</f>
        <v>6.5959363427084375E-2</v>
      </c>
      <c r="BU337" s="128">
        <f t="shared" ref="BU337" si="5508">M337/M343</f>
        <v>2.5114360032289892E-2</v>
      </c>
      <c r="BV337" s="132">
        <f t="shared" ref="BV337" si="5509">N337/N343</f>
        <v>5.5953256200905466E-2</v>
      </c>
      <c r="BW337" s="133">
        <f t="shared" ref="BW337" si="5510">O337/O343</f>
        <v>4.6875E-2</v>
      </c>
      <c r="BX337" s="128">
        <f t="shared" ref="BX337" si="5511">P337/P343</f>
        <v>2.7547109549664644E-2</v>
      </c>
      <c r="BY337" s="129">
        <f t="shared" ref="BY337" si="5512">Q337/Q343</f>
        <v>7.5720295261528694E-2</v>
      </c>
      <c r="BZ337" s="130">
        <f t="shared" ref="BZ337" si="5513">R337/R343</f>
        <v>3.303285838906659E-2</v>
      </c>
      <c r="CA337" s="131">
        <f t="shared" ref="CA337" si="5514">S337/S343</f>
        <v>6.1693210393964797E-2</v>
      </c>
      <c r="CB337" s="128">
        <f t="shared" ref="CB337" si="5515">T337/T343</f>
        <v>3.7091988130563795E-2</v>
      </c>
      <c r="CC337" s="129">
        <f t="shared" ref="CC337" si="5516">U337/U343</f>
        <v>6.4025610244097642E-2</v>
      </c>
      <c r="CD337" s="130">
        <f t="shared" ref="CD337" si="5517">V337/V343</f>
        <v>8.0137871607065925E-2</v>
      </c>
      <c r="CE337" s="131">
        <f t="shared" ref="CE337" si="5518">W337/W343</f>
        <v>3.4857375239644453E-2</v>
      </c>
      <c r="CF337" s="128">
        <f t="shared" ref="CF337" si="5519">X337/X343</f>
        <v>2.901829628172339E-2</v>
      </c>
      <c r="CG337" s="129">
        <f t="shared" ref="CG337" si="5520">Y337/Y343</f>
        <v>6.4846416382252553E-2</v>
      </c>
      <c r="CH337" s="130">
        <f t="shared" ref="CH337" si="5521">Z337/Z343</f>
        <v>4.0546422472963473E-2</v>
      </c>
      <c r="CI337" s="128">
        <f t="shared" ref="CI337" si="5522">AA337/AA343</f>
        <v>4.8489922081267303E-2</v>
      </c>
      <c r="CJ337" s="134">
        <f t="shared" ref="CJ337" si="5523">AB337/AB343</f>
        <v>4.0059362525079113E-2</v>
      </c>
      <c r="CK337" s="135">
        <f t="shared" ref="CK337" si="5524">AC337/AC343</f>
        <v>5.101066204333337E-2</v>
      </c>
    </row>
    <row r="338" spans="1:89" x14ac:dyDescent="0.2">
      <c r="A338" s="136" t="s">
        <v>35</v>
      </c>
      <c r="B338" s="192">
        <v>0</v>
      </c>
      <c r="C338" s="176">
        <v>387</v>
      </c>
      <c r="D338" s="177">
        <v>7</v>
      </c>
      <c r="E338" s="178">
        <v>294</v>
      </c>
      <c r="F338" s="175">
        <v>6</v>
      </c>
      <c r="G338" s="179">
        <v>635</v>
      </c>
      <c r="H338" s="177">
        <v>72</v>
      </c>
      <c r="I338" s="178">
        <v>712</v>
      </c>
      <c r="J338" s="175">
        <v>54</v>
      </c>
      <c r="K338" s="176">
        <v>40</v>
      </c>
      <c r="L338" s="177">
        <v>592</v>
      </c>
      <c r="M338" s="175">
        <v>65</v>
      </c>
      <c r="N338" s="180">
        <v>381</v>
      </c>
      <c r="O338" s="193">
        <v>246</v>
      </c>
      <c r="P338" s="175">
        <v>71</v>
      </c>
      <c r="Q338" s="176">
        <v>152</v>
      </c>
      <c r="R338" s="177">
        <v>132</v>
      </c>
      <c r="S338" s="178">
        <v>125</v>
      </c>
      <c r="T338" s="175">
        <v>4</v>
      </c>
      <c r="U338" s="179">
        <v>7</v>
      </c>
      <c r="V338" s="177">
        <v>304</v>
      </c>
      <c r="W338" s="194">
        <v>20</v>
      </c>
      <c r="X338" s="175">
        <v>23</v>
      </c>
      <c r="Y338" s="179">
        <v>5</v>
      </c>
      <c r="Z338" s="177">
        <v>68</v>
      </c>
      <c r="AA338" s="175">
        <v>71</v>
      </c>
      <c r="AB338" s="156">
        <f t="shared" si="5033"/>
        <v>1714</v>
      </c>
      <c r="AC338" s="157">
        <f t="shared" si="5034"/>
        <v>2759</v>
      </c>
      <c r="BI338" s="136" t="s">
        <v>35</v>
      </c>
      <c r="BJ338" s="128">
        <f>B338/B343</f>
        <v>0</v>
      </c>
      <c r="BK338" s="129">
        <f t="shared" ref="BK338" si="5525">C338/C343</f>
        <v>2.2853430967284753E-2</v>
      </c>
      <c r="BL338" s="130">
        <f t="shared" ref="BL338" si="5526">D338/D343</f>
        <v>1.1046236389458735E-3</v>
      </c>
      <c r="BM338" s="131">
        <f t="shared" ref="BM338" si="5527">E338/E343</f>
        <v>4.6023794614902941E-2</v>
      </c>
      <c r="BN338" s="128">
        <f t="shared" ref="BN338" si="5528">F338/F343</f>
        <v>3.7582211086752273E-4</v>
      </c>
      <c r="BO338" s="129">
        <f t="shared" ref="BO338" si="5529">G338/G343</f>
        <v>4.6915404506834131E-2</v>
      </c>
      <c r="BP338" s="130">
        <f t="shared" ref="BP338" si="5530">H338/H343</f>
        <v>2.4855012427506215E-3</v>
      </c>
      <c r="BQ338" s="131">
        <f t="shared" ref="BQ338" si="5531">I338/I343</f>
        <v>2.4599226091763404E-2</v>
      </c>
      <c r="BR338" s="128">
        <f t="shared" ref="BR338" si="5532">J338/J343</f>
        <v>2.0626432391138275E-2</v>
      </c>
      <c r="BS338" s="129">
        <f t="shared" ref="BS338" si="5533">K338/K343</f>
        <v>1.3582342954159592E-2</v>
      </c>
      <c r="BT338" s="130">
        <f t="shared" ref="BT338" si="5534">L338/L343</f>
        <v>5.9253327995195677E-2</v>
      </c>
      <c r="BU338" s="128">
        <f t="shared" ref="BU338" si="5535">M338/M343</f>
        <v>5.8301192932101531E-3</v>
      </c>
      <c r="BV338" s="132">
        <f t="shared" ref="BV338" si="5536">N338/N343</f>
        <v>1.4742870409782146E-2</v>
      </c>
      <c r="BW338" s="133">
        <f t="shared" ref="BW338" si="5537">O338/O343</f>
        <v>9.4907407407407406E-3</v>
      </c>
      <c r="BX338" s="128">
        <f t="shared" ref="BX338" si="5538">P338/P343</f>
        <v>5.6691152986266371E-3</v>
      </c>
      <c r="BY338" s="129">
        <f t="shared" ref="BY338" si="5539">Q338/Q343</f>
        <v>1.2064449559488849E-2</v>
      </c>
      <c r="BZ338" s="130">
        <f t="shared" ref="BZ338" si="5540">R338/R343</f>
        <v>7.6766501890084323E-3</v>
      </c>
      <c r="CA338" s="131">
        <f t="shared" ref="CA338" si="5541">S338/S343</f>
        <v>6.9851913942442024E-3</v>
      </c>
      <c r="CB338" s="128">
        <f t="shared" ref="CB338" si="5542">T338/T343</f>
        <v>1.9782393669634025E-3</v>
      </c>
      <c r="CC338" s="129">
        <f t="shared" ref="CC338" si="5543">U338/U343</f>
        <v>2.8011204481792717E-3</v>
      </c>
      <c r="CD338" s="130">
        <f t="shared" ref="CD338" si="5544">V338/V343</f>
        <v>2.1829671118770645E-2</v>
      </c>
      <c r="CE338" s="131">
        <f t="shared" ref="CE338" si="5545">W338/W343</f>
        <v>1.1619125079881485E-3</v>
      </c>
      <c r="CF338" s="128">
        <f t="shared" ref="CF338" si="5546">X338/X343</f>
        <v>2.2624434389140274E-3</v>
      </c>
      <c r="CG338" s="129">
        <f t="shared" ref="CG338" si="5547">Y338/Y343</f>
        <v>8.9814981138853958E-4</v>
      </c>
      <c r="CH338" s="130">
        <f t="shared" ref="CH338" si="5548">Z338/Z343</f>
        <v>2.2767603040144643E-3</v>
      </c>
      <c r="CI338" s="128">
        <f t="shared" ref="CI338" si="5549">AA338/AA343</f>
        <v>2.2860454633266791E-3</v>
      </c>
      <c r="CJ338" s="134">
        <f t="shared" ref="CJ338" si="5550">AB338/AB343</f>
        <v>8.8630111485717838E-3</v>
      </c>
      <c r="CK338" s="135">
        <f t="shared" ref="CK338" si="5551">AC338/AC343</f>
        <v>1.432160543172451E-2</v>
      </c>
    </row>
    <row r="339" spans="1:89" x14ac:dyDescent="0.2">
      <c r="A339" s="145" t="s">
        <v>36</v>
      </c>
      <c r="B339" s="189">
        <v>0</v>
      </c>
      <c r="C339" s="183">
        <v>0</v>
      </c>
      <c r="D339" s="184">
        <v>0</v>
      </c>
      <c r="E339" s="185">
        <v>0</v>
      </c>
      <c r="F339" s="182">
        <v>0</v>
      </c>
      <c r="G339" s="186">
        <v>0</v>
      </c>
      <c r="H339" s="184">
        <v>0</v>
      </c>
      <c r="I339" s="185">
        <v>0</v>
      </c>
      <c r="J339" s="182">
        <v>0</v>
      </c>
      <c r="K339" s="186">
        <v>0</v>
      </c>
      <c r="L339" s="184">
        <v>0</v>
      </c>
      <c r="M339" s="182">
        <v>0</v>
      </c>
      <c r="N339" s="187">
        <v>0</v>
      </c>
      <c r="O339" s="190">
        <v>0</v>
      </c>
      <c r="P339" s="182">
        <v>0</v>
      </c>
      <c r="Q339" s="186">
        <v>0</v>
      </c>
      <c r="R339" s="184">
        <v>0</v>
      </c>
      <c r="S339" s="185">
        <v>0</v>
      </c>
      <c r="T339" s="182">
        <v>0</v>
      </c>
      <c r="U339" s="186">
        <v>0</v>
      </c>
      <c r="V339" s="184">
        <v>0</v>
      </c>
      <c r="W339" s="185">
        <v>0</v>
      </c>
      <c r="X339" s="182">
        <v>0</v>
      </c>
      <c r="Y339" s="186">
        <v>0</v>
      </c>
      <c r="Z339" s="184">
        <v>0</v>
      </c>
      <c r="AA339" s="182">
        <v>0</v>
      </c>
      <c r="AB339" s="156">
        <f t="shared" si="5033"/>
        <v>0</v>
      </c>
      <c r="AC339" s="157">
        <f t="shared" si="5034"/>
        <v>0</v>
      </c>
      <c r="BI339" s="145" t="s">
        <v>36</v>
      </c>
      <c r="BJ339" s="128">
        <f>B339/B343</f>
        <v>0</v>
      </c>
      <c r="BK339" s="129">
        <f t="shared" ref="BK339" si="5552">C339/C343</f>
        <v>0</v>
      </c>
      <c r="BL339" s="130">
        <f t="shared" ref="BL339" si="5553">D339/D343</f>
        <v>0</v>
      </c>
      <c r="BM339" s="131">
        <f t="shared" ref="BM339" si="5554">E339/E343</f>
        <v>0</v>
      </c>
      <c r="BN339" s="128">
        <f t="shared" ref="BN339" si="5555">F339/F343</f>
        <v>0</v>
      </c>
      <c r="BO339" s="129">
        <f t="shared" ref="BO339" si="5556">G339/G343</f>
        <v>0</v>
      </c>
      <c r="BP339" s="130">
        <f t="shared" ref="BP339" si="5557">H339/H343</f>
        <v>0</v>
      </c>
      <c r="BQ339" s="131">
        <f t="shared" ref="BQ339" si="5558">I339/I343</f>
        <v>0</v>
      </c>
      <c r="BR339" s="128">
        <f t="shared" ref="BR339" si="5559">J339/J343</f>
        <v>0</v>
      </c>
      <c r="BS339" s="129">
        <f t="shared" ref="BS339" si="5560">K339/K343</f>
        <v>0</v>
      </c>
      <c r="BT339" s="130">
        <f t="shared" ref="BT339" si="5561">L339/L343</f>
        <v>0</v>
      </c>
      <c r="BU339" s="128">
        <f t="shared" ref="BU339" si="5562">M339/M343</f>
        <v>0</v>
      </c>
      <c r="BV339" s="132">
        <f t="shared" ref="BV339" si="5563">N339/N343</f>
        <v>0</v>
      </c>
      <c r="BW339" s="133">
        <f t="shared" ref="BW339" si="5564">O339/O343</f>
        <v>0</v>
      </c>
      <c r="BX339" s="128">
        <f t="shared" ref="BX339" si="5565">P339/P343</f>
        <v>0</v>
      </c>
      <c r="BY339" s="129">
        <f t="shared" ref="BY339" si="5566">Q339/Q343</f>
        <v>0</v>
      </c>
      <c r="BZ339" s="130">
        <f t="shared" ref="BZ339" si="5567">R339/R343</f>
        <v>0</v>
      </c>
      <c r="CA339" s="131">
        <f t="shared" ref="CA339" si="5568">S339/S343</f>
        <v>0</v>
      </c>
      <c r="CB339" s="128">
        <f t="shared" ref="CB339" si="5569">T339/T343</f>
        <v>0</v>
      </c>
      <c r="CC339" s="129">
        <f t="shared" ref="CC339" si="5570">U339/U343</f>
        <v>0</v>
      </c>
      <c r="CD339" s="130">
        <f t="shared" ref="CD339" si="5571">V339/V343</f>
        <v>0</v>
      </c>
      <c r="CE339" s="131">
        <f t="shared" ref="CE339" si="5572">W339/W343</f>
        <v>0</v>
      </c>
      <c r="CF339" s="128">
        <f t="shared" ref="CF339" si="5573">X339/X343</f>
        <v>0</v>
      </c>
      <c r="CG339" s="129">
        <f t="shared" ref="CG339" si="5574">Y339/Y343</f>
        <v>0</v>
      </c>
      <c r="CH339" s="130">
        <f t="shared" ref="CH339" si="5575">Z339/Z343</f>
        <v>0</v>
      </c>
      <c r="CI339" s="128">
        <f t="shared" ref="CI339" si="5576">AA339/AA343</f>
        <v>0</v>
      </c>
      <c r="CJ339" s="134">
        <f t="shared" ref="CJ339" si="5577">AB339/AB343</f>
        <v>0</v>
      </c>
      <c r="CK339" s="135">
        <f t="shared" ref="CK339" si="5578">AC339/AC343</f>
        <v>0</v>
      </c>
    </row>
    <row r="340" spans="1:89" x14ac:dyDescent="0.2">
      <c r="A340" s="136" t="s">
        <v>37</v>
      </c>
      <c r="B340" s="58">
        <v>0</v>
      </c>
      <c r="C340" s="59">
        <v>0</v>
      </c>
      <c r="D340" s="138">
        <v>0</v>
      </c>
      <c r="E340" s="139">
        <v>0</v>
      </c>
      <c r="F340" s="137">
        <v>0</v>
      </c>
      <c r="G340" s="140">
        <v>0</v>
      </c>
      <c r="H340" s="138">
        <v>0</v>
      </c>
      <c r="I340" s="139">
        <v>0</v>
      </c>
      <c r="J340" s="137">
        <v>0</v>
      </c>
      <c r="K340" s="140">
        <v>0</v>
      </c>
      <c r="L340" s="138"/>
      <c r="M340" s="137">
        <v>0</v>
      </c>
      <c r="N340" s="141">
        <v>0</v>
      </c>
      <c r="O340" s="142">
        <v>0</v>
      </c>
      <c r="P340" s="137">
        <v>0</v>
      </c>
      <c r="Q340" s="140">
        <v>0</v>
      </c>
      <c r="R340" s="138"/>
      <c r="S340" s="139">
        <v>0</v>
      </c>
      <c r="T340" s="137">
        <v>0</v>
      </c>
      <c r="U340" s="140">
        <v>0</v>
      </c>
      <c r="V340" s="138">
        <v>0</v>
      </c>
      <c r="W340" s="139">
        <v>0</v>
      </c>
      <c r="X340" s="137">
        <v>0</v>
      </c>
      <c r="Y340" s="140">
        <v>0</v>
      </c>
      <c r="Z340" s="143">
        <v>0</v>
      </c>
      <c r="AA340" s="144">
        <v>0</v>
      </c>
      <c r="AB340" s="158">
        <f t="shared" ref="AB340:AB342" si="5579">SUM(B340,D340,F340,H340,J340,L340,N340,P340,R340,T340,V340,X340,Z340)</f>
        <v>0</v>
      </c>
      <c r="AC340" s="159">
        <f t="shared" ref="AC340:AC342" si="5580">SUM(C340,E340,G340,I340,K340,M340,O340,Q340,S340,U340,W340,Y340,AA340)</f>
        <v>0</v>
      </c>
      <c r="BI340" s="136" t="s">
        <v>37</v>
      </c>
      <c r="BJ340" s="128">
        <f>B340/B343</f>
        <v>0</v>
      </c>
      <c r="BK340" s="129">
        <f t="shared" ref="BK340" si="5581">C340/C343</f>
        <v>0</v>
      </c>
      <c r="BL340" s="130">
        <f t="shared" ref="BL340" si="5582">D340/D343</f>
        <v>0</v>
      </c>
      <c r="BM340" s="131">
        <f t="shared" ref="BM340" si="5583">E340/E343</f>
        <v>0</v>
      </c>
      <c r="BN340" s="128">
        <f t="shared" ref="BN340" si="5584">F340/F343</f>
        <v>0</v>
      </c>
      <c r="BO340" s="129">
        <f t="shared" ref="BO340" si="5585">G340/G343</f>
        <v>0</v>
      </c>
      <c r="BP340" s="130">
        <f t="shared" ref="BP340" si="5586">H340/H343</f>
        <v>0</v>
      </c>
      <c r="BQ340" s="131">
        <f t="shared" ref="BQ340" si="5587">I340/I343</f>
        <v>0</v>
      </c>
      <c r="BR340" s="128">
        <f t="shared" ref="BR340" si="5588">J340/J343</f>
        <v>0</v>
      </c>
      <c r="BS340" s="129">
        <f t="shared" ref="BS340" si="5589">K340/K343</f>
        <v>0</v>
      </c>
      <c r="BT340" s="130">
        <f t="shared" ref="BT340" si="5590">L340/L343</f>
        <v>0</v>
      </c>
      <c r="BU340" s="128">
        <f t="shared" ref="BU340" si="5591">M340/M343</f>
        <v>0</v>
      </c>
      <c r="BV340" s="132">
        <f t="shared" ref="BV340" si="5592">N340/N343</f>
        <v>0</v>
      </c>
      <c r="BW340" s="133">
        <f t="shared" ref="BW340" si="5593">O340/O343</f>
        <v>0</v>
      </c>
      <c r="BX340" s="128">
        <f t="shared" ref="BX340" si="5594">P340/P343</f>
        <v>0</v>
      </c>
      <c r="BY340" s="129">
        <f t="shared" ref="BY340" si="5595">Q340/Q343</f>
        <v>0</v>
      </c>
      <c r="BZ340" s="130">
        <f t="shared" ref="BZ340" si="5596">R340/R343</f>
        <v>0</v>
      </c>
      <c r="CA340" s="131">
        <f t="shared" ref="CA340" si="5597">S340/S343</f>
        <v>0</v>
      </c>
      <c r="CB340" s="128">
        <f t="shared" ref="CB340" si="5598">T340/T343</f>
        <v>0</v>
      </c>
      <c r="CC340" s="129">
        <f t="shared" ref="CC340" si="5599">U340/U343</f>
        <v>0</v>
      </c>
      <c r="CD340" s="130">
        <f t="shared" ref="CD340" si="5600">V340/V343</f>
        <v>0</v>
      </c>
      <c r="CE340" s="131">
        <f t="shared" ref="CE340" si="5601">W340/W343</f>
        <v>0</v>
      </c>
      <c r="CF340" s="128">
        <f t="shared" ref="CF340" si="5602">X340/X343</f>
        <v>0</v>
      </c>
      <c r="CG340" s="129">
        <f t="shared" ref="CG340" si="5603">Y340/Y343</f>
        <v>0</v>
      </c>
      <c r="CH340" s="130">
        <f t="shared" ref="CH340" si="5604">Z340/Z343</f>
        <v>0</v>
      </c>
      <c r="CI340" s="128">
        <f t="shared" ref="CI340" si="5605">AA340/AA343</f>
        <v>0</v>
      </c>
      <c r="CJ340" s="134">
        <f t="shared" ref="CJ340" si="5606">AB340/AB343</f>
        <v>0</v>
      </c>
      <c r="CK340" s="135">
        <f t="shared" ref="CK340" si="5607">AC340/AC343</f>
        <v>0</v>
      </c>
    </row>
    <row r="341" spans="1:89" x14ac:dyDescent="0.2">
      <c r="A341" s="145" t="s">
        <v>38</v>
      </c>
      <c r="B341" s="56"/>
      <c r="C341" s="57"/>
      <c r="D341" s="151"/>
      <c r="E341" s="148"/>
      <c r="F341" s="149"/>
      <c r="G341" s="150"/>
      <c r="H341" s="151"/>
      <c r="I341" s="148"/>
      <c r="J341" s="149"/>
      <c r="K341" s="150"/>
      <c r="L341" s="151"/>
      <c r="M341" s="149"/>
      <c r="N341" s="153"/>
      <c r="O341" s="152"/>
      <c r="P341" s="149"/>
      <c r="Q341" s="150"/>
      <c r="R341" s="151"/>
      <c r="S341" s="148"/>
      <c r="T341" s="149"/>
      <c r="U341" s="150"/>
      <c r="V341" s="151"/>
      <c r="W341" s="148"/>
      <c r="X341" s="149"/>
      <c r="Y341" s="150"/>
      <c r="Z341" s="147"/>
      <c r="AA341" s="146"/>
      <c r="AB341" s="158">
        <f t="shared" si="5579"/>
        <v>0</v>
      </c>
      <c r="AC341" s="159">
        <f t="shared" si="5580"/>
        <v>0</v>
      </c>
      <c r="BI341" s="145" t="s">
        <v>38</v>
      </c>
      <c r="BJ341" s="128">
        <f>B341/B343</f>
        <v>0</v>
      </c>
      <c r="BK341" s="129">
        <f t="shared" ref="BK341" si="5608">C341/C343</f>
        <v>0</v>
      </c>
      <c r="BL341" s="130">
        <f t="shared" ref="BL341" si="5609">D341/D343</f>
        <v>0</v>
      </c>
      <c r="BM341" s="131">
        <f t="shared" ref="BM341" si="5610">E341/E343</f>
        <v>0</v>
      </c>
      <c r="BN341" s="128">
        <f t="shared" ref="BN341" si="5611">F341/F343</f>
        <v>0</v>
      </c>
      <c r="BO341" s="129">
        <f t="shared" ref="BO341" si="5612">G341/G343</f>
        <v>0</v>
      </c>
      <c r="BP341" s="130">
        <f t="shared" ref="BP341" si="5613">H341/H343</f>
        <v>0</v>
      </c>
      <c r="BQ341" s="131">
        <f t="shared" ref="BQ341" si="5614">I341/I343</f>
        <v>0</v>
      </c>
      <c r="BR341" s="128">
        <f t="shared" ref="BR341" si="5615">J341/J343</f>
        <v>0</v>
      </c>
      <c r="BS341" s="129">
        <f t="shared" ref="BS341" si="5616">K341/K343</f>
        <v>0</v>
      </c>
      <c r="BT341" s="130">
        <f t="shared" ref="BT341" si="5617">L341/L343</f>
        <v>0</v>
      </c>
      <c r="BU341" s="128">
        <f t="shared" ref="BU341" si="5618">M341/M343</f>
        <v>0</v>
      </c>
      <c r="BV341" s="132">
        <f t="shared" ref="BV341" si="5619">N341/N343</f>
        <v>0</v>
      </c>
      <c r="BW341" s="133">
        <f t="shared" ref="BW341" si="5620">O341/O343</f>
        <v>0</v>
      </c>
      <c r="BX341" s="128">
        <f t="shared" ref="BX341" si="5621">P341/P343</f>
        <v>0</v>
      </c>
      <c r="BY341" s="129">
        <f t="shared" ref="BY341" si="5622">Q341/Q343</f>
        <v>0</v>
      </c>
      <c r="BZ341" s="130">
        <f t="shared" ref="BZ341" si="5623">R341/R343</f>
        <v>0</v>
      </c>
      <c r="CA341" s="131">
        <f t="shared" ref="CA341" si="5624">S341/S343</f>
        <v>0</v>
      </c>
      <c r="CB341" s="128">
        <f t="shared" ref="CB341" si="5625">T341/T343</f>
        <v>0</v>
      </c>
      <c r="CC341" s="129">
        <f t="shared" ref="CC341" si="5626">U341/U343</f>
        <v>0</v>
      </c>
      <c r="CD341" s="130">
        <f t="shared" ref="CD341" si="5627">V341/V343</f>
        <v>0</v>
      </c>
      <c r="CE341" s="131">
        <f t="shared" ref="CE341" si="5628">W341/W343</f>
        <v>0</v>
      </c>
      <c r="CF341" s="128">
        <f t="shared" ref="CF341" si="5629">X341/X343</f>
        <v>0</v>
      </c>
      <c r="CG341" s="129">
        <f t="shared" ref="CG341" si="5630">Y341/Y343</f>
        <v>0</v>
      </c>
      <c r="CH341" s="130">
        <f t="shared" ref="CH341" si="5631">Z341/Z343</f>
        <v>0</v>
      </c>
      <c r="CI341" s="128">
        <f t="shared" ref="CI341" si="5632">AA341/AA343</f>
        <v>0</v>
      </c>
      <c r="CJ341" s="134">
        <f t="shared" ref="CJ341" si="5633">AB341/AB343</f>
        <v>0</v>
      </c>
      <c r="CK341" s="135">
        <f t="shared" ref="CK341" si="5634">AC341/AC343</f>
        <v>0</v>
      </c>
    </row>
    <row r="342" spans="1:89" ht="13.5" thickBot="1" x14ac:dyDescent="0.25">
      <c r="A342" s="136" t="s">
        <v>39</v>
      </c>
      <c r="B342" s="58"/>
      <c r="C342" s="59"/>
      <c r="D342" s="138"/>
      <c r="E342" s="139"/>
      <c r="F342" s="137"/>
      <c r="G342" s="140"/>
      <c r="H342" s="138"/>
      <c r="I342" s="139"/>
      <c r="J342" s="137"/>
      <c r="K342" s="140"/>
      <c r="L342" s="138"/>
      <c r="M342" s="137"/>
      <c r="N342" s="141"/>
      <c r="O342" s="142"/>
      <c r="P342" s="137"/>
      <c r="Q342" s="140"/>
      <c r="R342" s="138"/>
      <c r="S342" s="139"/>
      <c r="T342" s="137"/>
      <c r="U342" s="140"/>
      <c r="V342" s="138"/>
      <c r="W342" s="139"/>
      <c r="X342" s="137"/>
      <c r="Y342" s="140"/>
      <c r="Z342" s="143"/>
      <c r="AA342" s="144"/>
      <c r="AB342" s="158">
        <f t="shared" si="5579"/>
        <v>0</v>
      </c>
      <c r="AC342" s="159">
        <f t="shared" si="5580"/>
        <v>0</v>
      </c>
      <c r="BI342" s="136" t="s">
        <v>39</v>
      </c>
      <c r="BJ342" s="128">
        <f>B342/B343</f>
        <v>0</v>
      </c>
      <c r="BK342" s="129">
        <f t="shared" ref="BK342" si="5635">C342/C343</f>
        <v>0</v>
      </c>
      <c r="BL342" s="130">
        <f t="shared" ref="BL342" si="5636">D342/D343</f>
        <v>0</v>
      </c>
      <c r="BM342" s="131">
        <f t="shared" ref="BM342" si="5637">E342/E343</f>
        <v>0</v>
      </c>
      <c r="BN342" s="128">
        <f t="shared" ref="BN342" si="5638">F342/F343</f>
        <v>0</v>
      </c>
      <c r="BO342" s="129">
        <f t="shared" ref="BO342" si="5639">G342/G343</f>
        <v>0</v>
      </c>
      <c r="BP342" s="130">
        <f t="shared" ref="BP342" si="5640">H342/H343</f>
        <v>0</v>
      </c>
      <c r="BQ342" s="131">
        <f t="shared" ref="BQ342" si="5641">I342/I343</f>
        <v>0</v>
      </c>
      <c r="BR342" s="128">
        <f t="shared" ref="BR342" si="5642">J342/J343</f>
        <v>0</v>
      </c>
      <c r="BS342" s="129">
        <f t="shared" ref="BS342" si="5643">K342/K343</f>
        <v>0</v>
      </c>
      <c r="BT342" s="130">
        <f t="shared" ref="BT342" si="5644">L342/L343</f>
        <v>0</v>
      </c>
      <c r="BU342" s="128">
        <f t="shared" ref="BU342" si="5645">M342/M343</f>
        <v>0</v>
      </c>
      <c r="BV342" s="132">
        <f t="shared" ref="BV342" si="5646">N342/N343</f>
        <v>0</v>
      </c>
      <c r="BW342" s="133">
        <f t="shared" ref="BW342" si="5647">O342/O343</f>
        <v>0</v>
      </c>
      <c r="BX342" s="128">
        <f t="shared" ref="BX342" si="5648">P342/P343</f>
        <v>0</v>
      </c>
      <c r="BY342" s="129">
        <f t="shared" ref="BY342" si="5649">Q342/Q343</f>
        <v>0</v>
      </c>
      <c r="BZ342" s="130">
        <f t="shared" ref="BZ342" si="5650">R342/R343</f>
        <v>0</v>
      </c>
      <c r="CA342" s="131">
        <f t="shared" ref="CA342" si="5651">S342/S343</f>
        <v>0</v>
      </c>
      <c r="CB342" s="128">
        <f t="shared" ref="CB342" si="5652">T342/T343</f>
        <v>0</v>
      </c>
      <c r="CC342" s="129">
        <f t="shared" ref="CC342" si="5653">U342/U343</f>
        <v>0</v>
      </c>
      <c r="CD342" s="130">
        <f t="shared" ref="CD342" si="5654">V342/V343</f>
        <v>0</v>
      </c>
      <c r="CE342" s="131">
        <f t="shared" ref="CE342" si="5655">W342/W343</f>
        <v>0</v>
      </c>
      <c r="CF342" s="128">
        <f t="shared" ref="CF342" si="5656">X342/X343</f>
        <v>0</v>
      </c>
      <c r="CG342" s="129">
        <f t="shared" ref="CG342" si="5657">Y342/Y343</f>
        <v>0</v>
      </c>
      <c r="CH342" s="130">
        <f t="shared" ref="CH342" si="5658">Z342/Z343</f>
        <v>0</v>
      </c>
      <c r="CI342" s="128">
        <f t="shared" ref="CI342" si="5659">AA342/AA343</f>
        <v>0</v>
      </c>
      <c r="CJ342" s="134">
        <f t="shared" ref="CJ342" si="5660">AB342/AB343</f>
        <v>0</v>
      </c>
      <c r="CK342" s="135">
        <f t="shared" ref="CK342" si="5661">AC342/AC343</f>
        <v>0</v>
      </c>
    </row>
    <row r="343" spans="1:89" ht="14.25" thickTop="1" thickBot="1" x14ac:dyDescent="0.25">
      <c r="A343" s="229" t="s">
        <v>13</v>
      </c>
      <c r="B343" s="20">
        <f>SUM(B320:B342)</f>
        <v>17966</v>
      </c>
      <c r="C343" s="21">
        <f t="shared" ref="C343" si="5662">SUM(C320:C342)</f>
        <v>16934</v>
      </c>
      <c r="D343" s="20">
        <f t="shared" ref="D343" si="5663">SUM(D320:D342)</f>
        <v>6337</v>
      </c>
      <c r="E343" s="21">
        <f t="shared" ref="E343" si="5664">SUM(E320:E342)</f>
        <v>6388</v>
      </c>
      <c r="F343" s="20">
        <f t="shared" ref="F343" si="5665">SUM(F320:F342)</f>
        <v>15965</v>
      </c>
      <c r="G343" s="21">
        <f t="shared" ref="G343" si="5666">SUM(G320:G342)</f>
        <v>13535</v>
      </c>
      <c r="H343" s="20">
        <f t="shared" ref="H343" si="5667">SUM(H320:H342)</f>
        <v>28968</v>
      </c>
      <c r="I343" s="21">
        <f t="shared" ref="I343" si="5668">SUM(I320:I342)</f>
        <v>28944</v>
      </c>
      <c r="J343" s="20">
        <f t="shared" ref="J343" si="5669">SUM(J320:J342)</f>
        <v>2618</v>
      </c>
      <c r="K343" s="21">
        <f t="shared" ref="K343" si="5670">SUM(K320:K342)</f>
        <v>2945</v>
      </c>
      <c r="L343" s="20">
        <f t="shared" ref="L343" si="5671">SUM(L320:L342)</f>
        <v>9991</v>
      </c>
      <c r="M343" s="21">
        <f t="shared" ref="M343" si="5672">SUM(M320:M342)</f>
        <v>11149</v>
      </c>
      <c r="N343" s="20">
        <f t="shared" ref="N343" si="5673">SUM(N320:N342)</f>
        <v>25843</v>
      </c>
      <c r="O343" s="21">
        <f t="shared" ref="O343" si="5674">SUM(O320:O342)</f>
        <v>25920</v>
      </c>
      <c r="P343" s="20">
        <f t="shared" ref="P343" si="5675">SUM(P320:P342)</f>
        <v>12524</v>
      </c>
      <c r="Q343" s="21">
        <f t="shared" ref="Q343" si="5676">SUM(Q320:Q342)</f>
        <v>12599</v>
      </c>
      <c r="R343" s="20">
        <f t="shared" ref="R343" si="5677">SUM(R320:R342)</f>
        <v>17195</v>
      </c>
      <c r="S343" s="21">
        <f t="shared" ref="S343" si="5678">SUM(S320:S342)</f>
        <v>17895</v>
      </c>
      <c r="T343" s="20">
        <f t="shared" ref="T343" si="5679">SUM(T320:T342)</f>
        <v>2022</v>
      </c>
      <c r="U343" s="21">
        <f t="shared" ref="U343" si="5680">SUM(U320:U342)</f>
        <v>2499</v>
      </c>
      <c r="V343" s="20">
        <f t="shared" ref="V343" si="5681">SUM(V320:V342)</f>
        <v>13926</v>
      </c>
      <c r="W343" s="21">
        <f t="shared" ref="W343" si="5682">SUM(W320:W342)</f>
        <v>17213</v>
      </c>
      <c r="X343" s="20">
        <f t="shared" ref="X343" si="5683">SUM(X320:X342)</f>
        <v>10166</v>
      </c>
      <c r="Y343" s="21">
        <f t="shared" ref="Y343" si="5684">SUM(Y320:Y342)</f>
        <v>5567</v>
      </c>
      <c r="Z343" s="20">
        <f t="shared" ref="Z343" si="5685">SUM(Z320:Z342)</f>
        <v>29867</v>
      </c>
      <c r="AA343" s="21">
        <f t="shared" ref="AA343" si="5686">SUM(AA320:AA342)</f>
        <v>31058</v>
      </c>
      <c r="AB343" s="160">
        <f t="shared" ref="AB343:AC343" si="5687">SUM(AB319:AB342)</f>
        <v>193388</v>
      </c>
      <c r="AC343" s="161">
        <f t="shared" si="5687"/>
        <v>192646</v>
      </c>
      <c r="BI343" s="229" t="s">
        <v>13</v>
      </c>
      <c r="BJ343" s="154" t="e">
        <f>SUM(BJ319:BJ342)</f>
        <v>#REF!</v>
      </c>
      <c r="BK343" s="155">
        <f t="shared" ref="BK343:CK343" si="5688">SUM(BK319:BK342)</f>
        <v>1</v>
      </c>
      <c r="BL343" s="154">
        <f t="shared" si="5688"/>
        <v>1</v>
      </c>
      <c r="BM343" s="155">
        <f t="shared" si="5688"/>
        <v>1.0000000000000002</v>
      </c>
      <c r="BN343" s="154">
        <f t="shared" si="5688"/>
        <v>0.99999999999999989</v>
      </c>
      <c r="BO343" s="155">
        <f t="shared" si="5688"/>
        <v>1</v>
      </c>
      <c r="BP343" s="154">
        <f t="shared" si="5688"/>
        <v>0.99999999999999989</v>
      </c>
      <c r="BQ343" s="155">
        <f t="shared" si="5688"/>
        <v>0.99999999999999978</v>
      </c>
      <c r="BR343" s="154">
        <f t="shared" si="5688"/>
        <v>0.99999999999999989</v>
      </c>
      <c r="BS343" s="155">
        <f t="shared" si="5688"/>
        <v>1.0000000000000002</v>
      </c>
      <c r="BT343" s="154">
        <f t="shared" si="5688"/>
        <v>1.0000000000000002</v>
      </c>
      <c r="BU343" s="155">
        <f t="shared" si="5688"/>
        <v>1</v>
      </c>
      <c r="BV343" s="154">
        <f t="shared" si="5688"/>
        <v>1.0000000000000002</v>
      </c>
      <c r="BW343" s="155">
        <f t="shared" si="5688"/>
        <v>1</v>
      </c>
      <c r="BX343" s="154">
        <f t="shared" si="5688"/>
        <v>1</v>
      </c>
      <c r="BY343" s="155">
        <f t="shared" si="5688"/>
        <v>1</v>
      </c>
      <c r="BZ343" s="154">
        <f t="shared" si="5688"/>
        <v>0.99999999999999989</v>
      </c>
      <c r="CA343" s="155">
        <f t="shared" si="5688"/>
        <v>0.99999999999999989</v>
      </c>
      <c r="CB343" s="154">
        <f t="shared" si="5688"/>
        <v>1</v>
      </c>
      <c r="CC343" s="155">
        <f t="shared" si="5688"/>
        <v>1</v>
      </c>
      <c r="CD343" s="154">
        <f t="shared" si="5688"/>
        <v>1</v>
      </c>
      <c r="CE343" s="155">
        <f t="shared" si="5688"/>
        <v>1</v>
      </c>
      <c r="CF343" s="154">
        <f t="shared" si="5688"/>
        <v>1</v>
      </c>
      <c r="CG343" s="155">
        <f t="shared" si="5688"/>
        <v>1</v>
      </c>
      <c r="CH343" s="154">
        <f t="shared" si="5688"/>
        <v>1</v>
      </c>
      <c r="CI343" s="155">
        <f t="shared" si="5688"/>
        <v>1.0000000000000002</v>
      </c>
      <c r="CJ343" s="154">
        <f t="shared" si="5688"/>
        <v>1</v>
      </c>
      <c r="CK343" s="155">
        <f t="shared" si="5688"/>
        <v>1</v>
      </c>
    </row>
    <row r="344" spans="1:89" ht="13.5" thickTop="1" x14ac:dyDescent="0.2">
      <c r="A344" s="173"/>
    </row>
    <row r="346" spans="1:89" x14ac:dyDescent="0.2">
      <c r="A346" s="308">
        <f>+A315+1</f>
        <v>44816</v>
      </c>
      <c r="B346" s="308"/>
      <c r="C346" s="308"/>
      <c r="D346" s="308"/>
      <c r="BI346" s="307">
        <f>+BI315+1</f>
        <v>44816</v>
      </c>
      <c r="BJ346" s="307"/>
      <c r="BK346" s="307"/>
      <c r="BL346" s="307"/>
    </row>
    <row r="347" spans="1:89" ht="13.5" thickBot="1" x14ac:dyDescent="0.25">
      <c r="AE347" s="232" t="s">
        <v>84</v>
      </c>
    </row>
    <row r="348" spans="1:89" ht="14.25" thickTop="1" thickBot="1" x14ac:dyDescent="0.25">
      <c r="A348" s="305" t="s">
        <v>0</v>
      </c>
      <c r="B348" s="299" t="s">
        <v>1</v>
      </c>
      <c r="C348" s="300"/>
      <c r="D348" s="299" t="s">
        <v>2</v>
      </c>
      <c r="E348" s="300"/>
      <c r="F348" s="299" t="s">
        <v>3</v>
      </c>
      <c r="G348" s="300"/>
      <c r="H348" s="299" t="s">
        <v>4</v>
      </c>
      <c r="I348" s="300"/>
      <c r="J348" s="299" t="s">
        <v>5</v>
      </c>
      <c r="K348" s="300"/>
      <c r="L348" s="299" t="s">
        <v>6</v>
      </c>
      <c r="M348" s="300"/>
      <c r="N348" s="299" t="s">
        <v>7</v>
      </c>
      <c r="O348" s="300"/>
      <c r="P348" s="299" t="s">
        <v>8</v>
      </c>
      <c r="Q348" s="300"/>
      <c r="R348" s="299" t="s">
        <v>9</v>
      </c>
      <c r="S348" s="300"/>
      <c r="T348" s="299" t="s">
        <v>10</v>
      </c>
      <c r="U348" s="300"/>
      <c r="V348" s="299" t="s">
        <v>11</v>
      </c>
      <c r="W348" s="300"/>
      <c r="X348" s="299" t="s">
        <v>12</v>
      </c>
      <c r="Y348" s="300"/>
      <c r="Z348" s="301" t="s">
        <v>40</v>
      </c>
      <c r="AA348" s="302"/>
      <c r="AB348" s="303" t="s">
        <v>41</v>
      </c>
      <c r="AC348" s="304"/>
      <c r="AE348" s="305" t="s">
        <v>0</v>
      </c>
      <c r="AF348" s="299" t="s">
        <v>1</v>
      </c>
      <c r="AG348" s="300"/>
      <c r="AH348" s="299" t="s">
        <v>2</v>
      </c>
      <c r="AI348" s="300"/>
      <c r="AJ348" s="299" t="s">
        <v>3</v>
      </c>
      <c r="AK348" s="300"/>
      <c r="AL348" s="299" t="s">
        <v>4</v>
      </c>
      <c r="AM348" s="300"/>
      <c r="AN348" s="299" t="s">
        <v>5</v>
      </c>
      <c r="AO348" s="300"/>
      <c r="AP348" s="299" t="s">
        <v>6</v>
      </c>
      <c r="AQ348" s="300"/>
      <c r="AR348" s="299" t="s">
        <v>7</v>
      </c>
      <c r="AS348" s="300"/>
      <c r="AT348" s="299" t="s">
        <v>8</v>
      </c>
      <c r="AU348" s="300"/>
      <c r="AV348" s="299" t="s">
        <v>9</v>
      </c>
      <c r="AW348" s="300"/>
      <c r="AX348" s="299" t="s">
        <v>10</v>
      </c>
      <c r="AY348" s="300"/>
      <c r="AZ348" s="299" t="s">
        <v>11</v>
      </c>
      <c r="BA348" s="300"/>
      <c r="BB348" s="299" t="s">
        <v>12</v>
      </c>
      <c r="BC348" s="300"/>
      <c r="BD348" s="301" t="s">
        <v>40</v>
      </c>
      <c r="BE348" s="302"/>
      <c r="BF348" s="303" t="s">
        <v>41</v>
      </c>
      <c r="BG348" s="304"/>
      <c r="BI348" s="305" t="s">
        <v>0</v>
      </c>
      <c r="BJ348" s="299" t="s">
        <v>1</v>
      </c>
      <c r="BK348" s="300"/>
      <c r="BL348" s="299" t="s">
        <v>2</v>
      </c>
      <c r="BM348" s="300"/>
      <c r="BN348" s="299" t="s">
        <v>3</v>
      </c>
      <c r="BO348" s="300"/>
      <c r="BP348" s="299" t="s">
        <v>4</v>
      </c>
      <c r="BQ348" s="300"/>
      <c r="BR348" s="299" t="s">
        <v>5</v>
      </c>
      <c r="BS348" s="300"/>
      <c r="BT348" s="299" t="s">
        <v>6</v>
      </c>
      <c r="BU348" s="300"/>
      <c r="BV348" s="299" t="s">
        <v>7</v>
      </c>
      <c r="BW348" s="300"/>
      <c r="BX348" s="299" t="s">
        <v>8</v>
      </c>
      <c r="BY348" s="300"/>
      <c r="BZ348" s="299" t="s">
        <v>9</v>
      </c>
      <c r="CA348" s="300"/>
      <c r="CB348" s="299" t="s">
        <v>10</v>
      </c>
      <c r="CC348" s="300"/>
      <c r="CD348" s="299" t="s">
        <v>11</v>
      </c>
      <c r="CE348" s="300"/>
      <c r="CF348" s="299" t="s">
        <v>12</v>
      </c>
      <c r="CG348" s="300"/>
      <c r="CH348" s="301" t="s">
        <v>40</v>
      </c>
      <c r="CI348" s="302"/>
      <c r="CJ348" s="299" t="s">
        <v>41</v>
      </c>
      <c r="CK348" s="300"/>
    </row>
    <row r="349" spans="1:89" ht="15" thickTop="1" thickBot="1" x14ac:dyDescent="0.3">
      <c r="A349" s="306"/>
      <c r="B349" s="115" t="s">
        <v>14</v>
      </c>
      <c r="C349" s="116" t="s">
        <v>15</v>
      </c>
      <c r="D349" s="117" t="s">
        <v>14</v>
      </c>
      <c r="E349" s="118" t="s">
        <v>15</v>
      </c>
      <c r="F349" s="115" t="s">
        <v>14</v>
      </c>
      <c r="G349" s="116" t="s">
        <v>15</v>
      </c>
      <c r="H349" s="117" t="s">
        <v>14</v>
      </c>
      <c r="I349" s="118" t="s">
        <v>15</v>
      </c>
      <c r="J349" s="115" t="s">
        <v>14</v>
      </c>
      <c r="K349" s="116" t="s">
        <v>15</v>
      </c>
      <c r="L349" s="117" t="s">
        <v>14</v>
      </c>
      <c r="M349" s="115" t="s">
        <v>15</v>
      </c>
      <c r="N349" s="119" t="s">
        <v>14</v>
      </c>
      <c r="O349" s="120" t="s">
        <v>15</v>
      </c>
      <c r="P349" s="115" t="s">
        <v>14</v>
      </c>
      <c r="Q349" s="116" t="s">
        <v>15</v>
      </c>
      <c r="R349" s="117" t="s">
        <v>14</v>
      </c>
      <c r="S349" s="118" t="s">
        <v>15</v>
      </c>
      <c r="T349" s="115" t="s">
        <v>14</v>
      </c>
      <c r="U349" s="116" t="s">
        <v>15</v>
      </c>
      <c r="V349" s="117" t="s">
        <v>14</v>
      </c>
      <c r="W349" s="118" t="s">
        <v>15</v>
      </c>
      <c r="X349" s="115" t="s">
        <v>14</v>
      </c>
      <c r="Y349" s="116" t="s">
        <v>15</v>
      </c>
      <c r="Z349" s="28" t="s">
        <v>14</v>
      </c>
      <c r="AA349" s="121" t="s">
        <v>15</v>
      </c>
      <c r="AB349" s="162" t="s">
        <v>14</v>
      </c>
      <c r="AC349" s="163" t="s">
        <v>15</v>
      </c>
      <c r="AE349" s="306"/>
      <c r="AF349" s="115" t="s">
        <v>14</v>
      </c>
      <c r="AG349" s="116" t="s">
        <v>15</v>
      </c>
      <c r="AH349" s="117" t="s">
        <v>14</v>
      </c>
      <c r="AI349" s="118" t="s">
        <v>15</v>
      </c>
      <c r="AJ349" s="115" t="s">
        <v>14</v>
      </c>
      <c r="AK349" s="116" t="s">
        <v>15</v>
      </c>
      <c r="AL349" s="117" t="s">
        <v>14</v>
      </c>
      <c r="AM349" s="118" t="s">
        <v>15</v>
      </c>
      <c r="AN349" s="115" t="s">
        <v>14</v>
      </c>
      <c r="AO349" s="116" t="s">
        <v>15</v>
      </c>
      <c r="AP349" s="117" t="s">
        <v>14</v>
      </c>
      <c r="AQ349" s="115" t="s">
        <v>15</v>
      </c>
      <c r="AR349" s="119" t="s">
        <v>14</v>
      </c>
      <c r="AS349" s="120" t="s">
        <v>15</v>
      </c>
      <c r="AT349" s="115" t="s">
        <v>14</v>
      </c>
      <c r="AU349" s="116" t="s">
        <v>15</v>
      </c>
      <c r="AV349" s="117" t="s">
        <v>14</v>
      </c>
      <c r="AW349" s="118" t="s">
        <v>15</v>
      </c>
      <c r="AX349" s="115" t="s">
        <v>14</v>
      </c>
      <c r="AY349" s="116" t="s">
        <v>15</v>
      </c>
      <c r="AZ349" s="117" t="s">
        <v>14</v>
      </c>
      <c r="BA349" s="118" t="s">
        <v>15</v>
      </c>
      <c r="BB349" s="115" t="s">
        <v>14</v>
      </c>
      <c r="BC349" s="116" t="s">
        <v>15</v>
      </c>
      <c r="BD349" s="28" t="s">
        <v>14</v>
      </c>
      <c r="BE349" s="121" t="s">
        <v>15</v>
      </c>
      <c r="BF349" s="162" t="s">
        <v>14</v>
      </c>
      <c r="BG349" s="163" t="s">
        <v>15</v>
      </c>
      <c r="BI349" s="306"/>
      <c r="BJ349" s="115" t="s">
        <v>14</v>
      </c>
      <c r="BK349" s="116" t="s">
        <v>15</v>
      </c>
      <c r="BL349" s="117" t="s">
        <v>14</v>
      </c>
      <c r="BM349" s="118" t="s">
        <v>15</v>
      </c>
      <c r="BN349" s="115" t="s">
        <v>14</v>
      </c>
      <c r="BO349" s="116" t="s">
        <v>15</v>
      </c>
      <c r="BP349" s="117" t="s">
        <v>14</v>
      </c>
      <c r="BQ349" s="118" t="s">
        <v>15</v>
      </c>
      <c r="BR349" s="115" t="s">
        <v>14</v>
      </c>
      <c r="BS349" s="116" t="s">
        <v>15</v>
      </c>
      <c r="BT349" s="117" t="s">
        <v>14</v>
      </c>
      <c r="BU349" s="115" t="s">
        <v>15</v>
      </c>
      <c r="BV349" s="119" t="s">
        <v>14</v>
      </c>
      <c r="BW349" s="120" t="s">
        <v>15</v>
      </c>
      <c r="BX349" s="115" t="s">
        <v>14</v>
      </c>
      <c r="BY349" s="116" t="s">
        <v>15</v>
      </c>
      <c r="BZ349" s="117" t="s">
        <v>14</v>
      </c>
      <c r="CA349" s="118" t="s">
        <v>15</v>
      </c>
      <c r="CB349" s="115" t="s">
        <v>14</v>
      </c>
      <c r="CC349" s="116" t="s">
        <v>15</v>
      </c>
      <c r="CD349" s="117" t="s">
        <v>14</v>
      </c>
      <c r="CE349" s="118" t="s">
        <v>15</v>
      </c>
      <c r="CF349" s="115" t="s">
        <v>14</v>
      </c>
      <c r="CG349" s="116" t="s">
        <v>15</v>
      </c>
      <c r="CH349" s="28" t="s">
        <v>14</v>
      </c>
      <c r="CI349" s="121" t="s">
        <v>15</v>
      </c>
      <c r="CJ349" s="119" t="s">
        <v>14</v>
      </c>
      <c r="CK349" s="120" t="s">
        <v>15</v>
      </c>
    </row>
    <row r="350" spans="1:89" ht="13.5" thickTop="1" x14ac:dyDescent="0.2">
      <c r="A350" s="124" t="s">
        <v>16</v>
      </c>
      <c r="B350" s="125"/>
      <c r="C350" s="172"/>
      <c r="D350" s="126"/>
      <c r="E350" s="166"/>
      <c r="F350" s="125"/>
      <c r="G350" s="127"/>
      <c r="H350" s="126"/>
      <c r="I350" s="166"/>
      <c r="J350" s="125"/>
      <c r="K350" s="127"/>
      <c r="L350" s="126"/>
      <c r="M350" s="125"/>
      <c r="N350" s="165"/>
      <c r="O350" s="167"/>
      <c r="P350" s="125"/>
      <c r="Q350" s="127"/>
      <c r="R350" s="126"/>
      <c r="S350" s="166"/>
      <c r="T350" s="125"/>
      <c r="U350" s="127"/>
      <c r="V350" s="126"/>
      <c r="W350" s="166"/>
      <c r="X350" s="125"/>
      <c r="Y350" s="127"/>
      <c r="Z350" s="170"/>
      <c r="AA350" s="171"/>
      <c r="AB350" s="156">
        <f>B350+D350+F350+H350+J350+L350+N350+P350+R350+T350+V350+X350+Z350</f>
        <v>0</v>
      </c>
      <c r="AC350" s="157">
        <f>C350+E350+G350+I350+K350+M350+O350+Q350+S350+U350+W350+Y350+AA350</f>
        <v>0</v>
      </c>
      <c r="AE350" s="235" t="str">
        <f>$AE$9</f>
        <v>07:00 - 07:59</v>
      </c>
      <c r="AF350" s="125">
        <f>SUMIF($A$9:$A$32,$AE350,B$350:B$373)</f>
        <v>3412</v>
      </c>
      <c r="AG350" s="172">
        <f t="shared" ref="AG350:AV351" si="5689">SUMIF($A$9:$A$32,$AE350,C$350:C$373)</f>
        <v>1050</v>
      </c>
      <c r="AH350" s="126">
        <f t="shared" si="5689"/>
        <v>1355</v>
      </c>
      <c r="AI350" s="166">
        <f t="shared" si="5689"/>
        <v>1080</v>
      </c>
      <c r="AJ350" s="125">
        <f t="shared" si="5689"/>
        <v>2960</v>
      </c>
      <c r="AK350" s="127">
        <f t="shared" si="5689"/>
        <v>1154</v>
      </c>
      <c r="AL350" s="126">
        <f t="shared" si="5689"/>
        <v>4099</v>
      </c>
      <c r="AM350" s="166">
        <f t="shared" si="5689"/>
        <v>2121</v>
      </c>
      <c r="AN350" s="125">
        <f t="shared" si="5689"/>
        <v>260</v>
      </c>
      <c r="AO350" s="127">
        <f t="shared" si="5689"/>
        <v>985</v>
      </c>
      <c r="AP350" s="126">
        <f t="shared" si="5689"/>
        <v>840</v>
      </c>
      <c r="AQ350" s="125">
        <f t="shared" si="5689"/>
        <v>3322</v>
      </c>
      <c r="AR350" s="165">
        <f t="shared" si="5689"/>
        <v>2564</v>
      </c>
      <c r="AS350" s="167">
        <f t="shared" si="5689"/>
        <v>4132</v>
      </c>
      <c r="AT350" s="125">
        <f t="shared" si="5689"/>
        <v>1985</v>
      </c>
      <c r="AU350" s="127">
        <f t="shared" si="5689"/>
        <v>2133</v>
      </c>
      <c r="AV350" s="126">
        <f t="shared" si="5689"/>
        <v>2283</v>
      </c>
      <c r="AW350" s="166">
        <f t="shared" ref="AW350:BE351" si="5690">SUMIF($A$9:$A$32,$AE350,S$350:S$373)</f>
        <v>1902</v>
      </c>
      <c r="AX350" s="125">
        <f t="shared" si="5690"/>
        <v>238</v>
      </c>
      <c r="AY350" s="127">
        <f t="shared" si="5690"/>
        <v>1511</v>
      </c>
      <c r="AZ350" s="126">
        <f t="shared" si="5690"/>
        <v>776</v>
      </c>
      <c r="BA350" s="166">
        <f t="shared" si="5690"/>
        <v>3300</v>
      </c>
      <c r="BB350" s="125">
        <f t="shared" si="5690"/>
        <v>1922</v>
      </c>
      <c r="BC350" s="127">
        <f t="shared" si="5690"/>
        <v>1888</v>
      </c>
      <c r="BD350" s="170">
        <f t="shared" si="5690"/>
        <v>3919</v>
      </c>
      <c r="BE350" s="171">
        <f t="shared" si="5690"/>
        <v>2489</v>
      </c>
      <c r="BF350" s="156">
        <f>AF350+AH350+AJ350+AL350+AN350+AP350+AR350+AT350+AV350+AX350+AZ350+BB350+BD350</f>
        <v>26613</v>
      </c>
      <c r="BG350" s="157">
        <f>AG350+AI350+AK350+AM350+AO350+AQ350+AS350+AU350+AW350+AY350+BA350+BC350+BE350</f>
        <v>27067</v>
      </c>
      <c r="BI350" s="124" t="s">
        <v>16</v>
      </c>
      <c r="BJ350" s="128">
        <f>B350/B374</f>
        <v>0</v>
      </c>
      <c r="BK350" s="129">
        <f t="shared" ref="BK350" si="5691">C350/C374</f>
        <v>0</v>
      </c>
      <c r="BL350" s="130">
        <f t="shared" ref="BL350" si="5692">D350/D374</f>
        <v>0</v>
      </c>
      <c r="BM350" s="131">
        <f t="shared" ref="BM350" si="5693">E350/E374</f>
        <v>0</v>
      </c>
      <c r="BN350" s="128">
        <f t="shared" ref="BN350" si="5694">F350/F374</f>
        <v>0</v>
      </c>
      <c r="BO350" s="129">
        <f t="shared" ref="BO350" si="5695">G350/G374</f>
        <v>0</v>
      </c>
      <c r="BP350" s="130">
        <f t="shared" ref="BP350" si="5696">H350/H374</f>
        <v>0</v>
      </c>
      <c r="BQ350" s="131">
        <f t="shared" ref="BQ350" si="5697">I350/I374</f>
        <v>0</v>
      </c>
      <c r="BR350" s="128">
        <f t="shared" ref="BR350" si="5698">J350/J374</f>
        <v>0</v>
      </c>
      <c r="BS350" s="129">
        <f t="shared" ref="BS350" si="5699">K350/K374</f>
        <v>0</v>
      </c>
      <c r="BT350" s="130">
        <f t="shared" ref="BT350" si="5700">L350/L374</f>
        <v>0</v>
      </c>
      <c r="BU350" s="128">
        <f t="shared" ref="BU350" si="5701">M350/M374</f>
        <v>0</v>
      </c>
      <c r="BV350" s="132">
        <f t="shared" ref="BV350" si="5702">N350/N374</f>
        <v>0</v>
      </c>
      <c r="BW350" s="133">
        <f t="shared" ref="BW350" si="5703">O350/O374</f>
        <v>0</v>
      </c>
      <c r="BX350" s="128">
        <f t="shared" ref="BX350" si="5704">P350/P374</f>
        <v>0</v>
      </c>
      <c r="BY350" s="129">
        <f t="shared" ref="BY350" si="5705">Q350/Q374</f>
        <v>0</v>
      </c>
      <c r="BZ350" s="130">
        <f t="shared" ref="BZ350" si="5706">R350/R374</f>
        <v>0</v>
      </c>
      <c r="CA350" s="131">
        <f t="shared" ref="CA350" si="5707">S350/S374</f>
        <v>0</v>
      </c>
      <c r="CB350" s="128">
        <f t="shared" ref="CB350" si="5708">T350/T374</f>
        <v>0</v>
      </c>
      <c r="CC350" s="129">
        <f t="shared" ref="CC350" si="5709">U350/U374</f>
        <v>0</v>
      </c>
      <c r="CD350" s="130">
        <f t="shared" ref="CD350" si="5710">V350/V374</f>
        <v>0</v>
      </c>
      <c r="CE350" s="131">
        <f t="shared" ref="CE350" si="5711">W350/W374</f>
        <v>0</v>
      </c>
      <c r="CF350" s="128">
        <f t="shared" ref="CF350" si="5712">X350/X374</f>
        <v>0</v>
      </c>
      <c r="CG350" s="129">
        <f t="shared" ref="CG350" si="5713">Y350/Y374</f>
        <v>0</v>
      </c>
      <c r="CH350" s="130">
        <f t="shared" ref="CH350" si="5714">Z350/Z374</f>
        <v>0</v>
      </c>
      <c r="CI350" s="128">
        <f t="shared" ref="CI350" si="5715">AA350/AA374</f>
        <v>0</v>
      </c>
      <c r="CJ350" s="134">
        <f t="shared" ref="CJ350" si="5716">AB350/AB374</f>
        <v>0</v>
      </c>
      <c r="CK350" s="135">
        <f t="shared" ref="CK350" si="5717">AC350/AC374</f>
        <v>0</v>
      </c>
    </row>
    <row r="351" spans="1:89" x14ac:dyDescent="0.2">
      <c r="A351" s="136" t="s">
        <v>17</v>
      </c>
      <c r="B351" s="175">
        <v>576</v>
      </c>
      <c r="C351" s="176">
        <v>0</v>
      </c>
      <c r="D351" s="177">
        <v>560</v>
      </c>
      <c r="E351" s="178">
        <v>5</v>
      </c>
      <c r="F351" s="175">
        <v>1190</v>
      </c>
      <c r="G351" s="179">
        <v>9</v>
      </c>
      <c r="H351" s="177">
        <v>748</v>
      </c>
      <c r="I351" s="178">
        <v>62</v>
      </c>
      <c r="J351" s="175">
        <v>14</v>
      </c>
      <c r="K351" s="179">
        <v>46</v>
      </c>
      <c r="L351" s="177">
        <v>83</v>
      </c>
      <c r="M351" s="175">
        <v>116</v>
      </c>
      <c r="N351" s="180">
        <v>328</v>
      </c>
      <c r="O351" s="181">
        <v>264</v>
      </c>
      <c r="P351" s="175">
        <v>81</v>
      </c>
      <c r="Q351" s="179">
        <v>68</v>
      </c>
      <c r="R351" s="177">
        <v>23</v>
      </c>
      <c r="S351" s="178">
        <v>96</v>
      </c>
      <c r="T351" s="175">
        <v>3</v>
      </c>
      <c r="U351" s="179">
        <v>32</v>
      </c>
      <c r="V351" s="177">
        <v>5</v>
      </c>
      <c r="W351" s="178">
        <v>15</v>
      </c>
      <c r="X351" s="175">
        <v>3</v>
      </c>
      <c r="Y351" s="179">
        <v>89</v>
      </c>
      <c r="Z351" s="177">
        <v>0</v>
      </c>
      <c r="AA351" s="175">
        <v>0</v>
      </c>
      <c r="AB351" s="156">
        <f t="shared" ref="AB351:AB370" si="5718">B351+D351+F351+H351+J351+L351+N351+P351+R351+T351+V351+X351+Z351</f>
        <v>3614</v>
      </c>
      <c r="AC351" s="157">
        <f t="shared" ref="AC351:AC370" si="5719">C351+E351+G351+I351+K351+M351+O351+Q351+S351+U351+W351+Y351+AA351</f>
        <v>802</v>
      </c>
      <c r="AE351" s="237" t="str">
        <f>$AE$10</f>
        <v>08:00 - 08:59</v>
      </c>
      <c r="AF351" s="125">
        <f>SUMIF($A$9:$A$32,$AE351,B$350:B$373)</f>
        <v>3189</v>
      </c>
      <c r="AG351" s="176">
        <f t="shared" si="5689"/>
        <v>887</v>
      </c>
      <c r="AH351" s="177">
        <f t="shared" si="5689"/>
        <v>1223</v>
      </c>
      <c r="AI351" s="178">
        <f t="shared" si="5689"/>
        <v>874</v>
      </c>
      <c r="AJ351" s="238">
        <f t="shared" si="5689"/>
        <v>2868</v>
      </c>
      <c r="AK351" s="179">
        <f t="shared" si="5689"/>
        <v>948</v>
      </c>
      <c r="AL351" s="177">
        <f t="shared" si="5689"/>
        <v>3591</v>
      </c>
      <c r="AM351" s="178">
        <f t="shared" si="5689"/>
        <v>1890</v>
      </c>
      <c r="AN351" s="238">
        <f t="shared" si="5689"/>
        <v>252</v>
      </c>
      <c r="AO351" s="179">
        <f t="shared" si="5689"/>
        <v>948</v>
      </c>
      <c r="AP351" s="177">
        <f t="shared" si="5689"/>
        <v>748</v>
      </c>
      <c r="AQ351" s="238">
        <f t="shared" si="5689"/>
        <v>3306</v>
      </c>
      <c r="AR351" s="180">
        <f t="shared" si="5689"/>
        <v>2126</v>
      </c>
      <c r="AS351" s="181">
        <f t="shared" si="5689"/>
        <v>4257</v>
      </c>
      <c r="AT351" s="238">
        <f t="shared" si="5689"/>
        <v>1532</v>
      </c>
      <c r="AU351" s="179">
        <f t="shared" si="5689"/>
        <v>1876</v>
      </c>
      <c r="AV351" s="177">
        <f t="shared" si="5689"/>
        <v>2091</v>
      </c>
      <c r="AW351" s="178">
        <f t="shared" si="5690"/>
        <v>1724</v>
      </c>
      <c r="AX351" s="238">
        <f t="shared" si="5690"/>
        <v>197</v>
      </c>
      <c r="AY351" s="179">
        <f t="shared" si="5690"/>
        <v>1256</v>
      </c>
      <c r="AZ351" s="177">
        <f t="shared" si="5690"/>
        <v>650</v>
      </c>
      <c r="BA351" s="178">
        <f t="shared" si="5690"/>
        <v>2541</v>
      </c>
      <c r="BB351" s="238">
        <f t="shared" si="5690"/>
        <v>1585</v>
      </c>
      <c r="BC351" s="179">
        <f t="shared" si="5690"/>
        <v>1589</v>
      </c>
      <c r="BD351" s="177">
        <f t="shared" si="5690"/>
        <v>3376</v>
      </c>
      <c r="BE351" s="238">
        <f t="shared" si="5690"/>
        <v>2336</v>
      </c>
      <c r="BF351" s="158">
        <f>SUM(AF351,AH351,AJ351,AL351,AN351,AP351,AR351,AT351,AV351,AX351,AZ351,BB351,BD351)</f>
        <v>23428</v>
      </c>
      <c r="BG351" s="159">
        <f>SUM(AG351,AI351,AK351,AM351,AO351,AQ351,AS351,AU351,AW351,AY351,BA351,BC351,BE351)</f>
        <v>24432</v>
      </c>
      <c r="BI351" s="136" t="s">
        <v>17</v>
      </c>
      <c r="BJ351" s="128">
        <f>B351/B374</f>
        <v>1.955658167249516E-2</v>
      </c>
      <c r="BK351" s="129">
        <f t="shared" ref="BK351" si="5720">C351/C374</f>
        <v>0</v>
      </c>
      <c r="BL351" s="130">
        <f t="shared" ref="BL351" si="5721">D351/D374</f>
        <v>3.9553609266845598E-2</v>
      </c>
      <c r="BM351" s="131">
        <f t="shared" ref="BM351" si="5722">E351/E374</f>
        <v>3.8986354775828459E-4</v>
      </c>
      <c r="BN351" s="128">
        <f t="shared" ref="BN351" si="5723">F351/F374</f>
        <v>3.9067629678266581E-2</v>
      </c>
      <c r="BO351" s="129">
        <f t="shared" ref="BO351" si="5724">G351/G374</f>
        <v>4.0000000000000002E-4</v>
      </c>
      <c r="BP351" s="130">
        <f t="shared" ref="BP351" si="5725">H351/H374</f>
        <v>1.7885323513940031E-2</v>
      </c>
      <c r="BQ351" s="131">
        <f t="shared" ref="BQ351" si="5726">I351/I374</f>
        <v>1.4818355640535373E-3</v>
      </c>
      <c r="BR351" s="128">
        <f t="shared" ref="BR351" si="5727">J351/J374</f>
        <v>2.1991831605403709E-3</v>
      </c>
      <c r="BS351" s="129">
        <f t="shared" ref="BS351" si="5728">K351/K374</f>
        <v>6.3178134871583573E-3</v>
      </c>
      <c r="BT351" s="130">
        <f t="shared" ref="BT351" si="5729">L351/L374</f>
        <v>3.6088525588069045E-3</v>
      </c>
      <c r="BU351" s="128">
        <f t="shared" ref="BU351" si="5730">M351/M374</f>
        <v>4.8114811895972462E-3</v>
      </c>
      <c r="BV351" s="132">
        <f t="shared" ref="BV351" si="5731">N351/N374</f>
        <v>8.1916036063035391E-3</v>
      </c>
      <c r="BW351" s="133">
        <f t="shared" ref="BW351" si="5732">O351/O374</f>
        <v>6.1106867578640369E-3</v>
      </c>
      <c r="BX351" s="128">
        <f t="shared" ref="BX351" si="5733">P351/P374</f>
        <v>3.7781612948365128E-3</v>
      </c>
      <c r="BY351" s="129">
        <f t="shared" ref="BY351" si="5734">Q351/Q374</f>
        <v>2.9503644567858383E-3</v>
      </c>
      <c r="BZ351" s="130">
        <f t="shared" ref="BZ351" si="5735">R351/R374</f>
        <v>9.2835519677093848E-4</v>
      </c>
      <c r="CA351" s="131">
        <f t="shared" ref="CA351" si="5736">S351/S374</f>
        <v>3.3953455471457876E-3</v>
      </c>
      <c r="CB351" s="128">
        <f t="shared" ref="CB351" si="5737">T351/T374</f>
        <v>4.0317161671818305E-4</v>
      </c>
      <c r="CC351" s="129">
        <f t="shared" ref="CC351" si="5738">U351/U374</f>
        <v>3.6600709138739562E-3</v>
      </c>
      <c r="CD351" s="130">
        <f t="shared" ref="CD351" si="5739">V351/V374</f>
        <v>2.1430714500021432E-4</v>
      </c>
      <c r="CE351" s="131">
        <f t="shared" ref="CE351" si="5740">W351/W374</f>
        <v>5.0219290903612442E-4</v>
      </c>
      <c r="CF351" s="128">
        <f t="shared" ref="CF351" si="5741">X351/X374</f>
        <v>1.3658092419758708E-4</v>
      </c>
      <c r="CG351" s="129">
        <f t="shared" ref="CG351" si="5742">Y351/Y374</f>
        <v>6.2259531304651979E-3</v>
      </c>
      <c r="CH351" s="130">
        <f t="shared" ref="CH351" si="5743">Z351/Z374</f>
        <v>0</v>
      </c>
      <c r="CI351" s="128">
        <f t="shared" ref="CI351" si="5744">AA351/AA374</f>
        <v>0</v>
      </c>
      <c r="CJ351" s="134">
        <f t="shared" ref="CJ351" si="5745">AB351/AB374</f>
        <v>1.104823744845022E-2</v>
      </c>
      <c r="CK351" s="135">
        <f t="shared" ref="CK351" si="5746">AC351/AC374</f>
        <v>2.4598208808735123E-3</v>
      </c>
    </row>
    <row r="352" spans="1:89" ht="13.5" thickBot="1" x14ac:dyDescent="0.25">
      <c r="A352" s="145" t="s">
        <v>18</v>
      </c>
      <c r="B352" s="182">
        <v>2166</v>
      </c>
      <c r="C352" s="183">
        <v>233</v>
      </c>
      <c r="D352" s="184">
        <v>1183</v>
      </c>
      <c r="E352" s="185">
        <v>178</v>
      </c>
      <c r="F352" s="182">
        <v>3291</v>
      </c>
      <c r="G352" s="186">
        <v>345</v>
      </c>
      <c r="H352" s="184">
        <v>2580</v>
      </c>
      <c r="I352" s="185">
        <v>805</v>
      </c>
      <c r="J352" s="182">
        <v>86</v>
      </c>
      <c r="K352" s="186">
        <v>424</v>
      </c>
      <c r="L352" s="184">
        <v>447</v>
      </c>
      <c r="M352" s="182">
        <v>1133</v>
      </c>
      <c r="N352" s="187">
        <v>1840</v>
      </c>
      <c r="O352" s="188">
        <v>2154</v>
      </c>
      <c r="P352" s="182">
        <v>682</v>
      </c>
      <c r="Q352" s="186">
        <v>1157</v>
      </c>
      <c r="R352" s="184">
        <v>998</v>
      </c>
      <c r="S352" s="185">
        <v>1529</v>
      </c>
      <c r="T352" s="182">
        <v>83</v>
      </c>
      <c r="U352" s="186">
        <v>682</v>
      </c>
      <c r="V352" s="184">
        <v>453</v>
      </c>
      <c r="W352" s="185">
        <v>1787</v>
      </c>
      <c r="X352" s="182">
        <v>1149</v>
      </c>
      <c r="Y352" s="186">
        <v>900</v>
      </c>
      <c r="Z352" s="184">
        <v>2417</v>
      </c>
      <c r="AA352" s="182">
        <v>1654</v>
      </c>
      <c r="AB352" s="156">
        <f t="shared" si="5718"/>
        <v>17375</v>
      </c>
      <c r="AC352" s="157">
        <f t="shared" si="5719"/>
        <v>12981</v>
      </c>
      <c r="AE352" s="235"/>
      <c r="AF352" s="125"/>
      <c r="AG352" s="183"/>
      <c r="AH352" s="184"/>
      <c r="AI352" s="185"/>
      <c r="AJ352" s="182"/>
      <c r="AK352" s="186"/>
      <c r="AL352" s="184"/>
      <c r="AM352" s="185"/>
      <c r="AN352" s="182"/>
      <c r="AO352" s="186"/>
      <c r="AP352" s="184"/>
      <c r="AQ352" s="182"/>
      <c r="AR352" s="187"/>
      <c r="AS352" s="188"/>
      <c r="AT352" s="182"/>
      <c r="AU352" s="186"/>
      <c r="AV352" s="184"/>
      <c r="AW352" s="185"/>
      <c r="AX352" s="182"/>
      <c r="AY352" s="186"/>
      <c r="AZ352" s="184"/>
      <c r="BA352" s="185"/>
      <c r="BB352" s="182"/>
      <c r="BC352" s="186"/>
      <c r="BD352" s="184"/>
      <c r="BE352" s="182"/>
      <c r="BF352" s="158"/>
      <c r="BG352" s="159"/>
      <c r="BI352" s="145" t="s">
        <v>18</v>
      </c>
      <c r="BJ352" s="128">
        <f>B352/B374</f>
        <v>7.3540895664278683E-2</v>
      </c>
      <c r="BK352" s="129">
        <f t="shared" ref="BK352" si="5747">C352/C374</f>
        <v>9.0362613922823354E-3</v>
      </c>
      <c r="BL352" s="130">
        <f t="shared" ref="BL352" si="5748">D352/D374</f>
        <v>8.3556999576211335E-2</v>
      </c>
      <c r="BM352" s="131">
        <f t="shared" ref="BM352" si="5749">E352/E374</f>
        <v>1.3879142300194932E-2</v>
      </c>
      <c r="BN352" s="128">
        <f t="shared" ref="BN352" si="5750">F352/F374</f>
        <v>0.10804333552199606</v>
      </c>
      <c r="BO352" s="129">
        <f t="shared" ref="BO352" si="5751">G352/G374</f>
        <v>1.5333333333333332E-2</v>
      </c>
      <c r="BP352" s="130">
        <f t="shared" ref="BP352" si="5752">H352/H374</f>
        <v>6.1690019606905455E-2</v>
      </c>
      <c r="BQ352" s="131">
        <f t="shared" ref="BQ352" si="5753">I352/I374</f>
        <v>1.9239961759082217E-2</v>
      </c>
      <c r="BR352" s="128">
        <f t="shared" ref="BR352" si="5754">J352/J374</f>
        <v>1.3509267986176562E-2</v>
      </c>
      <c r="BS352" s="129">
        <f t="shared" ref="BS352" si="5755">K352/K374</f>
        <v>5.8233759099024861E-2</v>
      </c>
      <c r="BT352" s="130">
        <f t="shared" ref="BT352" si="5756">L352/L374</f>
        <v>1.9435627635984172E-2</v>
      </c>
      <c r="BU352" s="128">
        <f t="shared" ref="BU352" si="5757">M352/M374</f>
        <v>4.6994898170807584E-2</v>
      </c>
      <c r="BV352" s="132">
        <f t="shared" ref="BV352" si="5758">N352/N374</f>
        <v>4.5952898279263757E-2</v>
      </c>
      <c r="BW352" s="133">
        <f t="shared" ref="BW352" si="5759">O352/O374</f>
        <v>4.9857648774390667E-2</v>
      </c>
      <c r="BX352" s="128">
        <f t="shared" ref="BX352" si="5760">P352/P374</f>
        <v>3.1811185223191381E-2</v>
      </c>
      <c r="BY352" s="129">
        <f t="shared" ref="BY352" si="5761">Q352/Q374</f>
        <v>5.0199583477959039E-2</v>
      </c>
      <c r="BZ352" s="130">
        <f t="shared" ref="BZ352" si="5762">R352/R374</f>
        <v>4.0282542885973764E-2</v>
      </c>
      <c r="CA352" s="131">
        <f t="shared" ref="CA352" si="5763">S352/S374</f>
        <v>5.4077951474853225E-2</v>
      </c>
      <c r="CB352" s="128">
        <f t="shared" ref="CB352" si="5764">T352/T374</f>
        <v>1.1154414729203064E-2</v>
      </c>
      <c r="CC352" s="129">
        <f t="shared" ref="CC352" si="5765">U352/U374</f>
        <v>7.8005261351938693E-2</v>
      </c>
      <c r="CD352" s="130">
        <f t="shared" ref="CD352" si="5766">V352/V374</f>
        <v>1.9416227337019417E-2</v>
      </c>
      <c r="CE352" s="131">
        <f t="shared" ref="CE352" si="5767">W352/W374</f>
        <v>5.9827915229836957E-2</v>
      </c>
      <c r="CF352" s="128">
        <f t="shared" ref="CF352" si="5768">X352/X374</f>
        <v>5.2310493967675849E-2</v>
      </c>
      <c r="CG352" s="129">
        <f t="shared" ref="CG352" si="5769">Y352/Y374</f>
        <v>6.2959076600209857E-2</v>
      </c>
      <c r="CH352" s="130">
        <f t="shared" ref="CH352" si="5770">Z352/Z374</f>
        <v>5.639159142343856E-2</v>
      </c>
      <c r="CI352" s="128">
        <f t="shared" ref="CI352" si="5771">AA352/AA374</f>
        <v>3.7363332429746092E-2</v>
      </c>
      <c r="CJ352" s="134">
        <f t="shared" ref="CJ352" si="5772">AB352/AB374</f>
        <v>5.3116526194472213E-2</v>
      </c>
      <c r="CK352" s="135">
        <f t="shared" ref="CK352" si="5773">AC352/AC374</f>
        <v>3.9814133235185865E-2</v>
      </c>
    </row>
    <row r="353" spans="1:89" ht="14.25" thickTop="1" thickBot="1" x14ac:dyDescent="0.25">
      <c r="A353" s="136" t="s">
        <v>19</v>
      </c>
      <c r="B353" s="175">
        <v>3162</v>
      </c>
      <c r="C353" s="176">
        <v>851</v>
      </c>
      <c r="D353" s="177">
        <v>1486</v>
      </c>
      <c r="E353" s="178">
        <v>833</v>
      </c>
      <c r="F353" s="175">
        <v>3236</v>
      </c>
      <c r="G353" s="179">
        <v>1042</v>
      </c>
      <c r="H353" s="177">
        <v>3496</v>
      </c>
      <c r="I353" s="178">
        <v>1836</v>
      </c>
      <c r="J353" s="175">
        <v>207</v>
      </c>
      <c r="K353" s="179">
        <v>731</v>
      </c>
      <c r="L353" s="177">
        <v>732</v>
      </c>
      <c r="M353" s="175">
        <v>2376</v>
      </c>
      <c r="N353" s="180">
        <v>2639</v>
      </c>
      <c r="O353" s="181">
        <v>4147</v>
      </c>
      <c r="P353" s="175">
        <v>1594</v>
      </c>
      <c r="Q353" s="179">
        <v>1865</v>
      </c>
      <c r="R353" s="177">
        <v>2146</v>
      </c>
      <c r="S353" s="178">
        <v>1922</v>
      </c>
      <c r="T353" s="175">
        <v>196</v>
      </c>
      <c r="U353" s="179">
        <v>1330</v>
      </c>
      <c r="V353" s="177">
        <v>681</v>
      </c>
      <c r="W353" s="178">
        <v>3003</v>
      </c>
      <c r="X353" s="175">
        <v>1927</v>
      </c>
      <c r="Y353" s="179">
        <v>1579</v>
      </c>
      <c r="Z353" s="177">
        <v>3315</v>
      </c>
      <c r="AA353" s="175">
        <v>2400</v>
      </c>
      <c r="AB353" s="156">
        <f t="shared" si="5718"/>
        <v>24817</v>
      </c>
      <c r="AC353" s="157">
        <f t="shared" si="5719"/>
        <v>23915</v>
      </c>
      <c r="AE353" s="229" t="s">
        <v>13</v>
      </c>
      <c r="AF353" s="20">
        <f t="shared" ref="AF353:BG353" si="5774">SUM(AF350:AF352)</f>
        <v>6601</v>
      </c>
      <c r="AG353" s="21">
        <f t="shared" si="5774"/>
        <v>1937</v>
      </c>
      <c r="AH353" s="20">
        <f t="shared" si="5774"/>
        <v>2578</v>
      </c>
      <c r="AI353" s="21">
        <f t="shared" si="5774"/>
        <v>1954</v>
      </c>
      <c r="AJ353" s="20">
        <f t="shared" si="5774"/>
        <v>5828</v>
      </c>
      <c r="AK353" s="21">
        <f t="shared" si="5774"/>
        <v>2102</v>
      </c>
      <c r="AL353" s="20">
        <f t="shared" si="5774"/>
        <v>7690</v>
      </c>
      <c r="AM353" s="21">
        <f t="shared" si="5774"/>
        <v>4011</v>
      </c>
      <c r="AN353" s="20">
        <f t="shared" si="5774"/>
        <v>512</v>
      </c>
      <c r="AO353" s="21">
        <f t="shared" si="5774"/>
        <v>1933</v>
      </c>
      <c r="AP353" s="20">
        <f t="shared" si="5774"/>
        <v>1588</v>
      </c>
      <c r="AQ353" s="21">
        <f t="shared" si="5774"/>
        <v>6628</v>
      </c>
      <c r="AR353" s="20">
        <f t="shared" si="5774"/>
        <v>4690</v>
      </c>
      <c r="AS353" s="21">
        <f t="shared" si="5774"/>
        <v>8389</v>
      </c>
      <c r="AT353" s="20">
        <f t="shared" si="5774"/>
        <v>3517</v>
      </c>
      <c r="AU353" s="21">
        <f t="shared" si="5774"/>
        <v>4009</v>
      </c>
      <c r="AV353" s="20">
        <f t="shared" si="5774"/>
        <v>4374</v>
      </c>
      <c r="AW353" s="21">
        <f t="shared" si="5774"/>
        <v>3626</v>
      </c>
      <c r="AX353" s="20">
        <f t="shared" si="5774"/>
        <v>435</v>
      </c>
      <c r="AY353" s="21">
        <f t="shared" si="5774"/>
        <v>2767</v>
      </c>
      <c r="AZ353" s="20">
        <f t="shared" si="5774"/>
        <v>1426</v>
      </c>
      <c r="BA353" s="21">
        <f t="shared" si="5774"/>
        <v>5841</v>
      </c>
      <c r="BB353" s="20">
        <f t="shared" si="5774"/>
        <v>3507</v>
      </c>
      <c r="BC353" s="21">
        <f t="shared" si="5774"/>
        <v>3477</v>
      </c>
      <c r="BD353" s="20">
        <f t="shared" si="5774"/>
        <v>7295</v>
      </c>
      <c r="BE353" s="21">
        <f t="shared" si="5774"/>
        <v>4825</v>
      </c>
      <c r="BF353" s="160">
        <f t="shared" si="5774"/>
        <v>50041</v>
      </c>
      <c r="BG353" s="161">
        <f t="shared" si="5774"/>
        <v>51499</v>
      </c>
      <c r="BI353" s="136" t="s">
        <v>19</v>
      </c>
      <c r="BJ353" s="128">
        <f>B353/B374</f>
        <v>0.10735748480630157</v>
      </c>
      <c r="BK353" s="129">
        <f t="shared" ref="BK353" si="5775">C353/C374</f>
        <v>3.3003684312584838E-2</v>
      </c>
      <c r="BL353" s="130">
        <f t="shared" ref="BL353" si="5776">D353/D374</f>
        <v>0.10495832744737957</v>
      </c>
      <c r="BM353" s="131">
        <f t="shared" ref="BM353" si="5777">E353/E374</f>
        <v>6.4951267056530218E-2</v>
      </c>
      <c r="BN353" s="128">
        <f t="shared" ref="BN353" si="5778">F353/F374</f>
        <v>0.10623768877216021</v>
      </c>
      <c r="BO353" s="129">
        <f t="shared" ref="BO353" si="5779">G353/G374</f>
        <v>4.6311111111111108E-2</v>
      </c>
      <c r="BP353" s="130">
        <f t="shared" ref="BP353" si="5780">H353/H374</f>
        <v>8.3592367653388164E-2</v>
      </c>
      <c r="BQ353" s="131">
        <f t="shared" ref="BQ353" si="5781">I353/I374</f>
        <v>4.3881453154875717E-2</v>
      </c>
      <c r="BR353" s="128">
        <f t="shared" ref="BR353" si="5782">J353/J374</f>
        <v>3.2516493873704054E-2</v>
      </c>
      <c r="BS353" s="129">
        <f t="shared" ref="BS353" si="5783">K353/K374</f>
        <v>0.1003982969372339</v>
      </c>
      <c r="BT353" s="130">
        <f t="shared" ref="BT353" si="5784">L353/L374</f>
        <v>3.1827470759598242E-2</v>
      </c>
      <c r="BU353" s="128">
        <f t="shared" ref="BU353" si="5785">M353/M374</f>
        <v>9.8552407814509108E-2</v>
      </c>
      <c r="BV353" s="132">
        <f t="shared" ref="BV353" si="5786">N353/N374</f>
        <v>6.5907444869009263E-2</v>
      </c>
      <c r="BW353" s="133">
        <f t="shared" ref="BW353" si="5787">O353/O374</f>
        <v>9.5988704488114251E-2</v>
      </c>
      <c r="BX353" s="128">
        <f t="shared" ref="BX353" si="5788">P353/P374</f>
        <v>7.4350482765054335E-2</v>
      </c>
      <c r="BY353" s="129">
        <f t="shared" ref="BY353" si="5789">Q353/Q374</f>
        <v>8.0918083998611598E-2</v>
      </c>
      <c r="BZ353" s="130">
        <f t="shared" ref="BZ353" si="5790">R353/R374</f>
        <v>8.6619576185671038E-2</v>
      </c>
      <c r="CA353" s="131">
        <f t="shared" ref="CA353" si="5791">S353/S374</f>
        <v>6.7977647308481284E-2</v>
      </c>
      <c r="CB353" s="128">
        <f t="shared" ref="CB353" si="5792">T353/T374</f>
        <v>2.634054562558796E-2</v>
      </c>
      <c r="CC353" s="129">
        <f t="shared" ref="CC353" si="5793">U353/U374</f>
        <v>0.1521216973578863</v>
      </c>
      <c r="CD353" s="130">
        <f t="shared" ref="CD353" si="5794">V353/V374</f>
        <v>2.918863314902919E-2</v>
      </c>
      <c r="CE353" s="131">
        <f t="shared" ref="CE353" si="5795">W353/W374</f>
        <v>0.1005390203890321</v>
      </c>
      <c r="CF353" s="128">
        <f t="shared" ref="CF353" si="5796">X353/X374</f>
        <v>8.7730480309583428E-2</v>
      </c>
      <c r="CG353" s="129">
        <f t="shared" ref="CG353" si="5797">Y353/Y374</f>
        <v>0.11045820216859041</v>
      </c>
      <c r="CH353" s="130">
        <f t="shared" ref="CH353" si="5798">Z353/Z374</f>
        <v>7.7343039126478622E-2</v>
      </c>
      <c r="CI353" s="128">
        <f t="shared" ref="CI353" si="5799">AA353/AA374</f>
        <v>5.4215234480889128E-2</v>
      </c>
      <c r="CJ353" s="134">
        <f t="shared" ref="CJ353" si="5800">AB353/AB374</f>
        <v>7.5867213270113198E-2</v>
      </c>
      <c r="CK353" s="135">
        <f t="shared" ref="CK353" si="5801">AC353/AC374</f>
        <v>7.3349895718316765E-2</v>
      </c>
    </row>
    <row r="354" spans="1:89" ht="13.5" thickTop="1" x14ac:dyDescent="0.2">
      <c r="A354" s="145" t="s">
        <v>20</v>
      </c>
      <c r="B354" s="182">
        <v>3412</v>
      </c>
      <c r="C354" s="183">
        <v>1050</v>
      </c>
      <c r="D354" s="184">
        <v>1355</v>
      </c>
      <c r="E354" s="185">
        <v>1080</v>
      </c>
      <c r="F354" s="182">
        <v>2960</v>
      </c>
      <c r="G354" s="186">
        <v>1154</v>
      </c>
      <c r="H354" s="184">
        <v>4099</v>
      </c>
      <c r="I354" s="185">
        <v>2121</v>
      </c>
      <c r="J354" s="182">
        <v>260</v>
      </c>
      <c r="K354" s="186">
        <v>985</v>
      </c>
      <c r="L354" s="184">
        <v>840</v>
      </c>
      <c r="M354" s="182">
        <v>3322</v>
      </c>
      <c r="N354" s="187">
        <v>2564</v>
      </c>
      <c r="O354" s="188">
        <v>4132</v>
      </c>
      <c r="P354" s="182">
        <v>1985</v>
      </c>
      <c r="Q354" s="186">
        <v>2133</v>
      </c>
      <c r="R354" s="184">
        <v>2283</v>
      </c>
      <c r="S354" s="185">
        <v>1902</v>
      </c>
      <c r="T354" s="182">
        <v>238</v>
      </c>
      <c r="U354" s="186">
        <v>1511</v>
      </c>
      <c r="V354" s="184">
        <v>776</v>
      </c>
      <c r="W354" s="185">
        <v>3300</v>
      </c>
      <c r="X354" s="182">
        <v>1922</v>
      </c>
      <c r="Y354" s="186">
        <v>1888</v>
      </c>
      <c r="Z354" s="184">
        <v>3919</v>
      </c>
      <c r="AA354" s="182">
        <v>2489</v>
      </c>
      <c r="AB354" s="156">
        <f t="shared" si="5718"/>
        <v>26613</v>
      </c>
      <c r="AC354" s="157">
        <f t="shared" si="5719"/>
        <v>27067</v>
      </c>
      <c r="BI354" s="145" t="s">
        <v>20</v>
      </c>
      <c r="BJ354" s="128">
        <f>B354/B374</f>
        <v>0.11584558449054426</v>
      </c>
      <c r="BK354" s="129">
        <f t="shared" ref="BK354" si="5802">C354/C374</f>
        <v>4.0721349621873182E-2</v>
      </c>
      <c r="BL354" s="130">
        <f t="shared" ref="BL354" si="5803">D354/D374</f>
        <v>9.5705608136742476E-2</v>
      </c>
      <c r="BM354" s="131">
        <f t="shared" ref="BM354" si="5804">E354/E374</f>
        <v>8.4210526315789472E-2</v>
      </c>
      <c r="BN354" s="128">
        <f t="shared" ref="BN354" si="5805">F354/F374</f>
        <v>9.717662508207485E-2</v>
      </c>
      <c r="BO354" s="129">
        <f t="shared" ref="BO354" si="5806">G354/G374</f>
        <v>5.1288888888888891E-2</v>
      </c>
      <c r="BP354" s="130">
        <f t="shared" ref="BP354" si="5807">H354/H374</f>
        <v>9.8010616421978863E-2</v>
      </c>
      <c r="BQ354" s="131">
        <f t="shared" ref="BQ354" si="5808">I354/I374</f>
        <v>5.0693116634799237E-2</v>
      </c>
      <c r="BR354" s="128">
        <f t="shared" ref="BR354" si="5809">J354/J374</f>
        <v>4.0841972981464025E-2</v>
      </c>
      <c r="BS354" s="129">
        <f t="shared" ref="BS354" si="5810">K354/K374</f>
        <v>0.13528361488806481</v>
      </c>
      <c r="BT354" s="130">
        <f t="shared" ref="BT354" si="5811">L354/L374</f>
        <v>3.652332710117831E-2</v>
      </c>
      <c r="BU354" s="128">
        <f t="shared" ref="BU354" si="5812">M354/M374</f>
        <v>0.13779086648139699</v>
      </c>
      <c r="BV354" s="132">
        <f t="shared" ref="BV354" si="5813">N354/N374</f>
        <v>6.4034364776104497E-2</v>
      </c>
      <c r="BW354" s="133">
        <f t="shared" ref="BW354" si="5814">O354/O374</f>
        <v>9.5641506376871979E-2</v>
      </c>
      <c r="BX354" s="128">
        <f t="shared" ref="BX354" si="5815">P354/P374</f>
        <v>9.2588273706796023E-2</v>
      </c>
      <c r="BY354" s="129">
        <f t="shared" ref="BY354" si="5816">Q354/Q374</f>
        <v>9.2545990975355777E-2</v>
      </c>
      <c r="BZ354" s="130">
        <f t="shared" ref="BZ354" si="5817">R354/R374</f>
        <v>9.2149344096871852E-2</v>
      </c>
      <c r="CA354" s="131">
        <f t="shared" ref="CA354" si="5818">S354/S374</f>
        <v>6.7270283652825918E-2</v>
      </c>
      <c r="CB354" s="128">
        <f t="shared" ref="CB354" si="5819">T354/T374</f>
        <v>3.1984948259642522E-2</v>
      </c>
      <c r="CC354" s="129">
        <f t="shared" ref="CC354" si="5820">U354/U374</f>
        <v>0.17282397346448589</v>
      </c>
      <c r="CD354" s="130">
        <f t="shared" ref="CD354" si="5821">V354/V374</f>
        <v>3.3260468904033259E-2</v>
      </c>
      <c r="CE354" s="131">
        <f t="shared" ref="CE354" si="5822">W354/W374</f>
        <v>0.11048243998794736</v>
      </c>
      <c r="CF354" s="128">
        <f t="shared" ref="CF354" si="5823">X354/X374</f>
        <v>8.7502845435920781E-2</v>
      </c>
      <c r="CG354" s="129">
        <f t="shared" ref="CG354" si="5824">Y354/Y374</f>
        <v>0.13207415180132914</v>
      </c>
      <c r="CH354" s="130">
        <f t="shared" ref="CH354" si="5825">Z354/Z374</f>
        <v>9.1435104173957671E-2</v>
      </c>
      <c r="CI354" s="128">
        <f t="shared" ref="CI354" si="5826">AA354/AA374</f>
        <v>5.6225716092888768E-2</v>
      </c>
      <c r="CJ354" s="134">
        <f t="shared" ref="CJ354" si="5827">AB354/AB374</f>
        <v>8.135770426552455E-2</v>
      </c>
      <c r="CK354" s="135">
        <f t="shared" ref="CK354" si="5828">AC354/AC374</f>
        <v>8.3017421175315909E-2</v>
      </c>
    </row>
    <row r="355" spans="1:89" ht="13.5" thickBot="1" x14ac:dyDescent="0.25">
      <c r="A355" s="136" t="s">
        <v>21</v>
      </c>
      <c r="B355" s="175">
        <v>3189</v>
      </c>
      <c r="C355" s="176">
        <v>887</v>
      </c>
      <c r="D355" s="177">
        <v>1223</v>
      </c>
      <c r="E355" s="178">
        <v>874</v>
      </c>
      <c r="F355" s="175">
        <v>2868</v>
      </c>
      <c r="G355" s="179">
        <v>948</v>
      </c>
      <c r="H355" s="177">
        <v>3591</v>
      </c>
      <c r="I355" s="178">
        <v>1890</v>
      </c>
      <c r="J355" s="175">
        <v>252</v>
      </c>
      <c r="K355" s="179">
        <v>948</v>
      </c>
      <c r="L355" s="177">
        <v>748</v>
      </c>
      <c r="M355" s="175">
        <v>3306</v>
      </c>
      <c r="N355" s="180">
        <v>2126</v>
      </c>
      <c r="O355" s="181">
        <v>4257</v>
      </c>
      <c r="P355" s="175">
        <v>1532</v>
      </c>
      <c r="Q355" s="179">
        <v>1876</v>
      </c>
      <c r="R355" s="177">
        <v>2091</v>
      </c>
      <c r="S355" s="178">
        <v>1724</v>
      </c>
      <c r="T355" s="175">
        <v>197</v>
      </c>
      <c r="U355" s="179">
        <v>1256</v>
      </c>
      <c r="V355" s="177">
        <v>650</v>
      </c>
      <c r="W355" s="178">
        <v>2541</v>
      </c>
      <c r="X355" s="175">
        <v>1585</v>
      </c>
      <c r="Y355" s="179">
        <v>1589</v>
      </c>
      <c r="Z355" s="177">
        <v>3376</v>
      </c>
      <c r="AA355" s="175">
        <v>2336</v>
      </c>
      <c r="AB355" s="156">
        <f t="shared" si="5718"/>
        <v>23428</v>
      </c>
      <c r="AC355" s="157">
        <f t="shared" si="5719"/>
        <v>24432</v>
      </c>
      <c r="AE355" s="232" t="s">
        <v>85</v>
      </c>
      <c r="BI355" s="136" t="s">
        <v>21</v>
      </c>
      <c r="BJ355" s="128">
        <f>B355/B374</f>
        <v>0.10827419957219978</v>
      </c>
      <c r="BK355" s="129">
        <f t="shared" ref="BK355" si="5829">C355/C374</f>
        <v>3.4399844871049058E-2</v>
      </c>
      <c r="BL355" s="130">
        <f t="shared" ref="BL355" si="5830">D355/D374</f>
        <v>8.6382257380986011E-2</v>
      </c>
      <c r="BM355" s="131">
        <f t="shared" ref="BM355" si="5831">E355/E374</f>
        <v>6.8148148148148152E-2</v>
      </c>
      <c r="BN355" s="128">
        <f t="shared" ref="BN355" si="5832">F355/F374</f>
        <v>9.4156270518713073E-2</v>
      </c>
      <c r="BO355" s="129">
        <f t="shared" ref="BO355" si="5833">G355/G374</f>
        <v>4.2133333333333335E-2</v>
      </c>
      <c r="BP355" s="130">
        <f t="shared" ref="BP355" si="5834">H355/H374</f>
        <v>8.5863899383099809E-2</v>
      </c>
      <c r="BQ355" s="131">
        <f t="shared" ref="BQ355" si="5835">I355/I374</f>
        <v>4.5172084130019122E-2</v>
      </c>
      <c r="BR355" s="128">
        <f t="shared" ref="BR355" si="5836">J355/J374</f>
        <v>3.9585296889726673E-2</v>
      </c>
      <c r="BS355" s="129">
        <f t="shared" ref="BS355" si="5837">K355/K374</f>
        <v>0.13020189534404614</v>
      </c>
      <c r="BT355" s="130">
        <f t="shared" ref="BT355" si="5838">L355/L374</f>
        <v>3.2523153180573069E-2</v>
      </c>
      <c r="BU355" s="128">
        <f t="shared" ref="BU355" si="5839">M355/M374</f>
        <v>0.13712721390352151</v>
      </c>
      <c r="BV355" s="132">
        <f t="shared" ref="BV355" si="5840">N355/N374</f>
        <v>5.309557703354062E-2</v>
      </c>
      <c r="BW355" s="133">
        <f t="shared" ref="BW355" si="5841">O355/O374</f>
        <v>9.85348239705576E-2</v>
      </c>
      <c r="BX355" s="128">
        <f t="shared" ref="BX355" si="5842">P355/P374</f>
        <v>7.1458556835673301E-2</v>
      </c>
      <c r="BY355" s="129">
        <f t="shared" ref="BY355" si="5843">Q355/Q374</f>
        <v>8.1395348837209308E-2</v>
      </c>
      <c r="BZ355" s="130">
        <f t="shared" ref="BZ355" si="5844">R355/R374</f>
        <v>8.4399596367305749E-2</v>
      </c>
      <c r="CA355" s="131">
        <f t="shared" ref="CA355" si="5845">S355/S374</f>
        <v>6.0974747117493101E-2</v>
      </c>
      <c r="CB355" s="128">
        <f t="shared" ref="CB355" si="5846">T355/T374</f>
        <v>2.647493616449402E-2</v>
      </c>
      <c r="CC355" s="129">
        <f t="shared" ref="CC355" si="5847">U355/U374</f>
        <v>0.14365778336955279</v>
      </c>
      <c r="CD355" s="130">
        <f t="shared" ref="CD355" si="5848">V355/V374</f>
        <v>2.785992885002786E-2</v>
      </c>
      <c r="CE355" s="131">
        <f t="shared" ref="CE355" si="5849">W355/W374</f>
        <v>8.5071478790719482E-2</v>
      </c>
      <c r="CF355" s="128">
        <f t="shared" ref="CF355" si="5850">X355/X374</f>
        <v>7.2160254951058503E-2</v>
      </c>
      <c r="CG355" s="129">
        <f t="shared" ref="CG355" si="5851">Y355/Y374</f>
        <v>0.1111577474641483</v>
      </c>
      <c r="CH355" s="130">
        <f t="shared" ref="CH355" si="5852">Z355/Z374</f>
        <v>7.8766244371339916E-2</v>
      </c>
      <c r="CI355" s="128">
        <f t="shared" ref="CI355" si="5853">AA355/AA374</f>
        <v>5.2769494894732087E-2</v>
      </c>
      <c r="CJ355" s="134">
        <f t="shared" ref="CJ355" si="5854">AB355/AB374</f>
        <v>7.1620948240811222E-2</v>
      </c>
      <c r="CK355" s="135">
        <f t="shared" ref="CK355" si="5855">AC355/AC374</f>
        <v>7.4935590725064408E-2</v>
      </c>
    </row>
    <row r="356" spans="1:89" ht="14.25" thickTop="1" thickBot="1" x14ac:dyDescent="0.25">
      <c r="A356" s="145" t="s">
        <v>22</v>
      </c>
      <c r="B356" s="182">
        <v>1890</v>
      </c>
      <c r="C356" s="183">
        <v>1016</v>
      </c>
      <c r="D356" s="184">
        <v>745</v>
      </c>
      <c r="E356" s="185">
        <v>689</v>
      </c>
      <c r="F356" s="182">
        <v>2426</v>
      </c>
      <c r="G356" s="186">
        <v>844</v>
      </c>
      <c r="H356" s="184">
        <v>2731</v>
      </c>
      <c r="I356" s="185">
        <v>2022</v>
      </c>
      <c r="J356" s="182">
        <v>210</v>
      </c>
      <c r="K356" s="186">
        <v>827</v>
      </c>
      <c r="L356" s="184">
        <v>700</v>
      </c>
      <c r="M356" s="182">
        <v>2224</v>
      </c>
      <c r="N356" s="187">
        <v>1998</v>
      </c>
      <c r="O356" s="188">
        <v>3299</v>
      </c>
      <c r="P356" s="182">
        <v>1131</v>
      </c>
      <c r="Q356" s="186">
        <v>1260</v>
      </c>
      <c r="R356" s="184">
        <v>1625</v>
      </c>
      <c r="S356" s="185">
        <v>1329</v>
      </c>
      <c r="T356" s="182">
        <v>218</v>
      </c>
      <c r="U356" s="186">
        <v>669</v>
      </c>
      <c r="V356" s="184">
        <v>619</v>
      </c>
      <c r="W356" s="185">
        <v>2345</v>
      </c>
      <c r="X356" s="182">
        <v>1195</v>
      </c>
      <c r="Y356" s="186">
        <v>1083</v>
      </c>
      <c r="Z356" s="184">
        <v>2793</v>
      </c>
      <c r="AA356" s="182">
        <v>2403</v>
      </c>
      <c r="AB356" s="156">
        <f t="shared" si="5718"/>
        <v>18281</v>
      </c>
      <c r="AC356" s="157">
        <f t="shared" si="5719"/>
        <v>20010</v>
      </c>
      <c r="AE356" s="305" t="s">
        <v>0</v>
      </c>
      <c r="AF356" s="299" t="s">
        <v>1</v>
      </c>
      <c r="AG356" s="300"/>
      <c r="AH356" s="299" t="s">
        <v>2</v>
      </c>
      <c r="AI356" s="300"/>
      <c r="AJ356" s="299" t="s">
        <v>3</v>
      </c>
      <c r="AK356" s="300"/>
      <c r="AL356" s="299" t="s">
        <v>4</v>
      </c>
      <c r="AM356" s="300"/>
      <c r="AN356" s="299" t="s">
        <v>5</v>
      </c>
      <c r="AO356" s="300"/>
      <c r="AP356" s="299" t="s">
        <v>6</v>
      </c>
      <c r="AQ356" s="300"/>
      <c r="AR356" s="299" t="s">
        <v>7</v>
      </c>
      <c r="AS356" s="300"/>
      <c r="AT356" s="299" t="s">
        <v>8</v>
      </c>
      <c r="AU356" s="300"/>
      <c r="AV356" s="299" t="s">
        <v>9</v>
      </c>
      <c r="AW356" s="300"/>
      <c r="AX356" s="299" t="s">
        <v>10</v>
      </c>
      <c r="AY356" s="300"/>
      <c r="AZ356" s="299" t="s">
        <v>11</v>
      </c>
      <c r="BA356" s="300"/>
      <c r="BB356" s="299" t="s">
        <v>12</v>
      </c>
      <c r="BC356" s="300"/>
      <c r="BD356" s="301" t="s">
        <v>40</v>
      </c>
      <c r="BE356" s="302"/>
      <c r="BF356" s="303" t="s">
        <v>41</v>
      </c>
      <c r="BG356" s="304"/>
      <c r="BI356" s="145" t="s">
        <v>22</v>
      </c>
      <c r="BJ356" s="128">
        <f>B356/B374</f>
        <v>6.4170033612874752E-2</v>
      </c>
      <c r="BK356" s="129">
        <f t="shared" ref="BK356" si="5856">C356/C374</f>
        <v>3.940275353887919E-2</v>
      </c>
      <c r="BL356" s="130">
        <f t="shared" ref="BL356" si="5857">D356/D374</f>
        <v>5.2620426613928524E-2</v>
      </c>
      <c r="BM356" s="131">
        <f t="shared" ref="BM356" si="5858">E356/E374</f>
        <v>5.3723196881091617E-2</v>
      </c>
      <c r="BN356" s="128">
        <f t="shared" ref="BN356" si="5859">F356/F374</f>
        <v>7.9645436638214051E-2</v>
      </c>
      <c r="BO356" s="129">
        <f t="shared" ref="BO356" si="5860">G356/G374</f>
        <v>3.7511111111111113E-2</v>
      </c>
      <c r="BP356" s="130">
        <f t="shared" ref="BP356" si="5861">H356/H374</f>
        <v>6.5300559514131315E-2</v>
      </c>
      <c r="BQ356" s="131">
        <f t="shared" ref="BQ356" si="5862">I356/I374</f>
        <v>4.8326959847036326E-2</v>
      </c>
      <c r="BR356" s="128">
        <f t="shared" ref="BR356" si="5863">J356/J374</f>
        <v>3.2987747408105561E-2</v>
      </c>
      <c r="BS356" s="129">
        <f t="shared" ref="BS356" si="5864">K356/K374</f>
        <v>0.11358329899739047</v>
      </c>
      <c r="BT356" s="130">
        <f t="shared" ref="BT356" si="5865">L356/L374</f>
        <v>3.0436105917648594E-2</v>
      </c>
      <c r="BU356" s="128">
        <f t="shared" ref="BU356" si="5866">M356/M374</f>
        <v>9.2247708324692021E-2</v>
      </c>
      <c r="BV356" s="132">
        <f t="shared" ref="BV356" si="5867">N356/N374</f>
        <v>4.9898853674983146E-2</v>
      </c>
      <c r="BW356" s="133">
        <f t="shared" ref="BW356" si="5868">O356/O374</f>
        <v>7.6360437932550984E-2</v>
      </c>
      <c r="BX356" s="128">
        <f t="shared" ref="BX356" si="5869">P356/P374</f>
        <v>5.2754326227902423E-2</v>
      </c>
      <c r="BY356" s="129">
        <f t="shared" ref="BY356" si="5870">Q356/Q374</f>
        <v>5.4668517875737593E-2</v>
      </c>
      <c r="BZ356" s="130">
        <f t="shared" ref="BZ356" si="5871">R356/R374</f>
        <v>6.5590312815338045E-2</v>
      </c>
      <c r="CA356" s="131">
        <f t="shared" ref="CA356" si="5872">S356/S374</f>
        <v>4.7004314918299497E-2</v>
      </c>
      <c r="CB356" s="128">
        <f t="shared" ref="CB356" si="5873">T356/T374</f>
        <v>2.9297137481521299E-2</v>
      </c>
      <c r="CC356" s="129">
        <f t="shared" ref="CC356" si="5874">U356/U374</f>
        <v>7.6518357543177401E-2</v>
      </c>
      <c r="CD356" s="130">
        <f t="shared" ref="CD356" si="5875">V356/V374</f>
        <v>2.6531224551026533E-2</v>
      </c>
      <c r="CE356" s="131">
        <f t="shared" ref="CE356" si="5876">W356/W374</f>
        <v>7.8509491445980781E-2</v>
      </c>
      <c r="CF356" s="128">
        <f t="shared" ref="CF356" si="5877">X356/X374</f>
        <v>5.4404734805372182E-2</v>
      </c>
      <c r="CG356" s="129">
        <f t="shared" ref="CG356" si="5878">Y356/Y374</f>
        <v>7.5760755508919198E-2</v>
      </c>
      <c r="CH356" s="130">
        <f t="shared" ref="CH356" si="5879">Z356/Z374</f>
        <v>6.5164135227829489E-2</v>
      </c>
      <c r="CI356" s="128">
        <f t="shared" ref="CI356" si="5880">AA356/AA374</f>
        <v>5.4283003523990243E-2</v>
      </c>
      <c r="CJ356" s="134">
        <f t="shared" ref="CJ356" si="5881">AB356/AB374</f>
        <v>5.5886228222224263E-2</v>
      </c>
      <c r="CK356" s="135">
        <f t="shared" ref="CK356" si="5882">AC356/AC374</f>
        <v>6.1372837688627162E-2</v>
      </c>
    </row>
    <row r="357" spans="1:89" ht="15" thickTop="1" thickBot="1" x14ac:dyDescent="0.3">
      <c r="A357" s="136" t="s">
        <v>23</v>
      </c>
      <c r="B357" s="175">
        <v>1414</v>
      </c>
      <c r="C357" s="176">
        <v>1023</v>
      </c>
      <c r="D357" s="177">
        <v>583</v>
      </c>
      <c r="E357" s="178">
        <v>558</v>
      </c>
      <c r="F357" s="175">
        <v>1783</v>
      </c>
      <c r="G357" s="179">
        <v>700</v>
      </c>
      <c r="H357" s="177">
        <v>2237</v>
      </c>
      <c r="I357" s="178">
        <v>1601</v>
      </c>
      <c r="J357" s="175">
        <v>290</v>
      </c>
      <c r="K357" s="179">
        <v>555</v>
      </c>
      <c r="L357" s="177">
        <v>723</v>
      </c>
      <c r="M357" s="175">
        <v>1372</v>
      </c>
      <c r="N357" s="180">
        <v>1634</v>
      </c>
      <c r="O357" s="181">
        <v>2199</v>
      </c>
      <c r="P357" s="175">
        <v>993</v>
      </c>
      <c r="Q357" s="179">
        <v>999</v>
      </c>
      <c r="R357" s="177">
        <v>1252</v>
      </c>
      <c r="S357" s="178">
        <v>1339</v>
      </c>
      <c r="T357" s="175">
        <v>217</v>
      </c>
      <c r="U357" s="179">
        <v>350</v>
      </c>
      <c r="V357" s="177">
        <v>687</v>
      </c>
      <c r="W357" s="178">
        <v>1637</v>
      </c>
      <c r="X357" s="175">
        <v>987</v>
      </c>
      <c r="Y357" s="179">
        <v>774</v>
      </c>
      <c r="Z357" s="177">
        <v>2225</v>
      </c>
      <c r="AA357" s="175">
        <v>2078</v>
      </c>
      <c r="AB357" s="156">
        <f t="shared" si="5718"/>
        <v>15025</v>
      </c>
      <c r="AC357" s="157">
        <f t="shared" si="5719"/>
        <v>15185</v>
      </c>
      <c r="AE357" s="306"/>
      <c r="AF357" s="115" t="s">
        <v>14</v>
      </c>
      <c r="AG357" s="116" t="s">
        <v>15</v>
      </c>
      <c r="AH357" s="117" t="s">
        <v>14</v>
      </c>
      <c r="AI357" s="118" t="s">
        <v>15</v>
      </c>
      <c r="AJ357" s="115" t="s">
        <v>14</v>
      </c>
      <c r="AK357" s="116" t="s">
        <v>15</v>
      </c>
      <c r="AL357" s="117" t="s">
        <v>14</v>
      </c>
      <c r="AM357" s="118" t="s">
        <v>15</v>
      </c>
      <c r="AN357" s="115" t="s">
        <v>14</v>
      </c>
      <c r="AO357" s="116" t="s">
        <v>15</v>
      </c>
      <c r="AP357" s="117" t="s">
        <v>14</v>
      </c>
      <c r="AQ357" s="115" t="s">
        <v>15</v>
      </c>
      <c r="AR357" s="119" t="s">
        <v>14</v>
      </c>
      <c r="AS357" s="120" t="s">
        <v>15</v>
      </c>
      <c r="AT357" s="115" t="s">
        <v>14</v>
      </c>
      <c r="AU357" s="116" t="s">
        <v>15</v>
      </c>
      <c r="AV357" s="117" t="s">
        <v>14</v>
      </c>
      <c r="AW357" s="118" t="s">
        <v>15</v>
      </c>
      <c r="AX357" s="115" t="s">
        <v>14</v>
      </c>
      <c r="AY357" s="116" t="s">
        <v>15</v>
      </c>
      <c r="AZ357" s="117" t="s">
        <v>14</v>
      </c>
      <c r="BA357" s="118" t="s">
        <v>15</v>
      </c>
      <c r="BB357" s="115" t="s">
        <v>14</v>
      </c>
      <c r="BC357" s="116" t="s">
        <v>15</v>
      </c>
      <c r="BD357" s="28" t="s">
        <v>14</v>
      </c>
      <c r="BE357" s="121" t="s">
        <v>15</v>
      </c>
      <c r="BF357" s="162" t="s">
        <v>14</v>
      </c>
      <c r="BG357" s="163" t="s">
        <v>15</v>
      </c>
      <c r="BI357" s="136" t="s">
        <v>23</v>
      </c>
      <c r="BJ357" s="128">
        <f>B357/B374</f>
        <v>4.8008691814076666E-2</v>
      </c>
      <c r="BK357" s="129">
        <f t="shared" ref="BK357" si="5883">C357/C374</f>
        <v>3.9674229203025012E-2</v>
      </c>
      <c r="BL357" s="130">
        <f t="shared" ref="BL357" si="5884">D357/D374</f>
        <v>4.1178132504591042E-2</v>
      </c>
      <c r="BM357" s="131">
        <f t="shared" ref="BM357" si="5885">E357/E374</f>
        <v>4.3508771929824559E-2</v>
      </c>
      <c r="BN357" s="128">
        <f t="shared" ref="BN357" si="5886">F357/F374</f>
        <v>5.8535784635587659E-2</v>
      </c>
      <c r="BO357" s="129">
        <f t="shared" ref="BO357" si="5887">G357/G374</f>
        <v>3.111111111111111E-2</v>
      </c>
      <c r="BP357" s="130">
        <f t="shared" ref="BP357" si="5888">H357/H374</f>
        <v>5.3488594519630818E-2</v>
      </c>
      <c r="BQ357" s="131">
        <f t="shared" ref="BQ357" si="5889">I357/I374</f>
        <v>3.8264818355640537E-2</v>
      </c>
      <c r="BR357" s="128">
        <f t="shared" ref="BR357" si="5890">J357/J374</f>
        <v>4.5554508325479109E-2</v>
      </c>
      <c r="BS357" s="129">
        <f t="shared" ref="BS357" si="5891">K357/K374</f>
        <v>7.6225793160280178E-2</v>
      </c>
      <c r="BT357" s="130">
        <f t="shared" ref="BT357" si="5892">L357/L374</f>
        <v>3.1436149397799908E-2</v>
      </c>
      <c r="BU357" s="128">
        <f t="shared" ref="BU357" si="5893">M357/M374</f>
        <v>5.6908208552822595E-2</v>
      </c>
      <c r="BV357" s="132">
        <f t="shared" ref="BV357" si="5894">N357/N374</f>
        <v>4.0808171624085315E-2</v>
      </c>
      <c r="BW357" s="133">
        <f t="shared" ref="BW357" si="5895">O357/O374</f>
        <v>5.0899243108117491E-2</v>
      </c>
      <c r="BX357" s="128">
        <f t="shared" ref="BX357" si="5896">P357/P374</f>
        <v>4.6317458836699472E-2</v>
      </c>
      <c r="BY357" s="129">
        <f t="shared" ref="BY357" si="5897">Q357/Q374</f>
        <v>4.3344324887191948E-2</v>
      </c>
      <c r="BZ357" s="130">
        <f t="shared" ref="BZ357" si="5898">R357/R374</f>
        <v>5.0534813319878913E-2</v>
      </c>
      <c r="CA357" s="131">
        <f t="shared" ref="CA357" si="5899">S357/S374</f>
        <v>4.7357996746127187E-2</v>
      </c>
      <c r="CB357" s="128">
        <f t="shared" ref="CB357" si="5900">T357/T374</f>
        <v>2.9162746942615239E-2</v>
      </c>
      <c r="CC357" s="129">
        <f t="shared" ref="CC357" si="5901">U357/U374</f>
        <v>4.0032025620496396E-2</v>
      </c>
      <c r="CD357" s="130">
        <f t="shared" ref="CD357" si="5902">V357/V374</f>
        <v>2.9445801723029446E-2</v>
      </c>
      <c r="CE357" s="131">
        <f t="shared" ref="CE357" si="5903">W357/W374</f>
        <v>5.480598613947571E-2</v>
      </c>
      <c r="CF357" s="128">
        <f t="shared" ref="CF357" si="5904">X357/X374</f>
        <v>4.4935124061006144E-2</v>
      </c>
      <c r="CG357" s="129">
        <f t="shared" ref="CG357" si="5905">Y357/Y374</f>
        <v>5.414480587618048E-2</v>
      </c>
      <c r="CH357" s="130">
        <f t="shared" ref="CH357" si="5906">Z357/Z374</f>
        <v>5.1911994587153822E-2</v>
      </c>
      <c r="CI357" s="128">
        <f t="shared" ref="CI357" si="5907">AA357/AA374</f>
        <v>4.6941357188036506E-2</v>
      </c>
      <c r="CJ357" s="134">
        <f t="shared" ref="CJ357" si="5908">AB357/AB374</f>
        <v>4.5932420493349349E-2</v>
      </c>
      <c r="CK357" s="135">
        <f t="shared" ref="CK357" si="5909">AC357/AC374</f>
        <v>4.6574039995092624E-2</v>
      </c>
    </row>
    <row r="358" spans="1:89" ht="13.5" thickTop="1" x14ac:dyDescent="0.2">
      <c r="A358" s="145" t="s">
        <v>24</v>
      </c>
      <c r="B358" s="189">
        <v>1299</v>
      </c>
      <c r="C358" s="183">
        <v>1117</v>
      </c>
      <c r="D358" s="184">
        <v>556</v>
      </c>
      <c r="E358" s="185">
        <v>515</v>
      </c>
      <c r="F358" s="182">
        <v>1383</v>
      </c>
      <c r="G358" s="186">
        <v>833</v>
      </c>
      <c r="H358" s="184">
        <v>2219</v>
      </c>
      <c r="I358" s="185">
        <v>1907</v>
      </c>
      <c r="J358" s="182">
        <v>297</v>
      </c>
      <c r="K358" s="186">
        <v>319</v>
      </c>
      <c r="L358" s="184">
        <v>826</v>
      </c>
      <c r="M358" s="182">
        <v>1258</v>
      </c>
      <c r="N358" s="187">
        <v>1668</v>
      </c>
      <c r="O358" s="190">
        <v>2001</v>
      </c>
      <c r="P358" s="182">
        <v>1055</v>
      </c>
      <c r="Q358" s="186">
        <v>865</v>
      </c>
      <c r="R358" s="184">
        <v>1289</v>
      </c>
      <c r="S358" s="185">
        <v>1174</v>
      </c>
      <c r="T358" s="182">
        <v>204</v>
      </c>
      <c r="U358" s="186">
        <v>337</v>
      </c>
      <c r="V358" s="184">
        <v>695</v>
      </c>
      <c r="W358" s="191">
        <v>1522</v>
      </c>
      <c r="X358" s="182">
        <v>863</v>
      </c>
      <c r="Y358" s="186">
        <v>578</v>
      </c>
      <c r="Z358" s="184">
        <v>2078</v>
      </c>
      <c r="AA358" s="182">
        <v>2180</v>
      </c>
      <c r="AB358" s="156">
        <f t="shared" si="5718"/>
        <v>14432</v>
      </c>
      <c r="AC358" s="157">
        <f t="shared" si="5719"/>
        <v>14606</v>
      </c>
      <c r="AE358" s="235" t="str">
        <f>$AE$17</f>
        <v>17:00 - 17:59</v>
      </c>
      <c r="AF358" s="125">
        <f t="shared" ref="AF358:AU359" si="5910">SUMIF($A$9:$A$32,$AE358,B$350:B$373)</f>
        <v>1626</v>
      </c>
      <c r="AG358" s="172">
        <f t="shared" si="5910"/>
        <v>3339</v>
      </c>
      <c r="AH358" s="126">
        <f t="shared" si="5910"/>
        <v>1227</v>
      </c>
      <c r="AI358" s="166">
        <f t="shared" si="5910"/>
        <v>1159</v>
      </c>
      <c r="AJ358" s="125">
        <f t="shared" si="5910"/>
        <v>1508</v>
      </c>
      <c r="AK358" s="127">
        <f t="shared" si="5910"/>
        <v>2414</v>
      </c>
      <c r="AL358" s="126">
        <f t="shared" si="5910"/>
        <v>2543</v>
      </c>
      <c r="AM358" s="166">
        <f t="shared" si="5910"/>
        <v>4428</v>
      </c>
      <c r="AN358" s="125">
        <f t="shared" si="5910"/>
        <v>1026</v>
      </c>
      <c r="AO358" s="127">
        <f t="shared" si="5910"/>
        <v>275</v>
      </c>
      <c r="AP358" s="126">
        <f t="shared" si="5910"/>
        <v>3171</v>
      </c>
      <c r="AQ358" s="125">
        <f t="shared" si="5910"/>
        <v>854</v>
      </c>
      <c r="AR358" s="165">
        <f t="shared" si="5910"/>
        <v>4162</v>
      </c>
      <c r="AS358" s="167">
        <f t="shared" si="5910"/>
        <v>2625</v>
      </c>
      <c r="AT358" s="125">
        <f t="shared" si="5910"/>
        <v>2044</v>
      </c>
      <c r="AU358" s="127">
        <f t="shared" si="5910"/>
        <v>1808</v>
      </c>
      <c r="AV358" s="126">
        <f t="shared" ref="AP358:BE359" si="5911">SUMIF($A$9:$A$32,$AE358,R$350:R$373)</f>
        <v>1688</v>
      </c>
      <c r="AW358" s="166">
        <f t="shared" si="5911"/>
        <v>2763</v>
      </c>
      <c r="AX358" s="125">
        <f t="shared" si="5911"/>
        <v>1431</v>
      </c>
      <c r="AY358" s="127">
        <f t="shared" si="5911"/>
        <v>299</v>
      </c>
      <c r="AZ358" s="126">
        <f t="shared" si="5911"/>
        <v>3118</v>
      </c>
      <c r="BA358" s="166">
        <f t="shared" si="5911"/>
        <v>1720</v>
      </c>
      <c r="BB358" s="125">
        <f t="shared" si="5911"/>
        <v>2257</v>
      </c>
      <c r="BC358" s="127">
        <f t="shared" si="5911"/>
        <v>839</v>
      </c>
      <c r="BD358" s="170">
        <f t="shared" si="5911"/>
        <v>3001</v>
      </c>
      <c r="BE358" s="171">
        <f t="shared" si="5911"/>
        <v>4522</v>
      </c>
      <c r="BF358" s="156">
        <f>AF358+AH358+AJ358+AL358+AN358+AP358+AR358+AT358+AV358+AX358+AZ358+BB358+BD358</f>
        <v>28802</v>
      </c>
      <c r="BG358" s="157">
        <f>AG358+AI358+AK358+AM358+AO358+AQ358+AS358+AU358+AW358+AY358+BA358+BC358+BE358</f>
        <v>27045</v>
      </c>
      <c r="BI358" s="145" t="s">
        <v>24</v>
      </c>
      <c r="BJ358" s="128">
        <f>B358/B374</f>
        <v>4.4104165959325023E-2</v>
      </c>
      <c r="BK358" s="129">
        <f t="shared" ref="BK358" si="5912">C358/C374</f>
        <v>4.3319759550126041E-2</v>
      </c>
      <c r="BL358" s="130">
        <f t="shared" ref="BL358" si="5913">D358/D374</f>
        <v>3.9271083486368132E-2</v>
      </c>
      <c r="BM358" s="131">
        <f t="shared" ref="BM358" si="5914">E358/E374</f>
        <v>4.0155945419103313E-2</v>
      </c>
      <c r="BN358" s="128">
        <f t="shared" ref="BN358" si="5915">F358/F374</f>
        <v>4.5403808273145108E-2</v>
      </c>
      <c r="BO358" s="129">
        <f t="shared" ref="BO358" si="5916">G358/G374</f>
        <v>3.702222222222222E-2</v>
      </c>
      <c r="BP358" s="130">
        <f t="shared" ref="BP358" si="5917">H358/H374</f>
        <v>5.3058199034001247E-2</v>
      </c>
      <c r="BQ358" s="131">
        <f t="shared" ref="BQ358" si="5918">I358/I374</f>
        <v>4.5578393881453155E-2</v>
      </c>
      <c r="BR358" s="128">
        <f t="shared" ref="BR358" si="5919">J358/J374</f>
        <v>4.6654099905749292E-2</v>
      </c>
      <c r="BS358" s="129">
        <f t="shared" ref="BS358" si="5920">K358/K374</f>
        <v>4.3812663095728607E-2</v>
      </c>
      <c r="BT358" s="130">
        <f t="shared" ref="BT358" si="5921">L358/L374</f>
        <v>3.5914604982825338E-2</v>
      </c>
      <c r="BU358" s="128">
        <f t="shared" ref="BU358" si="5922">M358/M374</f>
        <v>5.2179683935459784E-2</v>
      </c>
      <c r="BV358" s="132">
        <f t="shared" ref="BV358" si="5923">N358/N374</f>
        <v>4.1657301266202144E-2</v>
      </c>
      <c r="BW358" s="133">
        <f t="shared" ref="BW358" si="5924">O358/O374</f>
        <v>4.6316228039719465E-2</v>
      </c>
      <c r="BX358" s="128">
        <f t="shared" ref="BX358" si="5925">P358/P374</f>
        <v>4.9209384766080506E-2</v>
      </c>
      <c r="BY358" s="129">
        <f t="shared" ref="BY358" si="5926">Q358/Q374</f>
        <v>3.7530371398819852E-2</v>
      </c>
      <c r="BZ358" s="130">
        <f t="shared" ref="BZ358" si="5927">R358/R374</f>
        <v>5.2028254288597378E-2</v>
      </c>
      <c r="CA358" s="131">
        <f t="shared" ref="CA358" si="5928">S358/S374</f>
        <v>4.152224658697036E-2</v>
      </c>
      <c r="CB358" s="128">
        <f t="shared" ref="CB358" si="5929">T358/T374</f>
        <v>2.7415669936836445E-2</v>
      </c>
      <c r="CC358" s="129">
        <f t="shared" ref="CC358" si="5930">U358/U374</f>
        <v>3.8545121811735104E-2</v>
      </c>
      <c r="CD358" s="130">
        <f t="shared" ref="CD358" si="5931">V358/V374</f>
        <v>2.9788693155029789E-2</v>
      </c>
      <c r="CE358" s="131">
        <f t="shared" ref="CE358" si="5932">W358/W374</f>
        <v>5.0955840503532093E-2</v>
      </c>
      <c r="CF358" s="128">
        <f t="shared" ref="CF358" si="5933">X358/X374</f>
        <v>3.928977919417255E-2</v>
      </c>
      <c r="CG358" s="129">
        <f t="shared" ref="CG358" si="5934">Y358/Y374</f>
        <v>4.043371808324589E-2</v>
      </c>
      <c r="CH358" s="130">
        <f t="shared" ref="CH358" si="5935">Z358/Z374</f>
        <v>4.8482303259373326E-2</v>
      </c>
      <c r="CI358" s="128">
        <f t="shared" ref="CI358" si="5936">AA358/AA374</f>
        <v>4.9245504653474291E-2</v>
      </c>
      <c r="CJ358" s="134">
        <f t="shared" ref="CJ358" si="5937">AB358/AB374</f>
        <v>4.4119580203661753E-2</v>
      </c>
      <c r="CK358" s="135">
        <f t="shared" ref="CK358" si="5938">AC358/AC374</f>
        <v>4.4798184271868484E-2</v>
      </c>
    </row>
    <row r="359" spans="1:89" x14ac:dyDescent="0.2">
      <c r="A359" s="136" t="s">
        <v>25</v>
      </c>
      <c r="B359" s="192">
        <v>1202</v>
      </c>
      <c r="C359" s="176">
        <v>1120</v>
      </c>
      <c r="D359" s="177">
        <v>570</v>
      </c>
      <c r="E359" s="178">
        <v>498</v>
      </c>
      <c r="F359" s="175">
        <v>1429</v>
      </c>
      <c r="G359" s="179">
        <v>754</v>
      </c>
      <c r="H359" s="177">
        <v>2044</v>
      </c>
      <c r="I359" s="178">
        <v>1812</v>
      </c>
      <c r="J359" s="175">
        <v>296</v>
      </c>
      <c r="K359" s="176">
        <v>311</v>
      </c>
      <c r="L359" s="177">
        <v>866</v>
      </c>
      <c r="M359" s="175">
        <v>1211</v>
      </c>
      <c r="N359" s="180">
        <v>1678</v>
      </c>
      <c r="O359" s="193">
        <v>1834</v>
      </c>
      <c r="P359" s="175">
        <v>1035</v>
      </c>
      <c r="Q359" s="176">
        <v>817</v>
      </c>
      <c r="R359" s="177">
        <v>1274</v>
      </c>
      <c r="S359" s="178">
        <v>1122</v>
      </c>
      <c r="T359" s="184">
        <v>226</v>
      </c>
      <c r="U359" s="175">
        <v>312</v>
      </c>
      <c r="V359" s="177">
        <v>740</v>
      </c>
      <c r="W359" s="194">
        <v>1442</v>
      </c>
      <c r="X359" s="175">
        <v>836</v>
      </c>
      <c r="Y359" s="179">
        <v>529</v>
      </c>
      <c r="Z359" s="177">
        <v>2058</v>
      </c>
      <c r="AA359" s="175">
        <v>2326</v>
      </c>
      <c r="AB359" s="156">
        <f t="shared" si="5718"/>
        <v>14254</v>
      </c>
      <c r="AC359" s="157">
        <f t="shared" si="5719"/>
        <v>14088</v>
      </c>
      <c r="AE359" s="237" t="str">
        <f>$AE$18</f>
        <v>18:00 - 18:59</v>
      </c>
      <c r="AF359" s="125">
        <f t="shared" si="5910"/>
        <v>1740</v>
      </c>
      <c r="AG359" s="176">
        <f t="shared" si="5910"/>
        <v>3892</v>
      </c>
      <c r="AH359" s="177">
        <f t="shared" si="5910"/>
        <v>926</v>
      </c>
      <c r="AI359" s="178">
        <f t="shared" si="5910"/>
        <v>1382</v>
      </c>
      <c r="AJ359" s="238">
        <f t="shared" si="5910"/>
        <v>1160</v>
      </c>
      <c r="AK359" s="179">
        <f t="shared" si="5910"/>
        <v>2898</v>
      </c>
      <c r="AL359" s="177">
        <f t="shared" si="5910"/>
        <v>2585</v>
      </c>
      <c r="AM359" s="178">
        <f t="shared" si="5910"/>
        <v>4944</v>
      </c>
      <c r="AN359" s="238">
        <f t="shared" si="5910"/>
        <v>758</v>
      </c>
      <c r="AO359" s="179">
        <f t="shared" si="5910"/>
        <v>356</v>
      </c>
      <c r="AP359" s="177">
        <f t="shared" si="5911"/>
        <v>3421</v>
      </c>
      <c r="AQ359" s="238">
        <f t="shared" si="5911"/>
        <v>887</v>
      </c>
      <c r="AR359" s="180">
        <f t="shared" si="5911"/>
        <v>4083</v>
      </c>
      <c r="AS359" s="181">
        <f t="shared" si="5911"/>
        <v>2654</v>
      </c>
      <c r="AT359" s="238">
        <f t="shared" si="5911"/>
        <v>1997</v>
      </c>
      <c r="AU359" s="179">
        <f t="shared" si="5911"/>
        <v>2127</v>
      </c>
      <c r="AV359" s="177">
        <f t="shared" si="5911"/>
        <v>1816</v>
      </c>
      <c r="AW359" s="178">
        <f t="shared" si="5911"/>
        <v>2941</v>
      </c>
      <c r="AX359" s="238">
        <f t="shared" si="5911"/>
        <v>1408</v>
      </c>
      <c r="AY359" s="179">
        <f t="shared" si="5911"/>
        <v>263</v>
      </c>
      <c r="AZ359" s="177">
        <f t="shared" si="5911"/>
        <v>3537</v>
      </c>
      <c r="BA359" s="178">
        <f t="shared" si="5911"/>
        <v>1707</v>
      </c>
      <c r="BB359" s="238">
        <f t="shared" si="5911"/>
        <v>2255</v>
      </c>
      <c r="BC359" s="179">
        <f t="shared" si="5911"/>
        <v>809</v>
      </c>
      <c r="BD359" s="177">
        <f t="shared" si="5911"/>
        <v>3174</v>
      </c>
      <c r="BE359" s="238">
        <f t="shared" si="5911"/>
        <v>4658</v>
      </c>
      <c r="BF359" s="158">
        <f>SUM(AF359,AH359,AJ359,AL359,AN359,AP359,AR359,AT359,AV359,AX359,AZ359,BB359,BD359)</f>
        <v>28860</v>
      </c>
      <c r="BG359" s="159">
        <f>SUM(AG359,AI359,AK359,AM359,AO359,AQ359,AS359,AU359,AW359,AY359,BA359,BC359,BE359)</f>
        <v>29518</v>
      </c>
      <c r="BI359" s="136" t="s">
        <v>25</v>
      </c>
      <c r="BJ359" s="128">
        <f>B359/B374</f>
        <v>4.0810783281838861E-2</v>
      </c>
      <c r="BK359" s="129">
        <f t="shared" ref="BK359" si="5939">C359/C374</f>
        <v>4.3436106263331394E-2</v>
      </c>
      <c r="BL359" s="130">
        <f t="shared" ref="BL359" si="5940">D359/D374</f>
        <v>4.025992371803927E-2</v>
      </c>
      <c r="BM359" s="131">
        <f t="shared" ref="BM359" si="5941">E359/E374</f>
        <v>3.8830409356725146E-2</v>
      </c>
      <c r="BN359" s="128">
        <f t="shared" ref="BN359" si="5942">F359/F374</f>
        <v>4.6913985554826003E-2</v>
      </c>
      <c r="BO359" s="129">
        <f t="shared" ref="BO359" si="5943">G359/G374</f>
        <v>3.351111111111111E-2</v>
      </c>
      <c r="BP359" s="130">
        <f t="shared" ref="BP359" si="5944">H359/H374</f>
        <v>4.8873798479269287E-2</v>
      </c>
      <c r="BQ359" s="131">
        <f t="shared" ref="BQ359" si="5945">I359/I374</f>
        <v>4.3307839388145315E-2</v>
      </c>
      <c r="BR359" s="128">
        <f t="shared" ref="BR359" si="5946">J359/J374</f>
        <v>4.6497015394282123E-2</v>
      </c>
      <c r="BS359" s="129">
        <f t="shared" ref="BS359" si="5947">K359/K374</f>
        <v>4.2713912924048893E-2</v>
      </c>
      <c r="BT359" s="130">
        <f t="shared" ref="BT359" si="5948">L359/L374</f>
        <v>3.7653811035262399E-2</v>
      </c>
      <c r="BU359" s="128">
        <f t="shared" ref="BU359" si="5949">M359/M374</f>
        <v>5.0230204487950555E-2</v>
      </c>
      <c r="BV359" s="132">
        <f t="shared" ref="BV359" si="5950">N359/N374</f>
        <v>4.1907045278589447E-2</v>
      </c>
      <c r="BW359" s="133">
        <f t="shared" ref="BW359" si="5951">O359/O374</f>
        <v>4.2450755734555472E-2</v>
      </c>
      <c r="BX359" s="128">
        <f t="shared" ref="BX359" si="5952">P359/P374</f>
        <v>4.8276505434022107E-2</v>
      </c>
      <c r="BY359" s="129">
        <f t="shared" ref="BY359" si="5953">Q359/Q374</f>
        <v>3.5447761194029849E-2</v>
      </c>
      <c r="BZ359" s="130">
        <f t="shared" ref="BZ359" si="5954">R359/R374</f>
        <v>5.1422805247225027E-2</v>
      </c>
      <c r="CA359" s="131">
        <f t="shared" ref="CA359" si="5955">S359/S374</f>
        <v>3.9683101082266393E-2</v>
      </c>
      <c r="CB359" s="128">
        <f t="shared" ref="CB359" si="5956">T359/T374</f>
        <v>3.0372261792769788E-2</v>
      </c>
      <c r="CC359" s="129">
        <f t="shared" ref="CC359" si="5957">U359/U374</f>
        <v>3.5685691410271073E-2</v>
      </c>
      <c r="CD359" s="130">
        <f t="shared" ref="CD359" si="5958">V359/V374</f>
        <v>3.1717457460031719E-2</v>
      </c>
      <c r="CE359" s="131">
        <f t="shared" ref="CE359" si="5959">W359/W374</f>
        <v>4.8277478322006094E-2</v>
      </c>
      <c r="CF359" s="128">
        <f t="shared" ref="CF359" si="5960">X359/X374</f>
        <v>3.8060550876394261E-2</v>
      </c>
      <c r="CG359" s="129">
        <f t="shared" ref="CG359" si="5961">Y359/Y374</f>
        <v>3.7005946135012242E-2</v>
      </c>
      <c r="CH359" s="130">
        <f t="shared" ref="CH359" si="5962">Z359/Z374</f>
        <v>4.8015678588926997E-2</v>
      </c>
      <c r="CI359" s="128">
        <f t="shared" ref="CI359" si="5963">AA359/AA374</f>
        <v>5.254359808439505E-2</v>
      </c>
      <c r="CJ359" s="134">
        <f t="shared" ref="CJ359" si="5964">AB359/AB374</f>
        <v>4.3575422410129898E-2</v>
      </c>
      <c r="CK359" s="135">
        <f t="shared" ref="CK359" si="5965">AC359/AC374</f>
        <v>4.3209422156790578E-2</v>
      </c>
    </row>
    <row r="360" spans="1:89" ht="13.5" thickBot="1" x14ac:dyDescent="0.25">
      <c r="A360" s="145" t="s">
        <v>26</v>
      </c>
      <c r="B360" s="189">
        <v>1057</v>
      </c>
      <c r="C360" s="183">
        <v>1029</v>
      </c>
      <c r="D360" s="184">
        <v>463</v>
      </c>
      <c r="E360" s="185">
        <v>557</v>
      </c>
      <c r="F360" s="182">
        <v>1097</v>
      </c>
      <c r="G360" s="186">
        <v>755</v>
      </c>
      <c r="H360" s="184">
        <v>1864</v>
      </c>
      <c r="I360" s="185">
        <v>1556</v>
      </c>
      <c r="J360" s="182">
        <v>281</v>
      </c>
      <c r="K360" s="183">
        <v>301</v>
      </c>
      <c r="L360" s="184">
        <v>780</v>
      </c>
      <c r="M360" s="182">
        <v>1017</v>
      </c>
      <c r="N360" s="187">
        <v>1487</v>
      </c>
      <c r="O360" s="190">
        <v>1711</v>
      </c>
      <c r="P360" s="182">
        <v>962</v>
      </c>
      <c r="Q360" s="183">
        <v>871</v>
      </c>
      <c r="R360" s="184">
        <v>1199</v>
      </c>
      <c r="S360" s="185">
        <v>1046</v>
      </c>
      <c r="T360" s="182">
        <v>217</v>
      </c>
      <c r="U360" s="186">
        <v>264</v>
      </c>
      <c r="V360" s="184">
        <v>729</v>
      </c>
      <c r="W360" s="191">
        <v>1322</v>
      </c>
      <c r="X360" s="182">
        <v>742</v>
      </c>
      <c r="Y360" s="186">
        <v>470</v>
      </c>
      <c r="Z360" s="184">
        <v>2114</v>
      </c>
      <c r="AA360" s="182">
        <v>2115</v>
      </c>
      <c r="AB360" s="156">
        <f t="shared" si="5718"/>
        <v>12992</v>
      </c>
      <c r="AC360" s="157">
        <f t="shared" si="5719"/>
        <v>13014</v>
      </c>
      <c r="AE360" s="235"/>
      <c r="AF360" s="125"/>
      <c r="AG360" s="183"/>
      <c r="AH360" s="184"/>
      <c r="AI360" s="185"/>
      <c r="AJ360" s="182"/>
      <c r="AK360" s="186"/>
      <c r="AL360" s="184"/>
      <c r="AM360" s="185"/>
      <c r="AN360" s="182"/>
      <c r="AO360" s="186"/>
      <c r="AP360" s="184"/>
      <c r="AQ360" s="182"/>
      <c r="AR360" s="187"/>
      <c r="AS360" s="188"/>
      <c r="AT360" s="182"/>
      <c r="AU360" s="186"/>
      <c r="AV360" s="184"/>
      <c r="AW360" s="185"/>
      <c r="AX360" s="182"/>
      <c r="AY360" s="186"/>
      <c r="AZ360" s="184"/>
      <c r="BA360" s="185"/>
      <c r="BB360" s="182"/>
      <c r="BC360" s="186"/>
      <c r="BD360" s="184"/>
      <c r="BE360" s="182"/>
      <c r="BF360" s="158"/>
      <c r="BG360" s="159"/>
      <c r="BI360" s="145" t="s">
        <v>26</v>
      </c>
      <c r="BJ360" s="128">
        <f>B360/B374</f>
        <v>3.58876854649781E-2</v>
      </c>
      <c r="BK360" s="129">
        <f t="shared" ref="BK360" si="5966">C360/C374</f>
        <v>3.9906922629435716E-2</v>
      </c>
      <c r="BL360" s="130">
        <f t="shared" ref="BL360" si="5967">D360/D374</f>
        <v>3.2702359090266989E-2</v>
      </c>
      <c r="BM360" s="131">
        <f t="shared" ref="BM360" si="5968">E360/E374</f>
        <v>4.3430799220272903E-2</v>
      </c>
      <c r="BN360" s="128">
        <f t="shared" ref="BN360" si="5969">F360/F374</f>
        <v>3.601444517399869E-2</v>
      </c>
      <c r="BO360" s="129">
        <f t="shared" ref="BO360" si="5970">G360/G374</f>
        <v>3.3555555555555554E-2</v>
      </c>
      <c r="BP360" s="130">
        <f t="shared" ref="BP360" si="5971">H360/H374</f>
        <v>4.4569843622973553E-2</v>
      </c>
      <c r="BQ360" s="131">
        <f t="shared" ref="BQ360" si="5972">I360/I374</f>
        <v>3.718929254302103E-2</v>
      </c>
      <c r="BR360" s="128">
        <f t="shared" ref="BR360" si="5973">J360/J374</f>
        <v>4.4140747722274581E-2</v>
      </c>
      <c r="BS360" s="129">
        <f t="shared" ref="BS360" si="5974">K360/K374</f>
        <v>4.1340475209449251E-2</v>
      </c>
      <c r="BT360" s="130">
        <f t="shared" ref="BT360" si="5975">L360/L374</f>
        <v>3.3914518022522717E-2</v>
      </c>
      <c r="BU360" s="128">
        <f t="shared" ref="BU360" si="5976">M360/M374</f>
        <v>4.2183416981210337E-2</v>
      </c>
      <c r="BV360" s="132">
        <f t="shared" ref="BV360" si="5977">N360/N374</f>
        <v>3.7136934641991956E-2</v>
      </c>
      <c r="BW360" s="133">
        <f t="shared" ref="BW360" si="5978">O360/O374</f>
        <v>3.9603731222368814E-2</v>
      </c>
      <c r="BX360" s="128">
        <f t="shared" ref="BX360" si="5979">P360/P374</f>
        <v>4.4871495872008955E-2</v>
      </c>
      <c r="BY360" s="129">
        <f t="shared" ref="BY360" si="5980">Q360/Q374</f>
        <v>3.7790697674418602E-2</v>
      </c>
      <c r="BZ360" s="130">
        <f t="shared" ref="BZ360" si="5981">R360/R374</f>
        <v>4.8395560040363272E-2</v>
      </c>
      <c r="CA360" s="131">
        <f t="shared" ref="CA360" si="5982">S360/S374</f>
        <v>3.6995119190775978E-2</v>
      </c>
      <c r="CB360" s="128">
        <f t="shared" ref="CB360" si="5983">T360/T374</f>
        <v>2.9162746942615239E-2</v>
      </c>
      <c r="CC360" s="129">
        <f t="shared" ref="CC360" si="5984">U360/U374</f>
        <v>3.019558503946014E-2</v>
      </c>
      <c r="CD360" s="130">
        <f t="shared" ref="CD360" si="5985">V360/V374</f>
        <v>3.1245981741031246E-2</v>
      </c>
      <c r="CE360" s="131">
        <f t="shared" ref="CE360" si="5986">W360/W374</f>
        <v>4.4259935049717099E-2</v>
      </c>
      <c r="CF360" s="128">
        <f t="shared" ref="CF360" si="5987">X360/X374</f>
        <v>3.3781015251536532E-2</v>
      </c>
      <c r="CG360" s="129">
        <f t="shared" ref="CG360" si="5988">Y360/Y374</f>
        <v>3.2878628891220708E-2</v>
      </c>
      <c r="CH360" s="130">
        <f t="shared" ref="CH360" si="5989">Z360/Z374</f>
        <v>4.9322227666176714E-2</v>
      </c>
      <c r="CI360" s="128">
        <f t="shared" ref="CI360" si="5990">AA360/AA374</f>
        <v>4.7777175386283545E-2</v>
      </c>
      <c r="CJ360" s="134">
        <f t="shared" ref="CJ360" si="5991">AB360/AB374</f>
        <v>3.9717404795314132E-2</v>
      </c>
      <c r="CK360" s="135">
        <f t="shared" ref="CK360" si="5992">AC360/AC374</f>
        <v>3.9915347810084649E-2</v>
      </c>
    </row>
    <row r="361" spans="1:89" ht="14.25" thickTop="1" thickBot="1" x14ac:dyDescent="0.25">
      <c r="A361" s="136" t="s">
        <v>27</v>
      </c>
      <c r="B361" s="192">
        <v>992</v>
      </c>
      <c r="C361" s="176">
        <v>1255</v>
      </c>
      <c r="D361" s="177">
        <v>484</v>
      </c>
      <c r="E361" s="178">
        <v>496</v>
      </c>
      <c r="F361" s="175">
        <v>1060</v>
      </c>
      <c r="G361" s="179">
        <v>945</v>
      </c>
      <c r="H361" s="177">
        <v>1766</v>
      </c>
      <c r="I361" s="178">
        <v>2019</v>
      </c>
      <c r="J361" s="175">
        <v>343</v>
      </c>
      <c r="K361" s="176">
        <v>293</v>
      </c>
      <c r="L361" s="177">
        <v>904</v>
      </c>
      <c r="M361" s="175">
        <v>873</v>
      </c>
      <c r="N361" s="180">
        <v>1775</v>
      </c>
      <c r="O361" s="193">
        <v>1470</v>
      </c>
      <c r="P361" s="175">
        <v>972</v>
      </c>
      <c r="Q361" s="176">
        <v>810</v>
      </c>
      <c r="R361" s="177">
        <v>1013</v>
      </c>
      <c r="S361" s="178">
        <v>1247</v>
      </c>
      <c r="T361" s="175">
        <v>302</v>
      </c>
      <c r="U361" s="179">
        <v>220</v>
      </c>
      <c r="V361" s="177">
        <v>892</v>
      </c>
      <c r="W361" s="194">
        <v>1161</v>
      </c>
      <c r="X361" s="175">
        <v>822</v>
      </c>
      <c r="Y361" s="179">
        <v>418</v>
      </c>
      <c r="Z361" s="177">
        <v>2035</v>
      </c>
      <c r="AA361" s="175">
        <v>2096</v>
      </c>
      <c r="AB361" s="156">
        <f t="shared" si="5718"/>
        <v>13360</v>
      </c>
      <c r="AC361" s="157">
        <f t="shared" si="5719"/>
        <v>13303</v>
      </c>
      <c r="AE361" s="229" t="s">
        <v>13</v>
      </c>
      <c r="AF361" s="20">
        <f t="shared" ref="AF361:BG361" si="5993">SUM(AF358:AF360)</f>
        <v>3366</v>
      </c>
      <c r="AG361" s="21">
        <f t="shared" si="5993"/>
        <v>7231</v>
      </c>
      <c r="AH361" s="20">
        <f t="shared" si="5993"/>
        <v>2153</v>
      </c>
      <c r="AI361" s="21">
        <f t="shared" si="5993"/>
        <v>2541</v>
      </c>
      <c r="AJ361" s="20">
        <f t="shared" si="5993"/>
        <v>2668</v>
      </c>
      <c r="AK361" s="21">
        <f t="shared" si="5993"/>
        <v>5312</v>
      </c>
      <c r="AL361" s="20">
        <f t="shared" si="5993"/>
        <v>5128</v>
      </c>
      <c r="AM361" s="21">
        <f t="shared" si="5993"/>
        <v>9372</v>
      </c>
      <c r="AN361" s="20">
        <f t="shared" si="5993"/>
        <v>1784</v>
      </c>
      <c r="AO361" s="21">
        <f t="shared" si="5993"/>
        <v>631</v>
      </c>
      <c r="AP361" s="20">
        <f t="shared" si="5993"/>
        <v>6592</v>
      </c>
      <c r="AQ361" s="21">
        <f t="shared" si="5993"/>
        <v>1741</v>
      </c>
      <c r="AR361" s="20">
        <f t="shared" si="5993"/>
        <v>8245</v>
      </c>
      <c r="AS361" s="21">
        <f t="shared" si="5993"/>
        <v>5279</v>
      </c>
      <c r="AT361" s="20">
        <f t="shared" si="5993"/>
        <v>4041</v>
      </c>
      <c r="AU361" s="21">
        <f t="shared" si="5993"/>
        <v>3935</v>
      </c>
      <c r="AV361" s="20">
        <f t="shared" si="5993"/>
        <v>3504</v>
      </c>
      <c r="AW361" s="21">
        <f t="shared" si="5993"/>
        <v>5704</v>
      </c>
      <c r="AX361" s="20">
        <f t="shared" si="5993"/>
        <v>2839</v>
      </c>
      <c r="AY361" s="21">
        <f t="shared" si="5993"/>
        <v>562</v>
      </c>
      <c r="AZ361" s="20">
        <f t="shared" si="5993"/>
        <v>6655</v>
      </c>
      <c r="BA361" s="21">
        <f t="shared" si="5993"/>
        <v>3427</v>
      </c>
      <c r="BB361" s="20">
        <f t="shared" si="5993"/>
        <v>4512</v>
      </c>
      <c r="BC361" s="21">
        <f t="shared" si="5993"/>
        <v>1648</v>
      </c>
      <c r="BD361" s="20">
        <f t="shared" si="5993"/>
        <v>6175</v>
      </c>
      <c r="BE361" s="21">
        <f t="shared" si="5993"/>
        <v>9180</v>
      </c>
      <c r="BF361" s="160">
        <f t="shared" si="5993"/>
        <v>57662</v>
      </c>
      <c r="BG361" s="161">
        <f t="shared" si="5993"/>
        <v>56563</v>
      </c>
      <c r="BI361" s="136" t="s">
        <v>27</v>
      </c>
      <c r="BJ361" s="128">
        <f>B361/B374</f>
        <v>3.3680779547074997E-2</v>
      </c>
      <c r="BK361" s="129">
        <f t="shared" ref="BK361" si="5994">C361/C374</f>
        <v>4.867170835757223E-2</v>
      </c>
      <c r="BL361" s="130">
        <f t="shared" ref="BL361" si="5995">D361/D374</f>
        <v>3.41856194377737E-2</v>
      </c>
      <c r="BM361" s="131">
        <f t="shared" ref="BM361" si="5996">E361/E374</f>
        <v>3.8674463937621834E-2</v>
      </c>
      <c r="BN361" s="128">
        <f t="shared" ref="BN361" si="5997">F361/F374</f>
        <v>3.4799737360472753E-2</v>
      </c>
      <c r="BO361" s="129">
        <f t="shared" ref="BO361" si="5998">G361/G374</f>
        <v>4.2000000000000003E-2</v>
      </c>
      <c r="BP361" s="130">
        <f t="shared" ref="BP361" si="5999">H361/H374</f>
        <v>4.222657931232366E-2</v>
      </c>
      <c r="BQ361" s="131">
        <f t="shared" ref="BQ361" si="6000">I361/I374</f>
        <v>4.8255258126195029E-2</v>
      </c>
      <c r="BR361" s="128">
        <f t="shared" ref="BR361" si="6001">J361/J374</f>
        <v>5.3879987433239081E-2</v>
      </c>
      <c r="BS361" s="129">
        <f t="shared" ref="BS361" si="6002">K361/K374</f>
        <v>4.0241725037769537E-2</v>
      </c>
      <c r="BT361" s="130">
        <f t="shared" ref="BT361" si="6003">L361/L374</f>
        <v>3.9306056785077613E-2</v>
      </c>
      <c r="BU361" s="128">
        <f t="shared" ref="BU361" si="6004">M361/M374</f>
        <v>3.6210543780330999E-2</v>
      </c>
      <c r="BV361" s="132">
        <f t="shared" ref="BV361" si="6005">N361/N374</f>
        <v>4.4329562198746286E-2</v>
      </c>
      <c r="BW361" s="133">
        <f t="shared" ref="BW361" si="6006">O361/O374</f>
        <v>3.4025414901742934E-2</v>
      </c>
      <c r="BX361" s="128">
        <f t="shared" ref="BX361" si="6007">P361/P374</f>
        <v>4.5337935538038152E-2</v>
      </c>
      <c r="BY361" s="129">
        <f t="shared" ref="BY361" si="6008">Q361/Q374</f>
        <v>3.5144047205831308E-2</v>
      </c>
      <c r="BZ361" s="130">
        <f t="shared" ref="BZ361" si="6009">R361/R374</f>
        <v>4.0887991927346115E-2</v>
      </c>
      <c r="CA361" s="131">
        <f t="shared" ref="CA361" si="6010">S361/S374</f>
        <v>4.4104123930112468E-2</v>
      </c>
      <c r="CB361" s="128">
        <f t="shared" ref="CB361" si="6011">T361/T374</f>
        <v>4.0585942749630427E-2</v>
      </c>
      <c r="CC361" s="129">
        <f t="shared" ref="CC361" si="6012">U361/U374</f>
        <v>2.516298753288345E-2</v>
      </c>
      <c r="CD361" s="130">
        <f t="shared" ref="CD361" si="6013">V361/V374</f>
        <v>3.8232394668038232E-2</v>
      </c>
      <c r="CE361" s="131">
        <f t="shared" ref="CE361" si="6014">W361/W374</f>
        <v>3.8869731159396029E-2</v>
      </c>
      <c r="CF361" s="128">
        <f t="shared" ref="CF361" si="6015">X361/X374</f>
        <v>3.7423173230138856E-2</v>
      </c>
      <c r="CG361" s="129">
        <f t="shared" ref="CG361" si="6016">Y361/Y374</f>
        <v>2.9240993354319691E-2</v>
      </c>
      <c r="CH361" s="130">
        <f t="shared" ref="CH361" si="6017">Z361/Z374</f>
        <v>4.7479060217913718E-2</v>
      </c>
      <c r="CI361" s="128">
        <f t="shared" ref="CI361" si="6018">AA361/AA374</f>
        <v>4.7347971446643176E-2</v>
      </c>
      <c r="CJ361" s="134">
        <f t="shared" ref="CJ361" si="6019">AB361/AB374</f>
        <v>4.0842405177447409E-2</v>
      </c>
      <c r="CK361" s="135">
        <f t="shared" ref="CK361" si="6020">AC361/AC374</f>
        <v>4.0801742117531591E-2</v>
      </c>
    </row>
    <row r="362" spans="1:89" ht="13.5" thickTop="1" x14ac:dyDescent="0.2">
      <c r="A362" s="145" t="s">
        <v>28</v>
      </c>
      <c r="B362" s="189">
        <v>1024</v>
      </c>
      <c r="C362" s="183">
        <v>1425</v>
      </c>
      <c r="D362" s="184">
        <v>504</v>
      </c>
      <c r="E362" s="185">
        <v>572</v>
      </c>
      <c r="F362" s="182">
        <v>959</v>
      </c>
      <c r="G362" s="186">
        <v>1294</v>
      </c>
      <c r="H362" s="184">
        <v>1894</v>
      </c>
      <c r="I362" s="185">
        <v>2319</v>
      </c>
      <c r="J362" s="182">
        <v>378</v>
      </c>
      <c r="K362" s="183">
        <v>212</v>
      </c>
      <c r="L362" s="184">
        <v>1483</v>
      </c>
      <c r="M362" s="182">
        <v>739</v>
      </c>
      <c r="N362" s="187">
        <v>2182</v>
      </c>
      <c r="O362" s="190">
        <v>1587</v>
      </c>
      <c r="P362" s="182">
        <v>1099</v>
      </c>
      <c r="Q362" s="183">
        <v>854</v>
      </c>
      <c r="R362" s="184">
        <v>1128</v>
      </c>
      <c r="S362" s="185">
        <v>1381</v>
      </c>
      <c r="T362" s="182">
        <v>388</v>
      </c>
      <c r="U362" s="186">
        <v>201</v>
      </c>
      <c r="V362" s="184">
        <v>1399</v>
      </c>
      <c r="W362" s="191">
        <v>1024</v>
      </c>
      <c r="X362" s="182">
        <v>1045</v>
      </c>
      <c r="Y362" s="186">
        <v>402</v>
      </c>
      <c r="Z362" s="184">
        <v>2076</v>
      </c>
      <c r="AA362" s="182">
        <v>2645</v>
      </c>
      <c r="AB362" s="156">
        <f t="shared" si="5718"/>
        <v>15559</v>
      </c>
      <c r="AC362" s="157">
        <f t="shared" si="5719"/>
        <v>14655</v>
      </c>
      <c r="BI362" s="145" t="s">
        <v>28</v>
      </c>
      <c r="BJ362" s="128">
        <f>B362/B374</f>
        <v>3.4767256306658063E-2</v>
      </c>
      <c r="BK362" s="129">
        <f t="shared" ref="BK362" si="6021">C362/C374</f>
        <v>5.5264688772542175E-2</v>
      </c>
      <c r="BL362" s="130">
        <f t="shared" ref="BL362" si="6022">D362/D374</f>
        <v>3.5598248340161037E-2</v>
      </c>
      <c r="BM362" s="131">
        <f t="shared" ref="BM362" si="6023">E362/E374</f>
        <v>4.4600389863547758E-2</v>
      </c>
      <c r="BN362" s="128">
        <f t="shared" ref="BN362" si="6024">F362/F374</f>
        <v>3.1483913328956011E-2</v>
      </c>
      <c r="BO362" s="129">
        <f t="shared" ref="BO362" si="6025">G362/G374</f>
        <v>5.751111111111111E-2</v>
      </c>
      <c r="BP362" s="130">
        <f t="shared" ref="BP362" si="6026">H362/H374</f>
        <v>4.5287169432356174E-2</v>
      </c>
      <c r="BQ362" s="131">
        <f t="shared" ref="BQ362" si="6027">I362/I374</f>
        <v>5.5425430210325047E-2</v>
      </c>
      <c r="BR362" s="128">
        <f t="shared" ref="BR362" si="6028">J362/J374</f>
        <v>5.937794533459001E-2</v>
      </c>
      <c r="BS362" s="129">
        <f t="shared" ref="BS362" si="6029">K362/K374</f>
        <v>2.911687954951243E-2</v>
      </c>
      <c r="BT362" s="130">
        <f t="shared" ref="BT362" si="6030">L362/L374</f>
        <v>6.4481064394104087E-2</v>
      </c>
      <c r="BU362" s="128">
        <f t="shared" ref="BU362" si="6031">M362/M374</f>
        <v>3.0652453440623832E-2</v>
      </c>
      <c r="BV362" s="132">
        <f t="shared" ref="BV362" si="6032">N362/N374</f>
        <v>5.4494143502909514E-2</v>
      </c>
      <c r="BW362" s="133">
        <f t="shared" ref="BW362" si="6033">O362/O374</f>
        <v>3.6733560169432682E-2</v>
      </c>
      <c r="BX362" s="128">
        <f t="shared" ref="BX362" si="6034">P362/P374</f>
        <v>5.1261719296608985E-2</v>
      </c>
      <c r="BY362" s="129">
        <f t="shared" ref="BY362" si="6035">Q362/Q374</f>
        <v>3.7053106560222142E-2</v>
      </c>
      <c r="BZ362" s="130">
        <f t="shared" ref="BZ362" si="6036">R362/R374</f>
        <v>4.5529767911200808E-2</v>
      </c>
      <c r="CA362" s="131">
        <f t="shared" ref="CA362" si="6037">S362/S374</f>
        <v>4.8843460423003464E-2</v>
      </c>
      <c r="CB362" s="128">
        <f t="shared" ref="CB362" si="6038">T362/T374</f>
        <v>5.2143529095551672E-2</v>
      </c>
      <c r="CC362" s="129">
        <f t="shared" ref="CC362" si="6039">U362/U374</f>
        <v>2.2989820427770789E-2</v>
      </c>
      <c r="CD362" s="130">
        <f t="shared" ref="CD362" si="6040">V362/V374</f>
        <v>5.9963139171059963E-2</v>
      </c>
      <c r="CE362" s="131">
        <f t="shared" ref="CE362" si="6041">W362/W374</f>
        <v>3.4283035923532761E-2</v>
      </c>
      <c r="CF362" s="128">
        <f t="shared" ref="CF362" si="6042">X362/X374</f>
        <v>4.7575688595492827E-2</v>
      </c>
      <c r="CG362" s="129">
        <f t="shared" ref="CG362" si="6043">Y362/Y374</f>
        <v>2.8121720881427073E-2</v>
      </c>
      <c r="CH362" s="130">
        <f t="shared" ref="CH362" si="6044">Z362/Z374</f>
        <v>4.8435640792328691E-2</v>
      </c>
      <c r="CI362" s="128">
        <f t="shared" ref="CI362" si="6045">AA362/AA374</f>
        <v>5.9749706334146564E-2</v>
      </c>
      <c r="CJ362" s="134">
        <f t="shared" ref="CJ362" si="6046">AB362/AB374</f>
        <v>4.7564893873944927E-2</v>
      </c>
      <c r="CK362" s="135">
        <f t="shared" ref="CK362" si="6047">AC362/AC374</f>
        <v>4.4948472580051531E-2</v>
      </c>
    </row>
    <row r="363" spans="1:89" x14ac:dyDescent="0.2">
      <c r="A363" s="136" t="s">
        <v>29</v>
      </c>
      <c r="B363" s="192">
        <v>1250</v>
      </c>
      <c r="C363" s="176">
        <v>1962</v>
      </c>
      <c r="D363" s="177">
        <v>961</v>
      </c>
      <c r="E363" s="178">
        <v>807</v>
      </c>
      <c r="F363" s="175">
        <v>1291</v>
      </c>
      <c r="G363" s="179">
        <v>1972</v>
      </c>
      <c r="H363" s="177">
        <v>2197</v>
      </c>
      <c r="I363" s="178">
        <v>3296</v>
      </c>
      <c r="J363" s="175">
        <v>621</v>
      </c>
      <c r="K363" s="176">
        <v>220</v>
      </c>
      <c r="L363" s="177">
        <v>2406</v>
      </c>
      <c r="M363" s="175">
        <v>765</v>
      </c>
      <c r="N363" s="180">
        <v>2935</v>
      </c>
      <c r="O363" s="193">
        <v>2174</v>
      </c>
      <c r="P363" s="175">
        <v>1426</v>
      </c>
      <c r="Q363" s="176">
        <v>1074</v>
      </c>
      <c r="R363" s="177">
        <v>1505</v>
      </c>
      <c r="S363" s="178">
        <v>1877</v>
      </c>
      <c r="T363" s="175">
        <v>1010</v>
      </c>
      <c r="U363" s="179">
        <v>185</v>
      </c>
      <c r="V363" s="177">
        <v>2194</v>
      </c>
      <c r="W363" s="194">
        <v>1168</v>
      </c>
      <c r="X363" s="175">
        <v>1676</v>
      </c>
      <c r="Y363" s="179">
        <v>527</v>
      </c>
      <c r="Z363" s="177">
        <v>2481</v>
      </c>
      <c r="AA363" s="175">
        <v>2974</v>
      </c>
      <c r="AB363" s="156">
        <f t="shared" si="5718"/>
        <v>21953</v>
      </c>
      <c r="AC363" s="157">
        <f t="shared" si="5719"/>
        <v>19001</v>
      </c>
      <c r="BI363" s="136" t="s">
        <v>29</v>
      </c>
      <c r="BJ363" s="128">
        <f>B363/B374</f>
        <v>4.244049842121346E-2</v>
      </c>
      <c r="BK363" s="129">
        <f t="shared" ref="BK363" si="6048">C363/C374</f>
        <v>7.6090750436300175E-2</v>
      </c>
      <c r="BL363" s="130">
        <f t="shared" ref="BL363" si="6049">D363/D374</f>
        <v>6.7876818759711827E-2</v>
      </c>
      <c r="BM363" s="131">
        <f t="shared" ref="BM363" si="6050">E363/E374</f>
        <v>6.2923976608187132E-2</v>
      </c>
      <c r="BN363" s="128">
        <f t="shared" ref="BN363" si="6051">F363/F374</f>
        <v>4.2383453709783324E-2</v>
      </c>
      <c r="BO363" s="129">
        <f t="shared" ref="BO363" si="6052">G363/G374</f>
        <v>8.7644444444444441E-2</v>
      </c>
      <c r="BP363" s="130">
        <f t="shared" ref="BP363" si="6053">H363/H374</f>
        <v>5.2532160107120654E-2</v>
      </c>
      <c r="BQ363" s="131">
        <f t="shared" ref="BQ363" si="6054">I363/I374</f>
        <v>7.8776290630975146E-2</v>
      </c>
      <c r="BR363" s="128">
        <f t="shared" ref="BR363" si="6055">J363/J374</f>
        <v>9.7549481621112155E-2</v>
      </c>
      <c r="BS363" s="129">
        <f t="shared" ref="BS363" si="6056">K363/K374</f>
        <v>3.0215629721192145E-2</v>
      </c>
      <c r="BT363" s="130">
        <f t="shared" ref="BT363" si="6057">L363/L374</f>
        <v>0.10461324405408931</v>
      </c>
      <c r="BU363" s="128">
        <f t="shared" ref="BU363" si="6058">M363/M374</f>
        <v>3.1730888879671494E-2</v>
      </c>
      <c r="BV363" s="132">
        <f t="shared" ref="BV363" si="6059">N363/N374</f>
        <v>7.3299867635673435E-2</v>
      </c>
      <c r="BW363" s="133">
        <f t="shared" ref="BW363" si="6060">O363/O374</f>
        <v>5.0320579589380368E-2</v>
      </c>
      <c r="BX363" s="128">
        <f t="shared" ref="BX363" si="6061">P363/P374</f>
        <v>6.6514296375763796E-2</v>
      </c>
      <c r="BY363" s="129">
        <f t="shared" ref="BY363" si="6062">Q363/Q374</f>
        <v>4.6598403332176325E-2</v>
      </c>
      <c r="BZ363" s="130">
        <f t="shared" ref="BZ363" si="6063">R363/R374</f>
        <v>6.074672048435923E-2</v>
      </c>
      <c r="CA363" s="131">
        <f t="shared" ref="CA363" si="6064">S363/S374</f>
        <v>6.6386079083256708E-2</v>
      </c>
      <c r="CB363" s="128">
        <f t="shared" ref="CB363" si="6065">T363/T374</f>
        <v>0.13573444429512163</v>
      </c>
      <c r="CC363" s="129">
        <f t="shared" ref="CC363" si="6066">U363/U374</f>
        <v>2.115978497083381E-2</v>
      </c>
      <c r="CD363" s="130">
        <f t="shared" ref="CD363" si="6067">V363/V374</f>
        <v>9.4037975226094042E-2</v>
      </c>
      <c r="CE363" s="131">
        <f t="shared" ref="CE363" si="6068">W363/W374</f>
        <v>3.9104087850279551E-2</v>
      </c>
      <c r="CF363" s="128">
        <f t="shared" ref="CF363" si="6069">X363/X374</f>
        <v>7.6303209651718648E-2</v>
      </c>
      <c r="CG363" s="129">
        <f t="shared" ref="CG363" si="6070">Y363/Y374</f>
        <v>3.6866037075900665E-2</v>
      </c>
      <c r="CH363" s="130">
        <f t="shared" ref="CH363" si="6071">Z363/Z374</f>
        <v>5.7884790368866804E-2</v>
      </c>
      <c r="CI363" s="128">
        <f t="shared" ref="CI363" si="6072">AA363/AA374</f>
        <v>6.7181711394235108E-2</v>
      </c>
      <c r="CJ363" s="134">
        <f t="shared" ref="CJ363" si="6073">AB363/AB374</f>
        <v>6.7111775513510705E-2</v>
      </c>
      <c r="CK363" s="135">
        <f t="shared" ref="CK363" si="6074">AC363/AC374</f>
        <v>5.8278125383388543E-2</v>
      </c>
    </row>
    <row r="364" spans="1:89" x14ac:dyDescent="0.2">
      <c r="A364" s="145" t="s">
        <v>30</v>
      </c>
      <c r="B364" s="189">
        <v>1626</v>
      </c>
      <c r="C364" s="183">
        <v>3339</v>
      </c>
      <c r="D364" s="184">
        <v>1227</v>
      </c>
      <c r="E364" s="185">
        <v>1159</v>
      </c>
      <c r="F364" s="182">
        <v>1508</v>
      </c>
      <c r="G364" s="186">
        <v>2414</v>
      </c>
      <c r="H364" s="184">
        <v>2543</v>
      </c>
      <c r="I364" s="185">
        <v>4428</v>
      </c>
      <c r="J364" s="182">
        <v>1026</v>
      </c>
      <c r="K364" s="183">
        <v>275</v>
      </c>
      <c r="L364" s="184">
        <v>3171</v>
      </c>
      <c r="M364" s="182">
        <v>854</v>
      </c>
      <c r="N364" s="187">
        <v>4162</v>
      </c>
      <c r="O364" s="190">
        <v>2625</v>
      </c>
      <c r="P364" s="182">
        <v>2044</v>
      </c>
      <c r="Q364" s="183">
        <v>1808</v>
      </c>
      <c r="R364" s="184">
        <v>1688</v>
      </c>
      <c r="S364" s="185">
        <v>2763</v>
      </c>
      <c r="T364" s="182">
        <v>1431</v>
      </c>
      <c r="U364" s="186">
        <v>299</v>
      </c>
      <c r="V364" s="184">
        <v>3118</v>
      </c>
      <c r="W364" s="191">
        <v>1720</v>
      </c>
      <c r="X364" s="182">
        <v>2257</v>
      </c>
      <c r="Y364" s="186">
        <v>839</v>
      </c>
      <c r="Z364" s="184">
        <v>3001</v>
      </c>
      <c r="AA364" s="182">
        <v>4522</v>
      </c>
      <c r="AB364" s="156">
        <f t="shared" si="5718"/>
        <v>28802</v>
      </c>
      <c r="AC364" s="157">
        <f t="shared" si="5719"/>
        <v>27045</v>
      </c>
      <c r="BI364" s="145" t="s">
        <v>30</v>
      </c>
      <c r="BJ364" s="128">
        <f>B364/B374</f>
        <v>5.5206600346314465E-2</v>
      </c>
      <c r="BK364" s="129">
        <f t="shared" ref="BK364" si="6075">C364/C374</f>
        <v>0.12949389179755671</v>
      </c>
      <c r="BL364" s="130">
        <f t="shared" ref="BL364" si="6076">D364/D374</f>
        <v>8.6664783161463477E-2</v>
      </c>
      <c r="BM364" s="131">
        <f t="shared" ref="BM364" si="6077">E364/E374</f>
        <v>9.0370370370370365E-2</v>
      </c>
      <c r="BN364" s="128">
        <f t="shared" ref="BN364" si="6078">F364/F374</f>
        <v>4.9507550886408402E-2</v>
      </c>
      <c r="BO364" s="129">
        <f t="shared" ref="BO364" si="6079">G364/G374</f>
        <v>0.10728888888888889</v>
      </c>
      <c r="BP364" s="130">
        <f t="shared" ref="BP364" si="6080">H364/H374</f>
        <v>6.0805317775333559E-2</v>
      </c>
      <c r="BQ364" s="131">
        <f t="shared" ref="BQ364" si="6081">I364/I374</f>
        <v>0.10583173996175908</v>
      </c>
      <c r="BR364" s="128">
        <f t="shared" ref="BR364" si="6082">J364/J374</f>
        <v>0.16116870876531575</v>
      </c>
      <c r="BS364" s="129">
        <f t="shared" ref="BS364" si="6083">K364/K374</f>
        <v>3.776953715149018E-2</v>
      </c>
      <c r="BT364" s="130">
        <f t="shared" ref="BT364" si="6084">L364/L374</f>
        <v>0.13787555980694813</v>
      </c>
      <c r="BU364" s="128">
        <f t="shared" ref="BU364" si="6085">M364/M374</f>
        <v>3.5422456344103861E-2</v>
      </c>
      <c r="BV364" s="132">
        <f t="shared" ref="BV364" si="6086">N364/N374</f>
        <v>0.10394345795559551</v>
      </c>
      <c r="BW364" s="133">
        <f t="shared" ref="BW364" si="6087">O364/O374</f>
        <v>6.0759669467398095E-2</v>
      </c>
      <c r="BX364" s="128">
        <f t="shared" ref="BX364" si="6088">P364/P374</f>
        <v>9.5340267736368306E-2</v>
      </c>
      <c r="BY364" s="129">
        <f t="shared" ref="BY364" si="6089">Q364/Q374</f>
        <v>7.8444984380423466E-2</v>
      </c>
      <c r="BZ364" s="130">
        <f t="shared" ref="BZ364" si="6090">R364/R374</f>
        <v>6.8133198789101915E-2</v>
      </c>
      <c r="CA364" s="131">
        <f t="shared" ref="CA364" si="6091">S364/S374</f>
        <v>9.7722289028789697E-2</v>
      </c>
      <c r="CB364" s="128">
        <f t="shared" ref="CB364" si="6092">T364/T374</f>
        <v>0.1923128611745733</v>
      </c>
      <c r="CC364" s="129">
        <f t="shared" ref="CC364" si="6093">U364/U374</f>
        <v>3.4198787601509781E-2</v>
      </c>
      <c r="CD364" s="130">
        <f t="shared" ref="CD364" si="6094">V364/V374</f>
        <v>0.13364193562213364</v>
      </c>
      <c r="CE364" s="131">
        <f t="shared" ref="CE364" si="6095">W364/W374</f>
        <v>5.7584786902808931E-2</v>
      </c>
      <c r="CF364" s="128">
        <f t="shared" ref="CF364" si="6096">X364/X374</f>
        <v>0.102754381971318</v>
      </c>
      <c r="CG364" s="129">
        <f t="shared" ref="CG364" si="6097">Y364/Y374</f>
        <v>5.8691850297306752E-2</v>
      </c>
      <c r="CH364" s="130">
        <f t="shared" ref="CH364" si="6098">Z364/Z374</f>
        <v>7.0017031800471294E-2</v>
      </c>
      <c r="CI364" s="128">
        <f t="shared" ref="CI364" si="6099">AA364/AA374</f>
        <v>0.10215053763440861</v>
      </c>
      <c r="CJ364" s="134">
        <f t="shared" ref="CJ364" si="6100">AB364/AB374</f>
        <v>8.80496222994641E-2</v>
      </c>
      <c r="CK364" s="135">
        <f t="shared" ref="CK364" si="6101">AC364/AC374</f>
        <v>8.2949944792050062E-2</v>
      </c>
    </row>
    <row r="365" spans="1:89" x14ac:dyDescent="0.2">
      <c r="A365" s="136" t="s">
        <v>31</v>
      </c>
      <c r="B365" s="192">
        <v>1740</v>
      </c>
      <c r="C365" s="176">
        <v>3892</v>
      </c>
      <c r="D365" s="177">
        <v>926</v>
      </c>
      <c r="E365" s="178">
        <v>1382</v>
      </c>
      <c r="F365" s="175">
        <v>1160</v>
      </c>
      <c r="G365" s="179">
        <v>2898</v>
      </c>
      <c r="H365" s="177">
        <v>2585</v>
      </c>
      <c r="I365" s="178">
        <v>4944</v>
      </c>
      <c r="J365" s="175">
        <v>758</v>
      </c>
      <c r="K365" s="176">
        <v>356</v>
      </c>
      <c r="L365" s="177">
        <v>3421</v>
      </c>
      <c r="M365" s="175">
        <v>887</v>
      </c>
      <c r="N365" s="180">
        <v>4083</v>
      </c>
      <c r="O365" s="193">
        <v>2654</v>
      </c>
      <c r="P365" s="175">
        <v>1997</v>
      </c>
      <c r="Q365" s="176">
        <v>2127</v>
      </c>
      <c r="R365" s="177">
        <v>1816</v>
      </c>
      <c r="S365" s="178">
        <v>2941</v>
      </c>
      <c r="T365" s="175">
        <v>1408</v>
      </c>
      <c r="U365" s="179">
        <v>263</v>
      </c>
      <c r="V365" s="177">
        <v>3537</v>
      </c>
      <c r="W365" s="194">
        <v>1707</v>
      </c>
      <c r="X365" s="175">
        <v>2255</v>
      </c>
      <c r="Y365" s="179">
        <v>809</v>
      </c>
      <c r="Z365" s="177">
        <v>3174</v>
      </c>
      <c r="AA365" s="175">
        <v>4658</v>
      </c>
      <c r="AB365" s="156">
        <f t="shared" si="5718"/>
        <v>28860</v>
      </c>
      <c r="AC365" s="157">
        <f t="shared" si="5719"/>
        <v>29518</v>
      </c>
      <c r="BI365" s="136" t="s">
        <v>31</v>
      </c>
      <c r="BJ365" s="128">
        <f>B365/B374</f>
        <v>5.9077173802329137E-2</v>
      </c>
      <c r="BK365" s="129">
        <f t="shared" ref="BK365" si="6102">C365/C374</f>
        <v>0.15094046926507659</v>
      </c>
      <c r="BL365" s="130">
        <f t="shared" ref="BL365" si="6103">D365/D374</f>
        <v>6.5404718180533977E-2</v>
      </c>
      <c r="BM365" s="131">
        <f t="shared" ref="BM365" si="6104">E365/E374</f>
        <v>0.10775828460038986</v>
      </c>
      <c r="BN365" s="128">
        <f t="shared" ref="BN365" si="6105">F365/F374</f>
        <v>3.8082731451083388E-2</v>
      </c>
      <c r="BO365" s="129">
        <f t="shared" ref="BO365" si="6106">G365/G374</f>
        <v>0.1288</v>
      </c>
      <c r="BP365" s="130">
        <f t="shared" ref="BP365" si="6107">H365/H374</f>
        <v>6.180957390846923E-2</v>
      </c>
      <c r="BQ365" s="131">
        <f t="shared" ref="BQ365" si="6108">I365/I374</f>
        <v>0.11816443594646271</v>
      </c>
      <c r="BR365" s="128">
        <f t="shared" ref="BR365" si="6109">J365/J374</f>
        <v>0.11907005969211436</v>
      </c>
      <c r="BS365" s="129">
        <f t="shared" ref="BS365" si="6110">K365/K374</f>
        <v>4.889438263974729E-2</v>
      </c>
      <c r="BT365" s="130">
        <f t="shared" ref="BT365" si="6111">L365/L374</f>
        <v>0.14874559763467976</v>
      </c>
      <c r="BU365" s="128">
        <f t="shared" ref="BU365" si="6112">M365/M374</f>
        <v>3.6791239785972041E-2</v>
      </c>
      <c r="BV365" s="132">
        <f t="shared" ref="BV365" si="6113">N365/N374</f>
        <v>0.10197048025773582</v>
      </c>
      <c r="BW365" s="133">
        <f t="shared" ref="BW365" si="6114">O365/O374</f>
        <v>6.1430919149133165E-2</v>
      </c>
      <c r="BX365" s="128">
        <f t="shared" ref="BX365" si="6115">P365/P374</f>
        <v>9.314800130603107E-2</v>
      </c>
      <c r="BY365" s="129">
        <f t="shared" ref="BY365" si="6116">Q365/Q374</f>
        <v>9.2285664699757033E-2</v>
      </c>
      <c r="BZ365" s="130">
        <f t="shared" ref="BZ365" si="6117">R365/R374</f>
        <v>7.3299697275479317E-2</v>
      </c>
      <c r="CA365" s="131">
        <f t="shared" ref="CA365" si="6118">S365/S374</f>
        <v>0.10401782556412252</v>
      </c>
      <c r="CB365" s="128">
        <f t="shared" ref="CB365" si="6119">T365/T374</f>
        <v>0.1892218787797339</v>
      </c>
      <c r="CC365" s="129">
        <f t="shared" ref="CC365" si="6120">U365/U374</f>
        <v>3.0081207823401578E-2</v>
      </c>
      <c r="CD365" s="130">
        <f t="shared" ref="CD365" si="6121">V365/V374</f>
        <v>0.15160087437315159</v>
      </c>
      <c r="CE365" s="131">
        <f t="shared" ref="CE365" si="6122">W365/W374</f>
        <v>5.7149553048310958E-2</v>
      </c>
      <c r="CF365" s="128">
        <f t="shared" ref="CF365" si="6123">X365/X374</f>
        <v>0.10266332802185295</v>
      </c>
      <c r="CG365" s="129">
        <f t="shared" ref="CG365" si="6124">Y365/Y374</f>
        <v>5.6593214410633086E-2</v>
      </c>
      <c r="CH365" s="130">
        <f t="shared" ref="CH365" si="6125">Z365/Z374</f>
        <v>7.405333519983201E-2</v>
      </c>
      <c r="CI365" s="128">
        <f t="shared" ref="CI365" si="6126">AA365/AA374</f>
        <v>0.10522273425499232</v>
      </c>
      <c r="CJ365" s="134">
        <f t="shared" ref="CJ365" si="6127">AB365/AB374</f>
        <v>8.8226932142300318E-2</v>
      </c>
      <c r="CK365" s="135">
        <f t="shared" ref="CK365" si="6128">AC365/AC374</f>
        <v>9.053490369279843E-2</v>
      </c>
    </row>
    <row r="366" spans="1:89" x14ac:dyDescent="0.2">
      <c r="A366" s="145" t="s">
        <v>32</v>
      </c>
      <c r="B366" s="189">
        <v>1603</v>
      </c>
      <c r="C366" s="183">
        <v>2741</v>
      </c>
      <c r="D366" s="184">
        <v>636</v>
      </c>
      <c r="E366" s="185">
        <v>1193</v>
      </c>
      <c r="F366" s="182">
        <v>1220</v>
      </c>
      <c r="G366" s="186">
        <v>2371</v>
      </c>
      <c r="H366" s="184">
        <v>2383</v>
      </c>
      <c r="I366" s="185">
        <v>3984</v>
      </c>
      <c r="J366" s="182">
        <v>478</v>
      </c>
      <c r="K366" s="183">
        <v>227</v>
      </c>
      <c r="L366" s="184">
        <v>2304</v>
      </c>
      <c r="M366" s="182">
        <v>956</v>
      </c>
      <c r="N366" s="187">
        <v>3107</v>
      </c>
      <c r="O366" s="190">
        <v>2242</v>
      </c>
      <c r="P366" s="182">
        <v>1337</v>
      </c>
      <c r="Q366" s="183">
        <v>1688</v>
      </c>
      <c r="R366" s="184">
        <v>1474</v>
      </c>
      <c r="S366" s="185">
        <v>2009</v>
      </c>
      <c r="T366" s="182">
        <v>611</v>
      </c>
      <c r="U366" s="186">
        <v>316</v>
      </c>
      <c r="V366" s="184">
        <v>2708</v>
      </c>
      <c r="W366" s="191">
        <v>1613</v>
      </c>
      <c r="X366" s="182">
        <v>1392</v>
      </c>
      <c r="Y366" s="186">
        <v>797</v>
      </c>
      <c r="Z366" s="184">
        <v>2683</v>
      </c>
      <c r="AA366" s="182">
        <v>3469</v>
      </c>
      <c r="AB366" s="156">
        <f t="shared" si="5718"/>
        <v>21936</v>
      </c>
      <c r="AC366" s="157">
        <f t="shared" si="5719"/>
        <v>23606</v>
      </c>
      <c r="BI366" s="145" t="s">
        <v>32</v>
      </c>
      <c r="BJ366" s="128">
        <f>B366/B374</f>
        <v>5.4425695175364136E-2</v>
      </c>
      <c r="BK366" s="129">
        <f t="shared" ref="BK366" si="6129">C366/C374</f>
        <v>0.10630211363195656</v>
      </c>
      <c r="BL366" s="130">
        <f t="shared" ref="BL366" si="6130">D366/D374</f>
        <v>4.4921599095917503E-2</v>
      </c>
      <c r="BM366" s="131">
        <f t="shared" ref="BM366" si="6131">E366/E374</f>
        <v>9.3021442495126699E-2</v>
      </c>
      <c r="BN366" s="128">
        <f t="shared" ref="BN366" si="6132">F366/F374</f>
        <v>4.0052527905449768E-2</v>
      </c>
      <c r="BO366" s="129">
        <f t="shared" ref="BO366" si="6133">G366/G374</f>
        <v>0.10537777777777778</v>
      </c>
      <c r="BP366" s="130">
        <f t="shared" ref="BP366" si="6134">H366/H374</f>
        <v>5.697958012529291E-2</v>
      </c>
      <c r="BQ366" s="131">
        <f t="shared" ref="BQ366" si="6135">I366/I374</f>
        <v>9.521988527724666E-2</v>
      </c>
      <c r="BR366" s="128">
        <f t="shared" ref="BR366" si="6136">J366/J374</f>
        <v>7.5086396481306938E-2</v>
      </c>
      <c r="BS366" s="129">
        <f t="shared" ref="BS366" si="6137">K366/K374</f>
        <v>3.1177036121411893E-2</v>
      </c>
      <c r="BT366" s="130">
        <f t="shared" ref="BT366" si="6138">L366/L374</f>
        <v>0.10017826862037479</v>
      </c>
      <c r="BU366" s="128">
        <f t="shared" ref="BU366" si="6139">M366/M374</f>
        <v>3.965324152806006E-2</v>
      </c>
      <c r="BV366" s="132">
        <f t="shared" ref="BV366" si="6140">N366/N374</f>
        <v>7.7595464648735041E-2</v>
      </c>
      <c r="BW366" s="133">
        <f t="shared" ref="BW366" si="6141">O366/O374</f>
        <v>5.1894544360345345E-2</v>
      </c>
      <c r="BX366" s="128">
        <f t="shared" ref="BX366" si="6142">P366/P374</f>
        <v>6.2362983348103924E-2</v>
      </c>
      <c r="BY366" s="129">
        <f t="shared" ref="BY366" si="6143">Q366/Q374</f>
        <v>7.3238458868448458E-2</v>
      </c>
      <c r="BZ366" s="130">
        <f t="shared" ref="BZ366" si="6144">R366/R374</f>
        <v>5.9495459132189704E-2</v>
      </c>
      <c r="CA366" s="131">
        <f t="shared" ref="CA366" si="6145">S366/S374</f>
        <v>7.1054679210582158E-2</v>
      </c>
      <c r="CB366" s="128">
        <f t="shared" ref="CB366" si="6146">T366/T374</f>
        <v>8.2112619271603279E-2</v>
      </c>
      <c r="CC366" s="129">
        <f t="shared" ref="CC366" si="6147">U366/U374</f>
        <v>3.6143200274505322E-2</v>
      </c>
      <c r="CD366" s="130">
        <f t="shared" ref="CD366" si="6148">V366/V374</f>
        <v>0.11606874973211607</v>
      </c>
      <c r="CE366" s="131">
        <f t="shared" ref="CE366" si="6149">W366/W374</f>
        <v>5.4002477485017915E-2</v>
      </c>
      <c r="CF366" s="128">
        <f t="shared" ref="CF366" si="6150">X366/X374</f>
        <v>6.3373548827680398E-2</v>
      </c>
      <c r="CG366" s="129">
        <f t="shared" ref="CG366" si="6151">Y366/Y374</f>
        <v>5.5753760055963622E-2</v>
      </c>
      <c r="CH366" s="130">
        <f t="shared" ref="CH366" si="6152">Z366/Z374</f>
        <v>6.2597699540374696E-2</v>
      </c>
      <c r="CI366" s="128">
        <f t="shared" ref="CI366" si="6153">AA366/AA374</f>
        <v>7.8363603505918492E-2</v>
      </c>
      <c r="CJ366" s="134">
        <f t="shared" ref="CJ366" si="6154">AB366/AB374</f>
        <v>6.705980538716215E-2</v>
      </c>
      <c r="CK366" s="135">
        <f t="shared" ref="CK366" si="6155">AC366/AC374</f>
        <v>7.2402159244264505E-2</v>
      </c>
    </row>
    <row r="367" spans="1:89" x14ac:dyDescent="0.2">
      <c r="A367" s="136" t="s">
        <v>33</v>
      </c>
      <c r="B367" s="192">
        <v>1389</v>
      </c>
      <c r="C367" s="176">
        <v>1465</v>
      </c>
      <c r="D367" s="177">
        <v>469</v>
      </c>
      <c r="E367" s="178">
        <v>706</v>
      </c>
      <c r="F367" s="175">
        <v>1100</v>
      </c>
      <c r="G367" s="179">
        <v>1501</v>
      </c>
      <c r="H367" s="177">
        <v>1904</v>
      </c>
      <c r="I367" s="178">
        <v>2665</v>
      </c>
      <c r="J367" s="175">
        <v>391</v>
      </c>
      <c r="K367" s="176">
        <v>141</v>
      </c>
      <c r="L367" s="177">
        <v>1233</v>
      </c>
      <c r="M367" s="175">
        <v>1025</v>
      </c>
      <c r="N367" s="180">
        <v>1855</v>
      </c>
      <c r="O367" s="193">
        <v>2551</v>
      </c>
      <c r="P367" s="175">
        <v>852</v>
      </c>
      <c r="Q367" s="176">
        <v>1535</v>
      </c>
      <c r="R367" s="177">
        <v>1064</v>
      </c>
      <c r="S367" s="178">
        <v>1666</v>
      </c>
      <c r="T367" s="175">
        <v>311</v>
      </c>
      <c r="U367" s="179">
        <v>306</v>
      </c>
      <c r="V367" s="177">
        <v>1932</v>
      </c>
      <c r="W367" s="194">
        <v>1591</v>
      </c>
      <c r="X367" s="175">
        <v>802</v>
      </c>
      <c r="Y367" s="179">
        <v>601</v>
      </c>
      <c r="Z367" s="177">
        <v>1846</v>
      </c>
      <c r="AA367" s="175">
        <v>2291</v>
      </c>
      <c r="AB367" s="156">
        <f t="shared" si="5718"/>
        <v>15148</v>
      </c>
      <c r="AC367" s="157">
        <f t="shared" si="5719"/>
        <v>18044</v>
      </c>
      <c r="BI367" s="136" t="s">
        <v>33</v>
      </c>
      <c r="BJ367" s="128">
        <f>B367/B374</f>
        <v>4.7159881845652396E-2</v>
      </c>
      <c r="BK367" s="129">
        <f t="shared" ref="BK367" si="6156">C367/C374</f>
        <v>5.6815978281946872E-2</v>
      </c>
      <c r="BL367" s="130">
        <f t="shared" ref="BL367" si="6157">D367/D374</f>
        <v>3.3126147760983188E-2</v>
      </c>
      <c r="BM367" s="131">
        <f t="shared" ref="BM367" si="6158">E367/E374</f>
        <v>5.5048732943469784E-2</v>
      </c>
      <c r="BN367" s="128">
        <f t="shared" ref="BN367" si="6159">F367/F374</f>
        <v>3.6112934996717007E-2</v>
      </c>
      <c r="BO367" s="129">
        <f t="shared" ref="BO367" si="6160">G367/G374</f>
        <v>6.671111111111111E-2</v>
      </c>
      <c r="BP367" s="130">
        <f t="shared" ref="BP367" si="6161">H367/H374</f>
        <v>4.5526278035483717E-2</v>
      </c>
      <c r="BQ367" s="131">
        <f t="shared" ref="BQ367" si="6162">I367/I374</f>
        <v>6.369502868068834E-2</v>
      </c>
      <c r="BR367" s="128">
        <f t="shared" ref="BR367" si="6163">J367/J374</f>
        <v>6.1420043983663214E-2</v>
      </c>
      <c r="BS367" s="129">
        <f t="shared" ref="BS367" si="6164">K367/K374</f>
        <v>1.9365471775854966E-2</v>
      </c>
      <c r="BT367" s="130">
        <f t="shared" ref="BT367" si="6165">L367/L374</f>
        <v>5.3611026566372448E-2</v>
      </c>
      <c r="BU367" s="128">
        <f t="shared" ref="BU367" si="6166">M367/M374</f>
        <v>4.2515243270148079E-2</v>
      </c>
      <c r="BV367" s="132">
        <f t="shared" ref="BV367" si="6167">N367/N374</f>
        <v>4.6327514297844707E-2</v>
      </c>
      <c r="BW367" s="133">
        <f t="shared" ref="BW367" si="6168">O367/O374</f>
        <v>5.9046825451936208E-2</v>
      </c>
      <c r="BX367" s="128">
        <f t="shared" ref="BX367" si="6169">P367/P374</f>
        <v>3.9740659545687763E-2</v>
      </c>
      <c r="BY367" s="129">
        <f t="shared" ref="BY367" si="6170">Q367/Q374</f>
        <v>6.660013884068032E-2</v>
      </c>
      <c r="BZ367" s="130">
        <f t="shared" ref="BZ367" si="6171">R367/R374</f>
        <v>4.2946518668012107E-2</v>
      </c>
      <c r="CA367" s="131">
        <f t="shared" ref="CA367" si="6172">S367/S374</f>
        <v>5.8923392516092521E-2</v>
      </c>
      <c r="CB367" s="128">
        <f t="shared" ref="CB367" si="6173">T367/T374</f>
        <v>4.1795457599784973E-2</v>
      </c>
      <c r="CC367" s="129">
        <f t="shared" ref="CC367" si="6174">U367/U374</f>
        <v>3.4999428113919706E-2</v>
      </c>
      <c r="CD367" s="130">
        <f t="shared" ref="CD367" si="6175">V367/V374</f>
        <v>8.2808280828082809E-2</v>
      </c>
      <c r="CE367" s="131">
        <f t="shared" ref="CE367" si="6176">W367/W374</f>
        <v>5.3265927885098263E-2</v>
      </c>
      <c r="CF367" s="128">
        <f t="shared" ref="CF367" si="6177">X367/X374</f>
        <v>3.6512633735488277E-2</v>
      </c>
      <c r="CG367" s="129">
        <f t="shared" ref="CG367" si="6178">Y367/Y374</f>
        <v>4.2042672263029032E-2</v>
      </c>
      <c r="CH367" s="130">
        <f t="shared" ref="CH367" si="6179">Z367/Z374</f>
        <v>4.3069457082195936E-2</v>
      </c>
      <c r="CI367" s="128">
        <f t="shared" ref="CI367" si="6180">AA367/AA374</f>
        <v>5.1752959248215415E-2</v>
      </c>
      <c r="CJ367" s="134">
        <f t="shared" ref="CJ367" si="6181">AB367/AB374</f>
        <v>4.630843964281238E-2</v>
      </c>
      <c r="CK367" s="135">
        <f t="shared" ref="CK367" si="6182">AC367/AC374</f>
        <v>5.5342902711323763E-2</v>
      </c>
    </row>
    <row r="368" spans="1:89" x14ac:dyDescent="0.2">
      <c r="A368" s="145" t="s">
        <v>34</v>
      </c>
      <c r="B368" s="189">
        <v>462</v>
      </c>
      <c r="C368" s="183">
        <v>984</v>
      </c>
      <c r="D368" s="184">
        <v>224</v>
      </c>
      <c r="E368" s="185">
        <v>460</v>
      </c>
      <c r="F368" s="182">
        <v>488</v>
      </c>
      <c r="G368" s="186">
        <v>1105</v>
      </c>
      <c r="H368" s="184">
        <v>864</v>
      </c>
      <c r="I368" s="185">
        <v>1876</v>
      </c>
      <c r="J368" s="182">
        <v>147</v>
      </c>
      <c r="K368" s="183">
        <v>70</v>
      </c>
      <c r="L368" s="184">
        <v>790</v>
      </c>
      <c r="M368" s="182">
        <v>590</v>
      </c>
      <c r="N368" s="187">
        <v>1571</v>
      </c>
      <c r="O368" s="190">
        <v>1675</v>
      </c>
      <c r="P368" s="182">
        <v>554</v>
      </c>
      <c r="Q368" s="183">
        <v>1092</v>
      </c>
      <c r="R368" s="184">
        <v>782</v>
      </c>
      <c r="S368" s="185">
        <v>1112</v>
      </c>
      <c r="T368" s="182">
        <v>159</v>
      </c>
      <c r="U368" s="186">
        <v>196</v>
      </c>
      <c r="V368" s="184">
        <v>1364</v>
      </c>
      <c r="W368" s="191">
        <v>930</v>
      </c>
      <c r="X368" s="182">
        <v>465</v>
      </c>
      <c r="Y368" s="186">
        <v>413</v>
      </c>
      <c r="Z368" s="184">
        <v>1220</v>
      </c>
      <c r="AA368" s="182">
        <v>1610</v>
      </c>
      <c r="AB368" s="156">
        <f t="shared" si="5718"/>
        <v>9090</v>
      </c>
      <c r="AC368" s="157">
        <f t="shared" si="5719"/>
        <v>12113</v>
      </c>
      <c r="BI368" s="145" t="s">
        <v>34</v>
      </c>
      <c r="BJ368" s="128">
        <f>B368/B374</f>
        <v>1.5686008216480495E-2</v>
      </c>
      <c r="BK368" s="129">
        <f t="shared" ref="BK368" si="6183">C368/C374</f>
        <v>3.816172193135544E-2</v>
      </c>
      <c r="BL368" s="130">
        <f t="shared" ref="BL368" si="6184">D368/D374</f>
        <v>1.5821443706738238E-2</v>
      </c>
      <c r="BM368" s="131">
        <f t="shared" ref="BM368" si="6185">E368/E374</f>
        <v>3.586744639376218E-2</v>
      </c>
      <c r="BN368" s="128">
        <f t="shared" ref="BN368" si="6186">F368/F374</f>
        <v>1.6021011162179907E-2</v>
      </c>
      <c r="BO368" s="129">
        <f t="shared" ref="BO368" si="6187">G368/G374</f>
        <v>4.9111111111111112E-2</v>
      </c>
      <c r="BP368" s="130">
        <f t="shared" ref="BP368" si="6188">H368/H374</f>
        <v>2.0658983310219502E-2</v>
      </c>
      <c r="BQ368" s="131">
        <f t="shared" ref="BQ368" si="6189">I368/I374</f>
        <v>4.4837476099426385E-2</v>
      </c>
      <c r="BR368" s="128">
        <f t="shared" ref="BR368" si="6190">J368/J374</f>
        <v>2.3091423185673893E-2</v>
      </c>
      <c r="BS368" s="129">
        <f t="shared" ref="BS368" si="6191">K368/K374</f>
        <v>9.6140640021975012E-3</v>
      </c>
      <c r="BT368" s="130">
        <f t="shared" ref="BT368" si="6192">L368/L374</f>
        <v>3.4349319535631986E-2</v>
      </c>
      <c r="BU368" s="128">
        <f t="shared" ref="BU368" si="6193">M368/M374</f>
        <v>2.4472188809158406E-2</v>
      </c>
      <c r="BV368" s="132">
        <f t="shared" ref="BV368" si="6194">N368/N374</f>
        <v>3.9234784346045305E-2</v>
      </c>
      <c r="BW368" s="133">
        <f t="shared" ref="BW368" si="6195">O368/O374</f>
        <v>3.8770455755387359E-2</v>
      </c>
      <c r="BX368" s="128">
        <f t="shared" ref="BX368" si="6196">P368/P374</f>
        <v>2.5840757498017633E-2</v>
      </c>
      <c r="BY368" s="129">
        <f t="shared" ref="BY368" si="6197">Q368/Q374</f>
        <v>4.7379382158972576E-2</v>
      </c>
      <c r="BZ368" s="130">
        <f t="shared" ref="BZ368" si="6198">R368/R374</f>
        <v>3.1564076690211905E-2</v>
      </c>
      <c r="CA368" s="131">
        <f t="shared" ref="CA368" si="6199">S368/S374</f>
        <v>3.9329419254438704E-2</v>
      </c>
      <c r="CB368" s="128">
        <f t="shared" ref="CB368" si="6200">T368/T374</f>
        <v>2.1368095686063703E-2</v>
      </c>
      <c r="CC368" s="129">
        <f t="shared" ref="CC368" si="6201">U368/U374</f>
        <v>2.2417934347477981E-2</v>
      </c>
      <c r="CD368" s="130">
        <f t="shared" ref="CD368" si="6202">V368/V374</f>
        <v>5.8462989156058465E-2</v>
      </c>
      <c r="CE368" s="131">
        <f t="shared" ref="CE368" si="6203">W368/W374</f>
        <v>3.1135960360239714E-2</v>
      </c>
      <c r="CF368" s="128">
        <f t="shared" ref="CF368" si="6204">X368/X374</f>
        <v>2.1170043250625995E-2</v>
      </c>
      <c r="CG368" s="129">
        <f t="shared" ref="CG368" si="6205">Y368/Y374</f>
        <v>2.8891220706540748E-2</v>
      </c>
      <c r="CH368" s="130">
        <f t="shared" ref="CH368" si="6206">Z368/Z374</f>
        <v>2.8464104897225916E-2</v>
      </c>
      <c r="CI368" s="128">
        <f t="shared" ref="CI368" si="6207">AA368/AA374</f>
        <v>3.6369386464263125E-2</v>
      </c>
      <c r="CJ368" s="134">
        <f t="shared" ref="CJ368" si="6208">AB368/AB374</f>
        <v>2.7788732265194384E-2</v>
      </c>
      <c r="CK368" s="135">
        <f t="shared" ref="CK368" si="6209">AC368/AC374</f>
        <v>3.7151883204514784E-2</v>
      </c>
    </row>
    <row r="369" spans="1:89" x14ac:dyDescent="0.2">
      <c r="A369" s="136" t="s">
        <v>35</v>
      </c>
      <c r="B369" s="192">
        <v>0</v>
      </c>
      <c r="C369" s="176">
        <v>396</v>
      </c>
      <c r="D369" s="177">
        <v>3</v>
      </c>
      <c r="E369" s="178">
        <v>263</v>
      </c>
      <c r="F369" s="175">
        <v>11</v>
      </c>
      <c r="G369" s="179">
        <v>616</v>
      </c>
      <c r="H369" s="177">
        <v>77</v>
      </c>
      <c r="I369" s="178">
        <v>697</v>
      </c>
      <c r="J369" s="175">
        <v>31</v>
      </c>
      <c r="K369" s="176">
        <v>40</v>
      </c>
      <c r="L369" s="177">
        <v>542</v>
      </c>
      <c r="M369" s="175">
        <v>85</v>
      </c>
      <c r="N369" s="180">
        <v>409</v>
      </c>
      <c r="O369" s="193">
        <v>227</v>
      </c>
      <c r="P369" s="175">
        <v>108</v>
      </c>
      <c r="Q369" s="176">
        <v>149</v>
      </c>
      <c r="R369" s="177">
        <v>125</v>
      </c>
      <c r="S369" s="178">
        <v>95</v>
      </c>
      <c r="T369" s="175">
        <v>22</v>
      </c>
      <c r="U369" s="179">
        <v>14</v>
      </c>
      <c r="V369" s="177">
        <v>152</v>
      </c>
      <c r="W369" s="194">
        <v>40</v>
      </c>
      <c r="X369" s="175">
        <v>42</v>
      </c>
      <c r="Y369" s="179">
        <v>10</v>
      </c>
      <c r="Z369" s="177">
        <v>50</v>
      </c>
      <c r="AA369" s="175">
        <v>22</v>
      </c>
      <c r="AB369" s="156">
        <f t="shared" si="5718"/>
        <v>1572</v>
      </c>
      <c r="AC369" s="157">
        <f t="shared" si="5719"/>
        <v>2654</v>
      </c>
      <c r="BI369" s="136" t="s">
        <v>35</v>
      </c>
      <c r="BJ369" s="128">
        <f>B369/B374</f>
        <v>0</v>
      </c>
      <c r="BK369" s="129">
        <f t="shared" ref="BK369" si="6210">C369/C374</f>
        <v>1.5357766143106457E-2</v>
      </c>
      <c r="BL369" s="130">
        <f t="shared" ref="BL369" si="6211">D369/D374</f>
        <v>2.1189433535810144E-4</v>
      </c>
      <c r="BM369" s="131">
        <f t="shared" ref="BM369" si="6212">E369/E374</f>
        <v>2.0506822612085768E-2</v>
      </c>
      <c r="BN369" s="128">
        <f t="shared" ref="BN369" si="6213">F369/F374</f>
        <v>3.6112934996717006E-4</v>
      </c>
      <c r="BO369" s="129">
        <f t="shared" ref="BO369" si="6214">G369/G374</f>
        <v>2.7377777777777779E-2</v>
      </c>
      <c r="BP369" s="130">
        <f t="shared" ref="BP369" si="6215">H369/H374</f>
        <v>1.841136244082062E-3</v>
      </c>
      <c r="BQ369" s="131">
        <f t="shared" ref="BQ369" si="6216">I369/I374</f>
        <v>1.6658699808795412E-2</v>
      </c>
      <c r="BR369" s="128">
        <f t="shared" ref="BR369" si="6217">J369/J374</f>
        <v>4.8696198554822497E-3</v>
      </c>
      <c r="BS369" s="129">
        <f t="shared" ref="BS369" si="6218">K369/K374</f>
        <v>5.4937508583985713E-3</v>
      </c>
      <c r="BT369" s="130">
        <f t="shared" ref="BT369" si="6219">L369/L374</f>
        <v>2.3566242010522195E-2</v>
      </c>
      <c r="BU369" s="128">
        <f t="shared" ref="BU369" si="6220">M369/M374</f>
        <v>3.5256543199634993E-3</v>
      </c>
      <c r="BV369" s="132">
        <f t="shared" ref="BV369" si="6221">N369/N374</f>
        <v>1.0214530106640694E-2</v>
      </c>
      <c r="BW369" s="133">
        <f t="shared" ref="BW369" si="6222">O369/O374</f>
        <v>5.2542647501330926E-3</v>
      </c>
      <c r="BX369" s="128">
        <f t="shared" ref="BX369" si="6223">P369/P374</f>
        <v>5.0375483931153504E-3</v>
      </c>
      <c r="BY369" s="129">
        <f t="shared" ref="BY369" si="6224">Q369/Q374</f>
        <v>6.4647691773689689E-3</v>
      </c>
      <c r="BZ369" s="130">
        <f t="shared" ref="BZ369" si="6225">R369/R374</f>
        <v>5.0454086781029266E-3</v>
      </c>
      <c r="CA369" s="131">
        <f t="shared" ref="CA369" si="6226">S369/S374</f>
        <v>3.359977364363019E-3</v>
      </c>
      <c r="CB369" s="128">
        <f t="shared" ref="CB369" si="6227">T369/T374</f>
        <v>2.9565918559333422E-3</v>
      </c>
      <c r="CC369" s="129">
        <f t="shared" ref="CC369" si="6228">U369/U374</f>
        <v>1.6012810248198558E-3</v>
      </c>
      <c r="CD369" s="130">
        <f t="shared" ref="CD369" si="6229">V369/V374</f>
        <v>6.5149372080065149E-3</v>
      </c>
      <c r="CE369" s="131">
        <f t="shared" ref="CE369" si="6230">W369/W374</f>
        <v>1.3391810907629985E-3</v>
      </c>
      <c r="CF369" s="128">
        <f t="shared" ref="CF369" si="6231">X369/X374</f>
        <v>1.912132938766219E-3</v>
      </c>
      <c r="CG369" s="129">
        <f t="shared" ref="CG369" si="6232">Y369/Y374</f>
        <v>6.9954529555788739E-4</v>
      </c>
      <c r="CH369" s="130">
        <f t="shared" ref="CH369" si="6233">Z369/Z374</f>
        <v>1.1665616761158163E-3</v>
      </c>
      <c r="CI369" s="128">
        <f t="shared" ref="CI369" si="6234">AA369/AA374</f>
        <v>4.9697298274148372E-4</v>
      </c>
      <c r="CJ369" s="134">
        <f t="shared" ref="CJ369" si="6235">AB369/AB374</f>
        <v>4.8057081541128237E-3</v>
      </c>
      <c r="CK369" s="135">
        <f t="shared" ref="CK369" si="6236">AC369/AC374</f>
        <v>8.140105508526561E-3</v>
      </c>
    </row>
    <row r="370" spans="1:89" x14ac:dyDescent="0.2">
      <c r="A370" s="145" t="s">
        <v>36</v>
      </c>
      <c r="B370" s="189">
        <v>0</v>
      </c>
      <c r="C370" s="183">
        <v>0</v>
      </c>
      <c r="D370" s="184">
        <v>0</v>
      </c>
      <c r="E370" s="185">
        <v>0</v>
      </c>
      <c r="F370" s="182">
        <v>0</v>
      </c>
      <c r="G370" s="186">
        <v>0</v>
      </c>
      <c r="H370" s="184">
        <v>0</v>
      </c>
      <c r="I370" s="185">
        <v>0</v>
      </c>
      <c r="J370" s="182">
        <v>0</v>
      </c>
      <c r="K370" s="186">
        <v>0</v>
      </c>
      <c r="L370" s="184">
        <v>0</v>
      </c>
      <c r="M370" s="182">
        <v>0</v>
      </c>
      <c r="N370" s="187">
        <v>0</v>
      </c>
      <c r="O370" s="190">
        <v>0</v>
      </c>
      <c r="P370" s="182">
        <v>0</v>
      </c>
      <c r="Q370" s="186">
        <v>0</v>
      </c>
      <c r="R370" s="184">
        <v>0</v>
      </c>
      <c r="S370" s="185">
        <v>0</v>
      </c>
      <c r="T370" s="182">
        <v>0</v>
      </c>
      <c r="U370" s="186">
        <v>0</v>
      </c>
      <c r="V370" s="184">
        <v>0</v>
      </c>
      <c r="W370" s="185">
        <v>1</v>
      </c>
      <c r="X370" s="182">
        <v>0</v>
      </c>
      <c r="Y370" s="186">
        <v>0</v>
      </c>
      <c r="Z370" s="184">
        <v>0</v>
      </c>
      <c r="AA370" s="182">
        <v>0</v>
      </c>
      <c r="AB370" s="156">
        <f t="shared" si="5718"/>
        <v>0</v>
      </c>
      <c r="AC370" s="157">
        <f t="shared" si="5719"/>
        <v>1</v>
      </c>
      <c r="BI370" s="145" t="s">
        <v>36</v>
      </c>
      <c r="BJ370" s="128">
        <f>B370/B374</f>
        <v>0</v>
      </c>
      <c r="BK370" s="129">
        <f t="shared" ref="BK370" si="6237">C370/C374</f>
        <v>0</v>
      </c>
      <c r="BL370" s="130">
        <f t="shared" ref="BL370" si="6238">D370/D374</f>
        <v>0</v>
      </c>
      <c r="BM370" s="131">
        <f t="shared" ref="BM370" si="6239">E370/E374</f>
        <v>0</v>
      </c>
      <c r="BN370" s="128">
        <f t="shared" ref="BN370" si="6240">F370/F374</f>
        <v>0</v>
      </c>
      <c r="BO370" s="129">
        <f t="shared" ref="BO370" si="6241">G370/G374</f>
        <v>0</v>
      </c>
      <c r="BP370" s="130">
        <f t="shared" ref="BP370" si="6242">H370/H374</f>
        <v>0</v>
      </c>
      <c r="BQ370" s="131">
        <f t="shared" ref="BQ370" si="6243">I370/I374</f>
        <v>0</v>
      </c>
      <c r="BR370" s="128">
        <f t="shared" ref="BR370" si="6244">J370/J374</f>
        <v>0</v>
      </c>
      <c r="BS370" s="129">
        <f t="shared" ref="BS370" si="6245">K370/K374</f>
        <v>0</v>
      </c>
      <c r="BT370" s="130">
        <f t="shared" ref="BT370" si="6246">L370/L374</f>
        <v>0</v>
      </c>
      <c r="BU370" s="128">
        <f t="shared" ref="BU370" si="6247">M370/M374</f>
        <v>0</v>
      </c>
      <c r="BV370" s="132">
        <f t="shared" ref="BV370" si="6248">N370/N374</f>
        <v>0</v>
      </c>
      <c r="BW370" s="133">
        <f t="shared" ref="BW370" si="6249">O370/O374</f>
        <v>0</v>
      </c>
      <c r="BX370" s="128">
        <f t="shared" ref="BX370" si="6250">P370/P374</f>
        <v>0</v>
      </c>
      <c r="BY370" s="129">
        <f t="shared" ref="BY370" si="6251">Q370/Q374</f>
        <v>0</v>
      </c>
      <c r="BZ370" s="130">
        <f t="shared" ref="BZ370" si="6252">R370/R374</f>
        <v>0</v>
      </c>
      <c r="CA370" s="131">
        <f t="shared" ref="CA370" si="6253">S370/S374</f>
        <v>0</v>
      </c>
      <c r="CB370" s="128">
        <f t="shared" ref="CB370" si="6254">T370/T374</f>
        <v>0</v>
      </c>
      <c r="CC370" s="129">
        <f t="shared" ref="CC370" si="6255">U370/U374</f>
        <v>0</v>
      </c>
      <c r="CD370" s="130">
        <f t="shared" ref="CD370" si="6256">V370/V374</f>
        <v>0</v>
      </c>
      <c r="CE370" s="131">
        <f t="shared" ref="CE370" si="6257">W370/W374</f>
        <v>3.3479527269074962E-5</v>
      </c>
      <c r="CF370" s="128">
        <f t="shared" ref="CF370" si="6258">X370/X374</f>
        <v>0</v>
      </c>
      <c r="CG370" s="129">
        <f t="shared" ref="CG370" si="6259">Y370/Y374</f>
        <v>0</v>
      </c>
      <c r="CH370" s="130">
        <f t="shared" ref="CH370" si="6260">Z370/Z374</f>
        <v>0</v>
      </c>
      <c r="CI370" s="128">
        <f t="shared" ref="CI370" si="6261">AA370/AA374</f>
        <v>0</v>
      </c>
      <c r="CJ370" s="134">
        <f t="shared" ref="CJ370" si="6262">AB370/AB374</f>
        <v>0</v>
      </c>
      <c r="CK370" s="135">
        <f t="shared" ref="CK370" si="6263">AC370/AC374</f>
        <v>3.0671083302662252E-6</v>
      </c>
    </row>
    <row r="371" spans="1:89" x14ac:dyDescent="0.2">
      <c r="A371" s="136" t="s">
        <v>37</v>
      </c>
      <c r="B371" s="58">
        <v>0</v>
      </c>
      <c r="C371" s="59">
        <v>0</v>
      </c>
      <c r="D371" s="138">
        <v>0</v>
      </c>
      <c r="E371" s="139">
        <v>0</v>
      </c>
      <c r="F371" s="137">
        <v>0</v>
      </c>
      <c r="G371" s="140">
        <v>0</v>
      </c>
      <c r="H371" s="138">
        <v>0</v>
      </c>
      <c r="I371" s="139">
        <v>0</v>
      </c>
      <c r="J371" s="137">
        <v>0</v>
      </c>
      <c r="K371" s="140">
        <v>0</v>
      </c>
      <c r="L371" s="138"/>
      <c r="M371" s="137">
        <v>0</v>
      </c>
      <c r="N371" s="141">
        <v>0</v>
      </c>
      <c r="O371" s="142">
        <v>0</v>
      </c>
      <c r="P371" s="137">
        <v>0</v>
      </c>
      <c r="Q371" s="140">
        <v>0</v>
      </c>
      <c r="R371" s="138"/>
      <c r="S371" s="139">
        <v>0</v>
      </c>
      <c r="T371" s="137">
        <v>0</v>
      </c>
      <c r="U371" s="140">
        <v>0</v>
      </c>
      <c r="V371" s="138">
        <v>0</v>
      </c>
      <c r="W371" s="139">
        <v>0</v>
      </c>
      <c r="X371" s="137">
        <v>0</v>
      </c>
      <c r="Y371" s="140">
        <v>0</v>
      </c>
      <c r="Z371" s="143">
        <v>0</v>
      </c>
      <c r="AA371" s="144">
        <v>0</v>
      </c>
      <c r="AB371" s="158">
        <f t="shared" ref="AB371:AB373" si="6264">SUM(B371,D371,F371,H371,J371,L371,N371,P371,R371,T371,V371,X371,Z371)</f>
        <v>0</v>
      </c>
      <c r="AC371" s="159">
        <f t="shared" ref="AC371:AC373" si="6265">SUM(C371,E371,G371,I371,K371,M371,O371,Q371,S371,U371,W371,Y371,AA371)</f>
        <v>0</v>
      </c>
      <c r="BI371" s="136" t="s">
        <v>37</v>
      </c>
      <c r="BJ371" s="128">
        <f>B371/B374</f>
        <v>0</v>
      </c>
      <c r="BK371" s="129">
        <f t="shared" ref="BK371" si="6266">C371/C374</f>
        <v>0</v>
      </c>
      <c r="BL371" s="130">
        <f t="shared" ref="BL371" si="6267">D371/D374</f>
        <v>0</v>
      </c>
      <c r="BM371" s="131">
        <f t="shared" ref="BM371" si="6268">E371/E374</f>
        <v>0</v>
      </c>
      <c r="BN371" s="128">
        <f t="shared" ref="BN371" si="6269">F371/F374</f>
        <v>0</v>
      </c>
      <c r="BO371" s="129">
        <f t="shared" ref="BO371" si="6270">G371/G374</f>
        <v>0</v>
      </c>
      <c r="BP371" s="130">
        <f t="shared" ref="BP371" si="6271">H371/H374</f>
        <v>0</v>
      </c>
      <c r="BQ371" s="131">
        <f t="shared" ref="BQ371" si="6272">I371/I374</f>
        <v>0</v>
      </c>
      <c r="BR371" s="128">
        <f t="shared" ref="BR371" si="6273">J371/J374</f>
        <v>0</v>
      </c>
      <c r="BS371" s="129">
        <f t="shared" ref="BS371" si="6274">K371/K374</f>
        <v>0</v>
      </c>
      <c r="BT371" s="130">
        <f t="shared" ref="BT371" si="6275">L371/L374</f>
        <v>0</v>
      </c>
      <c r="BU371" s="128">
        <f t="shared" ref="BU371" si="6276">M371/M374</f>
        <v>0</v>
      </c>
      <c r="BV371" s="132">
        <f t="shared" ref="BV371" si="6277">N371/N374</f>
        <v>0</v>
      </c>
      <c r="BW371" s="133">
        <f t="shared" ref="BW371" si="6278">O371/O374</f>
        <v>0</v>
      </c>
      <c r="BX371" s="128">
        <f t="shared" ref="BX371" si="6279">P371/P374</f>
        <v>0</v>
      </c>
      <c r="BY371" s="129">
        <f t="shared" ref="BY371" si="6280">Q371/Q374</f>
        <v>0</v>
      </c>
      <c r="BZ371" s="130">
        <f t="shared" ref="BZ371" si="6281">R371/R374</f>
        <v>0</v>
      </c>
      <c r="CA371" s="131">
        <f t="shared" ref="CA371" si="6282">S371/S374</f>
        <v>0</v>
      </c>
      <c r="CB371" s="128">
        <f t="shared" ref="CB371" si="6283">T371/T374</f>
        <v>0</v>
      </c>
      <c r="CC371" s="129">
        <f t="shared" ref="CC371" si="6284">U371/U374</f>
        <v>0</v>
      </c>
      <c r="CD371" s="130">
        <f t="shared" ref="CD371" si="6285">V371/V374</f>
        <v>0</v>
      </c>
      <c r="CE371" s="131">
        <f t="shared" ref="CE371" si="6286">W371/W374</f>
        <v>0</v>
      </c>
      <c r="CF371" s="128">
        <f t="shared" ref="CF371" si="6287">X371/X374</f>
        <v>0</v>
      </c>
      <c r="CG371" s="129">
        <f t="shared" ref="CG371" si="6288">Y371/Y374</f>
        <v>0</v>
      </c>
      <c r="CH371" s="130">
        <f t="shared" ref="CH371" si="6289">Z371/Z374</f>
        <v>0</v>
      </c>
      <c r="CI371" s="128">
        <f t="shared" ref="CI371" si="6290">AA371/AA374</f>
        <v>0</v>
      </c>
      <c r="CJ371" s="134">
        <f t="shared" ref="CJ371" si="6291">AB371/AB374</f>
        <v>0</v>
      </c>
      <c r="CK371" s="135">
        <f t="shared" ref="CK371" si="6292">AC371/AC374</f>
        <v>0</v>
      </c>
    </row>
    <row r="372" spans="1:89" x14ac:dyDescent="0.2">
      <c r="A372" s="145" t="s">
        <v>38</v>
      </c>
      <c r="B372" s="56"/>
      <c r="C372" s="57"/>
      <c r="D372" s="151"/>
      <c r="E372" s="148"/>
      <c r="F372" s="149"/>
      <c r="G372" s="150"/>
      <c r="H372" s="151"/>
      <c r="I372" s="148"/>
      <c r="J372" s="149"/>
      <c r="K372" s="150"/>
      <c r="L372" s="151"/>
      <c r="M372" s="149"/>
      <c r="N372" s="153"/>
      <c r="O372" s="152"/>
      <c r="P372" s="149"/>
      <c r="Q372" s="150"/>
      <c r="R372" s="151"/>
      <c r="S372" s="148"/>
      <c r="T372" s="149"/>
      <c r="U372" s="150"/>
      <c r="V372" s="151"/>
      <c r="W372" s="148"/>
      <c r="X372" s="149"/>
      <c r="Y372" s="150"/>
      <c r="Z372" s="147"/>
      <c r="AA372" s="146"/>
      <c r="AB372" s="158">
        <f t="shared" si="6264"/>
        <v>0</v>
      </c>
      <c r="AC372" s="159">
        <f t="shared" si="6265"/>
        <v>0</v>
      </c>
      <c r="BI372" s="145" t="s">
        <v>38</v>
      </c>
      <c r="BJ372" s="128">
        <f>B372/B374</f>
        <v>0</v>
      </c>
      <c r="BK372" s="129">
        <f t="shared" ref="BK372" si="6293">C372/C374</f>
        <v>0</v>
      </c>
      <c r="BL372" s="130">
        <f t="shared" ref="BL372" si="6294">D372/D374</f>
        <v>0</v>
      </c>
      <c r="BM372" s="131">
        <f t="shared" ref="BM372" si="6295">E372/E374</f>
        <v>0</v>
      </c>
      <c r="BN372" s="128">
        <f t="shared" ref="BN372" si="6296">F372/F374</f>
        <v>0</v>
      </c>
      <c r="BO372" s="129">
        <f t="shared" ref="BO372" si="6297">G372/G374</f>
        <v>0</v>
      </c>
      <c r="BP372" s="130">
        <f t="shared" ref="BP372" si="6298">H372/H374</f>
        <v>0</v>
      </c>
      <c r="BQ372" s="131">
        <f t="shared" ref="BQ372" si="6299">I372/I374</f>
        <v>0</v>
      </c>
      <c r="BR372" s="128">
        <f t="shared" ref="BR372" si="6300">J372/J374</f>
        <v>0</v>
      </c>
      <c r="BS372" s="129">
        <f t="shared" ref="BS372" si="6301">K372/K374</f>
        <v>0</v>
      </c>
      <c r="BT372" s="130">
        <f t="shared" ref="BT372" si="6302">L372/L374</f>
        <v>0</v>
      </c>
      <c r="BU372" s="128">
        <f t="shared" ref="BU372" si="6303">M372/M374</f>
        <v>0</v>
      </c>
      <c r="BV372" s="132">
        <f t="shared" ref="BV372" si="6304">N372/N374</f>
        <v>0</v>
      </c>
      <c r="BW372" s="133">
        <f t="shared" ref="BW372" si="6305">O372/O374</f>
        <v>0</v>
      </c>
      <c r="BX372" s="128">
        <f t="shared" ref="BX372" si="6306">P372/P374</f>
        <v>0</v>
      </c>
      <c r="BY372" s="129">
        <f t="shared" ref="BY372" si="6307">Q372/Q374</f>
        <v>0</v>
      </c>
      <c r="BZ372" s="130">
        <f t="shared" ref="BZ372" si="6308">R372/R374</f>
        <v>0</v>
      </c>
      <c r="CA372" s="131">
        <f t="shared" ref="CA372" si="6309">S372/S374</f>
        <v>0</v>
      </c>
      <c r="CB372" s="128">
        <f t="shared" ref="CB372" si="6310">T372/T374</f>
        <v>0</v>
      </c>
      <c r="CC372" s="129">
        <f t="shared" ref="CC372" si="6311">U372/U374</f>
        <v>0</v>
      </c>
      <c r="CD372" s="130">
        <f t="shared" ref="CD372" si="6312">V372/V374</f>
        <v>0</v>
      </c>
      <c r="CE372" s="131">
        <f t="shared" ref="CE372" si="6313">W372/W374</f>
        <v>0</v>
      </c>
      <c r="CF372" s="128">
        <f t="shared" ref="CF372" si="6314">X372/X374</f>
        <v>0</v>
      </c>
      <c r="CG372" s="129">
        <f t="shared" ref="CG372" si="6315">Y372/Y374</f>
        <v>0</v>
      </c>
      <c r="CH372" s="130">
        <f t="shared" ref="CH372" si="6316">Z372/Z374</f>
        <v>0</v>
      </c>
      <c r="CI372" s="128">
        <f t="shared" ref="CI372" si="6317">AA372/AA374</f>
        <v>0</v>
      </c>
      <c r="CJ372" s="134">
        <f t="shared" ref="CJ372" si="6318">AB372/AB374</f>
        <v>0</v>
      </c>
      <c r="CK372" s="135">
        <f t="shared" ref="CK372" si="6319">AC372/AC374</f>
        <v>0</v>
      </c>
    </row>
    <row r="373" spans="1:89" ht="13.5" thickBot="1" x14ac:dyDescent="0.25">
      <c r="A373" s="136" t="s">
        <v>39</v>
      </c>
      <c r="B373" s="58"/>
      <c r="C373" s="59"/>
      <c r="D373" s="138"/>
      <c r="E373" s="139"/>
      <c r="F373" s="137"/>
      <c r="G373" s="140"/>
      <c r="H373" s="138"/>
      <c r="I373" s="139"/>
      <c r="J373" s="137"/>
      <c r="K373" s="140"/>
      <c r="L373" s="138"/>
      <c r="M373" s="137"/>
      <c r="N373" s="141"/>
      <c r="O373" s="142"/>
      <c r="P373" s="137"/>
      <c r="Q373" s="140"/>
      <c r="R373" s="138"/>
      <c r="S373" s="139"/>
      <c r="T373" s="137"/>
      <c r="U373" s="140"/>
      <c r="V373" s="138"/>
      <c r="W373" s="139"/>
      <c r="X373" s="137"/>
      <c r="Y373" s="140"/>
      <c r="Z373" s="143"/>
      <c r="AA373" s="144"/>
      <c r="AB373" s="158">
        <f t="shared" si="6264"/>
        <v>0</v>
      </c>
      <c r="AC373" s="159">
        <f t="shared" si="6265"/>
        <v>0</v>
      </c>
      <c r="BI373" s="136" t="s">
        <v>39</v>
      </c>
      <c r="BJ373" s="128">
        <f>B373/B374</f>
        <v>0</v>
      </c>
      <c r="BK373" s="129">
        <f t="shared" ref="BK373" si="6320">C373/C374</f>
        <v>0</v>
      </c>
      <c r="BL373" s="130">
        <f t="shared" ref="BL373" si="6321">D373/D374</f>
        <v>0</v>
      </c>
      <c r="BM373" s="131">
        <f t="shared" ref="BM373" si="6322">E373/E374</f>
        <v>0</v>
      </c>
      <c r="BN373" s="128">
        <f t="shared" ref="BN373" si="6323">F373/F374</f>
        <v>0</v>
      </c>
      <c r="BO373" s="129">
        <f t="shared" ref="BO373" si="6324">G373/G374</f>
        <v>0</v>
      </c>
      <c r="BP373" s="130">
        <f t="shared" ref="BP373" si="6325">H373/H374</f>
        <v>0</v>
      </c>
      <c r="BQ373" s="131">
        <f t="shared" ref="BQ373" si="6326">I373/I374</f>
        <v>0</v>
      </c>
      <c r="BR373" s="128">
        <f t="shared" ref="BR373" si="6327">J373/J374</f>
        <v>0</v>
      </c>
      <c r="BS373" s="129">
        <f t="shared" ref="BS373" si="6328">K373/K374</f>
        <v>0</v>
      </c>
      <c r="BT373" s="130">
        <f t="shared" ref="BT373" si="6329">L373/L374</f>
        <v>0</v>
      </c>
      <c r="BU373" s="128">
        <f t="shared" ref="BU373" si="6330">M373/M374</f>
        <v>0</v>
      </c>
      <c r="BV373" s="132">
        <f t="shared" ref="BV373" si="6331">N373/N374</f>
        <v>0</v>
      </c>
      <c r="BW373" s="133">
        <f t="shared" ref="BW373" si="6332">O373/O374</f>
        <v>0</v>
      </c>
      <c r="BX373" s="128">
        <f t="shared" ref="BX373" si="6333">P373/P374</f>
        <v>0</v>
      </c>
      <c r="BY373" s="129">
        <f t="shared" ref="BY373" si="6334">Q373/Q374</f>
        <v>0</v>
      </c>
      <c r="BZ373" s="130">
        <f t="shared" ref="BZ373" si="6335">R373/R374</f>
        <v>0</v>
      </c>
      <c r="CA373" s="131">
        <f t="shared" ref="CA373" si="6336">S373/S374</f>
        <v>0</v>
      </c>
      <c r="CB373" s="128">
        <f t="shared" ref="CB373" si="6337">T373/T374</f>
        <v>0</v>
      </c>
      <c r="CC373" s="129">
        <f t="shared" ref="CC373" si="6338">U373/U374</f>
        <v>0</v>
      </c>
      <c r="CD373" s="130">
        <f t="shared" ref="CD373" si="6339">V373/V374</f>
        <v>0</v>
      </c>
      <c r="CE373" s="131">
        <f t="shared" ref="CE373" si="6340">W373/W374</f>
        <v>0</v>
      </c>
      <c r="CF373" s="128">
        <f t="shared" ref="CF373" si="6341">X373/X374</f>
        <v>0</v>
      </c>
      <c r="CG373" s="129">
        <f t="shared" ref="CG373" si="6342">Y373/Y374</f>
        <v>0</v>
      </c>
      <c r="CH373" s="130">
        <f t="shared" ref="CH373" si="6343">Z373/Z374</f>
        <v>0</v>
      </c>
      <c r="CI373" s="128">
        <f t="shared" ref="CI373" si="6344">AA373/AA374</f>
        <v>0</v>
      </c>
      <c r="CJ373" s="134">
        <f t="shared" ref="CJ373" si="6345">AB373/AB374</f>
        <v>0</v>
      </c>
      <c r="CK373" s="135">
        <f t="shared" ref="CK373" si="6346">AC373/AC374</f>
        <v>0</v>
      </c>
    </row>
    <row r="374" spans="1:89" ht="14.25" thickTop="1" thickBot="1" x14ac:dyDescent="0.25">
      <c r="A374" s="229" t="s">
        <v>13</v>
      </c>
      <c r="B374" s="20">
        <f t="shared" ref="B374" si="6347">SUM(B351:B373)</f>
        <v>29453</v>
      </c>
      <c r="C374" s="21">
        <f t="shared" ref="C374" si="6348">SUM(C351:C373)</f>
        <v>25785</v>
      </c>
      <c r="D374" s="20">
        <f t="shared" ref="D374" si="6349">SUM(D351:D373)</f>
        <v>14158</v>
      </c>
      <c r="E374" s="21">
        <f t="shared" ref="E374" si="6350">SUM(E351:E373)</f>
        <v>12825</v>
      </c>
      <c r="F374" s="20">
        <f t="shared" ref="F374" si="6351">SUM(F351:F373)</f>
        <v>30460</v>
      </c>
      <c r="G374" s="21">
        <f t="shared" ref="G374" si="6352">SUM(G351:G373)</f>
        <v>22500</v>
      </c>
      <c r="H374" s="20">
        <f t="shared" ref="H374" si="6353">SUM(H351:H373)</f>
        <v>41822</v>
      </c>
      <c r="I374" s="21">
        <f t="shared" ref="I374" si="6354">SUM(I351:I373)</f>
        <v>41840</v>
      </c>
      <c r="J374" s="20">
        <f t="shared" ref="J374" si="6355">SUM(J351:J373)</f>
        <v>6366</v>
      </c>
      <c r="K374" s="21">
        <f t="shared" ref="K374" si="6356">SUM(K351:K373)</f>
        <v>7281</v>
      </c>
      <c r="L374" s="20">
        <f t="shared" ref="L374" si="6357">SUM(L351:L373)</f>
        <v>22999</v>
      </c>
      <c r="M374" s="21">
        <f t="shared" ref="M374" si="6358">SUM(M351:M373)</f>
        <v>24109</v>
      </c>
      <c r="N374" s="20">
        <f t="shared" ref="N374" si="6359">SUM(N351:N373)</f>
        <v>40041</v>
      </c>
      <c r="O374" s="21">
        <f t="shared" ref="O374" si="6360">SUM(O351:O373)</f>
        <v>43203</v>
      </c>
      <c r="P374" s="20">
        <f t="shared" ref="P374" si="6361">SUM(P351:P373)</f>
        <v>21439</v>
      </c>
      <c r="Q374" s="21">
        <f t="shared" ref="Q374" si="6362">SUM(Q351:Q373)</f>
        <v>23048</v>
      </c>
      <c r="R374" s="20">
        <f t="shared" ref="R374" si="6363">SUM(R351:R373)</f>
        <v>24775</v>
      </c>
      <c r="S374" s="21">
        <f t="shared" ref="S374" si="6364">SUM(S351:S373)</f>
        <v>28274</v>
      </c>
      <c r="T374" s="20">
        <f t="shared" ref="T374" si="6365">SUM(T351:T373)</f>
        <v>7441</v>
      </c>
      <c r="U374" s="21">
        <f t="shared" ref="U374" si="6366">SUM(U351:U373)</f>
        <v>8743</v>
      </c>
      <c r="V374" s="20">
        <f t="shared" ref="V374" si="6367">SUM(V351:V373)</f>
        <v>23331</v>
      </c>
      <c r="W374" s="21">
        <f t="shared" ref="W374" si="6368">SUM(W351:W373)</f>
        <v>29869</v>
      </c>
      <c r="X374" s="20">
        <f t="shared" ref="X374" si="6369">SUM(X351:X373)</f>
        <v>21965</v>
      </c>
      <c r="Y374" s="21">
        <f t="shared" ref="Y374" si="6370">SUM(Y351:Y373)</f>
        <v>14295</v>
      </c>
      <c r="Z374" s="20">
        <f t="shared" ref="Z374" si="6371">SUM(Z351:Z373)</f>
        <v>42861</v>
      </c>
      <c r="AA374" s="21">
        <f t="shared" ref="AA374" si="6372">SUM(AA351:AA373)</f>
        <v>44268</v>
      </c>
      <c r="AB374" s="160">
        <f t="shared" ref="AB374:AC374" si="6373">SUM(AB350:AB373)</f>
        <v>327111</v>
      </c>
      <c r="AC374" s="161">
        <f t="shared" si="6373"/>
        <v>326040</v>
      </c>
      <c r="BI374" s="229" t="s">
        <v>13</v>
      </c>
      <c r="BJ374" s="154">
        <f>SUM(BJ350:BJ373)</f>
        <v>1</v>
      </c>
      <c r="BK374" s="155">
        <f t="shared" ref="BK374:CK374" si="6374">SUM(BK350:BK373)</f>
        <v>1</v>
      </c>
      <c r="BL374" s="154">
        <f t="shared" si="6374"/>
        <v>1</v>
      </c>
      <c r="BM374" s="155">
        <f t="shared" si="6374"/>
        <v>1</v>
      </c>
      <c r="BN374" s="154">
        <f t="shared" si="6374"/>
        <v>1</v>
      </c>
      <c r="BO374" s="155">
        <f t="shared" si="6374"/>
        <v>1</v>
      </c>
      <c r="BP374" s="154">
        <f t="shared" si="6374"/>
        <v>1.0000000000000002</v>
      </c>
      <c r="BQ374" s="155">
        <f t="shared" si="6374"/>
        <v>1</v>
      </c>
      <c r="BR374" s="154">
        <f t="shared" si="6374"/>
        <v>1</v>
      </c>
      <c r="BS374" s="155">
        <f t="shared" si="6374"/>
        <v>1.0000000000000004</v>
      </c>
      <c r="BT374" s="154">
        <f t="shared" si="6374"/>
        <v>0.99999999999999989</v>
      </c>
      <c r="BU374" s="155">
        <f t="shared" si="6374"/>
        <v>1</v>
      </c>
      <c r="BV374" s="154">
        <f t="shared" si="6374"/>
        <v>1</v>
      </c>
      <c r="BW374" s="155">
        <f t="shared" si="6374"/>
        <v>1</v>
      </c>
      <c r="BX374" s="154">
        <f t="shared" si="6374"/>
        <v>0.99999999999999989</v>
      </c>
      <c r="BY374" s="155">
        <f t="shared" si="6374"/>
        <v>1</v>
      </c>
      <c r="BZ374" s="154">
        <f t="shared" si="6374"/>
        <v>1</v>
      </c>
      <c r="CA374" s="155">
        <f t="shared" si="6374"/>
        <v>0.99999999999999989</v>
      </c>
      <c r="CB374" s="154">
        <f t="shared" si="6374"/>
        <v>0.99999999999999989</v>
      </c>
      <c r="CC374" s="155">
        <f t="shared" si="6374"/>
        <v>1</v>
      </c>
      <c r="CD374" s="154">
        <f t="shared" si="6374"/>
        <v>1</v>
      </c>
      <c r="CE374" s="155">
        <f t="shared" si="6374"/>
        <v>1.0000000000000002</v>
      </c>
      <c r="CF374" s="154">
        <f t="shared" si="6374"/>
        <v>1</v>
      </c>
      <c r="CG374" s="155">
        <f t="shared" si="6374"/>
        <v>1</v>
      </c>
      <c r="CH374" s="154">
        <f t="shared" si="6374"/>
        <v>0.99999999999999989</v>
      </c>
      <c r="CI374" s="155">
        <f t="shared" si="6374"/>
        <v>1</v>
      </c>
      <c r="CJ374" s="154">
        <f t="shared" si="6374"/>
        <v>1</v>
      </c>
      <c r="CK374" s="155">
        <f t="shared" si="6374"/>
        <v>1</v>
      </c>
    </row>
    <row r="375" spans="1:89" ht="13.5" thickTop="1" x14ac:dyDescent="0.2">
      <c r="A375" s="173"/>
    </row>
    <row r="377" spans="1:89" x14ac:dyDescent="0.2">
      <c r="A377" s="308">
        <f>+A346+1</f>
        <v>44817</v>
      </c>
      <c r="B377" s="308"/>
      <c r="C377" s="308"/>
      <c r="D377" s="308"/>
      <c r="BI377" s="307">
        <f>+BI346+1</f>
        <v>44817</v>
      </c>
      <c r="BJ377" s="307"/>
      <c r="BK377" s="307"/>
      <c r="BL377" s="307"/>
    </row>
    <row r="378" spans="1:89" ht="13.5" thickBot="1" x14ac:dyDescent="0.25">
      <c r="AE378" s="232" t="s">
        <v>84</v>
      </c>
    </row>
    <row r="379" spans="1:89" ht="14.25" thickTop="1" thickBot="1" x14ac:dyDescent="0.25">
      <c r="A379" s="305" t="s">
        <v>0</v>
      </c>
      <c r="B379" s="299" t="s">
        <v>1</v>
      </c>
      <c r="C379" s="300"/>
      <c r="D379" s="299" t="s">
        <v>2</v>
      </c>
      <c r="E379" s="300"/>
      <c r="F379" s="299" t="s">
        <v>3</v>
      </c>
      <c r="G379" s="300"/>
      <c r="H379" s="299" t="s">
        <v>4</v>
      </c>
      <c r="I379" s="300"/>
      <c r="J379" s="299" t="s">
        <v>5</v>
      </c>
      <c r="K379" s="300"/>
      <c r="L379" s="299" t="s">
        <v>6</v>
      </c>
      <c r="M379" s="300"/>
      <c r="N379" s="299" t="s">
        <v>7</v>
      </c>
      <c r="O379" s="300"/>
      <c r="P379" s="299" t="s">
        <v>8</v>
      </c>
      <c r="Q379" s="300"/>
      <c r="R379" s="299" t="s">
        <v>9</v>
      </c>
      <c r="S379" s="300"/>
      <c r="T379" s="299" t="s">
        <v>10</v>
      </c>
      <c r="U379" s="300"/>
      <c r="V379" s="299" t="s">
        <v>11</v>
      </c>
      <c r="W379" s="300"/>
      <c r="X379" s="299" t="s">
        <v>12</v>
      </c>
      <c r="Y379" s="300"/>
      <c r="Z379" s="301" t="s">
        <v>40</v>
      </c>
      <c r="AA379" s="302"/>
      <c r="AB379" s="303" t="s">
        <v>41</v>
      </c>
      <c r="AC379" s="304"/>
      <c r="AE379" s="305" t="s">
        <v>0</v>
      </c>
      <c r="AF379" s="299" t="s">
        <v>1</v>
      </c>
      <c r="AG379" s="300"/>
      <c r="AH379" s="299" t="s">
        <v>2</v>
      </c>
      <c r="AI379" s="300"/>
      <c r="AJ379" s="299" t="s">
        <v>3</v>
      </c>
      <c r="AK379" s="300"/>
      <c r="AL379" s="299" t="s">
        <v>4</v>
      </c>
      <c r="AM379" s="300"/>
      <c r="AN379" s="299" t="s">
        <v>5</v>
      </c>
      <c r="AO379" s="300"/>
      <c r="AP379" s="299" t="s">
        <v>6</v>
      </c>
      <c r="AQ379" s="300"/>
      <c r="AR379" s="299" t="s">
        <v>7</v>
      </c>
      <c r="AS379" s="300"/>
      <c r="AT379" s="299" t="s">
        <v>8</v>
      </c>
      <c r="AU379" s="300"/>
      <c r="AV379" s="299" t="s">
        <v>9</v>
      </c>
      <c r="AW379" s="300"/>
      <c r="AX379" s="299" t="s">
        <v>10</v>
      </c>
      <c r="AY379" s="300"/>
      <c r="AZ379" s="299" t="s">
        <v>11</v>
      </c>
      <c r="BA379" s="300"/>
      <c r="BB379" s="299" t="s">
        <v>12</v>
      </c>
      <c r="BC379" s="300"/>
      <c r="BD379" s="301" t="s">
        <v>40</v>
      </c>
      <c r="BE379" s="302"/>
      <c r="BF379" s="303" t="s">
        <v>41</v>
      </c>
      <c r="BG379" s="304"/>
      <c r="BI379" s="305" t="s">
        <v>0</v>
      </c>
      <c r="BJ379" s="299" t="s">
        <v>1</v>
      </c>
      <c r="BK379" s="300"/>
      <c r="BL379" s="299" t="s">
        <v>2</v>
      </c>
      <c r="BM379" s="300"/>
      <c r="BN379" s="299" t="s">
        <v>3</v>
      </c>
      <c r="BO379" s="300"/>
      <c r="BP379" s="299" t="s">
        <v>4</v>
      </c>
      <c r="BQ379" s="300"/>
      <c r="BR379" s="299" t="s">
        <v>5</v>
      </c>
      <c r="BS379" s="300"/>
      <c r="BT379" s="299" t="s">
        <v>6</v>
      </c>
      <c r="BU379" s="300"/>
      <c r="BV379" s="299" t="s">
        <v>7</v>
      </c>
      <c r="BW379" s="300"/>
      <c r="BX379" s="299" t="s">
        <v>8</v>
      </c>
      <c r="BY379" s="300"/>
      <c r="BZ379" s="299" t="s">
        <v>9</v>
      </c>
      <c r="CA379" s="300"/>
      <c r="CB379" s="299" t="s">
        <v>10</v>
      </c>
      <c r="CC379" s="300"/>
      <c r="CD379" s="299" t="s">
        <v>11</v>
      </c>
      <c r="CE379" s="300"/>
      <c r="CF379" s="299" t="s">
        <v>12</v>
      </c>
      <c r="CG379" s="300"/>
      <c r="CH379" s="301" t="s">
        <v>40</v>
      </c>
      <c r="CI379" s="302"/>
      <c r="CJ379" s="299" t="s">
        <v>41</v>
      </c>
      <c r="CK379" s="300"/>
    </row>
    <row r="380" spans="1:89" ht="15" thickTop="1" thickBot="1" x14ac:dyDescent="0.3">
      <c r="A380" s="306"/>
      <c r="B380" s="115" t="s">
        <v>14</v>
      </c>
      <c r="C380" s="116" t="s">
        <v>15</v>
      </c>
      <c r="D380" s="117" t="s">
        <v>14</v>
      </c>
      <c r="E380" s="118" t="s">
        <v>15</v>
      </c>
      <c r="F380" s="115" t="s">
        <v>14</v>
      </c>
      <c r="G380" s="116" t="s">
        <v>15</v>
      </c>
      <c r="H380" s="117" t="s">
        <v>14</v>
      </c>
      <c r="I380" s="118" t="s">
        <v>15</v>
      </c>
      <c r="J380" s="115" t="s">
        <v>14</v>
      </c>
      <c r="K380" s="116" t="s">
        <v>15</v>
      </c>
      <c r="L380" s="117" t="s">
        <v>14</v>
      </c>
      <c r="M380" s="115" t="s">
        <v>15</v>
      </c>
      <c r="N380" s="119" t="s">
        <v>14</v>
      </c>
      <c r="O380" s="120" t="s">
        <v>15</v>
      </c>
      <c r="P380" s="115" t="s">
        <v>14</v>
      </c>
      <c r="Q380" s="116" t="s">
        <v>15</v>
      </c>
      <c r="R380" s="117" t="s">
        <v>14</v>
      </c>
      <c r="S380" s="118" t="s">
        <v>15</v>
      </c>
      <c r="T380" s="115" t="s">
        <v>14</v>
      </c>
      <c r="U380" s="116" t="s">
        <v>15</v>
      </c>
      <c r="V380" s="117" t="s">
        <v>14</v>
      </c>
      <c r="W380" s="118" t="s">
        <v>15</v>
      </c>
      <c r="X380" s="115" t="s">
        <v>14</v>
      </c>
      <c r="Y380" s="116" t="s">
        <v>15</v>
      </c>
      <c r="Z380" s="28" t="s">
        <v>14</v>
      </c>
      <c r="AA380" s="121" t="s">
        <v>15</v>
      </c>
      <c r="AB380" s="162" t="s">
        <v>14</v>
      </c>
      <c r="AC380" s="163" t="s">
        <v>15</v>
      </c>
      <c r="AE380" s="306"/>
      <c r="AF380" s="115" t="s">
        <v>14</v>
      </c>
      <c r="AG380" s="116" t="s">
        <v>15</v>
      </c>
      <c r="AH380" s="117" t="s">
        <v>14</v>
      </c>
      <c r="AI380" s="118" t="s">
        <v>15</v>
      </c>
      <c r="AJ380" s="115" t="s">
        <v>14</v>
      </c>
      <c r="AK380" s="116" t="s">
        <v>15</v>
      </c>
      <c r="AL380" s="117" t="s">
        <v>14</v>
      </c>
      <c r="AM380" s="118" t="s">
        <v>15</v>
      </c>
      <c r="AN380" s="115" t="s">
        <v>14</v>
      </c>
      <c r="AO380" s="116" t="s">
        <v>15</v>
      </c>
      <c r="AP380" s="117" t="s">
        <v>14</v>
      </c>
      <c r="AQ380" s="115" t="s">
        <v>15</v>
      </c>
      <c r="AR380" s="119" t="s">
        <v>14</v>
      </c>
      <c r="AS380" s="120" t="s">
        <v>15</v>
      </c>
      <c r="AT380" s="115" t="s">
        <v>14</v>
      </c>
      <c r="AU380" s="116" t="s">
        <v>15</v>
      </c>
      <c r="AV380" s="117" t="s">
        <v>14</v>
      </c>
      <c r="AW380" s="118" t="s">
        <v>15</v>
      </c>
      <c r="AX380" s="115" t="s">
        <v>14</v>
      </c>
      <c r="AY380" s="116" t="s">
        <v>15</v>
      </c>
      <c r="AZ380" s="117" t="s">
        <v>14</v>
      </c>
      <c r="BA380" s="118" t="s">
        <v>15</v>
      </c>
      <c r="BB380" s="115" t="s">
        <v>14</v>
      </c>
      <c r="BC380" s="116" t="s">
        <v>15</v>
      </c>
      <c r="BD380" s="28" t="s">
        <v>14</v>
      </c>
      <c r="BE380" s="121" t="s">
        <v>15</v>
      </c>
      <c r="BF380" s="162" t="s">
        <v>14</v>
      </c>
      <c r="BG380" s="163" t="s">
        <v>15</v>
      </c>
      <c r="BI380" s="306"/>
      <c r="BJ380" s="115" t="s">
        <v>14</v>
      </c>
      <c r="BK380" s="116" t="s">
        <v>15</v>
      </c>
      <c r="BL380" s="117" t="s">
        <v>14</v>
      </c>
      <c r="BM380" s="118" t="s">
        <v>15</v>
      </c>
      <c r="BN380" s="115" t="s">
        <v>14</v>
      </c>
      <c r="BO380" s="116" t="s">
        <v>15</v>
      </c>
      <c r="BP380" s="117" t="s">
        <v>14</v>
      </c>
      <c r="BQ380" s="118" t="s">
        <v>15</v>
      </c>
      <c r="BR380" s="115" t="s">
        <v>14</v>
      </c>
      <c r="BS380" s="116" t="s">
        <v>15</v>
      </c>
      <c r="BT380" s="117" t="s">
        <v>14</v>
      </c>
      <c r="BU380" s="115" t="s">
        <v>15</v>
      </c>
      <c r="BV380" s="119" t="s">
        <v>14</v>
      </c>
      <c r="BW380" s="120" t="s">
        <v>15</v>
      </c>
      <c r="BX380" s="115" t="s">
        <v>14</v>
      </c>
      <c r="BY380" s="116" t="s">
        <v>15</v>
      </c>
      <c r="BZ380" s="117" t="s">
        <v>14</v>
      </c>
      <c r="CA380" s="118" t="s">
        <v>15</v>
      </c>
      <c r="CB380" s="115" t="s">
        <v>14</v>
      </c>
      <c r="CC380" s="116" t="s">
        <v>15</v>
      </c>
      <c r="CD380" s="117" t="s">
        <v>14</v>
      </c>
      <c r="CE380" s="118" t="s">
        <v>15</v>
      </c>
      <c r="CF380" s="115" t="s">
        <v>14</v>
      </c>
      <c r="CG380" s="116" t="s">
        <v>15</v>
      </c>
      <c r="CH380" s="28" t="s">
        <v>14</v>
      </c>
      <c r="CI380" s="121" t="s">
        <v>15</v>
      </c>
      <c r="CJ380" s="119" t="s">
        <v>14</v>
      </c>
      <c r="CK380" s="120" t="s">
        <v>15</v>
      </c>
    </row>
    <row r="381" spans="1:89" ht="13.5" thickTop="1" x14ac:dyDescent="0.2">
      <c r="A381" s="124" t="s">
        <v>16</v>
      </c>
      <c r="B381" s="125"/>
      <c r="C381" s="172"/>
      <c r="D381" s="126"/>
      <c r="E381" s="166"/>
      <c r="F381" s="125"/>
      <c r="G381" s="127"/>
      <c r="H381" s="126"/>
      <c r="I381" s="166"/>
      <c r="J381" s="125"/>
      <c r="K381" s="127"/>
      <c r="L381" s="126"/>
      <c r="M381" s="125"/>
      <c r="N381" s="165"/>
      <c r="O381" s="167"/>
      <c r="P381" s="125"/>
      <c r="Q381" s="127"/>
      <c r="R381" s="126"/>
      <c r="S381" s="166"/>
      <c r="T381" s="125"/>
      <c r="U381" s="127"/>
      <c r="V381" s="126"/>
      <c r="W381" s="166"/>
      <c r="X381" s="125"/>
      <c r="Y381" s="127"/>
      <c r="Z381" s="170"/>
      <c r="AA381" s="171"/>
      <c r="AB381" s="156">
        <f>B381+D381+F381+H381+J381+L381+N381+P381+R381+T381+V381+X381+Z381</f>
        <v>0</v>
      </c>
      <c r="AC381" s="157">
        <f>C381+E381+G381+I381+K381+M381+O381+Q381+S381+U381+W381+Y381+AA381</f>
        <v>0</v>
      </c>
      <c r="AE381" s="235" t="str">
        <f>$AE$9</f>
        <v>07:00 - 07:59</v>
      </c>
      <c r="AF381" s="125">
        <f>SUMIF($A$9:$A$32,$AE381,B$381:B$404)</f>
        <v>2932</v>
      </c>
      <c r="AG381" s="172">
        <f t="shared" ref="AG381:AV382" si="6375">SUMIF($A$9:$A$32,$AE381,C$381:C$404)</f>
        <v>1178</v>
      </c>
      <c r="AH381" s="126">
        <f t="shared" si="6375"/>
        <v>1255</v>
      </c>
      <c r="AI381" s="166">
        <f t="shared" si="6375"/>
        <v>1097</v>
      </c>
      <c r="AJ381" s="125">
        <f t="shared" si="6375"/>
        <v>2916</v>
      </c>
      <c r="AK381" s="127">
        <f t="shared" si="6375"/>
        <v>1447</v>
      </c>
      <c r="AL381" s="126">
        <f t="shared" si="6375"/>
        <v>3596</v>
      </c>
      <c r="AM381" s="166">
        <f t="shared" si="6375"/>
        <v>2375</v>
      </c>
      <c r="AN381" s="125">
        <f t="shared" si="6375"/>
        <v>272</v>
      </c>
      <c r="AO381" s="127">
        <f t="shared" si="6375"/>
        <v>984</v>
      </c>
      <c r="AP381" s="126">
        <f t="shared" si="6375"/>
        <v>1216</v>
      </c>
      <c r="AQ381" s="125">
        <f t="shared" si="6375"/>
        <v>3115</v>
      </c>
      <c r="AR381" s="165">
        <f t="shared" si="6375"/>
        <v>3144</v>
      </c>
      <c r="AS381" s="167">
        <f t="shared" si="6375"/>
        <v>3964</v>
      </c>
      <c r="AT381" s="125">
        <f t="shared" si="6375"/>
        <v>2305</v>
      </c>
      <c r="AU381" s="127">
        <f t="shared" si="6375"/>
        <v>1932</v>
      </c>
      <c r="AV381" s="126">
        <f t="shared" si="6375"/>
        <v>2566</v>
      </c>
      <c r="AW381" s="166">
        <f t="shared" ref="AW381:BE382" si="6376">SUMIF($A$9:$A$32,$AE381,S$381:S$404)</f>
        <v>1661</v>
      </c>
      <c r="AX381" s="125">
        <f t="shared" si="6376"/>
        <v>371</v>
      </c>
      <c r="AY381" s="127">
        <f t="shared" si="6376"/>
        <v>1313</v>
      </c>
      <c r="AZ381" s="126">
        <f t="shared" si="6376"/>
        <v>1116</v>
      </c>
      <c r="BA381" s="166">
        <f t="shared" si="6376"/>
        <v>2791</v>
      </c>
      <c r="BB381" s="125">
        <f t="shared" si="6376"/>
        <v>1954</v>
      </c>
      <c r="BC381" s="127">
        <f t="shared" si="6376"/>
        <v>1576</v>
      </c>
      <c r="BD381" s="170">
        <f t="shared" si="6376"/>
        <v>3962</v>
      </c>
      <c r="BE381" s="171">
        <f t="shared" si="6376"/>
        <v>2333</v>
      </c>
      <c r="BF381" s="156">
        <f>AF381+AH381+AJ381+AL381+AN381+AP381+AR381+AT381+AV381+AX381+AZ381+BB381+BD381</f>
        <v>27605</v>
      </c>
      <c r="BG381" s="157">
        <f>AG381+AI381+AK381+AM381+AO381+AQ381+AS381+AU381+AW381+AY381+BA381+BC381+BE381</f>
        <v>25766</v>
      </c>
      <c r="BI381" s="124" t="s">
        <v>16</v>
      </c>
      <c r="BJ381" s="128">
        <f>B381/B405</f>
        <v>0</v>
      </c>
      <c r="BK381" s="129">
        <f t="shared" ref="BK381" si="6377">C381/C405</f>
        <v>0</v>
      </c>
      <c r="BL381" s="130">
        <f t="shared" ref="BL381" si="6378">D381/D405</f>
        <v>0</v>
      </c>
      <c r="BM381" s="131">
        <f t="shared" ref="BM381" si="6379">E381/E405</f>
        <v>0</v>
      </c>
      <c r="BN381" s="128">
        <f t="shared" ref="BN381" si="6380">F381/F405</f>
        <v>0</v>
      </c>
      <c r="BO381" s="129">
        <f t="shared" ref="BO381" si="6381">G381/G405</f>
        <v>0</v>
      </c>
      <c r="BP381" s="130">
        <f t="shared" ref="BP381" si="6382">H381/H405</f>
        <v>0</v>
      </c>
      <c r="BQ381" s="131">
        <f t="shared" ref="BQ381" si="6383">I381/I405</f>
        <v>0</v>
      </c>
      <c r="BR381" s="128">
        <f t="shared" ref="BR381" si="6384">J381/J405</f>
        <v>0</v>
      </c>
      <c r="BS381" s="129">
        <f t="shared" ref="BS381" si="6385">K381/K405</f>
        <v>0</v>
      </c>
      <c r="BT381" s="130">
        <f t="shared" ref="BT381" si="6386">L381/L405</f>
        <v>0</v>
      </c>
      <c r="BU381" s="128">
        <f t="shared" ref="BU381" si="6387">M381/M405</f>
        <v>0</v>
      </c>
      <c r="BV381" s="132">
        <f t="shared" ref="BV381" si="6388">N381/N405</f>
        <v>0</v>
      </c>
      <c r="BW381" s="133">
        <f t="shared" ref="BW381" si="6389">O381/O405</f>
        <v>0</v>
      </c>
      <c r="BX381" s="128">
        <f t="shared" ref="BX381" si="6390">P381/P405</f>
        <v>0</v>
      </c>
      <c r="BY381" s="129">
        <f t="shared" ref="BY381" si="6391">Q381/Q405</f>
        <v>0</v>
      </c>
      <c r="BZ381" s="130">
        <f t="shared" ref="BZ381" si="6392">R381/R405</f>
        <v>0</v>
      </c>
      <c r="CA381" s="131">
        <f t="shared" ref="CA381" si="6393">S381/S405</f>
        <v>0</v>
      </c>
      <c r="CB381" s="128">
        <f t="shared" ref="CB381" si="6394">T381/T405</f>
        <v>0</v>
      </c>
      <c r="CC381" s="129">
        <f t="shared" ref="CC381" si="6395">U381/U405</f>
        <v>0</v>
      </c>
      <c r="CD381" s="130">
        <f t="shared" ref="CD381" si="6396">V381/V405</f>
        <v>0</v>
      </c>
      <c r="CE381" s="131">
        <f t="shared" ref="CE381" si="6397">W381/W405</f>
        <v>0</v>
      </c>
      <c r="CF381" s="128">
        <f t="shared" ref="CF381" si="6398">X381/X405</f>
        <v>0</v>
      </c>
      <c r="CG381" s="129">
        <f t="shared" ref="CG381" si="6399">Y381/Y405</f>
        <v>0</v>
      </c>
      <c r="CH381" s="130">
        <f t="shared" ref="CH381" si="6400">Z381/Z405</f>
        <v>0</v>
      </c>
      <c r="CI381" s="128">
        <f t="shared" ref="CI381" si="6401">AA381/AA405</f>
        <v>0</v>
      </c>
      <c r="CJ381" s="134">
        <f t="shared" ref="CJ381" si="6402">AB381/AB405</f>
        <v>0</v>
      </c>
      <c r="CK381" s="135">
        <f t="shared" ref="CK381" si="6403">AC381/AC405</f>
        <v>0</v>
      </c>
    </row>
    <row r="382" spans="1:89" x14ac:dyDescent="0.2">
      <c r="A382" s="136" t="s">
        <v>17</v>
      </c>
      <c r="B382" s="175">
        <v>369</v>
      </c>
      <c r="C382" s="176">
        <v>0</v>
      </c>
      <c r="D382" s="177">
        <v>262</v>
      </c>
      <c r="E382" s="178">
        <v>2</v>
      </c>
      <c r="F382" s="175">
        <v>695</v>
      </c>
      <c r="G382" s="179">
        <v>6</v>
      </c>
      <c r="H382" s="177">
        <v>541</v>
      </c>
      <c r="I382" s="178">
        <v>62</v>
      </c>
      <c r="J382" s="175">
        <v>10</v>
      </c>
      <c r="K382" s="179">
        <v>29</v>
      </c>
      <c r="L382" s="177">
        <v>72</v>
      </c>
      <c r="M382" s="175">
        <v>86</v>
      </c>
      <c r="N382" s="180">
        <v>242</v>
      </c>
      <c r="O382" s="181">
        <v>168</v>
      </c>
      <c r="P382" s="175">
        <v>67</v>
      </c>
      <c r="Q382" s="179">
        <v>89</v>
      </c>
      <c r="R382" s="177">
        <v>26</v>
      </c>
      <c r="S382" s="178">
        <v>115</v>
      </c>
      <c r="T382" s="175">
        <v>3</v>
      </c>
      <c r="U382" s="179">
        <v>7</v>
      </c>
      <c r="V382" s="177">
        <v>13</v>
      </c>
      <c r="W382" s="178">
        <v>0</v>
      </c>
      <c r="X382" s="175">
        <v>3</v>
      </c>
      <c r="Y382" s="179">
        <v>0</v>
      </c>
      <c r="Z382" s="177">
        <v>0</v>
      </c>
      <c r="AA382" s="175">
        <v>0</v>
      </c>
      <c r="AB382" s="156">
        <f t="shared" ref="AB382:AB401" si="6404">B382+D382+F382+H382+J382+L382+N382+P382+R382+T382+V382+X382+Z382</f>
        <v>2303</v>
      </c>
      <c r="AC382" s="157">
        <f t="shared" ref="AC382:AC401" si="6405">C382+E382+G382+I382+K382+M382+O382+Q382+S382+U382+W382+Y382+AA382</f>
        <v>564</v>
      </c>
      <c r="AE382" s="237" t="str">
        <f>$AE$10</f>
        <v>08:00 - 08:59</v>
      </c>
      <c r="AF382" s="125">
        <f>SUMIF($A$9:$A$32,$AE382,B$381:B$404)</f>
        <v>2974</v>
      </c>
      <c r="AG382" s="176">
        <f t="shared" si="6375"/>
        <v>1021</v>
      </c>
      <c r="AH382" s="177">
        <f t="shared" si="6375"/>
        <v>1064</v>
      </c>
      <c r="AI382" s="178">
        <f t="shared" si="6375"/>
        <v>967</v>
      </c>
      <c r="AJ382" s="238">
        <f t="shared" si="6375"/>
        <v>2424</v>
      </c>
      <c r="AK382" s="179">
        <f t="shared" si="6375"/>
        <v>1193</v>
      </c>
      <c r="AL382" s="177">
        <f t="shared" si="6375"/>
        <v>3479</v>
      </c>
      <c r="AM382" s="178">
        <f t="shared" si="6375"/>
        <v>1941</v>
      </c>
      <c r="AN382" s="238">
        <f t="shared" si="6375"/>
        <v>206</v>
      </c>
      <c r="AO382" s="179">
        <f t="shared" si="6375"/>
        <v>888</v>
      </c>
      <c r="AP382" s="177">
        <f t="shared" si="6375"/>
        <v>943</v>
      </c>
      <c r="AQ382" s="238">
        <f t="shared" si="6375"/>
        <v>3296</v>
      </c>
      <c r="AR382" s="180">
        <f t="shared" si="6375"/>
        <v>2290</v>
      </c>
      <c r="AS382" s="181">
        <f t="shared" si="6375"/>
        <v>4007</v>
      </c>
      <c r="AT382" s="238">
        <f t="shared" si="6375"/>
        <v>1738</v>
      </c>
      <c r="AU382" s="179">
        <f t="shared" si="6375"/>
        <v>2068</v>
      </c>
      <c r="AV382" s="177">
        <f t="shared" si="6375"/>
        <v>2156</v>
      </c>
      <c r="AW382" s="178">
        <f t="shared" si="6376"/>
        <v>1840</v>
      </c>
      <c r="AX382" s="238">
        <f t="shared" si="6376"/>
        <v>272</v>
      </c>
      <c r="AY382" s="179">
        <f t="shared" si="6376"/>
        <v>1311</v>
      </c>
      <c r="AZ382" s="177">
        <f t="shared" si="6376"/>
        <v>797</v>
      </c>
      <c r="BA382" s="178">
        <f t="shared" si="6376"/>
        <v>2623</v>
      </c>
      <c r="BB382" s="238">
        <f t="shared" si="6376"/>
        <v>1745</v>
      </c>
      <c r="BC382" s="179">
        <f t="shared" si="6376"/>
        <v>1731</v>
      </c>
      <c r="BD382" s="177">
        <f t="shared" si="6376"/>
        <v>3267</v>
      </c>
      <c r="BE382" s="238">
        <f t="shared" si="6376"/>
        <v>2337</v>
      </c>
      <c r="BF382" s="158">
        <f>SUM(AF382,AH382,AJ382,AL382,AN382,AP382,AR382,AT382,AV382,AX382,AZ382,BB382,BD382)</f>
        <v>23355</v>
      </c>
      <c r="BG382" s="159">
        <f>SUM(AG382,AI382,AK382,AM382,AO382,AQ382,AS382,AU382,AW382,AY382,BA382,BC382,BE382)</f>
        <v>25223</v>
      </c>
      <c r="BI382" s="136" t="s">
        <v>17</v>
      </c>
      <c r="BJ382" s="128">
        <f>B382/B405</f>
        <v>1.3770712046574115E-2</v>
      </c>
      <c r="BK382" s="129">
        <f t="shared" ref="BK382" si="6406">C382/C405</f>
        <v>0</v>
      </c>
      <c r="BL382" s="130">
        <f t="shared" ref="BL382" si="6407">D382/D405</f>
        <v>2.0079705702023297E-2</v>
      </c>
      <c r="BM382" s="131">
        <f t="shared" ref="BM382" si="6408">E382/E405</f>
        <v>1.5912164850027846E-4</v>
      </c>
      <c r="BN382" s="128">
        <f t="shared" ref="BN382" si="6409">F382/F405</f>
        <v>2.5895152576474532E-2</v>
      </c>
      <c r="BO382" s="129">
        <f t="shared" ref="BO382" si="6410">G382/G405</f>
        <v>2.509830168158621E-4</v>
      </c>
      <c r="BP382" s="130">
        <f t="shared" ref="BP382" si="6411">H382/H405</f>
        <v>1.3759251252575091E-2</v>
      </c>
      <c r="BQ382" s="131">
        <f t="shared" ref="BQ382" si="6412">I382/I405</f>
        <v>1.4619883040935672E-3</v>
      </c>
      <c r="BR382" s="128">
        <f t="shared" ref="BR382" si="6413">J382/J405</f>
        <v>1.6644474034620505E-3</v>
      </c>
      <c r="BS382" s="129">
        <f t="shared" ref="BS382" si="6414">K382/K405</f>
        <v>4.1708614986336835E-3</v>
      </c>
      <c r="BT382" s="130">
        <f t="shared" ref="BT382" si="6415">L382/L405</f>
        <v>2.9941364827213374E-3</v>
      </c>
      <c r="BU382" s="128">
        <f t="shared" ref="BU382" si="6416">M382/M405</f>
        <v>3.6487059821807381E-3</v>
      </c>
      <c r="BV382" s="132">
        <f t="shared" ref="BV382" si="6417">N382/N405</f>
        <v>5.771936938011305E-3</v>
      </c>
      <c r="BW382" s="133">
        <f t="shared" ref="BW382" si="6418">O382/O405</f>
        <v>4.0218328066647518E-3</v>
      </c>
      <c r="BX382" s="128">
        <f t="shared" ref="BX382" si="6419">P382/P405</f>
        <v>2.9182455681867679E-3</v>
      </c>
      <c r="BY382" s="129">
        <f t="shared" ref="BY382" si="6420">Q382/Q405</f>
        <v>3.8949671772428884E-3</v>
      </c>
      <c r="BZ382" s="130">
        <f t="shared" ref="BZ382" si="6421">R382/R405</f>
        <v>1.0268562401263824E-3</v>
      </c>
      <c r="CA382" s="131">
        <f t="shared" ref="CA382" si="6422">S382/S405</f>
        <v>4.3443768652487629E-3</v>
      </c>
      <c r="CB382" s="128">
        <f t="shared" ref="CB382" si="6423">T382/T405</f>
        <v>3.7845338715781509E-4</v>
      </c>
      <c r="CC382" s="129">
        <f t="shared" ref="CC382" si="6424">U382/U405</f>
        <v>8.577380223011886E-4</v>
      </c>
      <c r="CD382" s="130">
        <f t="shared" ref="CD382" si="6425">V382/V405</f>
        <v>5.0354417631793007E-4</v>
      </c>
      <c r="CE382" s="131">
        <f t="shared" ref="CE382" si="6426">W382/W405</f>
        <v>0</v>
      </c>
      <c r="CF382" s="128">
        <f t="shared" ref="CF382" si="6427">X382/X405</f>
        <v>1.3899828568780985E-4</v>
      </c>
      <c r="CG382" s="129">
        <f t="shared" ref="CG382" si="6428">Y382/Y405</f>
        <v>0</v>
      </c>
      <c r="CH382" s="130">
        <f t="shared" ref="CH382" si="6429">Z382/Z405</f>
        <v>0</v>
      </c>
      <c r="CI382" s="128">
        <f t="shared" ref="CI382" si="6430">AA382/AA405</f>
        <v>0</v>
      </c>
      <c r="CJ382" s="134">
        <f t="shared" ref="CJ382" si="6431">AB382/AB405</f>
        <v>7.1498868374401973E-3</v>
      </c>
      <c r="CK382" s="135">
        <f t="shared" ref="CK382" si="6432">AC382/AC405</f>
        <v>1.7560683994868793E-3</v>
      </c>
    </row>
    <row r="383" spans="1:89" ht="13.5" thickBot="1" x14ac:dyDescent="0.25">
      <c r="A383" s="145" t="s">
        <v>18</v>
      </c>
      <c r="B383" s="182">
        <v>1725</v>
      </c>
      <c r="C383" s="183">
        <v>263</v>
      </c>
      <c r="D383" s="184">
        <v>919</v>
      </c>
      <c r="E383" s="185">
        <v>213</v>
      </c>
      <c r="F383" s="182">
        <v>2442</v>
      </c>
      <c r="G383" s="186">
        <v>491</v>
      </c>
      <c r="H383" s="184">
        <v>2192</v>
      </c>
      <c r="I383" s="185">
        <v>919</v>
      </c>
      <c r="J383" s="182">
        <v>72</v>
      </c>
      <c r="K383" s="186">
        <v>289</v>
      </c>
      <c r="L383" s="184">
        <v>636</v>
      </c>
      <c r="M383" s="182">
        <v>999</v>
      </c>
      <c r="N383" s="187">
        <v>1861</v>
      </c>
      <c r="O383" s="188">
        <v>1939</v>
      </c>
      <c r="P383" s="182">
        <v>995</v>
      </c>
      <c r="Q383" s="186">
        <v>1000</v>
      </c>
      <c r="R383" s="184">
        <v>1066</v>
      </c>
      <c r="S383" s="185">
        <v>1048</v>
      </c>
      <c r="T383" s="182">
        <v>158</v>
      </c>
      <c r="U383" s="186">
        <v>470</v>
      </c>
      <c r="V383" s="184">
        <v>812</v>
      </c>
      <c r="W383" s="185">
        <v>1446</v>
      </c>
      <c r="X383" s="182">
        <v>1005</v>
      </c>
      <c r="Y383" s="186">
        <v>793</v>
      </c>
      <c r="Z383" s="184">
        <v>1977</v>
      </c>
      <c r="AA383" s="182">
        <v>1257</v>
      </c>
      <c r="AB383" s="156">
        <f t="shared" si="6404"/>
        <v>15860</v>
      </c>
      <c r="AC383" s="157">
        <f t="shared" si="6405"/>
        <v>11127</v>
      </c>
      <c r="AE383" s="235"/>
      <c r="AF383" s="125"/>
      <c r="AG383" s="183"/>
      <c r="AH383" s="184"/>
      <c r="AI383" s="185"/>
      <c r="AJ383" s="182"/>
      <c r="AK383" s="186"/>
      <c r="AL383" s="184"/>
      <c r="AM383" s="185"/>
      <c r="AN383" s="182"/>
      <c r="AO383" s="186"/>
      <c r="AP383" s="184"/>
      <c r="AQ383" s="182"/>
      <c r="AR383" s="187"/>
      <c r="AS383" s="188"/>
      <c r="AT383" s="182"/>
      <c r="AU383" s="186"/>
      <c r="AV383" s="184"/>
      <c r="AW383" s="185"/>
      <c r="AX383" s="182"/>
      <c r="AY383" s="186"/>
      <c r="AZ383" s="184"/>
      <c r="BA383" s="185"/>
      <c r="BB383" s="182"/>
      <c r="BC383" s="186"/>
      <c r="BD383" s="184"/>
      <c r="BE383" s="182"/>
      <c r="BF383" s="158"/>
      <c r="BG383" s="159"/>
      <c r="BI383" s="145" t="s">
        <v>18</v>
      </c>
      <c r="BJ383" s="128">
        <f>B383/B405</f>
        <v>6.4375279892521273E-2</v>
      </c>
      <c r="BK383" s="129">
        <f t="shared" ref="BK383" si="6433">C383/C405</f>
        <v>9.7508527361708439E-3</v>
      </c>
      <c r="BL383" s="130">
        <f t="shared" ref="BL383" si="6434">D383/D405</f>
        <v>7.0432250153280196E-2</v>
      </c>
      <c r="BM383" s="131">
        <f t="shared" ref="BM383" si="6435">E383/E405</f>
        <v>1.6946455565279656E-2</v>
      </c>
      <c r="BN383" s="128">
        <f t="shared" ref="BN383" si="6436">F383/F405</f>
        <v>9.0986996534893255E-2</v>
      </c>
      <c r="BO383" s="129">
        <f t="shared" ref="BO383" si="6437">G383/G405</f>
        <v>2.053877687609805E-2</v>
      </c>
      <c r="BP383" s="130">
        <f t="shared" ref="BP383" si="6438">H383/H405</f>
        <v>5.5749128919860627E-2</v>
      </c>
      <c r="BQ383" s="131">
        <f t="shared" ref="BQ383" si="6439">I383/I405</f>
        <v>2.1670439539709489E-2</v>
      </c>
      <c r="BR383" s="128">
        <f t="shared" ref="BR383" si="6440">J383/J405</f>
        <v>1.1984021304926764E-2</v>
      </c>
      <c r="BS383" s="129">
        <f t="shared" ref="BS383" si="6441">K383/K405</f>
        <v>4.1564792176039117E-2</v>
      </c>
      <c r="BT383" s="130">
        <f t="shared" ref="BT383" si="6442">L383/L405</f>
        <v>2.6448205597371814E-2</v>
      </c>
      <c r="BU383" s="128">
        <f t="shared" ref="BU383" si="6443">M383/M405</f>
        <v>4.2384386932541367E-2</v>
      </c>
      <c r="BV383" s="132">
        <f t="shared" ref="BV383" si="6444">N383/N405</f>
        <v>4.4386672072888593E-2</v>
      </c>
      <c r="BW383" s="133">
        <f t="shared" ref="BW383" si="6445">O383/O405</f>
        <v>4.6418653643589006E-2</v>
      </c>
      <c r="BX383" s="128">
        <f t="shared" ref="BX383" si="6446">P383/P405</f>
        <v>4.3338124482773639E-2</v>
      </c>
      <c r="BY383" s="129">
        <f t="shared" ref="BY383" si="6447">Q383/Q405</f>
        <v>4.3763676148796497E-2</v>
      </c>
      <c r="BZ383" s="130">
        <f t="shared" ref="BZ383" si="6448">R383/R405</f>
        <v>4.2101105845181674E-2</v>
      </c>
      <c r="CA383" s="131">
        <f t="shared" ref="CA383" si="6449">S383/S405</f>
        <v>3.9590495258962639E-2</v>
      </c>
      <c r="CB383" s="128">
        <f t="shared" ref="CB383" si="6450">T383/T405</f>
        <v>1.9931878390311592E-2</v>
      </c>
      <c r="CC383" s="129">
        <f t="shared" ref="CC383" si="6451">U383/U405</f>
        <v>5.7590981497365516E-2</v>
      </c>
      <c r="CD383" s="130">
        <f t="shared" ref="CD383" si="6452">V383/V405</f>
        <v>3.1452143936166091E-2</v>
      </c>
      <c r="CE383" s="131">
        <f t="shared" ref="CE383" si="6453">W383/W405</f>
        <v>5.0005187260089221E-2</v>
      </c>
      <c r="CF383" s="128">
        <f t="shared" ref="CF383" si="6454">X383/X405</f>
        <v>4.6564425705416301E-2</v>
      </c>
      <c r="CG383" s="129">
        <f t="shared" ref="CG383" si="6455">Y383/Y405</f>
        <v>5.9338521400778207E-2</v>
      </c>
      <c r="CH383" s="130">
        <f t="shared" ref="CH383" si="6456">Z383/Z405</f>
        <v>4.8799150889837828E-2</v>
      </c>
      <c r="CI383" s="128">
        <f t="shared" ref="CI383" si="6457">AA383/AA405</f>
        <v>2.9057537159897364E-2</v>
      </c>
      <c r="CJ383" s="134">
        <f t="shared" ref="CJ383" si="6458">AB383/AB405</f>
        <v>4.9238908051151338E-2</v>
      </c>
      <c r="CK383" s="135">
        <f t="shared" ref="CK383" si="6459">AC383/AC405</f>
        <v>3.4644987732429973E-2</v>
      </c>
    </row>
    <row r="384" spans="1:89" ht="14.25" thickTop="1" thickBot="1" x14ac:dyDescent="0.25">
      <c r="A384" s="136" t="s">
        <v>19</v>
      </c>
      <c r="B384" s="175">
        <v>3079</v>
      </c>
      <c r="C384" s="176">
        <v>1098</v>
      </c>
      <c r="D384" s="177">
        <v>1424</v>
      </c>
      <c r="E384" s="178">
        <v>714</v>
      </c>
      <c r="F384" s="175">
        <v>3051</v>
      </c>
      <c r="G384" s="179">
        <v>1279</v>
      </c>
      <c r="H384" s="177">
        <v>3455</v>
      </c>
      <c r="I384" s="178">
        <v>2033</v>
      </c>
      <c r="J384" s="175">
        <v>204</v>
      </c>
      <c r="K384" s="179">
        <v>753</v>
      </c>
      <c r="L384" s="177">
        <v>1160</v>
      </c>
      <c r="M384" s="175">
        <v>2292</v>
      </c>
      <c r="N384" s="180">
        <v>2993</v>
      </c>
      <c r="O384" s="181">
        <v>3914</v>
      </c>
      <c r="P384" s="175">
        <v>2021</v>
      </c>
      <c r="Q384" s="179">
        <v>1964</v>
      </c>
      <c r="R384" s="177">
        <v>2102</v>
      </c>
      <c r="S384" s="178">
        <v>2027</v>
      </c>
      <c r="T384" s="175">
        <v>300</v>
      </c>
      <c r="U384" s="179">
        <v>1254</v>
      </c>
      <c r="V384" s="177">
        <v>1259</v>
      </c>
      <c r="W384" s="178">
        <v>2794</v>
      </c>
      <c r="X384" s="175">
        <v>1702</v>
      </c>
      <c r="Y384" s="179">
        <v>1466</v>
      </c>
      <c r="Z384" s="177">
        <v>3281</v>
      </c>
      <c r="AA384" s="175">
        <v>2473</v>
      </c>
      <c r="AB384" s="156">
        <f t="shared" si="6404"/>
        <v>26031</v>
      </c>
      <c r="AC384" s="157">
        <f t="shared" si="6405"/>
        <v>24061</v>
      </c>
      <c r="AE384" s="229" t="s">
        <v>13</v>
      </c>
      <c r="AF384" s="20">
        <f t="shared" ref="AF384:BG384" si="6460">SUM(AF381:AF383)</f>
        <v>5906</v>
      </c>
      <c r="AG384" s="21">
        <f t="shared" si="6460"/>
        <v>2199</v>
      </c>
      <c r="AH384" s="20">
        <f t="shared" si="6460"/>
        <v>2319</v>
      </c>
      <c r="AI384" s="21">
        <f t="shared" si="6460"/>
        <v>2064</v>
      </c>
      <c r="AJ384" s="20">
        <f t="shared" si="6460"/>
        <v>5340</v>
      </c>
      <c r="AK384" s="21">
        <f t="shared" si="6460"/>
        <v>2640</v>
      </c>
      <c r="AL384" s="20">
        <f t="shared" si="6460"/>
        <v>7075</v>
      </c>
      <c r="AM384" s="21">
        <f t="shared" si="6460"/>
        <v>4316</v>
      </c>
      <c r="AN384" s="20">
        <f t="shared" si="6460"/>
        <v>478</v>
      </c>
      <c r="AO384" s="21">
        <f t="shared" si="6460"/>
        <v>1872</v>
      </c>
      <c r="AP384" s="20">
        <f t="shared" si="6460"/>
        <v>2159</v>
      </c>
      <c r="AQ384" s="21">
        <f t="shared" si="6460"/>
        <v>6411</v>
      </c>
      <c r="AR384" s="20">
        <f t="shared" si="6460"/>
        <v>5434</v>
      </c>
      <c r="AS384" s="21">
        <f t="shared" si="6460"/>
        <v>7971</v>
      </c>
      <c r="AT384" s="20">
        <f t="shared" si="6460"/>
        <v>4043</v>
      </c>
      <c r="AU384" s="21">
        <f t="shared" si="6460"/>
        <v>4000</v>
      </c>
      <c r="AV384" s="20">
        <f t="shared" si="6460"/>
        <v>4722</v>
      </c>
      <c r="AW384" s="21">
        <f t="shared" si="6460"/>
        <v>3501</v>
      </c>
      <c r="AX384" s="20">
        <f t="shared" si="6460"/>
        <v>643</v>
      </c>
      <c r="AY384" s="21">
        <f t="shared" si="6460"/>
        <v>2624</v>
      </c>
      <c r="AZ384" s="20">
        <f t="shared" si="6460"/>
        <v>1913</v>
      </c>
      <c r="BA384" s="21">
        <f t="shared" si="6460"/>
        <v>5414</v>
      </c>
      <c r="BB384" s="20">
        <f t="shared" si="6460"/>
        <v>3699</v>
      </c>
      <c r="BC384" s="21">
        <f t="shared" si="6460"/>
        <v>3307</v>
      </c>
      <c r="BD384" s="20">
        <f t="shared" si="6460"/>
        <v>7229</v>
      </c>
      <c r="BE384" s="21">
        <f t="shared" si="6460"/>
        <v>4670</v>
      </c>
      <c r="BF384" s="160">
        <f t="shared" si="6460"/>
        <v>50960</v>
      </c>
      <c r="BG384" s="161">
        <f t="shared" si="6460"/>
        <v>50989</v>
      </c>
      <c r="BI384" s="136" t="s">
        <v>19</v>
      </c>
      <c r="BJ384" s="128">
        <f>B384/B405</f>
        <v>0.11490520973279594</v>
      </c>
      <c r="BK384" s="129">
        <f t="shared" ref="BK384" si="6461">C384/C405</f>
        <v>4.0708883286371053E-2</v>
      </c>
      <c r="BL384" s="130">
        <f t="shared" ref="BL384" si="6462">D384/D405</f>
        <v>0.10913549969343961</v>
      </c>
      <c r="BM384" s="131">
        <f t="shared" ref="BM384" si="6463">E384/E405</f>
        <v>5.6806428514599411E-2</v>
      </c>
      <c r="BN384" s="128">
        <f t="shared" ref="BN384" si="6464">F384/F405</f>
        <v>0.11367785685010619</v>
      </c>
      <c r="BO384" s="129">
        <f t="shared" ref="BO384" si="6465">G384/G405</f>
        <v>5.3501213084581278E-2</v>
      </c>
      <c r="BP384" s="130">
        <f t="shared" ref="BP384" si="6466">H384/H405</f>
        <v>8.7871003840382517E-2</v>
      </c>
      <c r="BQ384" s="131">
        <f t="shared" ref="BQ384" si="6467">I384/I405</f>
        <v>4.7939068100358424E-2</v>
      </c>
      <c r="BR384" s="128">
        <f t="shared" ref="BR384" si="6468">J384/J405</f>
        <v>3.3954727030625832E-2</v>
      </c>
      <c r="BS384" s="129">
        <f t="shared" ref="BS384" si="6469">K384/K405</f>
        <v>0.10829857615417805</v>
      </c>
      <c r="BT384" s="130">
        <f t="shared" ref="BT384" si="6470">L384/L405</f>
        <v>4.8238865554954879E-2</v>
      </c>
      <c r="BU384" s="128">
        <f t="shared" ref="BU384" si="6471">M384/M405</f>
        <v>9.7242257106491301E-2</v>
      </c>
      <c r="BV384" s="132">
        <f t="shared" ref="BV384" si="6472">N384/N405</f>
        <v>7.1385980394495188E-2</v>
      </c>
      <c r="BW384" s="133">
        <f t="shared" ref="BW384" si="6473">O384/O405</f>
        <v>9.3699128602891896E-2</v>
      </c>
      <c r="BX384" s="128">
        <f t="shared" ref="BX384" si="6474">P384/P405</f>
        <v>8.8026481989633698E-2</v>
      </c>
      <c r="BY384" s="129">
        <f t="shared" ref="BY384" si="6475">Q384/Q405</f>
        <v>8.5951859956236318E-2</v>
      </c>
      <c r="BZ384" s="130">
        <f t="shared" ref="BZ384" si="6476">R384/R405</f>
        <v>8.3017377567140602E-2</v>
      </c>
      <c r="CA384" s="131">
        <f t="shared" ref="CA384" si="6477">S384/S405</f>
        <v>7.6574364398776018E-2</v>
      </c>
      <c r="CB384" s="128">
        <f t="shared" ref="CB384" si="6478">T384/T405</f>
        <v>3.784533871578151E-2</v>
      </c>
      <c r="CC384" s="129">
        <f t="shared" ref="CC384" si="6479">U384/U405</f>
        <v>0.15365763999509863</v>
      </c>
      <c r="CD384" s="130">
        <f t="shared" ref="CD384" si="6480">V384/V405</f>
        <v>4.8766316768021074E-2</v>
      </c>
      <c r="CE384" s="131">
        <f t="shared" ref="CE384" si="6481">W384/W405</f>
        <v>9.6621364595220804E-2</v>
      </c>
      <c r="CF384" s="128">
        <f t="shared" ref="CF384" si="6482">X384/X405</f>
        <v>7.8858360746884126E-2</v>
      </c>
      <c r="CG384" s="129">
        <f t="shared" ref="CG384" si="6483">Y384/Y405</f>
        <v>0.10969769530080814</v>
      </c>
      <c r="CH384" s="130">
        <f t="shared" ref="CH384" si="6484">Z384/Z405</f>
        <v>8.0986350060474416E-2</v>
      </c>
      <c r="CI384" s="128">
        <f t="shared" ref="CI384" si="6485">AA384/AA405</f>
        <v>5.7167294667005708E-2</v>
      </c>
      <c r="CJ384" s="134">
        <f t="shared" ref="CJ384" si="6486">AB384/AB405</f>
        <v>8.0815763901609119E-2</v>
      </c>
      <c r="CK384" s="135">
        <f t="shared" ref="CK384" si="6487">AC384/AC405</f>
        <v>7.4916244255414544E-2</v>
      </c>
    </row>
    <row r="385" spans="1:89" ht="13.5" thickTop="1" x14ac:dyDescent="0.2">
      <c r="A385" s="145" t="s">
        <v>20</v>
      </c>
      <c r="B385" s="182">
        <v>2932</v>
      </c>
      <c r="C385" s="183">
        <v>1178</v>
      </c>
      <c r="D385" s="184">
        <v>1255</v>
      </c>
      <c r="E385" s="185">
        <v>1097</v>
      </c>
      <c r="F385" s="182">
        <v>2916</v>
      </c>
      <c r="G385" s="186">
        <v>1447</v>
      </c>
      <c r="H385" s="184">
        <v>3596</v>
      </c>
      <c r="I385" s="185">
        <v>2375</v>
      </c>
      <c r="J385" s="182">
        <v>272</v>
      </c>
      <c r="K385" s="186">
        <v>984</v>
      </c>
      <c r="L385" s="184">
        <v>1216</v>
      </c>
      <c r="M385" s="182">
        <v>3115</v>
      </c>
      <c r="N385" s="187">
        <v>3144</v>
      </c>
      <c r="O385" s="188">
        <v>3964</v>
      </c>
      <c r="P385" s="182">
        <v>2305</v>
      </c>
      <c r="Q385" s="186">
        <v>1932</v>
      </c>
      <c r="R385" s="184">
        <v>2566</v>
      </c>
      <c r="S385" s="185">
        <v>1661</v>
      </c>
      <c r="T385" s="182">
        <v>371</v>
      </c>
      <c r="U385" s="186">
        <v>1313</v>
      </c>
      <c r="V385" s="184">
        <v>1116</v>
      </c>
      <c r="W385" s="185">
        <v>2791</v>
      </c>
      <c r="X385" s="182">
        <v>1954</v>
      </c>
      <c r="Y385" s="186">
        <v>1576</v>
      </c>
      <c r="Z385" s="184">
        <v>3962</v>
      </c>
      <c r="AA385" s="182">
        <v>2333</v>
      </c>
      <c r="AB385" s="156">
        <f t="shared" si="6404"/>
        <v>27605</v>
      </c>
      <c r="AC385" s="157">
        <f t="shared" si="6405"/>
        <v>25766</v>
      </c>
      <c r="BI385" s="145" t="s">
        <v>20</v>
      </c>
      <c r="BJ385" s="128">
        <f>B385/B405</f>
        <v>0.10941931631586804</v>
      </c>
      <c r="BK385" s="129">
        <f t="shared" ref="BK385" si="6488">C385/C405</f>
        <v>4.3674922141480055E-2</v>
      </c>
      <c r="BL385" s="130">
        <f t="shared" ref="BL385" si="6489">D385/D405</f>
        <v>9.6183323114653593E-2</v>
      </c>
      <c r="BM385" s="131">
        <f t="shared" ref="BM385" si="6490">E385/E405</f>
        <v>8.7278224202402735E-2</v>
      </c>
      <c r="BN385" s="128">
        <f t="shared" ref="BN385" si="6491">F385/F405</f>
        <v>0.10864786318417229</v>
      </c>
      <c r="BO385" s="129">
        <f t="shared" ref="BO385" si="6492">G385/G405</f>
        <v>6.0528737555425413E-2</v>
      </c>
      <c r="BP385" s="130">
        <f t="shared" ref="BP385" si="6493">H385/H405</f>
        <v>9.1457056384953841E-2</v>
      </c>
      <c r="BQ385" s="131">
        <f t="shared" ref="BQ385" si="6494">I385/I405</f>
        <v>5.6003584229390682E-2</v>
      </c>
      <c r="BR385" s="128">
        <f t="shared" ref="BR385" si="6495">J385/J405</f>
        <v>4.5272969374167776E-2</v>
      </c>
      <c r="BS385" s="129">
        <f t="shared" ref="BS385" si="6496">K385/K405</f>
        <v>0.14152164533294981</v>
      </c>
      <c r="BT385" s="130">
        <f t="shared" ref="BT385" si="6497">L385/L405</f>
        <v>5.0567638374849254E-2</v>
      </c>
      <c r="BU385" s="128">
        <f t="shared" ref="BU385" si="6498">M385/M405</f>
        <v>0.13215952481968604</v>
      </c>
      <c r="BV385" s="132">
        <f t="shared" ref="BV385" si="6499">N385/N405</f>
        <v>7.4987478235981592E-2</v>
      </c>
      <c r="BW385" s="133">
        <f t="shared" ref="BW385" si="6500">O385/O405</f>
        <v>9.4896102652494499E-2</v>
      </c>
      <c r="BX385" s="128">
        <f t="shared" ref="BX385" si="6501">P385/P405</f>
        <v>0.10039635872642537</v>
      </c>
      <c r="BY385" s="129">
        <f t="shared" ref="BY385" si="6502">Q385/Q405</f>
        <v>8.4551422319474837E-2</v>
      </c>
      <c r="BZ385" s="130">
        <f t="shared" ref="BZ385" si="6503">R385/R405</f>
        <v>0.10134281200631912</v>
      </c>
      <c r="CA385" s="131">
        <f t="shared" ref="CA385" si="6504">S385/S405</f>
        <v>6.2747912810245179E-2</v>
      </c>
      <c r="CB385" s="128">
        <f t="shared" ref="CB385" si="6505">T385/T405</f>
        <v>4.6802068878516463E-2</v>
      </c>
      <c r="CC385" s="129">
        <f t="shared" ref="CC385" si="6506">U385/U405</f>
        <v>0.16088714618306579</v>
      </c>
      <c r="CD385" s="130">
        <f t="shared" ref="CD385" si="6507">V385/V405</f>
        <v>4.3227330828523841E-2</v>
      </c>
      <c r="CE385" s="131">
        <f t="shared" ref="CE385" si="6508">W385/W405</f>
        <v>9.6517619393436394E-2</v>
      </c>
      <c r="CF385" s="128">
        <f t="shared" ref="CF385" si="6509">X385/X405</f>
        <v>9.0534216744660154E-2</v>
      </c>
      <c r="CG385" s="129">
        <f t="shared" ref="CG385" si="6510">Y385/Y405</f>
        <v>0.11792876384316073</v>
      </c>
      <c r="CH385" s="130">
        <f t="shared" ref="CH385" si="6511">Z385/Z405</f>
        <v>9.7795769259250112E-2</v>
      </c>
      <c r="CI385" s="128">
        <f t="shared" ref="CI385" si="6512">AA385/AA405</f>
        <v>5.3930973901384682E-2</v>
      </c>
      <c r="CJ385" s="134">
        <f t="shared" ref="CJ385" si="6513">AB385/AB405</f>
        <v>8.5702399543003321E-2</v>
      </c>
      <c r="CK385" s="135">
        <f t="shared" ref="CK385" si="6514">AC385/AC405</f>
        <v>8.0224926207764058E-2</v>
      </c>
    </row>
    <row r="386" spans="1:89" ht="13.5" thickBot="1" x14ac:dyDescent="0.25">
      <c r="A386" s="136" t="s">
        <v>21</v>
      </c>
      <c r="B386" s="175">
        <v>2974</v>
      </c>
      <c r="C386" s="176">
        <v>1021</v>
      </c>
      <c r="D386" s="177">
        <v>1064</v>
      </c>
      <c r="E386" s="178">
        <v>967</v>
      </c>
      <c r="F386" s="175">
        <v>2424</v>
      </c>
      <c r="G386" s="179">
        <v>1193</v>
      </c>
      <c r="H386" s="177">
        <v>3479</v>
      </c>
      <c r="I386" s="178">
        <v>1941</v>
      </c>
      <c r="J386" s="175">
        <v>206</v>
      </c>
      <c r="K386" s="179">
        <v>888</v>
      </c>
      <c r="L386" s="177">
        <v>943</v>
      </c>
      <c r="M386" s="175">
        <v>3296</v>
      </c>
      <c r="N386" s="180">
        <v>2290</v>
      </c>
      <c r="O386" s="181">
        <v>4007</v>
      </c>
      <c r="P386" s="175">
        <v>1738</v>
      </c>
      <c r="Q386" s="179">
        <v>2068</v>
      </c>
      <c r="R386" s="177">
        <v>2156</v>
      </c>
      <c r="S386" s="178">
        <v>1840</v>
      </c>
      <c r="T386" s="175">
        <v>272</v>
      </c>
      <c r="U386" s="179">
        <v>1311</v>
      </c>
      <c r="V386" s="177">
        <v>797</v>
      </c>
      <c r="W386" s="178">
        <v>2623</v>
      </c>
      <c r="X386" s="175">
        <v>1745</v>
      </c>
      <c r="Y386" s="179">
        <v>1731</v>
      </c>
      <c r="Z386" s="177">
        <v>3267</v>
      </c>
      <c r="AA386" s="175">
        <v>2337</v>
      </c>
      <c r="AB386" s="156">
        <f t="shared" si="6404"/>
        <v>23355</v>
      </c>
      <c r="AC386" s="157">
        <f t="shared" si="6405"/>
        <v>25223</v>
      </c>
      <c r="AE386" s="232" t="s">
        <v>85</v>
      </c>
      <c r="BI386" s="136" t="s">
        <v>21</v>
      </c>
      <c r="BJ386" s="128">
        <f>B386/B405</f>
        <v>0.11098671443499029</v>
      </c>
      <c r="BK386" s="129">
        <f t="shared" ref="BK386" si="6515">C386/C405</f>
        <v>3.7854070888328636E-2</v>
      </c>
      <c r="BL386" s="130">
        <f t="shared" ref="BL386" si="6516">D386/D405</f>
        <v>8.15450643776824E-2</v>
      </c>
      <c r="BM386" s="131">
        <f t="shared" ref="BM386" si="6517">E386/E405</f>
        <v>7.6935317049884641E-2</v>
      </c>
      <c r="BN386" s="128">
        <f t="shared" ref="BN386" si="6518">F386/F405</f>
        <v>9.0316330712768733E-2</v>
      </c>
      <c r="BO386" s="129">
        <f t="shared" ref="BO386" si="6519">G386/G405</f>
        <v>4.9903789843553918E-2</v>
      </c>
      <c r="BP386" s="130">
        <f t="shared" ref="BP386" si="6520">H386/H405</f>
        <v>8.8481395762862736E-2</v>
      </c>
      <c r="BQ386" s="131">
        <f t="shared" ref="BQ386" si="6521">I386/I405</f>
        <v>4.5769666100735712E-2</v>
      </c>
      <c r="BR386" s="128">
        <f t="shared" ref="BR386" si="6522">J386/J405</f>
        <v>3.4287616511318245E-2</v>
      </c>
      <c r="BS386" s="129">
        <f t="shared" ref="BS386" si="6523">K386/K405</f>
        <v>0.12771465554436934</v>
      </c>
      <c r="BT386" s="130">
        <f t="shared" ref="BT386" si="6524">L386/L405</f>
        <v>3.9214870877864183E-2</v>
      </c>
      <c r="BU386" s="128">
        <f t="shared" ref="BU386" si="6525">M386/M405</f>
        <v>0.1398387781077641</v>
      </c>
      <c r="BV386" s="132">
        <f t="shared" ref="BV386" si="6526">N386/N405</f>
        <v>5.4618742099363182E-2</v>
      </c>
      <c r="BW386" s="133">
        <f t="shared" ref="BW386" si="6527">O386/O405</f>
        <v>9.5925500335152736E-2</v>
      </c>
      <c r="BX386" s="128">
        <f t="shared" ref="BX386" si="6528">P386/P405</f>
        <v>7.5700161156844817E-2</v>
      </c>
      <c r="BY386" s="129">
        <f t="shared" ref="BY386" si="6529">Q386/Q405</f>
        <v>9.0503282275711167E-2</v>
      </c>
      <c r="BZ386" s="130">
        <f t="shared" ref="BZ386" si="6530">R386/R405</f>
        <v>8.5150078988941544E-2</v>
      </c>
      <c r="CA386" s="131">
        <f t="shared" ref="CA386" si="6531">S386/S405</f>
        <v>6.9510029843980206E-2</v>
      </c>
      <c r="CB386" s="128">
        <f t="shared" ref="CB386" si="6532">T386/T405</f>
        <v>3.4313107102308567E-2</v>
      </c>
      <c r="CC386" s="129">
        <f t="shared" ref="CC386" si="6533">U386/U405</f>
        <v>0.16064207817669404</v>
      </c>
      <c r="CD386" s="130">
        <f t="shared" ref="CD386" si="6534">V386/V405</f>
        <v>3.0871131425030018E-2</v>
      </c>
      <c r="CE386" s="131">
        <f t="shared" ref="CE386" si="6535">W386/W405</f>
        <v>9.0707888093509006E-2</v>
      </c>
      <c r="CF386" s="128">
        <f t="shared" ref="CF386" si="6536">X386/X405</f>
        <v>8.0850669508409398E-2</v>
      </c>
      <c r="CG386" s="129">
        <f t="shared" ref="CG386" si="6537">Y386/Y405</f>
        <v>0.12952708769829394</v>
      </c>
      <c r="CH386" s="130">
        <f t="shared" ref="CH386" si="6538">Z386/Z405</f>
        <v>8.0640781971219114E-2</v>
      </c>
      <c r="CI386" s="128">
        <f t="shared" ref="CI386" si="6539">AA386/AA405</f>
        <v>5.4023440208973858E-2</v>
      </c>
      <c r="CJ386" s="134">
        <f t="shared" ref="CJ386" si="6540">AB386/AB405</f>
        <v>7.2507862391843605E-2</v>
      </c>
      <c r="CK386" s="135">
        <f t="shared" ref="CK386" si="6541">AC386/AC405</f>
        <v>7.8534243333789999E-2</v>
      </c>
    </row>
    <row r="387" spans="1:89" ht="14.25" thickTop="1" thickBot="1" x14ac:dyDescent="0.25">
      <c r="A387" s="145" t="s">
        <v>22</v>
      </c>
      <c r="B387" s="182">
        <v>1862</v>
      </c>
      <c r="C387" s="183">
        <v>1182</v>
      </c>
      <c r="D387" s="184">
        <v>674</v>
      </c>
      <c r="E387" s="185">
        <v>738</v>
      </c>
      <c r="F387" s="182">
        <v>2134</v>
      </c>
      <c r="G387" s="186">
        <v>966</v>
      </c>
      <c r="H387" s="184">
        <v>2713</v>
      </c>
      <c r="I387" s="185">
        <v>2222</v>
      </c>
      <c r="J387" s="182">
        <v>256</v>
      </c>
      <c r="K387" s="186">
        <v>878</v>
      </c>
      <c r="L387" s="184">
        <v>811</v>
      </c>
      <c r="M387" s="182">
        <v>2487</v>
      </c>
      <c r="N387" s="187">
        <v>2062</v>
      </c>
      <c r="O387" s="188">
        <v>3632</v>
      </c>
      <c r="P387" s="182">
        <v>1233</v>
      </c>
      <c r="Q387" s="186">
        <v>1396</v>
      </c>
      <c r="R387" s="184">
        <v>1674</v>
      </c>
      <c r="S387" s="185">
        <v>1253</v>
      </c>
      <c r="T387" s="182">
        <v>244</v>
      </c>
      <c r="U387" s="186">
        <v>634</v>
      </c>
      <c r="V387" s="184">
        <v>751</v>
      </c>
      <c r="W387" s="185">
        <v>2170</v>
      </c>
      <c r="X387" s="182">
        <v>1167</v>
      </c>
      <c r="Y387" s="186">
        <v>1050</v>
      </c>
      <c r="Z387" s="184">
        <v>2458</v>
      </c>
      <c r="AA387" s="182">
        <v>2250</v>
      </c>
      <c r="AB387" s="156">
        <f t="shared" si="6404"/>
        <v>18039</v>
      </c>
      <c r="AC387" s="157">
        <f t="shared" si="6405"/>
        <v>20858</v>
      </c>
      <c r="AE387" s="305" t="s">
        <v>0</v>
      </c>
      <c r="AF387" s="299" t="s">
        <v>1</v>
      </c>
      <c r="AG387" s="300"/>
      <c r="AH387" s="299" t="s">
        <v>2</v>
      </c>
      <c r="AI387" s="300"/>
      <c r="AJ387" s="299" t="s">
        <v>3</v>
      </c>
      <c r="AK387" s="300"/>
      <c r="AL387" s="299" t="s">
        <v>4</v>
      </c>
      <c r="AM387" s="300"/>
      <c r="AN387" s="299" t="s">
        <v>5</v>
      </c>
      <c r="AO387" s="300"/>
      <c r="AP387" s="299" t="s">
        <v>6</v>
      </c>
      <c r="AQ387" s="300"/>
      <c r="AR387" s="299" t="s">
        <v>7</v>
      </c>
      <c r="AS387" s="300"/>
      <c r="AT387" s="299" t="s">
        <v>8</v>
      </c>
      <c r="AU387" s="300"/>
      <c r="AV387" s="299" t="s">
        <v>9</v>
      </c>
      <c r="AW387" s="300"/>
      <c r="AX387" s="299" t="s">
        <v>10</v>
      </c>
      <c r="AY387" s="300"/>
      <c r="AZ387" s="299" t="s">
        <v>11</v>
      </c>
      <c r="BA387" s="300"/>
      <c r="BB387" s="299" t="s">
        <v>12</v>
      </c>
      <c r="BC387" s="300"/>
      <c r="BD387" s="301" t="s">
        <v>40</v>
      </c>
      <c r="BE387" s="302"/>
      <c r="BF387" s="303" t="s">
        <v>41</v>
      </c>
      <c r="BG387" s="304"/>
      <c r="BI387" s="145" t="s">
        <v>22</v>
      </c>
      <c r="BJ387" s="128">
        <f>B387/B405</f>
        <v>6.9487983281086727E-2</v>
      </c>
      <c r="BK387" s="129">
        <f t="shared" ref="BK387" si="6542">C387/C405</f>
        <v>4.3823224084235501E-2</v>
      </c>
      <c r="BL387" s="130">
        <f t="shared" ref="BL387" si="6543">D387/D405</f>
        <v>5.1655426118945434E-2</v>
      </c>
      <c r="BM387" s="131">
        <f t="shared" ref="BM387" si="6544">E387/E405</f>
        <v>5.871588829660275E-2</v>
      </c>
      <c r="BN387" s="128">
        <f t="shared" ref="BN387" si="6545">F387/F405</f>
        <v>7.9511159134095899E-2</v>
      </c>
      <c r="BO387" s="129">
        <f t="shared" ref="BO387" si="6546">G387/G405</f>
        <v>4.0408265707353799E-2</v>
      </c>
      <c r="BP387" s="130">
        <f t="shared" ref="BP387" si="6547">H387/H405</f>
        <v>6.8999720237035531E-2</v>
      </c>
      <c r="BQ387" s="131">
        <f t="shared" ref="BQ387" si="6548">I387/I405</f>
        <v>5.2395774382192041E-2</v>
      </c>
      <c r="BR387" s="128">
        <f t="shared" ref="BR387" si="6549">J387/J405</f>
        <v>4.2609853528628498E-2</v>
      </c>
      <c r="BS387" s="129">
        <f t="shared" ref="BS387" si="6550">K387/K405</f>
        <v>0.1262764274413922</v>
      </c>
      <c r="BT387" s="130">
        <f t="shared" ref="BT387" si="6551">L387/L405</f>
        <v>3.3725620659541732E-2</v>
      </c>
      <c r="BU387" s="128">
        <f t="shared" ref="BU387" si="6552">M387/M405</f>
        <v>0.1055154857870174</v>
      </c>
      <c r="BV387" s="132">
        <f t="shared" ref="BV387" si="6553">N387/N405</f>
        <v>4.9180718868509554E-2</v>
      </c>
      <c r="BW387" s="133">
        <f t="shared" ref="BW387" si="6554">O387/O405</f>
        <v>8.6948194963133205E-2</v>
      </c>
      <c r="BX387" s="128">
        <f t="shared" ref="BX387" si="6555">P387/P405</f>
        <v>5.3704429635437083E-2</v>
      </c>
      <c r="BY387" s="129">
        <f t="shared" ref="BY387" si="6556">Q387/Q405</f>
        <v>6.1094091903719915E-2</v>
      </c>
      <c r="BZ387" s="130">
        <f t="shared" ref="BZ387" si="6557">R387/R405</f>
        <v>6.6113744075829387E-2</v>
      </c>
      <c r="CA387" s="131">
        <f t="shared" ref="CA387" si="6558">S387/S405</f>
        <v>4.7334819236145215E-2</v>
      </c>
      <c r="CB387" s="128">
        <f t="shared" ref="CB387" si="6559">T387/T405</f>
        <v>3.0780875488835624E-2</v>
      </c>
      <c r="CC387" s="129">
        <f t="shared" ref="CC387" si="6560">U387/U405</f>
        <v>7.7686558019850513E-2</v>
      </c>
      <c r="CD387" s="130">
        <f t="shared" ref="CD387" si="6561">V387/V405</f>
        <v>2.9089359724212727E-2</v>
      </c>
      <c r="CE387" s="131">
        <f t="shared" ref="CE387" si="6562">W387/W405</f>
        <v>7.504236262406197E-2</v>
      </c>
      <c r="CF387" s="128">
        <f t="shared" ref="CF387" si="6563">X387/X405</f>
        <v>5.4070333132558032E-2</v>
      </c>
      <c r="CG387" s="129">
        <f t="shared" ref="CG387" si="6564">Y387/Y405</f>
        <v>7.8569290631547439E-2</v>
      </c>
      <c r="CH387" s="130">
        <f t="shared" ref="CH387" si="6565">Z387/Z405</f>
        <v>6.0671883099252089E-2</v>
      </c>
      <c r="CI387" s="128">
        <f t="shared" ref="CI387" si="6566">AA387/AA405</f>
        <v>5.2012298018909359E-2</v>
      </c>
      <c r="CJ387" s="134">
        <f t="shared" ref="CJ387" si="6567">AB387/AB405</f>
        <v>5.6003824863475347E-2</v>
      </c>
      <c r="CK387" s="135">
        <f t="shared" ref="CK387" si="6568">AC387/AC405</f>
        <v>6.4943394816484631E-2</v>
      </c>
    </row>
    <row r="388" spans="1:89" ht="15" thickTop="1" thickBot="1" x14ac:dyDescent="0.3">
      <c r="A388" s="136" t="s">
        <v>23</v>
      </c>
      <c r="B388" s="175">
        <v>1236</v>
      </c>
      <c r="C388" s="176">
        <v>1095</v>
      </c>
      <c r="D388" s="177">
        <v>546</v>
      </c>
      <c r="E388" s="178">
        <v>517</v>
      </c>
      <c r="F388" s="175">
        <v>1464</v>
      </c>
      <c r="G388" s="179">
        <v>785</v>
      </c>
      <c r="H388" s="177">
        <v>2008</v>
      </c>
      <c r="I388" s="178">
        <v>1615</v>
      </c>
      <c r="J388" s="175">
        <v>237</v>
      </c>
      <c r="K388" s="179">
        <v>540</v>
      </c>
      <c r="L388" s="177">
        <v>794</v>
      </c>
      <c r="M388" s="175">
        <v>1359</v>
      </c>
      <c r="N388" s="180">
        <v>1675</v>
      </c>
      <c r="O388" s="181">
        <v>2144</v>
      </c>
      <c r="P388" s="175">
        <v>1062</v>
      </c>
      <c r="Q388" s="179">
        <v>856</v>
      </c>
      <c r="R388" s="177">
        <v>1322</v>
      </c>
      <c r="S388" s="178">
        <v>1261</v>
      </c>
      <c r="T388" s="175">
        <v>264</v>
      </c>
      <c r="U388" s="179">
        <v>387</v>
      </c>
      <c r="V388" s="177">
        <v>659</v>
      </c>
      <c r="W388" s="178">
        <v>1789</v>
      </c>
      <c r="X388" s="175">
        <v>847</v>
      </c>
      <c r="Y388" s="179">
        <v>736</v>
      </c>
      <c r="Z388" s="177">
        <v>1996</v>
      </c>
      <c r="AA388" s="175">
        <v>2373</v>
      </c>
      <c r="AB388" s="156">
        <f t="shared" si="6404"/>
        <v>14110</v>
      </c>
      <c r="AC388" s="157">
        <f t="shared" si="6405"/>
        <v>15457</v>
      </c>
      <c r="AE388" s="306"/>
      <c r="AF388" s="115" t="s">
        <v>14</v>
      </c>
      <c r="AG388" s="116" t="s">
        <v>15</v>
      </c>
      <c r="AH388" s="117" t="s">
        <v>14</v>
      </c>
      <c r="AI388" s="118" t="s">
        <v>15</v>
      </c>
      <c r="AJ388" s="115" t="s">
        <v>14</v>
      </c>
      <c r="AK388" s="116" t="s">
        <v>15</v>
      </c>
      <c r="AL388" s="117" t="s">
        <v>14</v>
      </c>
      <c r="AM388" s="118" t="s">
        <v>15</v>
      </c>
      <c r="AN388" s="115" t="s">
        <v>14</v>
      </c>
      <c r="AO388" s="116" t="s">
        <v>15</v>
      </c>
      <c r="AP388" s="117" t="s">
        <v>14</v>
      </c>
      <c r="AQ388" s="115" t="s">
        <v>15</v>
      </c>
      <c r="AR388" s="119" t="s">
        <v>14</v>
      </c>
      <c r="AS388" s="120" t="s">
        <v>15</v>
      </c>
      <c r="AT388" s="115" t="s">
        <v>14</v>
      </c>
      <c r="AU388" s="116" t="s">
        <v>15</v>
      </c>
      <c r="AV388" s="117" t="s">
        <v>14</v>
      </c>
      <c r="AW388" s="118" t="s">
        <v>15</v>
      </c>
      <c r="AX388" s="115" t="s">
        <v>14</v>
      </c>
      <c r="AY388" s="116" t="s">
        <v>15</v>
      </c>
      <c r="AZ388" s="117" t="s">
        <v>14</v>
      </c>
      <c r="BA388" s="118" t="s">
        <v>15</v>
      </c>
      <c r="BB388" s="115" t="s">
        <v>14</v>
      </c>
      <c r="BC388" s="116" t="s">
        <v>15</v>
      </c>
      <c r="BD388" s="28" t="s">
        <v>14</v>
      </c>
      <c r="BE388" s="121" t="s">
        <v>15</v>
      </c>
      <c r="BF388" s="162" t="s">
        <v>14</v>
      </c>
      <c r="BG388" s="163" t="s">
        <v>15</v>
      </c>
      <c r="BI388" s="136" t="s">
        <v>23</v>
      </c>
      <c r="BJ388" s="128">
        <f>B388/B405</f>
        <v>4.612628750559785E-2</v>
      </c>
      <c r="BK388" s="129">
        <f t="shared" ref="BK388" si="6569">C388/C405</f>
        <v>4.0597656829304461E-2</v>
      </c>
      <c r="BL388" s="130">
        <f t="shared" ref="BL388" si="6570">D388/D405</f>
        <v>4.1845493562231759E-2</v>
      </c>
      <c r="BM388" s="131">
        <f t="shared" ref="BM388" si="6571">E388/E405</f>
        <v>4.1132946137321984E-2</v>
      </c>
      <c r="BN388" s="128">
        <f t="shared" ref="BN388" si="6572">F388/F405</f>
        <v>5.4547486866127648E-2</v>
      </c>
      <c r="BO388" s="129">
        <f t="shared" ref="BO388" si="6573">G388/G405</f>
        <v>3.2836944700075296E-2</v>
      </c>
      <c r="BP388" s="130">
        <f t="shared" ref="BP388" si="6574">H388/H405</f>
        <v>5.1069457514178893E-2</v>
      </c>
      <c r="BQ388" s="131">
        <f t="shared" ref="BQ388" si="6575">I388/I405</f>
        <v>3.8082437275985662E-2</v>
      </c>
      <c r="BR388" s="128">
        <f t="shared" ref="BR388" si="6576">J388/J405</f>
        <v>3.9447403462050598E-2</v>
      </c>
      <c r="BS388" s="129">
        <f t="shared" ref="BS388" si="6577">K388/K405</f>
        <v>7.7664317560765139E-2</v>
      </c>
      <c r="BT388" s="130">
        <f t="shared" ref="BT388" si="6578">L388/L405</f>
        <v>3.3018671767788083E-2</v>
      </c>
      <c r="BU388" s="128">
        <f t="shared" ref="BU388" si="6579">M388/M405</f>
        <v>5.7658039881204923E-2</v>
      </c>
      <c r="BV388" s="132">
        <f t="shared" ref="BV388" si="6580">N388/N405</f>
        <v>3.9950389963508005E-2</v>
      </c>
      <c r="BW388" s="133">
        <f t="shared" ref="BW388" si="6581">O388/O405</f>
        <v>5.1326247246959687E-2</v>
      </c>
      <c r="BX388" s="128">
        <f t="shared" ref="BX388" si="6582">P388/P405</f>
        <v>4.6256370050960408E-2</v>
      </c>
      <c r="BY388" s="129">
        <f t="shared" ref="BY388" si="6583">Q388/Q405</f>
        <v>3.7461706783369804E-2</v>
      </c>
      <c r="BZ388" s="130">
        <f t="shared" ref="BZ388" si="6584">R388/R405</f>
        <v>5.2211690363349134E-2</v>
      </c>
      <c r="CA388" s="131">
        <f t="shared" ref="CA388" si="6585">S388/S405</f>
        <v>4.7637036757206E-2</v>
      </c>
      <c r="CB388" s="128">
        <f t="shared" ref="CB388" si="6586">T388/T405</f>
        <v>3.3303898069887726E-2</v>
      </c>
      <c r="CC388" s="129">
        <f t="shared" ref="CC388" si="6587">U388/U405</f>
        <v>4.7420659232937139E-2</v>
      </c>
      <c r="CD388" s="130">
        <f t="shared" ref="CD388" si="6588">V388/V405</f>
        <v>2.5525816322578145E-2</v>
      </c>
      <c r="CE388" s="131">
        <f t="shared" ref="CE388" si="6589">W388/W405</f>
        <v>6.1866721997440949E-2</v>
      </c>
      <c r="CF388" s="128">
        <f t="shared" ref="CF388" si="6590">X388/X405</f>
        <v>3.9243849325858317E-2</v>
      </c>
      <c r="CG388" s="129">
        <f t="shared" ref="CG388" si="6591">Y388/Y405</f>
        <v>5.5073331337922776E-2</v>
      </c>
      <c r="CH388" s="130">
        <f t="shared" ref="CH388" si="6592">Z388/Z405</f>
        <v>4.9268136153827163E-2</v>
      </c>
      <c r="CI388" s="128">
        <f t="shared" ref="CI388" si="6593">AA388/AA405</f>
        <v>5.4855636977276405E-2</v>
      </c>
      <c r="CJ388" s="134">
        <f t="shared" ref="CJ388" si="6594">AB388/AB405</f>
        <v>4.3805863341850278E-2</v>
      </c>
      <c r="CK388" s="135">
        <f t="shared" ref="CK388" si="6595">AC388/AC405</f>
        <v>4.8126860373880663E-2</v>
      </c>
    </row>
    <row r="389" spans="1:89" ht="13.5" thickTop="1" x14ac:dyDescent="0.2">
      <c r="A389" s="145" t="s">
        <v>24</v>
      </c>
      <c r="B389" s="189">
        <v>1196</v>
      </c>
      <c r="C389" s="183">
        <v>1068</v>
      </c>
      <c r="D389" s="184">
        <v>539</v>
      </c>
      <c r="E389" s="185">
        <v>454</v>
      </c>
      <c r="F389" s="182">
        <v>1297</v>
      </c>
      <c r="G389" s="186">
        <v>674</v>
      </c>
      <c r="H389" s="184">
        <v>2018</v>
      </c>
      <c r="I389" s="185">
        <v>1646</v>
      </c>
      <c r="J389" s="182">
        <v>272</v>
      </c>
      <c r="K389" s="186">
        <v>332</v>
      </c>
      <c r="L389" s="184">
        <v>704</v>
      </c>
      <c r="M389" s="182">
        <v>1181</v>
      </c>
      <c r="N389" s="187">
        <v>1648</v>
      </c>
      <c r="O389" s="190">
        <v>1874</v>
      </c>
      <c r="P389" s="182">
        <v>896</v>
      </c>
      <c r="Q389" s="186">
        <v>768</v>
      </c>
      <c r="R389" s="184">
        <v>1133</v>
      </c>
      <c r="S389" s="185">
        <v>1062</v>
      </c>
      <c r="T389" s="182">
        <v>237</v>
      </c>
      <c r="U389" s="186">
        <v>275</v>
      </c>
      <c r="V389" s="184">
        <v>645</v>
      </c>
      <c r="W389" s="191">
        <v>1586</v>
      </c>
      <c r="X389" s="182">
        <v>757</v>
      </c>
      <c r="Y389" s="186">
        <v>431</v>
      </c>
      <c r="Z389" s="184">
        <v>1979</v>
      </c>
      <c r="AA389" s="182">
        <v>2212</v>
      </c>
      <c r="AB389" s="156">
        <f t="shared" si="6404"/>
        <v>13321</v>
      </c>
      <c r="AC389" s="157">
        <f t="shared" si="6405"/>
        <v>13563</v>
      </c>
      <c r="AE389" s="235" t="str">
        <f>$AE$17</f>
        <v>17:00 - 17:59</v>
      </c>
      <c r="AF389" s="125">
        <f t="shared" ref="AF389:AU390" si="6596">SUMIF($A$9:$A$32,$AE389,B$381:B$404)</f>
        <v>1448</v>
      </c>
      <c r="AG389" s="172">
        <f t="shared" si="6596"/>
        <v>3210</v>
      </c>
      <c r="AH389" s="126">
        <f t="shared" si="6596"/>
        <v>1223</v>
      </c>
      <c r="AI389" s="166">
        <f t="shared" si="6596"/>
        <v>1101</v>
      </c>
      <c r="AJ389" s="125">
        <f t="shared" si="6596"/>
        <v>1351</v>
      </c>
      <c r="AK389" s="127">
        <f t="shared" si="6596"/>
        <v>2541</v>
      </c>
      <c r="AL389" s="126">
        <f t="shared" si="6596"/>
        <v>2512</v>
      </c>
      <c r="AM389" s="166">
        <f t="shared" si="6596"/>
        <v>4186</v>
      </c>
      <c r="AN389" s="125">
        <f t="shared" si="6596"/>
        <v>1090</v>
      </c>
      <c r="AO389" s="127">
        <f t="shared" si="6596"/>
        <v>296</v>
      </c>
      <c r="AP389" s="126">
        <f t="shared" si="6596"/>
        <v>3205</v>
      </c>
      <c r="AQ389" s="125">
        <f t="shared" si="6596"/>
        <v>816</v>
      </c>
      <c r="AR389" s="165">
        <f t="shared" si="6596"/>
        <v>4341</v>
      </c>
      <c r="AS389" s="167">
        <f t="shared" si="6596"/>
        <v>2554</v>
      </c>
      <c r="AT389" s="125">
        <f t="shared" si="6596"/>
        <v>2075</v>
      </c>
      <c r="AU389" s="127">
        <f t="shared" si="6596"/>
        <v>1705</v>
      </c>
      <c r="AV389" s="126">
        <f t="shared" ref="AP389:BE390" si="6597">SUMIF($A$9:$A$32,$AE389,R$381:R$404)</f>
        <v>1811</v>
      </c>
      <c r="AW389" s="166">
        <f t="shared" si="6597"/>
        <v>2492</v>
      </c>
      <c r="AX389" s="125">
        <f t="shared" si="6597"/>
        <v>1605</v>
      </c>
      <c r="AY389" s="127">
        <f t="shared" si="6597"/>
        <v>230</v>
      </c>
      <c r="AZ389" s="126">
        <f t="shared" si="6597"/>
        <v>3393</v>
      </c>
      <c r="BA389" s="166">
        <f t="shared" si="6597"/>
        <v>1563</v>
      </c>
      <c r="BB389" s="125">
        <f t="shared" si="6597"/>
        <v>2279</v>
      </c>
      <c r="BC389" s="127">
        <f t="shared" si="6597"/>
        <v>746</v>
      </c>
      <c r="BD389" s="170">
        <f t="shared" si="6597"/>
        <v>3046</v>
      </c>
      <c r="BE389" s="171">
        <f t="shared" si="6597"/>
        <v>4212</v>
      </c>
      <c r="BF389" s="156">
        <f>AF389+AH389+AJ389+AL389+AN389+AP389+AR389+AT389+AV389+AX389+AZ389+BB389+BD389</f>
        <v>29379</v>
      </c>
      <c r="BG389" s="157">
        <f>AG389+AI389+AK389+AM389+AO389+AQ389+AS389+AU389+AW389+AY389+BA389+BC389+BE389</f>
        <v>25652</v>
      </c>
      <c r="BI389" s="145" t="s">
        <v>24</v>
      </c>
      <c r="BJ389" s="128">
        <f>B389/B405</f>
        <v>4.4633527392148084E-2</v>
      </c>
      <c r="BK389" s="129">
        <f t="shared" ref="BK389" si="6598">C389/C405</f>
        <v>3.9596618715705176E-2</v>
      </c>
      <c r="BL389" s="130">
        <f t="shared" ref="BL389" si="6599">D389/D405</f>
        <v>4.1309012875536483E-2</v>
      </c>
      <c r="BM389" s="131">
        <f t="shared" ref="BM389" si="6600">E389/E405</f>
        <v>3.6120614209563209E-2</v>
      </c>
      <c r="BN389" s="128">
        <f t="shared" ref="BN389" si="6601">F389/F405</f>
        <v>4.8325198405305712E-2</v>
      </c>
      <c r="BO389" s="129">
        <f t="shared" ref="BO389" si="6602">G389/G405</f>
        <v>2.8193758888981846E-2</v>
      </c>
      <c r="BP389" s="130">
        <f t="shared" ref="BP389" si="6603">H389/H405</f>
        <v>5.1323787481878991E-2</v>
      </c>
      <c r="BQ389" s="131">
        <f t="shared" ref="BQ389" si="6604">I389/I405</f>
        <v>3.8813431428032445E-2</v>
      </c>
      <c r="BR389" s="128">
        <f t="shared" ref="BR389" si="6605">J389/J405</f>
        <v>4.5272969374167776E-2</v>
      </c>
      <c r="BS389" s="129">
        <f t="shared" ref="BS389" si="6606">K389/K405</f>
        <v>4.7749173018840789E-2</v>
      </c>
      <c r="BT389" s="130">
        <f t="shared" ref="BT389" si="6607">L389/L405</f>
        <v>2.927600116438641E-2</v>
      </c>
      <c r="BU389" s="128">
        <f t="shared" ref="BU389" si="6608">M389/M405</f>
        <v>5.0106067034365716E-2</v>
      </c>
      <c r="BV389" s="132">
        <f t="shared" ref="BV389" si="6609">N389/N405</f>
        <v>3.9306413528275339E-2</v>
      </c>
      <c r="BW389" s="133">
        <f t="shared" ref="BW389" si="6610">O389/O405</f>
        <v>4.4862587379105624E-2</v>
      </c>
      <c r="BX389" s="128">
        <f t="shared" ref="BX389" si="6611">P389/P405</f>
        <v>3.9026089986497668E-2</v>
      </c>
      <c r="BY389" s="129">
        <f t="shared" ref="BY389" si="6612">Q389/Q405</f>
        <v>3.361050328227571E-2</v>
      </c>
      <c r="BZ389" s="130">
        <f t="shared" ref="BZ389" si="6613">R389/R405</f>
        <v>4.4747235387045815E-2</v>
      </c>
      <c r="CA389" s="131">
        <f t="shared" ref="CA389" si="6614">S389/S405</f>
        <v>4.011937592081901E-2</v>
      </c>
      <c r="CB389" s="128">
        <f t="shared" ref="CB389" si="6615">T389/T405</f>
        <v>2.989781758546739E-2</v>
      </c>
      <c r="CC389" s="129">
        <f t="shared" ref="CC389" si="6616">U389/U405</f>
        <v>3.3696850876118123E-2</v>
      </c>
      <c r="CD389" s="130">
        <f t="shared" ref="CD389" si="6617">V389/V405</f>
        <v>2.4983537978851146E-2</v>
      </c>
      <c r="CE389" s="131">
        <f t="shared" ref="CE389" si="6618">W389/W405</f>
        <v>5.48466300100287E-2</v>
      </c>
      <c r="CF389" s="128">
        <f t="shared" ref="CF389" si="6619">X389/X405</f>
        <v>3.507390075522402E-2</v>
      </c>
      <c r="CG389" s="129">
        <f t="shared" ref="CG389" si="6620">Y389/Y405</f>
        <v>3.2250823106854239E-2</v>
      </c>
      <c r="CH389" s="130">
        <f t="shared" ref="CH389" si="6621">Z389/Z405</f>
        <v>4.8848517759731445E-2</v>
      </c>
      <c r="CI389" s="128">
        <f t="shared" ref="CI389" si="6622">AA389/AA405</f>
        <v>5.1133868096812224E-2</v>
      </c>
      <c r="CJ389" s="134">
        <f t="shared" ref="CJ389" si="6623">AB389/AB405</f>
        <v>4.1356336327199684E-2</v>
      </c>
      <c r="CK389" s="135">
        <f t="shared" ref="CK389" si="6624">AC389/AC405</f>
        <v>4.2229708691915856E-2</v>
      </c>
    </row>
    <row r="390" spans="1:89" x14ac:dyDescent="0.2">
      <c r="A390" s="136" t="s">
        <v>25</v>
      </c>
      <c r="B390" s="192">
        <v>1115</v>
      </c>
      <c r="C390" s="176">
        <v>1100</v>
      </c>
      <c r="D390" s="177">
        <v>517</v>
      </c>
      <c r="E390" s="178">
        <v>496</v>
      </c>
      <c r="F390" s="175">
        <v>1252</v>
      </c>
      <c r="G390" s="179">
        <v>748</v>
      </c>
      <c r="H390" s="177">
        <v>1899</v>
      </c>
      <c r="I390" s="178">
        <v>1698</v>
      </c>
      <c r="J390" s="175">
        <v>279</v>
      </c>
      <c r="K390" s="176">
        <v>268</v>
      </c>
      <c r="L390" s="177">
        <v>770</v>
      </c>
      <c r="M390" s="175">
        <v>1212</v>
      </c>
      <c r="N390" s="180">
        <v>1572</v>
      </c>
      <c r="O390" s="193">
        <v>1766</v>
      </c>
      <c r="P390" s="175">
        <v>868</v>
      </c>
      <c r="Q390" s="176">
        <v>790</v>
      </c>
      <c r="R390" s="177">
        <v>1126</v>
      </c>
      <c r="S390" s="178">
        <v>988</v>
      </c>
      <c r="T390" s="184">
        <v>204</v>
      </c>
      <c r="U390" s="175">
        <v>272</v>
      </c>
      <c r="V390" s="177">
        <v>658</v>
      </c>
      <c r="W390" s="194">
        <v>1376</v>
      </c>
      <c r="X390" s="175">
        <v>812</v>
      </c>
      <c r="Y390" s="179">
        <v>445</v>
      </c>
      <c r="Z390" s="177">
        <v>1865</v>
      </c>
      <c r="AA390" s="175">
        <v>1904</v>
      </c>
      <c r="AB390" s="156">
        <f t="shared" si="6404"/>
        <v>12937</v>
      </c>
      <c r="AC390" s="157">
        <f t="shared" si="6405"/>
        <v>13063</v>
      </c>
      <c r="AE390" s="237" t="str">
        <f>$AE$18</f>
        <v>18:00 - 18:59</v>
      </c>
      <c r="AF390" s="125">
        <f t="shared" si="6596"/>
        <v>1535</v>
      </c>
      <c r="AG390" s="176">
        <f t="shared" si="6596"/>
        <v>4255</v>
      </c>
      <c r="AH390" s="177">
        <f t="shared" si="6596"/>
        <v>931</v>
      </c>
      <c r="AI390" s="178">
        <f t="shared" si="6596"/>
        <v>1476</v>
      </c>
      <c r="AJ390" s="238">
        <f t="shared" si="6596"/>
        <v>1180</v>
      </c>
      <c r="AK390" s="179">
        <f t="shared" si="6596"/>
        <v>2983</v>
      </c>
      <c r="AL390" s="177">
        <f t="shared" si="6596"/>
        <v>2494</v>
      </c>
      <c r="AM390" s="178">
        <f t="shared" si="6596"/>
        <v>5362</v>
      </c>
      <c r="AN390" s="238">
        <f t="shared" si="6596"/>
        <v>711</v>
      </c>
      <c r="AO390" s="179">
        <f t="shared" si="6596"/>
        <v>359</v>
      </c>
      <c r="AP390" s="177">
        <f t="shared" si="6597"/>
        <v>3324</v>
      </c>
      <c r="AQ390" s="238">
        <f t="shared" si="6597"/>
        <v>909</v>
      </c>
      <c r="AR390" s="180">
        <f t="shared" si="6597"/>
        <v>4362</v>
      </c>
      <c r="AS390" s="181">
        <f t="shared" si="6597"/>
        <v>2718</v>
      </c>
      <c r="AT390" s="238">
        <f t="shared" si="6597"/>
        <v>2101</v>
      </c>
      <c r="AU390" s="179">
        <f t="shared" si="6597"/>
        <v>2131</v>
      </c>
      <c r="AV390" s="177">
        <f t="shared" si="6597"/>
        <v>1961</v>
      </c>
      <c r="AW390" s="178">
        <f t="shared" si="6597"/>
        <v>2974</v>
      </c>
      <c r="AX390" s="238">
        <f t="shared" si="6597"/>
        <v>1304</v>
      </c>
      <c r="AY390" s="179">
        <f t="shared" si="6597"/>
        <v>295</v>
      </c>
      <c r="AZ390" s="177">
        <f t="shared" si="6597"/>
        <v>3634</v>
      </c>
      <c r="BA390" s="178">
        <f t="shared" si="6597"/>
        <v>1710</v>
      </c>
      <c r="BB390" s="238">
        <f t="shared" si="6597"/>
        <v>2227</v>
      </c>
      <c r="BC390" s="179">
        <f t="shared" si="6597"/>
        <v>921</v>
      </c>
      <c r="BD390" s="177">
        <f t="shared" si="6597"/>
        <v>2938</v>
      </c>
      <c r="BE390" s="238">
        <f t="shared" si="6597"/>
        <v>4665</v>
      </c>
      <c r="BF390" s="158">
        <f>SUM(AF390,AH390,AJ390,AL390,AN390,AP390,AR390,AT390,AV390,AX390,AZ390,BB390,BD390)</f>
        <v>28702</v>
      </c>
      <c r="BG390" s="159">
        <f>SUM(AG390,AI390,AK390,AM390,AO390,AQ390,AS390,AU390,AW390,AY390,BA390,BC390,BE390)</f>
        <v>30758</v>
      </c>
      <c r="BI390" s="136" t="s">
        <v>25</v>
      </c>
      <c r="BJ390" s="128">
        <f>B390/B405</f>
        <v>4.1610688162412299E-2</v>
      </c>
      <c r="BK390" s="129">
        <f t="shared" ref="BK390" si="6625">C390/C405</f>
        <v>4.0783034257748776E-2</v>
      </c>
      <c r="BL390" s="130">
        <f t="shared" ref="BL390" si="6626">D390/D405</f>
        <v>3.9622930717351318E-2</v>
      </c>
      <c r="BM390" s="131">
        <f t="shared" ref="BM390" si="6627">E390/E405</f>
        <v>3.9462168828069057E-2</v>
      </c>
      <c r="BN390" s="128">
        <f t="shared" ref="BN390" si="6628">F390/F405</f>
        <v>4.6648533849994414E-2</v>
      </c>
      <c r="BO390" s="129">
        <f t="shared" ref="BO390" si="6629">G390/G405</f>
        <v>3.1289216096377477E-2</v>
      </c>
      <c r="BP390" s="130">
        <f t="shared" ref="BP390" si="6630">H390/H405</f>
        <v>4.8297260866247867E-2</v>
      </c>
      <c r="BQ390" s="131">
        <f t="shared" ref="BQ390" si="6631">I390/I405</f>
        <v>4.0039615166949635E-2</v>
      </c>
      <c r="BR390" s="128">
        <f t="shared" ref="BR390" si="6632">J390/J405</f>
        <v>4.6438082556591209E-2</v>
      </c>
      <c r="BS390" s="129">
        <f t="shared" ref="BS390" si="6633">K390/K405</f>
        <v>3.8544513159787144E-2</v>
      </c>
      <c r="BT390" s="130">
        <f t="shared" ref="BT390" si="6634">L390/L405</f>
        <v>3.2020626273547632E-2</v>
      </c>
      <c r="BU390" s="128">
        <f t="shared" ref="BU390" si="6635">M390/M405</f>
        <v>5.1421298260500639E-2</v>
      </c>
      <c r="BV390" s="132">
        <f t="shared" ref="BV390" si="6636">N390/N405</f>
        <v>3.7493739117990796E-2</v>
      </c>
      <c r="BW390" s="133">
        <f t="shared" ref="BW390" si="6637">O390/O405</f>
        <v>4.2277123431963992E-2</v>
      </c>
      <c r="BX390" s="128">
        <f t="shared" ref="BX390" si="6638">P390/P405</f>
        <v>3.7806524674419618E-2</v>
      </c>
      <c r="BY390" s="129">
        <f t="shared" ref="BY390" si="6639">Q390/Q405</f>
        <v>3.4573304157549237E-2</v>
      </c>
      <c r="BZ390" s="130">
        <f t="shared" ref="BZ390" si="6640">R390/R405</f>
        <v>4.4470774091627169E-2</v>
      </c>
      <c r="CA390" s="131">
        <f t="shared" ref="CA390" si="6641">S390/S405</f>
        <v>3.7323863851006764E-2</v>
      </c>
      <c r="CB390" s="128">
        <f t="shared" ref="CB390" si="6642">T390/T405</f>
        <v>2.5734830326731423E-2</v>
      </c>
      <c r="CC390" s="129">
        <f t="shared" ref="CC390" si="6643">U390/U405</f>
        <v>3.3329248866560468E-2</v>
      </c>
      <c r="CD390" s="130">
        <f t="shared" ref="CD390" si="6644">V390/V405</f>
        <v>2.5487082155169073E-2</v>
      </c>
      <c r="CE390" s="131">
        <f t="shared" ref="CE390" si="6645">W390/W405</f>
        <v>4.7584465885119477E-2</v>
      </c>
      <c r="CF390" s="128">
        <f t="shared" ref="CF390" si="6646">X390/X405</f>
        <v>3.7622202659500531E-2</v>
      </c>
      <c r="CG390" s="129">
        <f t="shared" ref="CG390" si="6647">Y390/Y405</f>
        <v>3.3298413648608201E-2</v>
      </c>
      <c r="CH390" s="130">
        <f t="shared" ref="CH390" si="6648">Z390/Z405</f>
        <v>4.6034606175795426E-2</v>
      </c>
      <c r="CI390" s="128">
        <f t="shared" ref="CI390" si="6649">AA390/AA405</f>
        <v>4.4013962412445963E-2</v>
      </c>
      <c r="CJ390" s="134">
        <f t="shared" ref="CJ390" si="6650">AB390/AB405</f>
        <v>4.0164171088130196E-2</v>
      </c>
      <c r="CK390" s="135">
        <f t="shared" ref="CK390" si="6651">AC390/AC405</f>
        <v>4.0672910465420396E-2</v>
      </c>
    </row>
    <row r="391" spans="1:89" ht="13.5" thickBot="1" x14ac:dyDescent="0.25">
      <c r="A391" s="145" t="s">
        <v>26</v>
      </c>
      <c r="B391" s="189">
        <v>1021</v>
      </c>
      <c r="C391" s="183">
        <v>929</v>
      </c>
      <c r="D391" s="184">
        <v>486</v>
      </c>
      <c r="E391" s="185">
        <v>430</v>
      </c>
      <c r="F391" s="182">
        <v>968</v>
      </c>
      <c r="G391" s="186">
        <v>795</v>
      </c>
      <c r="H391" s="184">
        <v>1678</v>
      </c>
      <c r="I391" s="185">
        <v>1608</v>
      </c>
      <c r="J391" s="182">
        <v>221</v>
      </c>
      <c r="K391" s="183">
        <v>226</v>
      </c>
      <c r="L391" s="184">
        <v>726</v>
      </c>
      <c r="M391" s="182">
        <v>990</v>
      </c>
      <c r="N391" s="187">
        <v>1515</v>
      </c>
      <c r="O391" s="190">
        <v>1570</v>
      </c>
      <c r="P391" s="182">
        <v>873</v>
      </c>
      <c r="Q391" s="183">
        <v>697</v>
      </c>
      <c r="R391" s="184">
        <v>1040</v>
      </c>
      <c r="S391" s="185">
        <v>942</v>
      </c>
      <c r="T391" s="182">
        <v>187</v>
      </c>
      <c r="U391" s="186">
        <v>240</v>
      </c>
      <c r="V391" s="184">
        <v>707</v>
      </c>
      <c r="W391" s="191">
        <v>1160</v>
      </c>
      <c r="X391" s="182">
        <v>666</v>
      </c>
      <c r="Y391" s="186">
        <v>409</v>
      </c>
      <c r="Z391" s="184">
        <v>1883</v>
      </c>
      <c r="AA391" s="182">
        <v>1951</v>
      </c>
      <c r="AB391" s="156">
        <f t="shared" si="6404"/>
        <v>11971</v>
      </c>
      <c r="AC391" s="157">
        <f t="shared" si="6405"/>
        <v>11947</v>
      </c>
      <c r="AE391" s="235"/>
      <c r="AF391" s="125"/>
      <c r="AG391" s="183"/>
      <c r="AH391" s="184"/>
      <c r="AI391" s="185"/>
      <c r="AJ391" s="182"/>
      <c r="AK391" s="186"/>
      <c r="AL391" s="184"/>
      <c r="AM391" s="185"/>
      <c r="AN391" s="182"/>
      <c r="AO391" s="186"/>
      <c r="AP391" s="184"/>
      <c r="AQ391" s="182"/>
      <c r="AR391" s="187"/>
      <c r="AS391" s="188"/>
      <c r="AT391" s="182"/>
      <c r="AU391" s="186"/>
      <c r="AV391" s="184"/>
      <c r="AW391" s="185"/>
      <c r="AX391" s="182"/>
      <c r="AY391" s="186"/>
      <c r="AZ391" s="184"/>
      <c r="BA391" s="185"/>
      <c r="BB391" s="182"/>
      <c r="BC391" s="186"/>
      <c r="BD391" s="184"/>
      <c r="BE391" s="182"/>
      <c r="BF391" s="158"/>
      <c r="BG391" s="159"/>
      <c r="BI391" s="145" t="s">
        <v>26</v>
      </c>
      <c r="BJ391" s="128">
        <f>B391/B405</f>
        <v>3.8102701895805342E-2</v>
      </c>
      <c r="BK391" s="129">
        <f t="shared" ref="BK391" si="6652">C391/C405</f>
        <v>3.4443126204953288E-2</v>
      </c>
      <c r="BL391" s="130">
        <f t="shared" ref="BL391" si="6653">D391/D405</f>
        <v>3.7247087676272224E-2</v>
      </c>
      <c r="BM391" s="131">
        <f t="shared" ref="BM391" si="6654">E391/E405</f>
        <v>3.421115442755987E-2</v>
      </c>
      <c r="BN391" s="128">
        <f t="shared" ref="BN391" si="6655">F391/F405</f>
        <v>3.6066917545363092E-2</v>
      </c>
      <c r="BO391" s="129">
        <f t="shared" ref="BO391" si="6656">G391/G405</f>
        <v>3.3255249728101732E-2</v>
      </c>
      <c r="BP391" s="130">
        <f t="shared" ref="BP391" si="6657">H391/H405</f>
        <v>4.2676568580075791E-2</v>
      </c>
      <c r="BQ391" s="131">
        <f t="shared" ref="BQ391" si="6658">I391/I405</f>
        <v>3.7917374080362193E-2</v>
      </c>
      <c r="BR391" s="128">
        <f t="shared" ref="BR391" si="6659">J391/J405</f>
        <v>3.678428761651132E-2</v>
      </c>
      <c r="BS391" s="129">
        <f t="shared" ref="BS391" si="6660">K391/K405</f>
        <v>3.2503955127283185E-2</v>
      </c>
      <c r="BT391" s="130">
        <f t="shared" ref="BT391" si="6661">L391/L405</f>
        <v>3.0190876200773487E-2</v>
      </c>
      <c r="BU391" s="128">
        <f t="shared" ref="BU391" si="6662">M391/M405</f>
        <v>4.2002545608824778E-2</v>
      </c>
      <c r="BV391" s="132">
        <f t="shared" ref="BV391" si="6663">N391/N405</f>
        <v>3.6134233310277389E-2</v>
      </c>
      <c r="BW391" s="133">
        <f t="shared" ref="BW391" si="6664">O391/O405</f>
        <v>3.7584985157521782E-2</v>
      </c>
      <c r="BX391" s="128">
        <f t="shared" ref="BX391" si="6665">P391/P405</f>
        <v>3.8024304194433554E-2</v>
      </c>
      <c r="BY391" s="129">
        <f t="shared" ref="BY391" si="6666">Q391/Q405</f>
        <v>3.0503282275711158E-2</v>
      </c>
      <c r="BZ391" s="130">
        <f t="shared" ref="BZ391" si="6667">R391/R405</f>
        <v>4.1074249605055291E-2</v>
      </c>
      <c r="CA391" s="131">
        <f t="shared" ref="CA391" si="6668">S391/S405</f>
        <v>3.5586113104907259E-2</v>
      </c>
      <c r="CB391" s="128">
        <f t="shared" ref="CB391" si="6669">T391/T405</f>
        <v>2.3590261132837138E-2</v>
      </c>
      <c r="CC391" s="129">
        <f t="shared" ref="CC391" si="6670">U391/U405</f>
        <v>2.9408160764612178E-2</v>
      </c>
      <c r="CD391" s="130">
        <f t="shared" ref="CD391" si="6671">V391/V405</f>
        <v>2.7385056358213582E-2</v>
      </c>
      <c r="CE391" s="131">
        <f t="shared" ref="CE391" si="6672">W391/W405</f>
        <v>4.0114811356641425E-2</v>
      </c>
      <c r="CF391" s="128">
        <f t="shared" ref="CF391" si="6673">X391/X405</f>
        <v>3.0857619422693786E-2</v>
      </c>
      <c r="CG391" s="129">
        <f t="shared" ref="CG391" si="6674">Y391/Y405</f>
        <v>3.0604609398383716E-2</v>
      </c>
      <c r="CH391" s="130">
        <f t="shared" ref="CH391" si="6675">Z391/Z405</f>
        <v>4.6478908004837956E-2</v>
      </c>
      <c r="CI391" s="128">
        <f t="shared" ref="CI391" si="6676">AA391/AA405</f>
        <v>4.510044152661874E-2</v>
      </c>
      <c r="CJ391" s="134">
        <f t="shared" ref="CJ391" si="6677">AB391/AB405</f>
        <v>3.7165130408596009E-2</v>
      </c>
      <c r="CK391" s="135">
        <f t="shared" ref="CK391" si="6678">AC391/AC405</f>
        <v>3.7198136823882531E-2</v>
      </c>
    </row>
    <row r="392" spans="1:89" ht="14.25" thickTop="1" thickBot="1" x14ac:dyDescent="0.25">
      <c r="A392" s="136" t="s">
        <v>27</v>
      </c>
      <c r="B392" s="192">
        <v>885</v>
      </c>
      <c r="C392" s="176">
        <v>1180</v>
      </c>
      <c r="D392" s="177">
        <v>469</v>
      </c>
      <c r="E392" s="178">
        <v>432</v>
      </c>
      <c r="F392" s="175">
        <v>971</v>
      </c>
      <c r="G392" s="179">
        <v>913</v>
      </c>
      <c r="H392" s="177">
        <v>1631</v>
      </c>
      <c r="I392" s="178">
        <v>1777</v>
      </c>
      <c r="J392" s="175">
        <v>298</v>
      </c>
      <c r="K392" s="176">
        <v>246</v>
      </c>
      <c r="L392" s="177">
        <v>796</v>
      </c>
      <c r="M392" s="175">
        <v>758</v>
      </c>
      <c r="N392" s="180">
        <v>1703</v>
      </c>
      <c r="O392" s="193">
        <v>1444</v>
      </c>
      <c r="P392" s="175">
        <v>963</v>
      </c>
      <c r="Q392" s="176">
        <v>776</v>
      </c>
      <c r="R392" s="177">
        <v>1052</v>
      </c>
      <c r="S392" s="178">
        <v>1035</v>
      </c>
      <c r="T392" s="175">
        <v>230</v>
      </c>
      <c r="U392" s="179">
        <v>194</v>
      </c>
      <c r="V392" s="177">
        <v>879</v>
      </c>
      <c r="W392" s="194">
        <v>1251</v>
      </c>
      <c r="X392" s="175">
        <v>716</v>
      </c>
      <c r="Y392" s="179">
        <v>437</v>
      </c>
      <c r="Z392" s="177">
        <v>1862</v>
      </c>
      <c r="AA392" s="175">
        <v>2067</v>
      </c>
      <c r="AB392" s="156">
        <f t="shared" si="6404"/>
        <v>12455</v>
      </c>
      <c r="AC392" s="157">
        <f t="shared" si="6405"/>
        <v>12510</v>
      </c>
      <c r="AE392" s="229" t="s">
        <v>13</v>
      </c>
      <c r="AF392" s="20">
        <f t="shared" ref="AF392:BG392" si="6679">SUM(AF389:AF391)</f>
        <v>2983</v>
      </c>
      <c r="AG392" s="21">
        <f t="shared" si="6679"/>
        <v>7465</v>
      </c>
      <c r="AH392" s="20">
        <f t="shared" si="6679"/>
        <v>2154</v>
      </c>
      <c r="AI392" s="21">
        <f t="shared" si="6679"/>
        <v>2577</v>
      </c>
      <c r="AJ392" s="20">
        <f t="shared" si="6679"/>
        <v>2531</v>
      </c>
      <c r="AK392" s="21">
        <f t="shared" si="6679"/>
        <v>5524</v>
      </c>
      <c r="AL392" s="20">
        <f t="shared" si="6679"/>
        <v>5006</v>
      </c>
      <c r="AM392" s="21">
        <f t="shared" si="6679"/>
        <v>9548</v>
      </c>
      <c r="AN392" s="20">
        <f t="shared" si="6679"/>
        <v>1801</v>
      </c>
      <c r="AO392" s="21">
        <f t="shared" si="6679"/>
        <v>655</v>
      </c>
      <c r="AP392" s="20">
        <f t="shared" si="6679"/>
        <v>6529</v>
      </c>
      <c r="AQ392" s="21">
        <f t="shared" si="6679"/>
        <v>1725</v>
      </c>
      <c r="AR392" s="20">
        <f t="shared" si="6679"/>
        <v>8703</v>
      </c>
      <c r="AS392" s="21">
        <f t="shared" si="6679"/>
        <v>5272</v>
      </c>
      <c r="AT392" s="20">
        <f t="shared" si="6679"/>
        <v>4176</v>
      </c>
      <c r="AU392" s="21">
        <f t="shared" si="6679"/>
        <v>3836</v>
      </c>
      <c r="AV392" s="20">
        <f t="shared" si="6679"/>
        <v>3772</v>
      </c>
      <c r="AW392" s="21">
        <f t="shared" si="6679"/>
        <v>5466</v>
      </c>
      <c r="AX392" s="20">
        <f t="shared" si="6679"/>
        <v>2909</v>
      </c>
      <c r="AY392" s="21">
        <f t="shared" si="6679"/>
        <v>525</v>
      </c>
      <c r="AZ392" s="20">
        <f t="shared" si="6679"/>
        <v>7027</v>
      </c>
      <c r="BA392" s="21">
        <f t="shared" si="6679"/>
        <v>3273</v>
      </c>
      <c r="BB392" s="20">
        <f t="shared" si="6679"/>
        <v>4506</v>
      </c>
      <c r="BC392" s="21">
        <f t="shared" si="6679"/>
        <v>1667</v>
      </c>
      <c r="BD392" s="20">
        <f t="shared" si="6679"/>
        <v>5984</v>
      </c>
      <c r="BE392" s="21">
        <f t="shared" si="6679"/>
        <v>8877</v>
      </c>
      <c r="BF392" s="160">
        <f t="shared" si="6679"/>
        <v>58081</v>
      </c>
      <c r="BG392" s="161">
        <f t="shared" si="6679"/>
        <v>56410</v>
      </c>
      <c r="BI392" s="136" t="s">
        <v>27</v>
      </c>
      <c r="BJ392" s="128">
        <f>B392/B405</f>
        <v>3.3027317510076128E-2</v>
      </c>
      <c r="BK392" s="129">
        <f t="shared" ref="BK392" si="6680">C392/C405</f>
        <v>4.3749073112857778E-2</v>
      </c>
      <c r="BL392" s="130">
        <f t="shared" ref="BL392" si="6681">D392/D405</f>
        <v>3.5944206008583689E-2</v>
      </c>
      <c r="BM392" s="131">
        <f t="shared" ref="BM392" si="6682">E392/E405</f>
        <v>3.4370276076060149E-2</v>
      </c>
      <c r="BN392" s="128">
        <f t="shared" ref="BN392" si="6683">F392/F405</f>
        <v>3.6178695182383841E-2</v>
      </c>
      <c r="BO392" s="129">
        <f t="shared" ref="BO392" si="6684">G392/G405</f>
        <v>3.8191249058813687E-2</v>
      </c>
      <c r="BP392" s="130">
        <f t="shared" ref="BP392" si="6685">H392/H405</f>
        <v>4.1481217731885345E-2</v>
      </c>
      <c r="BQ392" s="131">
        <f t="shared" ref="BQ392" si="6686">I392/I405</f>
        <v>4.1902471231843048E-2</v>
      </c>
      <c r="BR392" s="128">
        <f t="shared" ref="BR392" si="6687">J392/J405</f>
        <v>4.9600532623169109E-2</v>
      </c>
      <c r="BS392" s="129">
        <f t="shared" ref="BS392" si="6688">K392/K405</f>
        <v>3.5380411333237452E-2</v>
      </c>
      <c r="BT392" s="130">
        <f t="shared" ref="BT392" si="6689">L392/L405</f>
        <v>3.3101842225641449E-2</v>
      </c>
      <c r="BU392" s="128">
        <f t="shared" ref="BU392" si="6690">M392/M405</f>
        <v>3.2159524819686043E-2</v>
      </c>
      <c r="BV392" s="132">
        <f t="shared" ref="BV392" si="6691">N392/N405</f>
        <v>4.0618217377823361E-2</v>
      </c>
      <c r="BW392" s="133">
        <f t="shared" ref="BW392" si="6692">O392/O405</f>
        <v>3.4568610552523221E-2</v>
      </c>
      <c r="BX392" s="128">
        <f t="shared" ref="BX392" si="6693">P392/P405</f>
        <v>4.1944335554684437E-2</v>
      </c>
      <c r="BY392" s="129">
        <f t="shared" ref="BY392" si="6694">Q392/Q405</f>
        <v>3.396061269146608E-2</v>
      </c>
      <c r="BZ392" s="130">
        <f t="shared" ref="BZ392" si="6695">R392/R405</f>
        <v>4.1548183254344395E-2</v>
      </c>
      <c r="CA392" s="131">
        <f t="shared" ref="CA392" si="6696">S392/S405</f>
        <v>3.9099391787238869E-2</v>
      </c>
      <c r="CB392" s="128">
        <f t="shared" ref="CB392" si="6697">T392/T405</f>
        <v>2.9014759682099156E-2</v>
      </c>
      <c r="CC392" s="129">
        <f t="shared" ref="CC392" si="6698">U392/U405</f>
        <v>2.3771596618061511E-2</v>
      </c>
      <c r="CD392" s="130">
        <f t="shared" ref="CD392" si="6699">V392/V405</f>
        <v>3.4047333152573883E-2</v>
      </c>
      <c r="CE392" s="131">
        <f t="shared" ref="CE392" si="6700">W392/W405</f>
        <v>4.3261749144102087E-2</v>
      </c>
      <c r="CF392" s="128">
        <f t="shared" ref="CF392" si="6701">X392/X405</f>
        <v>3.3174257517490618E-2</v>
      </c>
      <c r="CG392" s="129">
        <f t="shared" ref="CG392" si="6702">Y392/Y405</f>
        <v>3.2699790481891651E-2</v>
      </c>
      <c r="CH392" s="130">
        <f t="shared" ref="CH392" si="6703">Z392/Z405</f>
        <v>4.5960555870955003E-2</v>
      </c>
      <c r="CI392" s="128">
        <f t="shared" ref="CI392" si="6704">AA392/AA405</f>
        <v>4.7781964446704732E-2</v>
      </c>
      <c r="CJ392" s="134">
        <f t="shared" ref="CJ392" si="6705">AB392/AB405</f>
        <v>3.8667755345339845E-2</v>
      </c>
      <c r="CK392" s="135">
        <f t="shared" ref="CK392" si="6706">AC392/AC405</f>
        <v>3.8951091626916422E-2</v>
      </c>
    </row>
    <row r="393" spans="1:89" ht="13.5" thickTop="1" x14ac:dyDescent="0.2">
      <c r="A393" s="145" t="s">
        <v>28</v>
      </c>
      <c r="B393" s="189">
        <v>869</v>
      </c>
      <c r="C393" s="183">
        <v>1413</v>
      </c>
      <c r="D393" s="184">
        <v>521</v>
      </c>
      <c r="E393" s="185">
        <v>508</v>
      </c>
      <c r="F393" s="182">
        <v>866</v>
      </c>
      <c r="G393" s="186">
        <v>1352</v>
      </c>
      <c r="H393" s="184">
        <v>1810</v>
      </c>
      <c r="I393" s="185">
        <v>2286</v>
      </c>
      <c r="J393" s="182">
        <v>328</v>
      </c>
      <c r="K393" s="183">
        <v>189</v>
      </c>
      <c r="L393" s="184">
        <v>1474</v>
      </c>
      <c r="M393" s="182">
        <v>702</v>
      </c>
      <c r="N393" s="187">
        <v>2250</v>
      </c>
      <c r="O393" s="190">
        <v>1446</v>
      </c>
      <c r="P393" s="182">
        <v>1116</v>
      </c>
      <c r="Q393" s="183">
        <v>868</v>
      </c>
      <c r="R393" s="184">
        <v>1147</v>
      </c>
      <c r="S393" s="185">
        <v>1308</v>
      </c>
      <c r="T393" s="182">
        <v>421</v>
      </c>
      <c r="U393" s="186">
        <v>185</v>
      </c>
      <c r="V393" s="184">
        <v>1479</v>
      </c>
      <c r="W393" s="191">
        <v>968</v>
      </c>
      <c r="X393" s="182">
        <v>1063</v>
      </c>
      <c r="Y393" s="186">
        <v>333</v>
      </c>
      <c r="Z393" s="184">
        <v>1989</v>
      </c>
      <c r="AA393" s="182">
        <v>2435</v>
      </c>
      <c r="AB393" s="156">
        <f t="shared" si="6404"/>
        <v>15333</v>
      </c>
      <c r="AC393" s="157">
        <f t="shared" si="6405"/>
        <v>13993</v>
      </c>
      <c r="BI393" s="145" t="s">
        <v>28</v>
      </c>
      <c r="BJ393" s="128">
        <f>B393/B405</f>
        <v>3.2430213464696225E-2</v>
      </c>
      <c r="BK393" s="129">
        <f t="shared" ref="BK393" si="6707">C393/C405</f>
        <v>5.2387661278362745E-2</v>
      </c>
      <c r="BL393" s="130">
        <f t="shared" ref="BL393" si="6708">D393/D405</f>
        <v>3.9929491109748617E-2</v>
      </c>
      <c r="BM393" s="131">
        <f t="shared" ref="BM393" si="6709">E393/E405</f>
        <v>4.0416898719070726E-2</v>
      </c>
      <c r="BN393" s="128">
        <f t="shared" ref="BN393" si="6710">F393/F405</f>
        <v>3.2266477886657478E-2</v>
      </c>
      <c r="BO393" s="129">
        <f t="shared" ref="BO393" si="6711">G393/G405</f>
        <v>5.6554839789174263E-2</v>
      </c>
      <c r="BP393" s="130">
        <f t="shared" ref="BP393" si="6712">H393/H405</f>
        <v>4.603372415371703E-2</v>
      </c>
      <c r="BQ393" s="131">
        <f t="shared" ref="BQ393" si="6713">I393/I405</f>
        <v>5.3904923599320885E-2</v>
      </c>
      <c r="BR393" s="128">
        <f t="shared" ref="BR393" si="6714">J393/J405</f>
        <v>5.459387483355526E-2</v>
      </c>
      <c r="BS393" s="129">
        <f t="shared" ref="BS393" si="6715">K393/K405</f>
        <v>2.7182511146267799E-2</v>
      </c>
      <c r="BT393" s="130">
        <f t="shared" ref="BT393" si="6716">L393/L405</f>
        <v>6.1296627437934043E-2</v>
      </c>
      <c r="BU393" s="128">
        <f t="shared" ref="BU393" si="6717">M393/M405</f>
        <v>2.9783623249893934E-2</v>
      </c>
      <c r="BV393" s="132">
        <f t="shared" ref="BV393" si="6718">N393/N405</f>
        <v>5.3664702936055526E-2</v>
      </c>
      <c r="BW393" s="133">
        <f t="shared" ref="BW393" si="6719">O393/O405</f>
        <v>3.4616489514507326E-2</v>
      </c>
      <c r="BX393" s="128">
        <f t="shared" ref="BX393" si="6720">P393/P405</f>
        <v>4.8608388867110934E-2</v>
      </c>
      <c r="BY393" s="129">
        <f t="shared" ref="BY393" si="6721">Q393/Q405</f>
        <v>3.7986870897155363E-2</v>
      </c>
      <c r="BZ393" s="130">
        <f t="shared" ref="BZ393" si="6722">R393/R405</f>
        <v>4.5300157977883095E-2</v>
      </c>
      <c r="CA393" s="131">
        <f t="shared" ref="CA393" si="6723">S393/S405</f>
        <v>4.9412564693438105E-2</v>
      </c>
      <c r="CB393" s="128">
        <f t="shared" ref="CB393" si="6724">T393/T405</f>
        <v>5.3109625331146715E-2</v>
      </c>
      <c r="CC393" s="129">
        <f t="shared" ref="CC393" si="6725">U393/U405</f>
        <v>2.2668790589388556E-2</v>
      </c>
      <c r="CD393" s="130">
        <f t="shared" ref="CD393" si="6726">V393/V405</f>
        <v>5.7287833598016813E-2</v>
      </c>
      <c r="CE393" s="131">
        <f t="shared" ref="CE393" si="6727">W393/W405</f>
        <v>3.3475118442438702E-2</v>
      </c>
      <c r="CF393" s="128">
        <f t="shared" ref="CF393" si="6728">X393/X405</f>
        <v>4.9251725895380627E-2</v>
      </c>
      <c r="CG393" s="129">
        <f t="shared" ref="CG393" si="6729">Y393/Y405</f>
        <v>2.4917689314576476E-2</v>
      </c>
      <c r="CH393" s="130">
        <f t="shared" ref="CH393" si="6730">Z393/Z405</f>
        <v>4.9095352109199519E-2</v>
      </c>
      <c r="CI393" s="128">
        <f t="shared" ref="CI393" si="6731">AA393/AA405</f>
        <v>5.6288864744908573E-2</v>
      </c>
      <c r="CJ393" s="134">
        <f t="shared" ref="CJ393" si="6732">AB393/AB405</f>
        <v>4.7602785444407533E-2</v>
      </c>
      <c r="CK393" s="135">
        <f t="shared" ref="CK393" si="6733">AC393/AC405</f>
        <v>4.3568555166701953E-2</v>
      </c>
    </row>
    <row r="394" spans="1:89" x14ac:dyDescent="0.2">
      <c r="A394" s="136" t="s">
        <v>29</v>
      </c>
      <c r="B394" s="192">
        <v>960</v>
      </c>
      <c r="C394" s="176">
        <v>2022</v>
      </c>
      <c r="D394" s="177">
        <v>890</v>
      </c>
      <c r="E394" s="178">
        <v>705</v>
      </c>
      <c r="F394" s="175">
        <v>1177</v>
      </c>
      <c r="G394" s="179">
        <v>1830</v>
      </c>
      <c r="H394" s="177">
        <v>2036</v>
      </c>
      <c r="I394" s="178">
        <v>3070</v>
      </c>
      <c r="J394" s="175">
        <v>558</v>
      </c>
      <c r="K394" s="176">
        <v>253</v>
      </c>
      <c r="L394" s="177">
        <v>2384</v>
      </c>
      <c r="M394" s="175">
        <v>693</v>
      </c>
      <c r="N394" s="180">
        <v>3112</v>
      </c>
      <c r="O394" s="193">
        <v>1932</v>
      </c>
      <c r="P394" s="175">
        <v>1587</v>
      </c>
      <c r="Q394" s="176">
        <v>1176</v>
      </c>
      <c r="R394" s="177">
        <v>1475</v>
      </c>
      <c r="S394" s="178">
        <v>1832</v>
      </c>
      <c r="T394" s="175">
        <v>951</v>
      </c>
      <c r="U394" s="179">
        <v>202</v>
      </c>
      <c r="V394" s="177">
        <v>2441</v>
      </c>
      <c r="W394" s="194">
        <v>1365</v>
      </c>
      <c r="X394" s="175">
        <v>1698</v>
      </c>
      <c r="Y394" s="179">
        <v>555</v>
      </c>
      <c r="Z394" s="177">
        <v>2356</v>
      </c>
      <c r="AA394" s="175">
        <v>3355</v>
      </c>
      <c r="AB394" s="156">
        <f t="shared" si="6404"/>
        <v>21625</v>
      </c>
      <c r="AC394" s="157">
        <f t="shared" si="6405"/>
        <v>18990</v>
      </c>
      <c r="BI394" s="136" t="s">
        <v>29</v>
      </c>
      <c r="BJ394" s="128">
        <f>B394/B405</f>
        <v>3.5826242722794444E-2</v>
      </c>
      <c r="BK394" s="129">
        <f t="shared" ref="BK394" si="6734">C394/C405</f>
        <v>7.4966632062880026E-2</v>
      </c>
      <c r="BL394" s="130">
        <f t="shared" ref="BL394" si="6735">D394/D405</f>
        <v>6.8209687308399755E-2</v>
      </c>
      <c r="BM394" s="131">
        <f t="shared" ref="BM394" si="6736">E394/E405</f>
        <v>5.609038109634816E-2</v>
      </c>
      <c r="BN394" s="128">
        <f t="shared" ref="BN394" si="6737">F394/F405</f>
        <v>4.3854092924475577E-2</v>
      </c>
      <c r="BO394" s="129">
        <f t="shared" ref="BO394" si="6738">G394/G405</f>
        <v>7.6549820128837945E-2</v>
      </c>
      <c r="BP394" s="130">
        <f t="shared" ref="BP394" si="6739">H394/H405</f>
        <v>5.1781581423739162E-2</v>
      </c>
      <c r="BQ394" s="131">
        <f t="shared" ref="BQ394" si="6740">I394/I405</f>
        <v>7.239200150914922E-2</v>
      </c>
      <c r="BR394" s="128">
        <f t="shared" ref="BR394" si="6741">J394/J405</f>
        <v>9.2876165113182418E-2</v>
      </c>
      <c r="BS394" s="129">
        <f t="shared" ref="BS394" si="6742">K394/K405</f>
        <v>3.6387171005321441E-2</v>
      </c>
      <c r="BT394" s="130">
        <f t="shared" ref="BT394" si="6743">L394/L405</f>
        <v>9.9139185761217621E-2</v>
      </c>
      <c r="BU394" s="128">
        <f t="shared" ref="BU394" si="6744">M394/M405</f>
        <v>2.9401781926177345E-2</v>
      </c>
      <c r="BV394" s="132">
        <f t="shared" ref="BV394" si="6745">N394/N405</f>
        <v>7.4224246905335467E-2</v>
      </c>
      <c r="BW394" s="133">
        <f t="shared" ref="BW394" si="6746">O394/O405</f>
        <v>4.6251077276644639E-2</v>
      </c>
      <c r="BX394" s="128">
        <f t="shared" ref="BX394" si="6747">P394/P405</f>
        <v>6.9123219652423892E-2</v>
      </c>
      <c r="BY394" s="129">
        <f t="shared" ref="BY394" si="6748">Q394/Q405</f>
        <v>5.1466083150984686E-2</v>
      </c>
      <c r="BZ394" s="130">
        <f t="shared" ref="BZ394" si="6749">R394/R405</f>
        <v>5.8254344391785153E-2</v>
      </c>
      <c r="CA394" s="131">
        <f t="shared" ref="CA394" si="6750">S394/S405</f>
        <v>6.9207812322919421E-2</v>
      </c>
      <c r="CB394" s="128">
        <f t="shared" ref="CB394" si="6751">T394/T405</f>
        <v>0.11996972372902738</v>
      </c>
      <c r="CC394" s="129">
        <f t="shared" ref="CC394" si="6752">U394/U405</f>
        <v>2.4751868643548586E-2</v>
      </c>
      <c r="CD394" s="130">
        <f t="shared" ref="CD394" si="6753">V394/V405</f>
        <v>9.4550102645543629E-2</v>
      </c>
      <c r="CE394" s="131">
        <f t="shared" ref="CE394" si="6754">W394/W405</f>
        <v>4.7204066811909952E-2</v>
      </c>
      <c r="CF394" s="128">
        <f t="shared" ref="CF394" si="6755">X394/X405</f>
        <v>7.8673029699300373E-2</v>
      </c>
      <c r="CG394" s="129">
        <f t="shared" ref="CG394" si="6756">Y394/Y405</f>
        <v>4.1529482190960788E-2</v>
      </c>
      <c r="CH394" s="130">
        <f t="shared" ref="CH394" si="6757">Z394/Z405</f>
        <v>5.815417273467776E-2</v>
      </c>
      <c r="CI394" s="128">
        <f t="shared" ref="CI394" si="6758">AA394/AA405</f>
        <v>7.7556115490418173E-2</v>
      </c>
      <c r="CJ394" s="134">
        <f t="shared" ref="CJ394" si="6759">AB394/AB405</f>
        <v>6.7136909622077412E-2</v>
      </c>
      <c r="CK394" s="135">
        <f t="shared" ref="CK394" si="6760">AC394/AC405</f>
        <v>5.9127196642297583E-2</v>
      </c>
    </row>
    <row r="395" spans="1:89" x14ac:dyDescent="0.2">
      <c r="A395" s="145" t="s">
        <v>30</v>
      </c>
      <c r="B395" s="189">
        <v>1448</v>
      </c>
      <c r="C395" s="183">
        <v>3210</v>
      </c>
      <c r="D395" s="184">
        <v>1223</v>
      </c>
      <c r="E395" s="185">
        <v>1101</v>
      </c>
      <c r="F395" s="182">
        <v>1351</v>
      </c>
      <c r="G395" s="186">
        <v>2541</v>
      </c>
      <c r="H395" s="184">
        <v>2512</v>
      </c>
      <c r="I395" s="185">
        <v>4186</v>
      </c>
      <c r="J395" s="182">
        <v>1090</v>
      </c>
      <c r="K395" s="183">
        <v>296</v>
      </c>
      <c r="L395" s="184">
        <v>3205</v>
      </c>
      <c r="M395" s="182">
        <v>816</v>
      </c>
      <c r="N395" s="187">
        <v>4341</v>
      </c>
      <c r="O395" s="190">
        <v>2554</v>
      </c>
      <c r="P395" s="182">
        <v>2075</v>
      </c>
      <c r="Q395" s="183">
        <v>1705</v>
      </c>
      <c r="R395" s="184">
        <v>1811</v>
      </c>
      <c r="S395" s="185">
        <v>2492</v>
      </c>
      <c r="T395" s="182">
        <v>1605</v>
      </c>
      <c r="U395" s="186">
        <v>230</v>
      </c>
      <c r="V395" s="184">
        <v>3393</v>
      </c>
      <c r="W395" s="191">
        <v>1563</v>
      </c>
      <c r="X395" s="182">
        <v>2279</v>
      </c>
      <c r="Y395" s="186">
        <v>746</v>
      </c>
      <c r="Z395" s="184">
        <v>3046</v>
      </c>
      <c r="AA395" s="182">
        <v>4212</v>
      </c>
      <c r="AB395" s="156">
        <f t="shared" si="6404"/>
        <v>29379</v>
      </c>
      <c r="AC395" s="157">
        <f t="shared" si="6405"/>
        <v>25652</v>
      </c>
      <c r="BI395" s="145" t="s">
        <v>30</v>
      </c>
      <c r="BJ395" s="128">
        <f>B395/B405</f>
        <v>5.4037916106881627E-2</v>
      </c>
      <c r="BK395" s="129">
        <f t="shared" ref="BK395" si="6761">C395/C405</f>
        <v>0.1190123090612487</v>
      </c>
      <c r="BL395" s="130">
        <f t="shared" ref="BL395" si="6762">D395/D405</f>
        <v>9.3730839975475169E-2</v>
      </c>
      <c r="BM395" s="131">
        <f t="shared" ref="BM395" si="6763">E395/E405</f>
        <v>8.7596467499403294E-2</v>
      </c>
      <c r="BN395" s="128">
        <f t="shared" ref="BN395" si="6764">F395/F405</f>
        <v>5.0337195871679272E-2</v>
      </c>
      <c r="BO395" s="129">
        <f t="shared" ref="BO395" si="6765">G395/G405</f>
        <v>0.10629130762151762</v>
      </c>
      <c r="BP395" s="130">
        <f t="shared" ref="BP395" si="6766">H395/H405</f>
        <v>6.3887687886263644E-2</v>
      </c>
      <c r="BQ395" s="131">
        <f t="shared" ref="BQ395" si="6767">I395/I405</f>
        <v>9.8707790982833429E-2</v>
      </c>
      <c r="BR395" s="128">
        <f t="shared" ref="BR395" si="6768">J395/J405</f>
        <v>0.18142476697736351</v>
      </c>
      <c r="BS395" s="129">
        <f t="shared" ref="BS395" si="6769">K395/K405</f>
        <v>4.2571551848123113E-2</v>
      </c>
      <c r="BT395" s="130">
        <f t="shared" ref="BT395" si="6770">L395/L405</f>
        <v>0.1332806587100262</v>
      </c>
      <c r="BU395" s="128">
        <f t="shared" ref="BU395" si="6771">M395/M405</f>
        <v>3.4620280016970727E-2</v>
      </c>
      <c r="BV395" s="132">
        <f t="shared" ref="BV395" si="6772">N395/N405</f>
        <v>0.10353710019796313</v>
      </c>
      <c r="BW395" s="133">
        <f t="shared" ref="BW395" si="6773">O395/O405</f>
        <v>6.1141434453701043E-2</v>
      </c>
      <c r="BX395" s="128">
        <f t="shared" ref="BX395" si="6774">P395/P405</f>
        <v>9.0378500805784218E-2</v>
      </c>
      <c r="BY395" s="129">
        <f t="shared" ref="BY395" si="6775">Q395/Q405</f>
        <v>7.4617067833698036E-2</v>
      </c>
      <c r="BZ395" s="130">
        <f t="shared" ref="BZ395" si="6776">R395/R405</f>
        <v>7.1524486571879931E-2</v>
      </c>
      <c r="CA395" s="131">
        <f t="shared" ref="CA395" si="6777">S395/S405</f>
        <v>9.4140757810434059E-2</v>
      </c>
      <c r="CB395" s="128">
        <f t="shared" ref="CB395" si="6778">T395/T405</f>
        <v>0.20247256212943107</v>
      </c>
      <c r="CC395" s="129">
        <f t="shared" ref="CC395" si="6779">U395/U405</f>
        <v>2.8182820732753338E-2</v>
      </c>
      <c r="CD395" s="130">
        <f t="shared" ref="CD395" si="6780">V395/V405</f>
        <v>0.13142503001897973</v>
      </c>
      <c r="CE395" s="131">
        <f t="shared" ref="CE395" si="6781">W395/W405</f>
        <v>5.4051250129681504E-2</v>
      </c>
      <c r="CF395" s="128">
        <f t="shared" ref="CF395" si="6782">X395/X405</f>
        <v>0.10559236436083955</v>
      </c>
      <c r="CG395" s="129">
        <f t="shared" ref="CG395" si="6783">Y395/Y405</f>
        <v>5.582161029631847E-2</v>
      </c>
      <c r="CH395" s="130">
        <f t="shared" ref="CH395" si="6784">Z395/Z405</f>
        <v>7.5185742847974718E-2</v>
      </c>
      <c r="CI395" s="128">
        <f t="shared" ref="CI395" si="6785">AA395/AA405</f>
        <v>9.7367021891398328E-2</v>
      </c>
      <c r="CJ395" s="134">
        <f t="shared" ref="CJ395" si="6786">AB395/AB405</f>
        <v>9.1209954579746233E-2</v>
      </c>
      <c r="CK395" s="135">
        <f t="shared" ref="CK395" si="6787">AC395/AC405</f>
        <v>7.9869976212123106E-2</v>
      </c>
    </row>
    <row r="396" spans="1:89" x14ac:dyDescent="0.2">
      <c r="A396" s="136" t="s">
        <v>31</v>
      </c>
      <c r="B396" s="192">
        <v>1535</v>
      </c>
      <c r="C396" s="176">
        <v>4255</v>
      </c>
      <c r="D396" s="177">
        <v>931</v>
      </c>
      <c r="E396" s="178">
        <v>1476</v>
      </c>
      <c r="F396" s="175">
        <v>1180</v>
      </c>
      <c r="G396" s="179">
        <v>2983</v>
      </c>
      <c r="H396" s="177">
        <v>2494</v>
      </c>
      <c r="I396" s="178">
        <v>5362</v>
      </c>
      <c r="J396" s="175">
        <v>711</v>
      </c>
      <c r="K396" s="176">
        <v>359</v>
      </c>
      <c r="L396" s="177">
        <v>3324</v>
      </c>
      <c r="M396" s="175">
        <v>909</v>
      </c>
      <c r="N396" s="180">
        <v>4362</v>
      </c>
      <c r="O396" s="193">
        <v>2718</v>
      </c>
      <c r="P396" s="175">
        <v>2101</v>
      </c>
      <c r="Q396" s="176">
        <v>2131</v>
      </c>
      <c r="R396" s="177">
        <v>1961</v>
      </c>
      <c r="S396" s="178">
        <v>2974</v>
      </c>
      <c r="T396" s="175">
        <v>1304</v>
      </c>
      <c r="U396" s="179">
        <v>295</v>
      </c>
      <c r="V396" s="177">
        <v>3634</v>
      </c>
      <c r="W396" s="194">
        <v>1710</v>
      </c>
      <c r="X396" s="175">
        <v>2227</v>
      </c>
      <c r="Y396" s="179">
        <v>921</v>
      </c>
      <c r="Z396" s="177">
        <v>2938</v>
      </c>
      <c r="AA396" s="175">
        <v>4665</v>
      </c>
      <c r="AB396" s="156">
        <f t="shared" si="6404"/>
        <v>28702</v>
      </c>
      <c r="AC396" s="157">
        <f t="shared" si="6405"/>
        <v>30758</v>
      </c>
      <c r="BI396" s="136" t="s">
        <v>31</v>
      </c>
      <c r="BJ396" s="128">
        <f>B396/B405</f>
        <v>5.7284669353634868E-2</v>
      </c>
      <c r="BK396" s="129">
        <f t="shared" ref="BK396" si="6788">C396/C405</f>
        <v>0.15775619160611004</v>
      </c>
      <c r="BL396" s="130">
        <f t="shared" ref="BL396" si="6789">D396/D405</f>
        <v>7.1351931330472101E-2</v>
      </c>
      <c r="BM396" s="131">
        <f t="shared" ref="BM396" si="6790">E396/E405</f>
        <v>0.1174317765932055</v>
      </c>
      <c r="BN396" s="128">
        <f t="shared" ref="BN396" si="6791">F396/F405</f>
        <v>4.3965870561496333E-2</v>
      </c>
      <c r="BO396" s="129">
        <f t="shared" ref="BO396" si="6792">G396/G405</f>
        <v>0.12478038986028613</v>
      </c>
      <c r="BP396" s="130">
        <f t="shared" ref="BP396" si="6793">H396/H405</f>
        <v>6.3429893944403473E-2</v>
      </c>
      <c r="BQ396" s="131">
        <f t="shared" ref="BQ396" si="6794">I396/I405</f>
        <v>0.12643840784757593</v>
      </c>
      <c r="BR396" s="128">
        <f t="shared" ref="BR396" si="6795">J396/J405</f>
        <v>0.11834221038615179</v>
      </c>
      <c r="BS396" s="129">
        <f t="shared" ref="BS396" si="6796">K396/K405</f>
        <v>5.1632388896879045E-2</v>
      </c>
      <c r="BT396" s="130">
        <f t="shared" ref="BT396" si="6797">L396/L405</f>
        <v>0.13822930095230174</v>
      </c>
      <c r="BU396" s="128">
        <f t="shared" ref="BU396" si="6798">M396/M405</f>
        <v>3.8565973695375476E-2</v>
      </c>
      <c r="BV396" s="132">
        <f t="shared" ref="BV396" si="6799">N396/N405</f>
        <v>0.10403797075869964</v>
      </c>
      <c r="BW396" s="133">
        <f t="shared" ref="BW396" si="6800">O396/O405</f>
        <v>6.5067509336397586E-2</v>
      </c>
      <c r="BX396" s="128">
        <f t="shared" ref="BX396" si="6801">P396/P405</f>
        <v>9.1510954309856701E-2</v>
      </c>
      <c r="BY396" s="129">
        <f t="shared" ref="BY396" si="6802">Q396/Q405</f>
        <v>9.3260393873085337E-2</v>
      </c>
      <c r="BZ396" s="130">
        <f t="shared" ref="BZ396" si="6803">R396/R405</f>
        <v>7.744865718799368E-2</v>
      </c>
      <c r="CA396" s="131">
        <f t="shared" ref="CA396" si="6804">S396/S405</f>
        <v>0.11234936345434626</v>
      </c>
      <c r="CB396" s="128">
        <f t="shared" ref="CB396" si="6805">T396/T405</f>
        <v>0.16450107228459696</v>
      </c>
      <c r="CC396" s="129">
        <f t="shared" ref="CC396" si="6806">U396/U405</f>
        <v>3.6147530939835804E-2</v>
      </c>
      <c r="CD396" s="130">
        <f t="shared" ref="CD396" si="6807">V396/V405</f>
        <v>0.14075996436456598</v>
      </c>
      <c r="CE396" s="131">
        <f t="shared" ref="CE396" si="6808">W396/W405</f>
        <v>5.9134765017117959E-2</v>
      </c>
      <c r="CF396" s="128">
        <f t="shared" ref="CF396" si="6809">X396/X405</f>
        <v>0.10318306074225085</v>
      </c>
      <c r="CG396" s="129">
        <f t="shared" ref="CG396" si="6810">Y396/Y405</f>
        <v>6.8916492068243046E-2</v>
      </c>
      <c r="CH396" s="130">
        <f t="shared" ref="CH396" si="6811">Z396/Z405</f>
        <v>7.2519931873719551E-2</v>
      </c>
      <c r="CI396" s="128">
        <f t="shared" ref="CI396" si="6812">AA396/AA405</f>
        <v>0.10783883122587207</v>
      </c>
      <c r="CJ396" s="134">
        <f t="shared" ref="CJ396" si="6813">AB396/AB405</f>
        <v>8.9108142426490899E-2</v>
      </c>
      <c r="CK396" s="135">
        <f t="shared" ref="CK396" si="6814">AC396/AC405</f>
        <v>9.5767999701094744E-2</v>
      </c>
    </row>
    <row r="397" spans="1:89" x14ac:dyDescent="0.2">
      <c r="A397" s="145" t="s">
        <v>32</v>
      </c>
      <c r="B397" s="189">
        <v>1735</v>
      </c>
      <c r="C397" s="183">
        <v>3033</v>
      </c>
      <c r="D397" s="184">
        <v>608</v>
      </c>
      <c r="E397" s="185">
        <v>1246</v>
      </c>
      <c r="F397" s="182">
        <v>1178</v>
      </c>
      <c r="G397" s="186">
        <v>2628</v>
      </c>
      <c r="H397" s="184">
        <v>2386</v>
      </c>
      <c r="I397" s="185">
        <v>4279</v>
      </c>
      <c r="J397" s="182">
        <v>445</v>
      </c>
      <c r="K397" s="183">
        <v>205</v>
      </c>
      <c r="L397" s="184">
        <v>2239</v>
      </c>
      <c r="M397" s="182">
        <v>988</v>
      </c>
      <c r="N397" s="187">
        <v>2948</v>
      </c>
      <c r="O397" s="190">
        <v>2631</v>
      </c>
      <c r="P397" s="182">
        <v>1321</v>
      </c>
      <c r="Q397" s="183">
        <v>1795</v>
      </c>
      <c r="R397" s="184">
        <v>1583</v>
      </c>
      <c r="S397" s="185">
        <v>1972</v>
      </c>
      <c r="T397" s="182">
        <v>657</v>
      </c>
      <c r="U397" s="186">
        <v>351</v>
      </c>
      <c r="V397" s="184">
        <v>2964</v>
      </c>
      <c r="W397" s="191">
        <v>1816</v>
      </c>
      <c r="X397" s="182">
        <v>1479</v>
      </c>
      <c r="Y397" s="186">
        <v>671</v>
      </c>
      <c r="Z397" s="184">
        <v>2471</v>
      </c>
      <c r="AA397" s="182">
        <v>3391</v>
      </c>
      <c r="AB397" s="156">
        <f t="shared" si="6404"/>
        <v>22014</v>
      </c>
      <c r="AC397" s="157">
        <f t="shared" si="6405"/>
        <v>25006</v>
      </c>
      <c r="BI397" s="145" t="s">
        <v>32</v>
      </c>
      <c r="BJ397" s="128">
        <f>B397/B405</f>
        <v>6.4748469920883719E-2</v>
      </c>
      <c r="BK397" s="129">
        <f t="shared" ref="BK397" si="6815">C397/C405</f>
        <v>0.11244994809432003</v>
      </c>
      <c r="BL397" s="130">
        <f t="shared" ref="BL397" si="6816">D397/D405</f>
        <v>4.6597179644389947E-2</v>
      </c>
      <c r="BM397" s="131">
        <f t="shared" ref="BM397" si="6817">E397/E405</f>
        <v>9.9132787015673476E-2</v>
      </c>
      <c r="BN397" s="128">
        <f t="shared" ref="BN397" si="6818">F397/F405</f>
        <v>4.3891352136815831E-2</v>
      </c>
      <c r="BO397" s="129">
        <f t="shared" ref="BO397" si="6819">G397/G405</f>
        <v>0.10993056136534761</v>
      </c>
      <c r="BP397" s="130">
        <f t="shared" ref="BP397" si="6820">H397/H405</f>
        <v>6.0683130293242453E-2</v>
      </c>
      <c r="BQ397" s="131">
        <f t="shared" ref="BQ397" si="6821">I397/I405</f>
        <v>0.10090077343897377</v>
      </c>
      <c r="BR397" s="128">
        <f t="shared" ref="BR397" si="6822">J397/J405</f>
        <v>7.4067909454061248E-2</v>
      </c>
      <c r="BS397" s="129">
        <f t="shared" ref="BS397" si="6823">K397/K405</f>
        <v>2.9483676111031209E-2</v>
      </c>
      <c r="BT397" s="130">
        <f t="shared" ref="BT397" si="6824">L397/L405</f>
        <v>9.3109327566848255E-2</v>
      </c>
      <c r="BU397" s="128">
        <f t="shared" ref="BU397" si="6825">M397/M405</f>
        <v>4.1917691981332203E-2</v>
      </c>
      <c r="BV397" s="132">
        <f t="shared" ref="BV397" si="6826">N397/N405</f>
        <v>7.0312686335774088E-2</v>
      </c>
      <c r="BW397" s="133">
        <f t="shared" ref="BW397" si="6827">O397/O405</f>
        <v>6.298477449008906E-2</v>
      </c>
      <c r="BX397" s="128">
        <f t="shared" ref="BX397" si="6828">P397/P405</f>
        <v>5.7537349187682392E-2</v>
      </c>
      <c r="BY397" s="129">
        <f t="shared" ref="BY397" si="6829">Q397/Q405</f>
        <v>7.8555798687089715E-2</v>
      </c>
      <c r="BZ397" s="130">
        <f t="shared" ref="BZ397" si="6830">R397/R405</f>
        <v>6.2519747235387044E-2</v>
      </c>
      <c r="CA397" s="131">
        <f t="shared" ref="CA397" si="6831">S397/S405</f>
        <v>7.4496618941483128E-2</v>
      </c>
      <c r="CB397" s="128">
        <f t="shared" ref="CB397" si="6832">T397/T405</f>
        <v>8.2881291787561498E-2</v>
      </c>
      <c r="CC397" s="129">
        <f t="shared" ref="CC397" si="6833">U397/U405</f>
        <v>4.3009435118245315E-2</v>
      </c>
      <c r="CD397" s="130">
        <f t="shared" ref="CD397" si="6834">V397/V405</f>
        <v>0.11480807220048805</v>
      </c>
      <c r="CE397" s="131">
        <f t="shared" ref="CE397" si="6835">W397/W405</f>
        <v>6.2800428813500703E-2</v>
      </c>
      <c r="CF397" s="128">
        <f t="shared" ref="CF397" si="6836">X397/X405</f>
        <v>6.8526154844090262E-2</v>
      </c>
      <c r="CG397" s="129">
        <f t="shared" ref="CG397" si="6837">Y397/Y405</f>
        <v>5.0209518108350795E-2</v>
      </c>
      <c r="CH397" s="130">
        <f t="shared" ref="CH397" si="6838">Z397/Z405</f>
        <v>6.0992767753560585E-2</v>
      </c>
      <c r="CI397" s="128">
        <f t="shared" ref="CI397" si="6839">AA397/AA405</f>
        <v>7.8388312258720727E-2</v>
      </c>
      <c r="CJ397" s="134">
        <f t="shared" ref="CJ397" si="6840">AB397/AB405</f>
        <v>6.8344597846030614E-2</v>
      </c>
      <c r="CK397" s="135">
        <f t="shared" ref="CK397" si="6841">AC397/AC405</f>
        <v>7.7858592903490967E-2</v>
      </c>
    </row>
    <row r="398" spans="1:89" x14ac:dyDescent="0.2">
      <c r="A398" s="136" t="s">
        <v>33</v>
      </c>
      <c r="B398" s="192">
        <v>1404</v>
      </c>
      <c r="C398" s="176">
        <v>1553</v>
      </c>
      <c r="D398" s="177">
        <v>509</v>
      </c>
      <c r="E398" s="178">
        <v>725</v>
      </c>
      <c r="F398" s="175">
        <v>1029</v>
      </c>
      <c r="G398" s="179">
        <v>1563</v>
      </c>
      <c r="H398" s="177">
        <v>1805</v>
      </c>
      <c r="I398" s="178">
        <v>2756</v>
      </c>
      <c r="J398" s="175">
        <v>370</v>
      </c>
      <c r="K398" s="176">
        <v>112</v>
      </c>
      <c r="L398" s="177">
        <v>1349</v>
      </c>
      <c r="M398" s="175">
        <v>983</v>
      </c>
      <c r="N398" s="180">
        <v>2086</v>
      </c>
      <c r="O398" s="193">
        <v>2189</v>
      </c>
      <c r="P398" s="175">
        <v>1008</v>
      </c>
      <c r="Q398" s="176">
        <v>1584</v>
      </c>
      <c r="R398" s="177">
        <v>1115</v>
      </c>
      <c r="S398" s="178">
        <v>1437</v>
      </c>
      <c r="T398" s="175">
        <v>320</v>
      </c>
      <c r="U398" s="179">
        <v>294</v>
      </c>
      <c r="V398" s="177">
        <v>2021</v>
      </c>
      <c r="W398" s="194">
        <v>1464</v>
      </c>
      <c r="X398" s="175">
        <v>938</v>
      </c>
      <c r="Y398" s="179">
        <v>660</v>
      </c>
      <c r="Z398" s="177">
        <v>1933</v>
      </c>
      <c r="AA398" s="175">
        <v>2473</v>
      </c>
      <c r="AB398" s="156">
        <f t="shared" si="6404"/>
        <v>15887</v>
      </c>
      <c r="AC398" s="157">
        <f t="shared" si="6405"/>
        <v>17793</v>
      </c>
      <c r="BI398" s="136" t="s">
        <v>33</v>
      </c>
      <c r="BJ398" s="128">
        <f>B398/B405</f>
        <v>5.2395879982086876E-2</v>
      </c>
      <c r="BK398" s="129">
        <f t="shared" ref="BK398" si="6842">C398/C405</f>
        <v>5.7578229274803501E-2</v>
      </c>
      <c r="BL398" s="130">
        <f t="shared" ref="BL398" si="6843">D398/D405</f>
        <v>3.9009809932556712E-2</v>
      </c>
      <c r="BM398" s="131">
        <f t="shared" ref="BM398" si="6844">E398/E405</f>
        <v>5.7681597581350941E-2</v>
      </c>
      <c r="BN398" s="128">
        <f t="shared" ref="BN398" si="6845">F398/F405</f>
        <v>3.8339729498118411E-2</v>
      </c>
      <c r="BO398" s="129">
        <f t="shared" ref="BO398" si="6846">G398/G405</f>
        <v>6.5381075880532089E-2</v>
      </c>
      <c r="BP398" s="130">
        <f t="shared" ref="BP398" si="6847">H398/H405</f>
        <v>4.5906559169866988E-2</v>
      </c>
      <c r="BQ398" s="131">
        <f t="shared" ref="BQ398" si="6848">I398/I405</f>
        <v>6.4987738162610831E-2</v>
      </c>
      <c r="BR398" s="128">
        <f t="shared" ref="BR398" si="6849">J398/J405</f>
        <v>6.1584553928095871E-2</v>
      </c>
      <c r="BS398" s="129">
        <f t="shared" ref="BS398" si="6850">K398/K405</f>
        <v>1.610815475334388E-2</v>
      </c>
      <c r="BT398" s="130">
        <f t="shared" ref="BT398" si="6851">L398/L405</f>
        <v>5.6098473822098392E-2</v>
      </c>
      <c r="BU398" s="128">
        <f t="shared" ref="BU398" si="6852">M398/M405</f>
        <v>4.1705557912600763E-2</v>
      </c>
      <c r="BV398" s="132">
        <f t="shared" ref="BV398" si="6853">N398/N405</f>
        <v>4.9753142366494148E-2</v>
      </c>
      <c r="BW398" s="133">
        <f t="shared" ref="BW398" si="6854">O398/O405</f>
        <v>5.2403523891602029E-2</v>
      </c>
      <c r="BX398" s="128">
        <f t="shared" ref="BX398" si="6855">P398/P405</f>
        <v>4.3904351234809881E-2</v>
      </c>
      <c r="BY398" s="129">
        <f t="shared" ref="BY398" si="6856">Q398/Q405</f>
        <v>6.9321663019693655E-2</v>
      </c>
      <c r="BZ398" s="130">
        <f t="shared" ref="BZ398" si="6857">R398/R405</f>
        <v>4.4036334913112166E-2</v>
      </c>
      <c r="CA398" s="131">
        <f t="shared" ref="CA398" si="6858">S398/S405</f>
        <v>5.4285822220543234E-2</v>
      </c>
      <c r="CB398" s="128">
        <f t="shared" ref="CB398" si="6859">T398/T405</f>
        <v>4.0368361296833605E-2</v>
      </c>
      <c r="CC398" s="129">
        <f t="shared" ref="CC398" si="6860">U398/U405</f>
        <v>3.6024996936649921E-2</v>
      </c>
      <c r="CD398" s="130">
        <f t="shared" ref="CD398" si="6861">V398/V405</f>
        <v>7.8281752333733592E-2</v>
      </c>
      <c r="CE398" s="131">
        <f t="shared" ref="CE398" si="6862">W398/W405</f>
        <v>5.0627658470795728E-2</v>
      </c>
      <c r="CF398" s="128">
        <f t="shared" ref="CF398" si="6863">X398/X405</f>
        <v>4.3460130658388545E-2</v>
      </c>
      <c r="CG398" s="129">
        <f t="shared" ref="CG398" si="6864">Y398/Y405</f>
        <v>4.9386411254115532E-2</v>
      </c>
      <c r="CH398" s="130">
        <f t="shared" ref="CH398" si="6865">Z398/Z405</f>
        <v>4.7713079752178311E-2</v>
      </c>
      <c r="CI398" s="128">
        <f t="shared" ref="CI398" si="6866">AA398/AA405</f>
        <v>5.7167294667005708E-2</v>
      </c>
      <c r="CJ398" s="134">
        <f t="shared" ref="CJ398" si="6867">AB398/AB405</f>
        <v>4.932273216952341E-2</v>
      </c>
      <c r="CK398" s="135">
        <f t="shared" ref="CK398" si="6868">AC398/AC405</f>
        <v>5.540022168806745E-2</v>
      </c>
    </row>
    <row r="399" spans="1:89" x14ac:dyDescent="0.2">
      <c r="A399" s="145" t="s">
        <v>34</v>
      </c>
      <c r="B399" s="189">
        <v>451</v>
      </c>
      <c r="C399" s="183">
        <v>928</v>
      </c>
      <c r="D399" s="184">
        <v>208</v>
      </c>
      <c r="E399" s="185">
        <v>468</v>
      </c>
      <c r="F399" s="182">
        <v>430</v>
      </c>
      <c r="G399" s="186">
        <v>1071</v>
      </c>
      <c r="H399" s="184">
        <v>993</v>
      </c>
      <c r="I399" s="185">
        <v>1818</v>
      </c>
      <c r="J399" s="182">
        <v>150</v>
      </c>
      <c r="K399" s="183">
        <v>68</v>
      </c>
      <c r="L399" s="184">
        <v>868</v>
      </c>
      <c r="M399" s="182">
        <v>601</v>
      </c>
      <c r="N399" s="187">
        <v>1674</v>
      </c>
      <c r="O399" s="190">
        <v>1654</v>
      </c>
      <c r="P399" s="182">
        <v>593</v>
      </c>
      <c r="Q399" s="183">
        <v>1087</v>
      </c>
      <c r="R399" s="184">
        <v>814</v>
      </c>
      <c r="S399" s="185">
        <v>1159</v>
      </c>
      <c r="T399" s="182">
        <v>173</v>
      </c>
      <c r="U399" s="186">
        <v>231</v>
      </c>
      <c r="V399" s="184">
        <v>1432</v>
      </c>
      <c r="W399" s="191">
        <v>983</v>
      </c>
      <c r="X399" s="182">
        <v>465</v>
      </c>
      <c r="Y399" s="186">
        <v>399</v>
      </c>
      <c r="Z399" s="184">
        <v>1202</v>
      </c>
      <c r="AA399" s="182">
        <v>1482</v>
      </c>
      <c r="AB399" s="156">
        <f t="shared" si="6404"/>
        <v>9453</v>
      </c>
      <c r="AC399" s="157">
        <f t="shared" si="6405"/>
        <v>11949</v>
      </c>
      <c r="BI399" s="145" t="s">
        <v>34</v>
      </c>
      <c r="BJ399" s="128">
        <f>B399/B405</f>
        <v>1.6830870279146141E-2</v>
      </c>
      <c r="BK399" s="129">
        <f t="shared" ref="BK399" si="6869">C399/C405</f>
        <v>3.4406050719264419E-2</v>
      </c>
      <c r="BL399" s="130">
        <f t="shared" ref="BL399" si="6870">D399/D405</f>
        <v>1.5941140404659718E-2</v>
      </c>
      <c r="BM399" s="131">
        <f t="shared" ref="BM399" si="6871">E399/E405</f>
        <v>3.7234465749065158E-2</v>
      </c>
      <c r="BN399" s="128">
        <f t="shared" ref="BN399" si="6872">F399/F405</f>
        <v>1.6021461306307983E-2</v>
      </c>
      <c r="BO399" s="129">
        <f t="shared" ref="BO399" si="6873">G399/G405</f>
        <v>4.4800468501631392E-2</v>
      </c>
      <c r="BP399" s="130">
        <f t="shared" ref="BP399" si="6874">H399/H405</f>
        <v>2.5254965792619346E-2</v>
      </c>
      <c r="BQ399" s="131">
        <f t="shared" ref="BQ399" si="6875">I399/I405</f>
        <v>4.2869269949066216E-2</v>
      </c>
      <c r="BR399" s="128">
        <f t="shared" ref="BR399" si="6876">J399/J405</f>
        <v>2.4966711051930757E-2</v>
      </c>
      <c r="BS399" s="129">
        <f t="shared" ref="BS399" si="6877">K399/K405</f>
        <v>9.7799511002444987E-3</v>
      </c>
      <c r="BT399" s="130">
        <f t="shared" ref="BT399" si="6878">L399/L405</f>
        <v>3.6095978708362793E-2</v>
      </c>
      <c r="BU399" s="128">
        <f t="shared" ref="BU399" si="6879">M399/M405</f>
        <v>2.549851506151888E-2</v>
      </c>
      <c r="BV399" s="132">
        <f t="shared" ref="BV399" si="6880">N399/N405</f>
        <v>3.992653898442531E-2</v>
      </c>
      <c r="BW399" s="133">
        <f t="shared" ref="BW399" si="6881">O399/O405</f>
        <v>3.9595901560854158E-2</v>
      </c>
      <c r="BX399" s="128">
        <f t="shared" ref="BX399" si="6882">P399/P405</f>
        <v>2.5828651073653033E-2</v>
      </c>
      <c r="BY399" s="129">
        <f t="shared" ref="BY399" si="6883">Q399/Q405</f>
        <v>4.7571115973741793E-2</v>
      </c>
      <c r="BZ399" s="130">
        <f t="shared" ref="BZ399" si="6884">R399/R405</f>
        <v>3.2148499210110586E-2</v>
      </c>
      <c r="CA399" s="131">
        <f t="shared" ref="CA399" si="6885">S399/S405</f>
        <v>4.3783763363681012E-2</v>
      </c>
      <c r="CB399" s="128">
        <f t="shared" ref="CB399" si="6886">T399/T405</f>
        <v>2.1824145326100667E-2</v>
      </c>
      <c r="CC399" s="129">
        <f t="shared" ref="CC399" si="6887">U399/U405</f>
        <v>2.8305354735939224E-2</v>
      </c>
      <c r="CD399" s="130">
        <f t="shared" ref="CD399" si="6888">V399/V405</f>
        <v>5.5467327729790447E-2</v>
      </c>
      <c r="CE399" s="131">
        <f t="shared" ref="CE399" si="6889">W399/W405</f>
        <v>3.3993844451360791E-2</v>
      </c>
      <c r="CF399" s="128">
        <f t="shared" ref="CF399" si="6890">X399/X405</f>
        <v>2.1544734281610526E-2</v>
      </c>
      <c r="CG399" s="129">
        <f t="shared" ref="CG399" si="6891">Y399/Y405</f>
        <v>2.9856330439988029E-2</v>
      </c>
      <c r="CH399" s="130">
        <f t="shared" ref="CH399" si="6892">Z399/Z405</f>
        <v>2.9669488806062252E-2</v>
      </c>
      <c r="CI399" s="128">
        <f t="shared" ref="CI399" si="6893">AA399/AA405</f>
        <v>3.4258766961788298E-2</v>
      </c>
      <c r="CJ399" s="134">
        <f t="shared" ref="CJ399" si="6894">AB399/AB405</f>
        <v>2.9347755221155965E-2</v>
      </c>
      <c r="CK399" s="135">
        <f t="shared" ref="CK399" si="6895">AC399/AC405</f>
        <v>3.7204364016788512E-2</v>
      </c>
    </row>
    <row r="400" spans="1:89" x14ac:dyDescent="0.2">
      <c r="A400" s="136" t="s">
        <v>35</v>
      </c>
      <c r="B400" s="192">
        <v>0</v>
      </c>
      <c r="C400" s="176">
        <v>444</v>
      </c>
      <c r="D400" s="177">
        <v>3</v>
      </c>
      <c r="E400" s="178">
        <v>280</v>
      </c>
      <c r="F400" s="175">
        <v>14</v>
      </c>
      <c r="G400" s="179">
        <v>641</v>
      </c>
      <c r="H400" s="177">
        <v>73</v>
      </c>
      <c r="I400" s="178">
        <v>755</v>
      </c>
      <c r="J400" s="175">
        <v>29</v>
      </c>
      <c r="K400" s="176">
        <v>38</v>
      </c>
      <c r="L400" s="177">
        <v>576</v>
      </c>
      <c r="M400" s="175">
        <v>103</v>
      </c>
      <c r="N400" s="180">
        <v>449</v>
      </c>
      <c r="O400" s="193">
        <v>226</v>
      </c>
      <c r="P400" s="175">
        <v>137</v>
      </c>
      <c r="Q400" s="176">
        <v>168</v>
      </c>
      <c r="R400" s="177">
        <v>151</v>
      </c>
      <c r="S400" s="178">
        <v>65</v>
      </c>
      <c r="T400" s="175">
        <v>26</v>
      </c>
      <c r="U400" s="179">
        <v>16</v>
      </c>
      <c r="V400" s="177">
        <v>157</v>
      </c>
      <c r="W400" s="194">
        <v>62</v>
      </c>
      <c r="X400" s="175">
        <v>60</v>
      </c>
      <c r="Y400" s="179">
        <v>5</v>
      </c>
      <c r="Z400" s="177">
        <v>48</v>
      </c>
      <c r="AA400" s="175">
        <v>89</v>
      </c>
      <c r="AB400" s="156">
        <f t="shared" si="6404"/>
        <v>1723</v>
      </c>
      <c r="AC400" s="157">
        <f t="shared" si="6405"/>
        <v>2892</v>
      </c>
      <c r="BI400" s="136" t="s">
        <v>35</v>
      </c>
      <c r="BJ400" s="128">
        <f>B400/B405</f>
        <v>0</v>
      </c>
      <c r="BK400" s="129">
        <f t="shared" ref="BK400" si="6896">C400/C405</f>
        <v>1.6461515645854959E-2</v>
      </c>
      <c r="BL400" s="130">
        <f t="shared" ref="BL400" si="6897">D400/D405</f>
        <v>2.2992029429797669E-4</v>
      </c>
      <c r="BM400" s="131">
        <f t="shared" ref="BM400" si="6898">E400/E405</f>
        <v>2.2277030790038985E-2</v>
      </c>
      <c r="BN400" s="128">
        <f t="shared" ref="BN400" si="6899">F400/F405</f>
        <v>5.2162897276351579E-4</v>
      </c>
      <c r="BO400" s="129">
        <f t="shared" ref="BO400" si="6900">G400/G405</f>
        <v>2.6813352296494605E-2</v>
      </c>
      <c r="BP400" s="130">
        <f t="shared" ref="BP400" si="6901">H400/H405</f>
        <v>1.856608764210687E-3</v>
      </c>
      <c r="BQ400" s="131">
        <f t="shared" ref="BQ400" si="6902">I400/I405</f>
        <v>1.7803244670816828E-2</v>
      </c>
      <c r="BR400" s="128">
        <f t="shared" ref="BR400" si="6903">J400/J405</f>
        <v>4.8268974700399463E-3</v>
      </c>
      <c r="BS400" s="129">
        <f t="shared" ref="BS400" si="6904">K400/K405</f>
        <v>5.4652667913131026E-3</v>
      </c>
      <c r="BT400" s="130">
        <f t="shared" ref="BT400" si="6905">L400/L405</f>
        <v>2.3953091861770699E-2</v>
      </c>
      <c r="BU400" s="128">
        <f t="shared" ref="BU400" si="6906">M400/M405</f>
        <v>4.3699618158676281E-3</v>
      </c>
      <c r="BV400" s="132">
        <f t="shared" ref="BV400" si="6907">N400/N405</f>
        <v>1.0709089608128414E-2</v>
      </c>
      <c r="BW400" s="133">
        <f t="shared" ref="BW400" si="6908">O400/O405</f>
        <v>5.4103227042037729E-3</v>
      </c>
      <c r="BX400" s="128">
        <f t="shared" ref="BX400" si="6909">P400/P405</f>
        <v>5.9671588483818979E-3</v>
      </c>
      <c r="BY400" s="129">
        <f t="shared" ref="BY400" si="6910">Q400/Q405</f>
        <v>7.3522975929978121E-3</v>
      </c>
      <c r="BZ400" s="130">
        <f t="shared" ref="BZ400" si="6911">R400/R405</f>
        <v>5.9636650868878354E-3</v>
      </c>
      <c r="CA400" s="131">
        <f t="shared" ref="CA400" si="6912">S400/S405</f>
        <v>2.4555173586188659E-3</v>
      </c>
      <c r="CB400" s="128">
        <f t="shared" ref="CB400" si="6913">T400/T405</f>
        <v>3.2799293553677305E-3</v>
      </c>
      <c r="CC400" s="129">
        <f t="shared" ref="CC400" si="6914">U400/U405</f>
        <v>1.9605440509741453E-3</v>
      </c>
      <c r="CD400" s="130">
        <f t="shared" ref="CD400" si="6915">V400/V405</f>
        <v>6.0812642832242317E-3</v>
      </c>
      <c r="CE400" s="131">
        <f t="shared" ref="CE400" si="6916">W400/W405</f>
        <v>2.1440675035446278E-3</v>
      </c>
      <c r="CF400" s="128">
        <f t="shared" ref="CF400" si="6917">X400/X405</f>
        <v>2.7799657137561971E-3</v>
      </c>
      <c r="CG400" s="129">
        <f t="shared" ref="CG400" si="6918">Y400/Y405</f>
        <v>3.7413947919784498E-4</v>
      </c>
      <c r="CH400" s="130">
        <f t="shared" ref="CH400" si="6919">Z400/Z405</f>
        <v>1.1848048774467455E-3</v>
      </c>
      <c r="CI400" s="128">
        <f t="shared" ref="CI400" si="6920">AA400/AA405</f>
        <v>2.0573753438590811E-3</v>
      </c>
      <c r="CJ400" s="134">
        <f t="shared" ref="CJ400" si="6921">AB400/AB405</f>
        <v>5.3492205909289889E-3</v>
      </c>
      <c r="CK400" s="135">
        <f t="shared" ref="CK400" si="6922">AC400/AC405</f>
        <v>9.0045209420497423E-3</v>
      </c>
    </row>
    <row r="401" spans="1:89" x14ac:dyDescent="0.2">
      <c r="A401" s="145" t="s">
        <v>36</v>
      </c>
      <c r="B401" s="189">
        <v>0</v>
      </c>
      <c r="C401" s="183">
        <v>0</v>
      </c>
      <c r="D401" s="184">
        <v>0</v>
      </c>
      <c r="E401" s="185">
        <v>0</v>
      </c>
      <c r="F401" s="182">
        <v>0</v>
      </c>
      <c r="G401" s="186">
        <v>0</v>
      </c>
      <c r="H401" s="184">
        <v>0</v>
      </c>
      <c r="I401" s="185">
        <v>0</v>
      </c>
      <c r="J401" s="182">
        <v>0</v>
      </c>
      <c r="K401" s="186">
        <v>0</v>
      </c>
      <c r="L401" s="184">
        <v>0</v>
      </c>
      <c r="M401" s="182">
        <v>0</v>
      </c>
      <c r="N401" s="187">
        <v>0</v>
      </c>
      <c r="O401" s="190">
        <v>0</v>
      </c>
      <c r="P401" s="182">
        <v>0</v>
      </c>
      <c r="Q401" s="186">
        <v>0</v>
      </c>
      <c r="R401" s="184">
        <v>0</v>
      </c>
      <c r="S401" s="185">
        <v>0</v>
      </c>
      <c r="T401" s="182">
        <v>0</v>
      </c>
      <c r="U401" s="186">
        <v>0</v>
      </c>
      <c r="V401" s="184">
        <v>0</v>
      </c>
      <c r="W401" s="185">
        <v>0</v>
      </c>
      <c r="X401" s="182">
        <v>0</v>
      </c>
      <c r="Y401" s="186">
        <v>0</v>
      </c>
      <c r="Z401" s="184">
        <v>0</v>
      </c>
      <c r="AA401" s="182">
        <v>0</v>
      </c>
      <c r="AB401" s="156">
        <f t="shared" si="6404"/>
        <v>0</v>
      </c>
      <c r="AC401" s="157">
        <f t="shared" si="6405"/>
        <v>0</v>
      </c>
      <c r="BI401" s="145" t="s">
        <v>36</v>
      </c>
      <c r="BJ401" s="128">
        <f>B401/B405</f>
        <v>0</v>
      </c>
      <c r="BK401" s="129">
        <f t="shared" ref="BK401" si="6923">C401/C405</f>
        <v>0</v>
      </c>
      <c r="BL401" s="130">
        <f t="shared" ref="BL401" si="6924">D401/D405</f>
        <v>0</v>
      </c>
      <c r="BM401" s="131">
        <f t="shared" ref="BM401" si="6925">E401/E405</f>
        <v>0</v>
      </c>
      <c r="BN401" s="128">
        <f t="shared" ref="BN401" si="6926">F401/F405</f>
        <v>0</v>
      </c>
      <c r="BO401" s="129">
        <f t="shared" ref="BO401" si="6927">G401/G405</f>
        <v>0</v>
      </c>
      <c r="BP401" s="130">
        <f t="shared" ref="BP401" si="6928">H401/H405</f>
        <v>0</v>
      </c>
      <c r="BQ401" s="131">
        <f t="shared" ref="BQ401" si="6929">I401/I405</f>
        <v>0</v>
      </c>
      <c r="BR401" s="128">
        <f t="shared" ref="BR401" si="6930">J401/J405</f>
        <v>0</v>
      </c>
      <c r="BS401" s="129">
        <f t="shared" ref="BS401" si="6931">K401/K405</f>
        <v>0</v>
      </c>
      <c r="BT401" s="130">
        <f t="shared" ref="BT401" si="6932">L401/L405</f>
        <v>0</v>
      </c>
      <c r="BU401" s="128">
        <f t="shared" ref="BU401" si="6933">M401/M405</f>
        <v>0</v>
      </c>
      <c r="BV401" s="132">
        <f t="shared" ref="BV401" si="6934">N401/N405</f>
        <v>0</v>
      </c>
      <c r="BW401" s="133">
        <f t="shared" ref="BW401" si="6935">O401/O405</f>
        <v>0</v>
      </c>
      <c r="BX401" s="128">
        <f t="shared" ref="BX401" si="6936">P401/P405</f>
        <v>0</v>
      </c>
      <c r="BY401" s="129">
        <f t="shared" ref="BY401" si="6937">Q401/Q405</f>
        <v>0</v>
      </c>
      <c r="BZ401" s="130">
        <f t="shared" ref="BZ401" si="6938">R401/R405</f>
        <v>0</v>
      </c>
      <c r="CA401" s="131">
        <f t="shared" ref="CA401" si="6939">S401/S405</f>
        <v>0</v>
      </c>
      <c r="CB401" s="128">
        <f t="shared" ref="CB401" si="6940">T401/T405</f>
        <v>0</v>
      </c>
      <c r="CC401" s="129">
        <f t="shared" ref="CC401" si="6941">U401/U405</f>
        <v>0</v>
      </c>
      <c r="CD401" s="130">
        <f t="shared" ref="CD401" si="6942">V401/V405</f>
        <v>0</v>
      </c>
      <c r="CE401" s="131">
        <f t="shared" ref="CE401" si="6943">W401/W405</f>
        <v>0</v>
      </c>
      <c r="CF401" s="128">
        <f t="shared" ref="CF401" si="6944">X401/X405</f>
        <v>0</v>
      </c>
      <c r="CG401" s="129">
        <f t="shared" ref="CG401" si="6945">Y401/Y405</f>
        <v>0</v>
      </c>
      <c r="CH401" s="130">
        <f t="shared" ref="CH401" si="6946">Z401/Z405</f>
        <v>0</v>
      </c>
      <c r="CI401" s="128">
        <f t="shared" ref="CI401" si="6947">AA401/AA405</f>
        <v>0</v>
      </c>
      <c r="CJ401" s="134">
        <f t="shared" ref="CJ401" si="6948">AB401/AB405</f>
        <v>0</v>
      </c>
      <c r="CK401" s="135">
        <f t="shared" ref="CK401" si="6949">AC401/AC405</f>
        <v>0</v>
      </c>
    </row>
    <row r="402" spans="1:89" x14ac:dyDescent="0.2">
      <c r="A402" s="136" t="s">
        <v>37</v>
      </c>
      <c r="B402" s="58">
        <v>0</v>
      </c>
      <c r="C402" s="59">
        <v>0</v>
      </c>
      <c r="D402" s="138">
        <v>0</v>
      </c>
      <c r="E402" s="139">
        <v>0</v>
      </c>
      <c r="F402" s="137">
        <v>0</v>
      </c>
      <c r="G402" s="140">
        <v>0</v>
      </c>
      <c r="H402" s="138">
        <v>0</v>
      </c>
      <c r="I402" s="139">
        <v>0</v>
      </c>
      <c r="J402" s="137">
        <v>0</v>
      </c>
      <c r="K402" s="140">
        <v>0</v>
      </c>
      <c r="L402" s="138"/>
      <c r="M402" s="137">
        <v>0</v>
      </c>
      <c r="N402" s="141">
        <v>0</v>
      </c>
      <c r="O402" s="142">
        <v>0</v>
      </c>
      <c r="P402" s="137">
        <v>0</v>
      </c>
      <c r="Q402" s="140">
        <v>0</v>
      </c>
      <c r="R402" s="138"/>
      <c r="S402" s="139">
        <v>0</v>
      </c>
      <c r="T402" s="137">
        <v>0</v>
      </c>
      <c r="U402" s="140">
        <v>0</v>
      </c>
      <c r="V402" s="138">
        <v>0</v>
      </c>
      <c r="W402" s="139">
        <v>0</v>
      </c>
      <c r="X402" s="137">
        <v>0</v>
      </c>
      <c r="Y402" s="140">
        <v>0</v>
      </c>
      <c r="Z402" s="143">
        <v>0</v>
      </c>
      <c r="AA402" s="144">
        <v>0</v>
      </c>
      <c r="AB402" s="158">
        <f t="shared" ref="AB402:AB404" si="6950">SUM(B402,D402,F402,H402,J402,L402,N402,P402,R402,T402,V402,X402,Z402)</f>
        <v>0</v>
      </c>
      <c r="AC402" s="159">
        <f t="shared" ref="AC402:AC404" si="6951">SUM(C402,E402,G402,I402,K402,M402,O402,Q402,S402,U402,W402,Y402,AA402)</f>
        <v>0</v>
      </c>
      <c r="BI402" s="136" t="s">
        <v>37</v>
      </c>
      <c r="BJ402" s="128">
        <f>B402/B405</f>
        <v>0</v>
      </c>
      <c r="BK402" s="129">
        <f t="shared" ref="BK402" si="6952">C402/C405</f>
        <v>0</v>
      </c>
      <c r="BL402" s="130">
        <f t="shared" ref="BL402" si="6953">D402/D405</f>
        <v>0</v>
      </c>
      <c r="BM402" s="131">
        <f t="shared" ref="BM402" si="6954">E402/E405</f>
        <v>0</v>
      </c>
      <c r="BN402" s="128">
        <f t="shared" ref="BN402" si="6955">F402/F405</f>
        <v>0</v>
      </c>
      <c r="BO402" s="129">
        <f t="shared" ref="BO402" si="6956">G402/G405</f>
        <v>0</v>
      </c>
      <c r="BP402" s="130">
        <f t="shared" ref="BP402" si="6957">H402/H405</f>
        <v>0</v>
      </c>
      <c r="BQ402" s="131">
        <f t="shared" ref="BQ402" si="6958">I402/I405</f>
        <v>0</v>
      </c>
      <c r="BR402" s="128">
        <f t="shared" ref="BR402" si="6959">J402/J405</f>
        <v>0</v>
      </c>
      <c r="BS402" s="129">
        <f t="shared" ref="BS402" si="6960">K402/K405</f>
        <v>0</v>
      </c>
      <c r="BT402" s="130">
        <f t="shared" ref="BT402" si="6961">L402/L405</f>
        <v>0</v>
      </c>
      <c r="BU402" s="128">
        <f t="shared" ref="BU402" si="6962">M402/M405</f>
        <v>0</v>
      </c>
      <c r="BV402" s="132">
        <f t="shared" ref="BV402" si="6963">N402/N405</f>
        <v>0</v>
      </c>
      <c r="BW402" s="133">
        <f t="shared" ref="BW402" si="6964">O402/O405</f>
        <v>0</v>
      </c>
      <c r="BX402" s="128">
        <f t="shared" ref="BX402" si="6965">P402/P405</f>
        <v>0</v>
      </c>
      <c r="BY402" s="129">
        <f t="shared" ref="BY402" si="6966">Q402/Q405</f>
        <v>0</v>
      </c>
      <c r="BZ402" s="130">
        <f t="shared" ref="BZ402" si="6967">R402/R405</f>
        <v>0</v>
      </c>
      <c r="CA402" s="131">
        <f t="shared" ref="CA402" si="6968">S402/S405</f>
        <v>0</v>
      </c>
      <c r="CB402" s="128">
        <f t="shared" ref="CB402" si="6969">T402/T405</f>
        <v>0</v>
      </c>
      <c r="CC402" s="129">
        <f t="shared" ref="CC402" si="6970">U402/U405</f>
        <v>0</v>
      </c>
      <c r="CD402" s="130">
        <f t="shared" ref="CD402" si="6971">V402/V405</f>
        <v>0</v>
      </c>
      <c r="CE402" s="131">
        <f t="shared" ref="CE402" si="6972">W402/W405</f>
        <v>0</v>
      </c>
      <c r="CF402" s="128">
        <f t="shared" ref="CF402" si="6973">X402/X405</f>
        <v>0</v>
      </c>
      <c r="CG402" s="129">
        <f t="shared" ref="CG402" si="6974">Y402/Y405</f>
        <v>0</v>
      </c>
      <c r="CH402" s="130">
        <f t="shared" ref="CH402" si="6975">Z402/Z405</f>
        <v>0</v>
      </c>
      <c r="CI402" s="128">
        <f t="shared" ref="CI402" si="6976">AA402/AA405</f>
        <v>0</v>
      </c>
      <c r="CJ402" s="134">
        <f t="shared" ref="CJ402" si="6977">AB402/AB405</f>
        <v>0</v>
      </c>
      <c r="CK402" s="135">
        <f t="shared" ref="CK402" si="6978">AC402/AC405</f>
        <v>0</v>
      </c>
    </row>
    <row r="403" spans="1:89" x14ac:dyDescent="0.2">
      <c r="A403" s="145" t="s">
        <v>38</v>
      </c>
      <c r="B403" s="56"/>
      <c r="C403" s="57"/>
      <c r="D403" s="151"/>
      <c r="E403" s="148"/>
      <c r="F403" s="149"/>
      <c r="G403" s="150"/>
      <c r="H403" s="151"/>
      <c r="I403" s="148"/>
      <c r="J403" s="149"/>
      <c r="K403" s="150"/>
      <c r="L403" s="151"/>
      <c r="M403" s="149"/>
      <c r="N403" s="153"/>
      <c r="O403" s="152"/>
      <c r="P403" s="149"/>
      <c r="Q403" s="150"/>
      <c r="R403" s="151"/>
      <c r="S403" s="148"/>
      <c r="T403" s="149"/>
      <c r="U403" s="150"/>
      <c r="V403" s="151"/>
      <c r="W403" s="148"/>
      <c r="X403" s="149"/>
      <c r="Y403" s="150"/>
      <c r="Z403" s="147"/>
      <c r="AA403" s="146"/>
      <c r="AB403" s="158">
        <f t="shared" si="6950"/>
        <v>0</v>
      </c>
      <c r="AC403" s="159">
        <f t="shared" si="6951"/>
        <v>0</v>
      </c>
      <c r="BI403" s="145" t="s">
        <v>38</v>
      </c>
      <c r="BJ403" s="128">
        <f>B403/B405</f>
        <v>0</v>
      </c>
      <c r="BK403" s="129">
        <f t="shared" ref="BK403" si="6979">C403/C405</f>
        <v>0</v>
      </c>
      <c r="BL403" s="130">
        <f t="shared" ref="BL403" si="6980">D403/D405</f>
        <v>0</v>
      </c>
      <c r="BM403" s="131">
        <f t="shared" ref="BM403" si="6981">E403/E405</f>
        <v>0</v>
      </c>
      <c r="BN403" s="128">
        <f t="shared" ref="BN403" si="6982">F403/F405</f>
        <v>0</v>
      </c>
      <c r="BO403" s="129">
        <f t="shared" ref="BO403" si="6983">G403/G405</f>
        <v>0</v>
      </c>
      <c r="BP403" s="130">
        <f t="shared" ref="BP403" si="6984">H403/H405</f>
        <v>0</v>
      </c>
      <c r="BQ403" s="131">
        <f t="shared" ref="BQ403" si="6985">I403/I405</f>
        <v>0</v>
      </c>
      <c r="BR403" s="128">
        <f t="shared" ref="BR403" si="6986">J403/J405</f>
        <v>0</v>
      </c>
      <c r="BS403" s="129">
        <f t="shared" ref="BS403" si="6987">K403/K405</f>
        <v>0</v>
      </c>
      <c r="BT403" s="130">
        <f t="shared" ref="BT403" si="6988">L403/L405</f>
        <v>0</v>
      </c>
      <c r="BU403" s="128">
        <f t="shared" ref="BU403" si="6989">M403/M405</f>
        <v>0</v>
      </c>
      <c r="BV403" s="132">
        <f t="shared" ref="BV403" si="6990">N403/N405</f>
        <v>0</v>
      </c>
      <c r="BW403" s="133">
        <f t="shared" ref="BW403" si="6991">O403/O405</f>
        <v>0</v>
      </c>
      <c r="BX403" s="128">
        <f t="shared" ref="BX403" si="6992">P403/P405</f>
        <v>0</v>
      </c>
      <c r="BY403" s="129">
        <f t="shared" ref="BY403" si="6993">Q403/Q405</f>
        <v>0</v>
      </c>
      <c r="BZ403" s="130">
        <f t="shared" ref="BZ403" si="6994">R403/R405</f>
        <v>0</v>
      </c>
      <c r="CA403" s="131">
        <f t="shared" ref="CA403" si="6995">S403/S405</f>
        <v>0</v>
      </c>
      <c r="CB403" s="128">
        <f t="shared" ref="CB403" si="6996">T403/T405</f>
        <v>0</v>
      </c>
      <c r="CC403" s="129">
        <f t="shared" ref="CC403" si="6997">U403/U405</f>
        <v>0</v>
      </c>
      <c r="CD403" s="130">
        <f t="shared" ref="CD403" si="6998">V403/V405</f>
        <v>0</v>
      </c>
      <c r="CE403" s="131">
        <f t="shared" ref="CE403" si="6999">W403/W405</f>
        <v>0</v>
      </c>
      <c r="CF403" s="128">
        <f t="shared" ref="CF403" si="7000">X403/X405</f>
        <v>0</v>
      </c>
      <c r="CG403" s="129">
        <f t="shared" ref="CG403" si="7001">Y403/Y405</f>
        <v>0</v>
      </c>
      <c r="CH403" s="130">
        <f t="shared" ref="CH403" si="7002">Z403/Z405</f>
        <v>0</v>
      </c>
      <c r="CI403" s="128">
        <f t="shared" ref="CI403" si="7003">AA403/AA405</f>
        <v>0</v>
      </c>
      <c r="CJ403" s="134">
        <f t="shared" ref="CJ403" si="7004">AB403/AB405</f>
        <v>0</v>
      </c>
      <c r="CK403" s="135">
        <f t="shared" ref="CK403" si="7005">AC403/AC405</f>
        <v>0</v>
      </c>
    </row>
    <row r="404" spans="1:89" ht="13.5" thickBot="1" x14ac:dyDescent="0.25">
      <c r="A404" s="136" t="s">
        <v>39</v>
      </c>
      <c r="B404" s="58"/>
      <c r="C404" s="59"/>
      <c r="D404" s="138"/>
      <c r="E404" s="139"/>
      <c r="F404" s="137"/>
      <c r="G404" s="140"/>
      <c r="H404" s="138"/>
      <c r="I404" s="139"/>
      <c r="J404" s="137"/>
      <c r="K404" s="140"/>
      <c r="L404" s="138"/>
      <c r="M404" s="137"/>
      <c r="N404" s="141"/>
      <c r="O404" s="142"/>
      <c r="P404" s="137"/>
      <c r="Q404" s="140"/>
      <c r="R404" s="138"/>
      <c r="S404" s="139"/>
      <c r="T404" s="137"/>
      <c r="U404" s="140"/>
      <c r="V404" s="138"/>
      <c r="W404" s="139"/>
      <c r="X404" s="137"/>
      <c r="Y404" s="140"/>
      <c r="Z404" s="143"/>
      <c r="AA404" s="144"/>
      <c r="AB404" s="158">
        <f t="shared" si="6950"/>
        <v>0</v>
      </c>
      <c r="AC404" s="159">
        <f t="shared" si="6951"/>
        <v>0</v>
      </c>
      <c r="BI404" s="136" t="s">
        <v>39</v>
      </c>
      <c r="BJ404" s="128">
        <f>B404/B405</f>
        <v>0</v>
      </c>
      <c r="BK404" s="129">
        <f t="shared" ref="BK404" si="7006">C404/C405</f>
        <v>0</v>
      </c>
      <c r="BL404" s="130">
        <f t="shared" ref="BL404" si="7007">D404/D405</f>
        <v>0</v>
      </c>
      <c r="BM404" s="131">
        <f t="shared" ref="BM404" si="7008">E404/E405</f>
        <v>0</v>
      </c>
      <c r="BN404" s="128">
        <f t="shared" ref="BN404" si="7009">F404/F405</f>
        <v>0</v>
      </c>
      <c r="BO404" s="129">
        <f t="shared" ref="BO404" si="7010">G404/G405</f>
        <v>0</v>
      </c>
      <c r="BP404" s="130">
        <f t="shared" ref="BP404" si="7011">H404/H405</f>
        <v>0</v>
      </c>
      <c r="BQ404" s="131">
        <f t="shared" ref="BQ404" si="7012">I404/I405</f>
        <v>0</v>
      </c>
      <c r="BR404" s="128">
        <f t="shared" ref="BR404" si="7013">J404/J405</f>
        <v>0</v>
      </c>
      <c r="BS404" s="129">
        <f t="shared" ref="BS404" si="7014">K404/K405</f>
        <v>0</v>
      </c>
      <c r="BT404" s="130">
        <f t="shared" ref="BT404" si="7015">L404/L405</f>
        <v>0</v>
      </c>
      <c r="BU404" s="128">
        <f t="shared" ref="BU404" si="7016">M404/M405</f>
        <v>0</v>
      </c>
      <c r="BV404" s="132">
        <f t="shared" ref="BV404" si="7017">N404/N405</f>
        <v>0</v>
      </c>
      <c r="BW404" s="133">
        <f t="shared" ref="BW404" si="7018">O404/O405</f>
        <v>0</v>
      </c>
      <c r="BX404" s="128">
        <f t="shared" ref="BX404" si="7019">P404/P405</f>
        <v>0</v>
      </c>
      <c r="BY404" s="129">
        <f t="shared" ref="BY404" si="7020">Q404/Q405</f>
        <v>0</v>
      </c>
      <c r="BZ404" s="130">
        <f t="shared" ref="BZ404" si="7021">R404/R405</f>
        <v>0</v>
      </c>
      <c r="CA404" s="131">
        <f t="shared" ref="CA404" si="7022">S404/S405</f>
        <v>0</v>
      </c>
      <c r="CB404" s="128">
        <f t="shared" ref="CB404" si="7023">T404/T405</f>
        <v>0</v>
      </c>
      <c r="CC404" s="129">
        <f t="shared" ref="CC404" si="7024">U404/U405</f>
        <v>0</v>
      </c>
      <c r="CD404" s="130">
        <f t="shared" ref="CD404" si="7025">V404/V405</f>
        <v>0</v>
      </c>
      <c r="CE404" s="131">
        <f t="shared" ref="CE404" si="7026">W404/W405</f>
        <v>0</v>
      </c>
      <c r="CF404" s="128">
        <f t="shared" ref="CF404" si="7027">X404/X405</f>
        <v>0</v>
      </c>
      <c r="CG404" s="129">
        <f t="shared" ref="CG404" si="7028">Y404/Y405</f>
        <v>0</v>
      </c>
      <c r="CH404" s="130">
        <f t="shared" ref="CH404" si="7029">Z404/Z405</f>
        <v>0</v>
      </c>
      <c r="CI404" s="128">
        <f t="shared" ref="CI404" si="7030">AA404/AA405</f>
        <v>0</v>
      </c>
      <c r="CJ404" s="134">
        <f t="shared" ref="CJ404" si="7031">AB404/AB405</f>
        <v>0</v>
      </c>
      <c r="CK404" s="135">
        <f t="shared" ref="CK404" si="7032">AC404/AC405</f>
        <v>0</v>
      </c>
    </row>
    <row r="405" spans="1:89" ht="14.25" thickTop="1" thickBot="1" x14ac:dyDescent="0.25">
      <c r="A405" s="229" t="s">
        <v>13</v>
      </c>
      <c r="B405" s="20">
        <f t="shared" ref="B405:AA405" si="7033">SUM(B382:B404)</f>
        <v>26796</v>
      </c>
      <c r="C405" s="21">
        <f t="shared" si="7033"/>
        <v>26972</v>
      </c>
      <c r="D405" s="20">
        <f t="shared" si="7033"/>
        <v>13048</v>
      </c>
      <c r="E405" s="21">
        <f t="shared" si="7033"/>
        <v>12569</v>
      </c>
      <c r="F405" s="20">
        <f t="shared" si="7033"/>
        <v>26839</v>
      </c>
      <c r="G405" s="21">
        <f t="shared" si="7033"/>
        <v>23906</v>
      </c>
      <c r="H405" s="20">
        <f t="shared" si="7033"/>
        <v>39319</v>
      </c>
      <c r="I405" s="21">
        <f t="shared" si="7033"/>
        <v>42408</v>
      </c>
      <c r="J405" s="20">
        <f t="shared" si="7033"/>
        <v>6008</v>
      </c>
      <c r="K405" s="21">
        <f t="shared" si="7033"/>
        <v>6953</v>
      </c>
      <c r="L405" s="20">
        <f t="shared" si="7033"/>
        <v>24047</v>
      </c>
      <c r="M405" s="21">
        <f t="shared" si="7033"/>
        <v>23570</v>
      </c>
      <c r="N405" s="20">
        <f t="shared" si="7033"/>
        <v>41927</v>
      </c>
      <c r="O405" s="21">
        <f t="shared" si="7033"/>
        <v>41772</v>
      </c>
      <c r="P405" s="20">
        <f t="shared" si="7033"/>
        <v>22959</v>
      </c>
      <c r="Q405" s="21">
        <f t="shared" si="7033"/>
        <v>22850</v>
      </c>
      <c r="R405" s="20">
        <f t="shared" si="7033"/>
        <v>25320</v>
      </c>
      <c r="S405" s="21">
        <f t="shared" si="7033"/>
        <v>26471</v>
      </c>
      <c r="T405" s="20">
        <f t="shared" si="7033"/>
        <v>7927</v>
      </c>
      <c r="U405" s="21">
        <f t="shared" si="7033"/>
        <v>8161</v>
      </c>
      <c r="V405" s="20">
        <f t="shared" si="7033"/>
        <v>25817</v>
      </c>
      <c r="W405" s="21">
        <f t="shared" si="7033"/>
        <v>28917</v>
      </c>
      <c r="X405" s="20">
        <f t="shared" si="7033"/>
        <v>21583</v>
      </c>
      <c r="Y405" s="21">
        <f t="shared" si="7033"/>
        <v>13364</v>
      </c>
      <c r="Z405" s="20">
        <f t="shared" si="7033"/>
        <v>40513</v>
      </c>
      <c r="AA405" s="21">
        <f t="shared" si="7033"/>
        <v>43259</v>
      </c>
      <c r="AB405" s="160">
        <f t="shared" ref="AB405" si="7034">SUM(AB381:AB404)</f>
        <v>322103</v>
      </c>
      <c r="AC405" s="161">
        <f t="shared" ref="AC405" si="7035">SUM(AC381:AC404)</f>
        <v>321172</v>
      </c>
      <c r="BI405" s="229" t="s">
        <v>13</v>
      </c>
      <c r="BJ405" s="154">
        <f>SUM(BJ381:BJ404)</f>
        <v>0.99999999999999989</v>
      </c>
      <c r="BK405" s="155">
        <f t="shared" ref="BK405:CK405" si="7036">SUM(BK381:BK404)</f>
        <v>1</v>
      </c>
      <c r="BL405" s="154">
        <f t="shared" si="7036"/>
        <v>1.0000000000000002</v>
      </c>
      <c r="BM405" s="155">
        <f t="shared" si="7036"/>
        <v>1</v>
      </c>
      <c r="BN405" s="154">
        <f t="shared" si="7036"/>
        <v>1</v>
      </c>
      <c r="BO405" s="155">
        <f t="shared" si="7036"/>
        <v>1.0000000000000002</v>
      </c>
      <c r="BP405" s="154">
        <f t="shared" si="7036"/>
        <v>0.99999999999999978</v>
      </c>
      <c r="BQ405" s="155">
        <f t="shared" si="7036"/>
        <v>1</v>
      </c>
      <c r="BR405" s="154">
        <f t="shared" si="7036"/>
        <v>1</v>
      </c>
      <c r="BS405" s="155">
        <f t="shared" si="7036"/>
        <v>0.99999999999999989</v>
      </c>
      <c r="BT405" s="154">
        <f t="shared" si="7036"/>
        <v>1</v>
      </c>
      <c r="BU405" s="155">
        <f t="shared" si="7036"/>
        <v>1.0000000000000002</v>
      </c>
      <c r="BV405" s="154">
        <f t="shared" si="7036"/>
        <v>1.0000000000000002</v>
      </c>
      <c r="BW405" s="155">
        <f t="shared" si="7036"/>
        <v>1</v>
      </c>
      <c r="BX405" s="154">
        <f t="shared" si="7036"/>
        <v>1</v>
      </c>
      <c r="BY405" s="155">
        <f t="shared" si="7036"/>
        <v>1</v>
      </c>
      <c r="BZ405" s="154">
        <f t="shared" si="7036"/>
        <v>0.99999999999999989</v>
      </c>
      <c r="CA405" s="155">
        <f t="shared" si="7036"/>
        <v>1</v>
      </c>
      <c r="CB405" s="154">
        <f t="shared" si="7036"/>
        <v>1.0000000000000002</v>
      </c>
      <c r="CC405" s="155">
        <f t="shared" si="7036"/>
        <v>0.99999999999999978</v>
      </c>
      <c r="CD405" s="154">
        <f t="shared" si="7036"/>
        <v>1</v>
      </c>
      <c r="CE405" s="155">
        <f t="shared" si="7036"/>
        <v>0.99999999999999989</v>
      </c>
      <c r="CF405" s="154">
        <f t="shared" si="7036"/>
        <v>1</v>
      </c>
      <c r="CG405" s="155">
        <f t="shared" si="7036"/>
        <v>1</v>
      </c>
      <c r="CH405" s="154">
        <f t="shared" si="7036"/>
        <v>1</v>
      </c>
      <c r="CI405" s="155">
        <f t="shared" si="7036"/>
        <v>1.0000000000000002</v>
      </c>
      <c r="CJ405" s="154">
        <f t="shared" si="7036"/>
        <v>1</v>
      </c>
      <c r="CK405" s="155">
        <f t="shared" si="7036"/>
        <v>1</v>
      </c>
    </row>
    <row r="406" spans="1:89" ht="13.5" thickTop="1" x14ac:dyDescent="0.2">
      <c r="A406" s="173"/>
    </row>
    <row r="408" spans="1:89" x14ac:dyDescent="0.2">
      <c r="A408" s="308">
        <f>+A377+1</f>
        <v>44818</v>
      </c>
      <c r="B408" s="308"/>
      <c r="C408" s="308"/>
      <c r="D408" s="308"/>
      <c r="BI408" s="307">
        <f>+BI377+1</f>
        <v>44818</v>
      </c>
      <c r="BJ408" s="307"/>
      <c r="BK408" s="307"/>
      <c r="BL408" s="307"/>
    </row>
    <row r="409" spans="1:89" ht="13.5" thickBot="1" x14ac:dyDescent="0.25">
      <c r="AE409" s="232" t="s">
        <v>84</v>
      </c>
    </row>
    <row r="410" spans="1:89" ht="14.25" thickTop="1" thickBot="1" x14ac:dyDescent="0.25">
      <c r="A410" s="305" t="s">
        <v>0</v>
      </c>
      <c r="B410" s="299" t="s">
        <v>1</v>
      </c>
      <c r="C410" s="300"/>
      <c r="D410" s="299" t="s">
        <v>2</v>
      </c>
      <c r="E410" s="300"/>
      <c r="F410" s="299" t="s">
        <v>3</v>
      </c>
      <c r="G410" s="300"/>
      <c r="H410" s="299" t="s">
        <v>4</v>
      </c>
      <c r="I410" s="300"/>
      <c r="J410" s="299" t="s">
        <v>5</v>
      </c>
      <c r="K410" s="300"/>
      <c r="L410" s="299" t="s">
        <v>6</v>
      </c>
      <c r="M410" s="300"/>
      <c r="N410" s="299" t="s">
        <v>7</v>
      </c>
      <c r="O410" s="300"/>
      <c r="P410" s="299" t="s">
        <v>8</v>
      </c>
      <c r="Q410" s="300"/>
      <c r="R410" s="299" t="s">
        <v>9</v>
      </c>
      <c r="S410" s="300"/>
      <c r="T410" s="299" t="s">
        <v>10</v>
      </c>
      <c r="U410" s="300"/>
      <c r="V410" s="299" t="s">
        <v>11</v>
      </c>
      <c r="W410" s="300"/>
      <c r="X410" s="299" t="s">
        <v>12</v>
      </c>
      <c r="Y410" s="300"/>
      <c r="Z410" s="301" t="s">
        <v>40</v>
      </c>
      <c r="AA410" s="302"/>
      <c r="AB410" s="303" t="s">
        <v>41</v>
      </c>
      <c r="AC410" s="304"/>
      <c r="AE410" s="305" t="s">
        <v>0</v>
      </c>
      <c r="AF410" s="299" t="s">
        <v>1</v>
      </c>
      <c r="AG410" s="300"/>
      <c r="AH410" s="299" t="s">
        <v>2</v>
      </c>
      <c r="AI410" s="300"/>
      <c r="AJ410" s="299" t="s">
        <v>3</v>
      </c>
      <c r="AK410" s="300"/>
      <c r="AL410" s="299" t="s">
        <v>4</v>
      </c>
      <c r="AM410" s="300"/>
      <c r="AN410" s="299" t="s">
        <v>5</v>
      </c>
      <c r="AO410" s="300"/>
      <c r="AP410" s="299" t="s">
        <v>6</v>
      </c>
      <c r="AQ410" s="300"/>
      <c r="AR410" s="299" t="s">
        <v>7</v>
      </c>
      <c r="AS410" s="300"/>
      <c r="AT410" s="299" t="s">
        <v>8</v>
      </c>
      <c r="AU410" s="300"/>
      <c r="AV410" s="299" t="s">
        <v>9</v>
      </c>
      <c r="AW410" s="300"/>
      <c r="AX410" s="299" t="s">
        <v>10</v>
      </c>
      <c r="AY410" s="300"/>
      <c r="AZ410" s="299" t="s">
        <v>11</v>
      </c>
      <c r="BA410" s="300"/>
      <c r="BB410" s="299" t="s">
        <v>12</v>
      </c>
      <c r="BC410" s="300"/>
      <c r="BD410" s="301" t="s">
        <v>40</v>
      </c>
      <c r="BE410" s="302"/>
      <c r="BF410" s="303" t="s">
        <v>41</v>
      </c>
      <c r="BG410" s="304"/>
      <c r="BI410" s="305" t="s">
        <v>0</v>
      </c>
      <c r="BJ410" s="299" t="s">
        <v>1</v>
      </c>
      <c r="BK410" s="300"/>
      <c r="BL410" s="299" t="s">
        <v>2</v>
      </c>
      <c r="BM410" s="300"/>
      <c r="BN410" s="299" t="s">
        <v>3</v>
      </c>
      <c r="BO410" s="300"/>
      <c r="BP410" s="299" t="s">
        <v>4</v>
      </c>
      <c r="BQ410" s="300"/>
      <c r="BR410" s="299" t="s">
        <v>5</v>
      </c>
      <c r="BS410" s="300"/>
      <c r="BT410" s="299" t="s">
        <v>6</v>
      </c>
      <c r="BU410" s="300"/>
      <c r="BV410" s="299" t="s">
        <v>7</v>
      </c>
      <c r="BW410" s="300"/>
      <c r="BX410" s="299" t="s">
        <v>8</v>
      </c>
      <c r="BY410" s="300"/>
      <c r="BZ410" s="299" t="s">
        <v>9</v>
      </c>
      <c r="CA410" s="300"/>
      <c r="CB410" s="299" t="s">
        <v>10</v>
      </c>
      <c r="CC410" s="300"/>
      <c r="CD410" s="299" t="s">
        <v>11</v>
      </c>
      <c r="CE410" s="300"/>
      <c r="CF410" s="299" t="s">
        <v>12</v>
      </c>
      <c r="CG410" s="300"/>
      <c r="CH410" s="301" t="s">
        <v>40</v>
      </c>
      <c r="CI410" s="302"/>
      <c r="CJ410" s="299" t="s">
        <v>41</v>
      </c>
      <c r="CK410" s="300"/>
    </row>
    <row r="411" spans="1:89" ht="15" thickTop="1" thickBot="1" x14ac:dyDescent="0.3">
      <c r="A411" s="306"/>
      <c r="B411" s="115" t="s">
        <v>14</v>
      </c>
      <c r="C411" s="116" t="s">
        <v>15</v>
      </c>
      <c r="D411" s="117" t="s">
        <v>14</v>
      </c>
      <c r="E411" s="118" t="s">
        <v>15</v>
      </c>
      <c r="F411" s="115" t="s">
        <v>14</v>
      </c>
      <c r="G411" s="116" t="s">
        <v>15</v>
      </c>
      <c r="H411" s="117" t="s">
        <v>14</v>
      </c>
      <c r="I411" s="118" t="s">
        <v>15</v>
      </c>
      <c r="J411" s="115" t="s">
        <v>14</v>
      </c>
      <c r="K411" s="116" t="s">
        <v>15</v>
      </c>
      <c r="L411" s="117" t="s">
        <v>14</v>
      </c>
      <c r="M411" s="115" t="s">
        <v>15</v>
      </c>
      <c r="N411" s="119" t="s">
        <v>14</v>
      </c>
      <c r="O411" s="120" t="s">
        <v>15</v>
      </c>
      <c r="P411" s="115" t="s">
        <v>14</v>
      </c>
      <c r="Q411" s="116" t="s">
        <v>15</v>
      </c>
      <c r="R411" s="117" t="s">
        <v>14</v>
      </c>
      <c r="S411" s="118" t="s">
        <v>15</v>
      </c>
      <c r="T411" s="115" t="s">
        <v>14</v>
      </c>
      <c r="U411" s="116" t="s">
        <v>15</v>
      </c>
      <c r="V411" s="117" t="s">
        <v>14</v>
      </c>
      <c r="W411" s="118" t="s">
        <v>15</v>
      </c>
      <c r="X411" s="115" t="s">
        <v>14</v>
      </c>
      <c r="Y411" s="116" t="s">
        <v>15</v>
      </c>
      <c r="Z411" s="28" t="s">
        <v>14</v>
      </c>
      <c r="AA411" s="121" t="s">
        <v>15</v>
      </c>
      <c r="AB411" s="162" t="s">
        <v>14</v>
      </c>
      <c r="AC411" s="163" t="s">
        <v>15</v>
      </c>
      <c r="AE411" s="306"/>
      <c r="AF411" s="115" t="s">
        <v>14</v>
      </c>
      <c r="AG411" s="116" t="s">
        <v>15</v>
      </c>
      <c r="AH411" s="117" t="s">
        <v>14</v>
      </c>
      <c r="AI411" s="118" t="s">
        <v>15</v>
      </c>
      <c r="AJ411" s="115" t="s">
        <v>14</v>
      </c>
      <c r="AK411" s="116" t="s">
        <v>15</v>
      </c>
      <c r="AL411" s="117" t="s">
        <v>14</v>
      </c>
      <c r="AM411" s="118" t="s">
        <v>15</v>
      </c>
      <c r="AN411" s="115" t="s">
        <v>14</v>
      </c>
      <c r="AO411" s="116" t="s">
        <v>15</v>
      </c>
      <c r="AP411" s="117" t="s">
        <v>14</v>
      </c>
      <c r="AQ411" s="115" t="s">
        <v>15</v>
      </c>
      <c r="AR411" s="119" t="s">
        <v>14</v>
      </c>
      <c r="AS411" s="120" t="s">
        <v>15</v>
      </c>
      <c r="AT411" s="115" t="s">
        <v>14</v>
      </c>
      <c r="AU411" s="116" t="s">
        <v>15</v>
      </c>
      <c r="AV411" s="117" t="s">
        <v>14</v>
      </c>
      <c r="AW411" s="118" t="s">
        <v>15</v>
      </c>
      <c r="AX411" s="115" t="s">
        <v>14</v>
      </c>
      <c r="AY411" s="116" t="s">
        <v>15</v>
      </c>
      <c r="AZ411" s="117" t="s">
        <v>14</v>
      </c>
      <c r="BA411" s="118" t="s">
        <v>15</v>
      </c>
      <c r="BB411" s="115" t="s">
        <v>14</v>
      </c>
      <c r="BC411" s="116" t="s">
        <v>15</v>
      </c>
      <c r="BD411" s="28" t="s">
        <v>14</v>
      </c>
      <c r="BE411" s="121" t="s">
        <v>15</v>
      </c>
      <c r="BF411" s="162" t="s">
        <v>14</v>
      </c>
      <c r="BG411" s="163" t="s">
        <v>15</v>
      </c>
      <c r="BI411" s="306"/>
      <c r="BJ411" s="115" t="s">
        <v>14</v>
      </c>
      <c r="BK411" s="116" t="s">
        <v>15</v>
      </c>
      <c r="BL411" s="117" t="s">
        <v>14</v>
      </c>
      <c r="BM411" s="118" t="s">
        <v>15</v>
      </c>
      <c r="BN411" s="115" t="s">
        <v>14</v>
      </c>
      <c r="BO411" s="116" t="s">
        <v>15</v>
      </c>
      <c r="BP411" s="117" t="s">
        <v>14</v>
      </c>
      <c r="BQ411" s="118" t="s">
        <v>15</v>
      </c>
      <c r="BR411" s="115" t="s">
        <v>14</v>
      </c>
      <c r="BS411" s="116" t="s">
        <v>15</v>
      </c>
      <c r="BT411" s="117" t="s">
        <v>14</v>
      </c>
      <c r="BU411" s="115" t="s">
        <v>15</v>
      </c>
      <c r="BV411" s="119" t="s">
        <v>14</v>
      </c>
      <c r="BW411" s="120" t="s">
        <v>15</v>
      </c>
      <c r="BX411" s="115" t="s">
        <v>14</v>
      </c>
      <c r="BY411" s="116" t="s">
        <v>15</v>
      </c>
      <c r="BZ411" s="117" t="s">
        <v>14</v>
      </c>
      <c r="CA411" s="118" t="s">
        <v>15</v>
      </c>
      <c r="CB411" s="115" t="s">
        <v>14</v>
      </c>
      <c r="CC411" s="116" t="s">
        <v>15</v>
      </c>
      <c r="CD411" s="117" t="s">
        <v>14</v>
      </c>
      <c r="CE411" s="118" t="s">
        <v>15</v>
      </c>
      <c r="CF411" s="115" t="s">
        <v>14</v>
      </c>
      <c r="CG411" s="116" t="s">
        <v>15</v>
      </c>
      <c r="CH411" s="28" t="s">
        <v>14</v>
      </c>
      <c r="CI411" s="121" t="s">
        <v>15</v>
      </c>
      <c r="CJ411" s="119" t="s">
        <v>14</v>
      </c>
      <c r="CK411" s="120" t="s">
        <v>15</v>
      </c>
    </row>
    <row r="412" spans="1:89" ht="13.5" thickTop="1" x14ac:dyDescent="0.2">
      <c r="A412" s="124" t="s">
        <v>16</v>
      </c>
      <c r="B412" s="125"/>
      <c r="C412" s="172"/>
      <c r="D412" s="126"/>
      <c r="E412" s="166"/>
      <c r="F412" s="125"/>
      <c r="G412" s="127"/>
      <c r="H412" s="126"/>
      <c r="I412" s="166"/>
      <c r="J412" s="125"/>
      <c r="K412" s="127"/>
      <c r="L412" s="126"/>
      <c r="M412" s="125"/>
      <c r="N412" s="165"/>
      <c r="O412" s="167"/>
      <c r="P412" s="125"/>
      <c r="Q412" s="127"/>
      <c r="R412" s="126"/>
      <c r="S412" s="166"/>
      <c r="T412" s="125"/>
      <c r="U412" s="127"/>
      <c r="V412" s="126"/>
      <c r="W412" s="166"/>
      <c r="X412" s="125"/>
      <c r="Y412" s="127"/>
      <c r="Z412" s="170"/>
      <c r="AA412" s="171"/>
      <c r="AB412" s="156">
        <f>B412+D412+F412+H412+J412+L412+N412+P412+R412+T412+V412+X412+Z412</f>
        <v>0</v>
      </c>
      <c r="AC412" s="157">
        <f>C412+E412+G412+I412+K412+M412+O412+Q412+S412+U412+W412+Y412+AA412</f>
        <v>0</v>
      </c>
      <c r="AE412" s="235" t="str">
        <f>$AE$9</f>
        <v>07:00 - 07:59</v>
      </c>
      <c r="AF412" s="125">
        <f>SUMIF($A$9:$A$32,$AE412,B$412:B$435)</f>
        <v>3524</v>
      </c>
      <c r="AG412" s="172">
        <f t="shared" ref="AG412:AV413" si="7037">SUMIF($A$9:$A$32,$AE412,C$412:C$435)</f>
        <v>1177</v>
      </c>
      <c r="AH412" s="126">
        <f t="shared" si="7037"/>
        <v>1279</v>
      </c>
      <c r="AI412" s="166">
        <f t="shared" si="7037"/>
        <v>1098</v>
      </c>
      <c r="AJ412" s="125">
        <f t="shared" si="7037"/>
        <v>2897</v>
      </c>
      <c r="AK412" s="127">
        <f t="shared" si="7037"/>
        <v>1335</v>
      </c>
      <c r="AL412" s="126">
        <f t="shared" si="7037"/>
        <v>3971</v>
      </c>
      <c r="AM412" s="166">
        <f t="shared" si="7037"/>
        <v>2515</v>
      </c>
      <c r="AN412" s="125">
        <f t="shared" si="7037"/>
        <v>287</v>
      </c>
      <c r="AO412" s="127">
        <f t="shared" si="7037"/>
        <v>1057</v>
      </c>
      <c r="AP412" s="126">
        <f t="shared" si="7037"/>
        <v>1222</v>
      </c>
      <c r="AQ412" s="125">
        <f t="shared" si="7037"/>
        <v>3609</v>
      </c>
      <c r="AR412" s="165">
        <f t="shared" si="7037"/>
        <v>3187</v>
      </c>
      <c r="AS412" s="167">
        <f t="shared" si="7037"/>
        <v>4262</v>
      </c>
      <c r="AT412" s="125">
        <f t="shared" si="7037"/>
        <v>2448</v>
      </c>
      <c r="AU412" s="127">
        <f t="shared" si="7037"/>
        <v>2193</v>
      </c>
      <c r="AV412" s="126">
        <f t="shared" si="7037"/>
        <v>2585</v>
      </c>
      <c r="AW412" s="166">
        <f t="shared" ref="AW412:BE413" si="7038">SUMIF($A$9:$A$32,$AE412,S$412:S$435)</f>
        <v>1916</v>
      </c>
      <c r="AX412" s="125">
        <f t="shared" si="7038"/>
        <v>367</v>
      </c>
      <c r="AY412" s="127">
        <f t="shared" si="7038"/>
        <v>1516</v>
      </c>
      <c r="AZ412" s="126">
        <f t="shared" si="7038"/>
        <v>1247</v>
      </c>
      <c r="BA412" s="166">
        <f t="shared" si="7038"/>
        <v>3270</v>
      </c>
      <c r="BB412" s="125">
        <f t="shared" si="7038"/>
        <v>1723</v>
      </c>
      <c r="BC412" s="127">
        <f t="shared" si="7038"/>
        <v>1956</v>
      </c>
      <c r="BD412" s="170">
        <f t="shared" si="7038"/>
        <v>4054</v>
      </c>
      <c r="BE412" s="171">
        <f t="shared" si="7038"/>
        <v>2624</v>
      </c>
      <c r="BF412" s="156">
        <f>AF412+AH412+AJ412+AL412+AN412+AP412+AR412+AT412+AV412+AX412+AZ412+BB412+BD412</f>
        <v>28791</v>
      </c>
      <c r="BG412" s="157">
        <f>AG412+AI412+AK412+AM412+AO412+AQ412+AS412+AU412+AW412+AY412+BA412+BC412+BE412</f>
        <v>28528</v>
      </c>
      <c r="BI412" s="124" t="s">
        <v>16</v>
      </c>
      <c r="BJ412" s="128">
        <f>B412/B436</f>
        <v>0</v>
      </c>
      <c r="BK412" s="129">
        <f t="shared" ref="BK412" si="7039">C412/C436</f>
        <v>0</v>
      </c>
      <c r="BL412" s="130">
        <f t="shared" ref="BL412" si="7040">D412/D436</f>
        <v>0</v>
      </c>
      <c r="BM412" s="131">
        <f t="shared" ref="BM412" si="7041">E412/E436</f>
        <v>0</v>
      </c>
      <c r="BN412" s="128">
        <f t="shared" ref="BN412" si="7042">F412/F436</f>
        <v>0</v>
      </c>
      <c r="BO412" s="129">
        <f t="shared" ref="BO412" si="7043">G412/G436</f>
        <v>0</v>
      </c>
      <c r="BP412" s="130">
        <f t="shared" ref="BP412" si="7044">H412/H436</f>
        <v>0</v>
      </c>
      <c r="BQ412" s="131">
        <f t="shared" ref="BQ412" si="7045">I412/I436</f>
        <v>0</v>
      </c>
      <c r="BR412" s="128">
        <f t="shared" ref="BR412" si="7046">J412/J436</f>
        <v>0</v>
      </c>
      <c r="BS412" s="129">
        <f t="shared" ref="BS412" si="7047">K412/K436</f>
        <v>0</v>
      </c>
      <c r="BT412" s="130">
        <f t="shared" ref="BT412" si="7048">L412/L436</f>
        <v>0</v>
      </c>
      <c r="BU412" s="128">
        <f t="shared" ref="BU412" si="7049">M412/M436</f>
        <v>0</v>
      </c>
      <c r="BV412" s="132">
        <f t="shared" ref="BV412" si="7050">N412/N436</f>
        <v>0</v>
      </c>
      <c r="BW412" s="133">
        <f t="shared" ref="BW412" si="7051">O412/O436</f>
        <v>0</v>
      </c>
      <c r="BX412" s="128">
        <f t="shared" ref="BX412" si="7052">P412/P436</f>
        <v>0</v>
      </c>
      <c r="BY412" s="129">
        <f t="shared" ref="BY412" si="7053">Q412/Q436</f>
        <v>0</v>
      </c>
      <c r="BZ412" s="130">
        <f t="shared" ref="BZ412" si="7054">R412/R436</f>
        <v>0</v>
      </c>
      <c r="CA412" s="131">
        <f t="shared" ref="CA412" si="7055">S412/S436</f>
        <v>0</v>
      </c>
      <c r="CB412" s="128">
        <f t="shared" ref="CB412" si="7056">T412/T436</f>
        <v>0</v>
      </c>
      <c r="CC412" s="129">
        <f t="shared" ref="CC412" si="7057">U412/U436</f>
        <v>0</v>
      </c>
      <c r="CD412" s="130">
        <f t="shared" ref="CD412" si="7058">V412/V436</f>
        <v>0</v>
      </c>
      <c r="CE412" s="131">
        <f t="shared" ref="CE412" si="7059">W412/W436</f>
        <v>0</v>
      </c>
      <c r="CF412" s="128">
        <f t="shared" ref="CF412" si="7060">X412/X436</f>
        <v>0</v>
      </c>
      <c r="CG412" s="129">
        <f t="shared" ref="CG412" si="7061">Y412/Y436</f>
        <v>0</v>
      </c>
      <c r="CH412" s="130">
        <f t="shared" ref="CH412" si="7062">Z412/Z436</f>
        <v>0</v>
      </c>
      <c r="CI412" s="128">
        <f t="shared" ref="CI412" si="7063">AA412/AA436</f>
        <v>0</v>
      </c>
      <c r="CJ412" s="134">
        <f t="shared" ref="CJ412" si="7064">AB412/AB436</f>
        <v>0</v>
      </c>
      <c r="CK412" s="135">
        <f t="shared" ref="CK412" si="7065">AC412/AC436</f>
        <v>0</v>
      </c>
    </row>
    <row r="413" spans="1:89" x14ac:dyDescent="0.2">
      <c r="A413" s="136" t="s">
        <v>17</v>
      </c>
      <c r="B413" s="175">
        <v>332</v>
      </c>
      <c r="C413" s="176">
        <v>0</v>
      </c>
      <c r="D413" s="177">
        <v>229</v>
      </c>
      <c r="E413" s="178">
        <v>3</v>
      </c>
      <c r="F413" s="175">
        <v>560</v>
      </c>
      <c r="G413" s="179">
        <v>5</v>
      </c>
      <c r="H413" s="177">
        <v>470</v>
      </c>
      <c r="I413" s="178">
        <v>60</v>
      </c>
      <c r="J413" s="175">
        <v>9</v>
      </c>
      <c r="K413" s="179">
        <v>14</v>
      </c>
      <c r="L413" s="177">
        <v>79</v>
      </c>
      <c r="M413" s="175">
        <v>97</v>
      </c>
      <c r="N413" s="180">
        <v>215</v>
      </c>
      <c r="O413" s="181">
        <v>153</v>
      </c>
      <c r="P413" s="175">
        <v>74</v>
      </c>
      <c r="Q413" s="179">
        <v>70</v>
      </c>
      <c r="R413" s="177">
        <v>31</v>
      </c>
      <c r="S413" s="178">
        <v>90</v>
      </c>
      <c r="T413" s="175">
        <v>5</v>
      </c>
      <c r="U413" s="179">
        <v>8</v>
      </c>
      <c r="V413" s="177">
        <v>13</v>
      </c>
      <c r="W413" s="178">
        <v>0</v>
      </c>
      <c r="X413" s="175">
        <v>7</v>
      </c>
      <c r="Y413" s="179">
        <v>0</v>
      </c>
      <c r="Z413" s="177">
        <v>0</v>
      </c>
      <c r="AA413" s="175">
        <v>0</v>
      </c>
      <c r="AB413" s="156">
        <f t="shared" ref="AB413:AB432" si="7066">B413+D413+F413+H413+J413+L413+N413+P413+R413+T413+V413+X413+Z413</f>
        <v>2024</v>
      </c>
      <c r="AC413" s="157">
        <f t="shared" ref="AC413:AC432" si="7067">C413+E413+G413+I413+K413+M413+O413+Q413+S413+U413+W413+Y413+AA413</f>
        <v>500</v>
      </c>
      <c r="AE413" s="237" t="str">
        <f>$AE$10</f>
        <v>08:00 - 08:59</v>
      </c>
      <c r="AF413" s="125">
        <f>SUMIF($A$9:$A$32,$AE413,B$412:B$435)</f>
        <v>2500</v>
      </c>
      <c r="AG413" s="176">
        <f t="shared" si="7037"/>
        <v>1054</v>
      </c>
      <c r="AH413" s="177">
        <f t="shared" si="7037"/>
        <v>976</v>
      </c>
      <c r="AI413" s="178">
        <f t="shared" si="7037"/>
        <v>917</v>
      </c>
      <c r="AJ413" s="238">
        <f t="shared" si="7037"/>
        <v>2441</v>
      </c>
      <c r="AK413" s="179">
        <f t="shared" si="7037"/>
        <v>1180</v>
      </c>
      <c r="AL413" s="177">
        <f t="shared" si="7037"/>
        <v>3243</v>
      </c>
      <c r="AM413" s="178">
        <f t="shared" si="7037"/>
        <v>2107</v>
      </c>
      <c r="AN413" s="238">
        <f t="shared" si="7037"/>
        <v>235</v>
      </c>
      <c r="AO413" s="179">
        <f t="shared" si="7037"/>
        <v>824</v>
      </c>
      <c r="AP413" s="177">
        <f t="shared" si="7037"/>
        <v>959</v>
      </c>
      <c r="AQ413" s="238">
        <f t="shared" si="7037"/>
        <v>3264</v>
      </c>
      <c r="AR413" s="180">
        <f t="shared" si="7037"/>
        <v>2352</v>
      </c>
      <c r="AS413" s="181">
        <f t="shared" si="7037"/>
        <v>3887</v>
      </c>
      <c r="AT413" s="238">
        <f t="shared" si="7037"/>
        <v>1770</v>
      </c>
      <c r="AU413" s="179">
        <f t="shared" si="7037"/>
        <v>1805</v>
      </c>
      <c r="AV413" s="177">
        <f t="shared" si="7037"/>
        <v>2155</v>
      </c>
      <c r="AW413" s="178">
        <f t="shared" si="7038"/>
        <v>1561</v>
      </c>
      <c r="AX413" s="238">
        <f t="shared" si="7038"/>
        <v>268</v>
      </c>
      <c r="AY413" s="179">
        <f t="shared" si="7038"/>
        <v>1187</v>
      </c>
      <c r="AZ413" s="177">
        <f t="shared" si="7038"/>
        <v>862</v>
      </c>
      <c r="BA413" s="178">
        <f t="shared" si="7038"/>
        <v>2685</v>
      </c>
      <c r="BB413" s="238">
        <f t="shared" si="7038"/>
        <v>1557</v>
      </c>
      <c r="BC413" s="179">
        <f t="shared" si="7038"/>
        <v>1540</v>
      </c>
      <c r="BD413" s="177">
        <f t="shared" si="7038"/>
        <v>3134</v>
      </c>
      <c r="BE413" s="238">
        <f t="shared" si="7038"/>
        <v>2480</v>
      </c>
      <c r="BF413" s="158">
        <f>SUM(AF413,AH413,AJ413,AL413,AN413,AP413,AR413,AT413,AV413,AX413,AZ413,BB413,BD413)</f>
        <v>22452</v>
      </c>
      <c r="BG413" s="159">
        <f>SUM(AG413,AI413,AK413,AM413,AO413,AQ413,AS413,AU413,AW413,AY413,BA413,BC413,BE413)</f>
        <v>24491</v>
      </c>
      <c r="BI413" s="136" t="s">
        <v>17</v>
      </c>
      <c r="BJ413" s="128">
        <f>B413/B436</f>
        <v>1.2523576009053187E-2</v>
      </c>
      <c r="BK413" s="129">
        <f t="shared" ref="BK413" si="7068">C413/C436</f>
        <v>0</v>
      </c>
      <c r="BL413" s="130">
        <f t="shared" ref="BL413" si="7069">D413/D436</f>
        <v>1.7767088214756768E-2</v>
      </c>
      <c r="BM413" s="131">
        <f t="shared" ref="BM413" si="7070">E413/E436</f>
        <v>2.331002331002331E-4</v>
      </c>
      <c r="BN413" s="128">
        <f t="shared" ref="BN413" si="7071">F413/F436</f>
        <v>2.133170806033826E-2</v>
      </c>
      <c r="BO413" s="129">
        <f t="shared" ref="BO413" si="7072">G413/G436</f>
        <v>2.1007520692407881E-4</v>
      </c>
      <c r="BP413" s="130">
        <f t="shared" ref="BP413" si="7073">H413/H436</f>
        <v>1.2017694136899435E-2</v>
      </c>
      <c r="BQ413" s="131">
        <f t="shared" ref="BQ413" si="7074">I413/I436</f>
        <v>1.4032461761541699E-3</v>
      </c>
      <c r="BR413" s="128">
        <f t="shared" ref="BR413" si="7075">J413/J436</f>
        <v>1.4885874958650348E-3</v>
      </c>
      <c r="BS413" s="129">
        <f t="shared" ref="BS413" si="7076">K413/K436</f>
        <v>2.1058965102286401E-3</v>
      </c>
      <c r="BT413" s="130">
        <f t="shared" ref="BT413" si="7077">L413/L436</f>
        <v>3.214387435407088E-3</v>
      </c>
      <c r="BU413" s="128">
        <f t="shared" ref="BU413" si="7078">M413/M436</f>
        <v>4.0701577710641158E-3</v>
      </c>
      <c r="BV413" s="132">
        <f t="shared" ref="BV413" si="7079">N413/N436</f>
        <v>5.115393766357364E-3</v>
      </c>
      <c r="BW413" s="133">
        <f t="shared" ref="BW413" si="7080">O413/O436</f>
        <v>3.6911051603097634E-3</v>
      </c>
      <c r="BX413" s="128">
        <f t="shared" ref="BX413" si="7081">P413/P436</f>
        <v>3.1993082576740163E-3</v>
      </c>
      <c r="BY413" s="129">
        <f t="shared" ref="BY413" si="7082">Q413/Q436</f>
        <v>3.0780054524668014E-3</v>
      </c>
      <c r="BZ413" s="130">
        <f t="shared" ref="BZ413" si="7083">R413/R436</f>
        <v>1.1995047206314812E-3</v>
      </c>
      <c r="CA413" s="131">
        <f t="shared" ref="CA413" si="7084">S413/S436</f>
        <v>3.4173754556500609E-3</v>
      </c>
      <c r="CB413" s="128">
        <f t="shared" ref="CB413" si="7085">T413/T436</f>
        <v>6.2711651824909071E-4</v>
      </c>
      <c r="CC413" s="129">
        <f t="shared" ref="CC413" si="7086">U413/U436</f>
        <v>9.7955185502632551E-4</v>
      </c>
      <c r="CD413" s="130">
        <f t="shared" ref="CD413" si="7087">V413/V436</f>
        <v>4.9313405659661639E-4</v>
      </c>
      <c r="CE413" s="131">
        <f t="shared" ref="CE413" si="7088">W413/W436</f>
        <v>0</v>
      </c>
      <c r="CF413" s="128">
        <f t="shared" ref="CF413" si="7089">X413/X436</f>
        <v>3.2823783175466568E-4</v>
      </c>
      <c r="CG413" s="129">
        <f t="shared" ref="CG413" si="7090">Y413/Y436</f>
        <v>0</v>
      </c>
      <c r="CH413" s="130">
        <f t="shared" ref="CH413" si="7091">Z413/Z436</f>
        <v>0</v>
      </c>
      <c r="CI413" s="128">
        <f t="shared" ref="CI413" si="7092">AA413/AA436</f>
        <v>0</v>
      </c>
      <c r="CJ413" s="134">
        <f t="shared" ref="CJ413" si="7093">AB413/AB436</f>
        <v>6.2749572162007989E-3</v>
      </c>
      <c r="CK413" s="135">
        <f t="shared" ref="CK413" si="7094">AC413/AC436</f>
        <v>1.5540740050041183E-3</v>
      </c>
    </row>
    <row r="414" spans="1:89" ht="13.5" thickBot="1" x14ac:dyDescent="0.25">
      <c r="A414" s="145" t="s">
        <v>18</v>
      </c>
      <c r="B414" s="182">
        <v>1669</v>
      </c>
      <c r="C414" s="183">
        <v>288</v>
      </c>
      <c r="D414" s="184">
        <v>890</v>
      </c>
      <c r="E414" s="185">
        <v>249</v>
      </c>
      <c r="F414" s="182">
        <v>2400</v>
      </c>
      <c r="G414" s="186">
        <v>471</v>
      </c>
      <c r="H414" s="184">
        <v>2145</v>
      </c>
      <c r="I414" s="185">
        <v>910</v>
      </c>
      <c r="J414" s="182">
        <v>84</v>
      </c>
      <c r="K414" s="186">
        <v>300</v>
      </c>
      <c r="L414" s="184">
        <v>607</v>
      </c>
      <c r="M414" s="182">
        <v>1112</v>
      </c>
      <c r="N414" s="187">
        <v>1726</v>
      </c>
      <c r="O414" s="188">
        <v>2040</v>
      </c>
      <c r="P414" s="182">
        <v>887</v>
      </c>
      <c r="Q414" s="186">
        <v>1020</v>
      </c>
      <c r="R414" s="184">
        <v>1083</v>
      </c>
      <c r="S414" s="185">
        <v>1063</v>
      </c>
      <c r="T414" s="182">
        <v>175</v>
      </c>
      <c r="U414" s="186">
        <v>483</v>
      </c>
      <c r="V414" s="184">
        <v>776</v>
      </c>
      <c r="W414" s="185">
        <v>1334</v>
      </c>
      <c r="X414" s="182">
        <v>886</v>
      </c>
      <c r="Y414" s="186">
        <v>825</v>
      </c>
      <c r="Z414" s="184">
        <v>1788</v>
      </c>
      <c r="AA414" s="182">
        <v>1310</v>
      </c>
      <c r="AB414" s="156">
        <f t="shared" si="7066"/>
        <v>15116</v>
      </c>
      <c r="AC414" s="157">
        <f t="shared" si="7067"/>
        <v>11405</v>
      </c>
      <c r="AE414" s="235"/>
      <c r="AF414" s="125"/>
      <c r="AG414" s="183"/>
      <c r="AH414" s="184"/>
      <c r="AI414" s="185"/>
      <c r="AJ414" s="182"/>
      <c r="AK414" s="186"/>
      <c r="AL414" s="184"/>
      <c r="AM414" s="185"/>
      <c r="AN414" s="182"/>
      <c r="AO414" s="186"/>
      <c r="AP414" s="184"/>
      <c r="AQ414" s="182"/>
      <c r="AR414" s="187"/>
      <c r="AS414" s="188"/>
      <c r="AT414" s="182"/>
      <c r="AU414" s="186"/>
      <c r="AV414" s="184"/>
      <c r="AW414" s="185"/>
      <c r="AX414" s="182"/>
      <c r="AY414" s="186"/>
      <c r="AZ414" s="184"/>
      <c r="BA414" s="185"/>
      <c r="BB414" s="182"/>
      <c r="BC414" s="186"/>
      <c r="BD414" s="184"/>
      <c r="BE414" s="182"/>
      <c r="BF414" s="158"/>
      <c r="BG414" s="159"/>
      <c r="BI414" s="145" t="s">
        <v>18</v>
      </c>
      <c r="BJ414" s="128">
        <f>B414/B436</f>
        <v>6.295737457563183E-2</v>
      </c>
      <c r="BK414" s="129">
        <f t="shared" ref="BK414" si="7095">C414/C436</f>
        <v>1.0567643929108722E-2</v>
      </c>
      <c r="BL414" s="130">
        <f t="shared" ref="BL414" si="7096">D414/D436</f>
        <v>6.9051128869578704E-2</v>
      </c>
      <c r="BM414" s="131">
        <f t="shared" ref="BM414" si="7097">E414/E436</f>
        <v>1.9347319347319349E-2</v>
      </c>
      <c r="BN414" s="128">
        <f t="shared" ref="BN414" si="7098">F414/F436</f>
        <v>9.1421605972878253E-2</v>
      </c>
      <c r="BO414" s="129">
        <f t="shared" ref="BO414" si="7099">G414/G436</f>
        <v>1.9789084492248223E-2</v>
      </c>
      <c r="BP414" s="130">
        <f t="shared" ref="BP414" si="7100">H414/H436</f>
        <v>5.4846710475849547E-2</v>
      </c>
      <c r="BQ414" s="131">
        <f t="shared" ref="BQ414" si="7101">I414/I436</f>
        <v>2.1282567005004912E-2</v>
      </c>
      <c r="BR414" s="128">
        <f t="shared" ref="BR414" si="7102">J414/J436</f>
        <v>1.3893483294740324E-2</v>
      </c>
      <c r="BS414" s="129">
        <f t="shared" ref="BS414" si="7103">K414/K436</f>
        <v>4.5126353790613721E-2</v>
      </c>
      <c r="BT414" s="130">
        <f t="shared" ref="BT414" si="7104">L414/L436</f>
        <v>2.4697888269520282E-2</v>
      </c>
      <c r="BU414" s="128">
        <f t="shared" ref="BU414" si="7105">M414/M436</f>
        <v>4.6659953004363881E-2</v>
      </c>
      <c r="BV414" s="132">
        <f t="shared" ref="BV414" si="7106">N414/N436</f>
        <v>4.1065905305734E-2</v>
      </c>
      <c r="BW414" s="133">
        <f t="shared" ref="BW414" si="7107">O414/O436</f>
        <v>4.9214735470796842E-2</v>
      </c>
      <c r="BX414" s="128">
        <f t="shared" ref="BX414" si="7108">P414/P436</f>
        <v>3.8348465196714226E-2</v>
      </c>
      <c r="BY414" s="129">
        <f t="shared" ref="BY414" si="7109">Q414/Q436</f>
        <v>4.4850936593087677E-2</v>
      </c>
      <c r="BZ414" s="130">
        <f t="shared" ref="BZ414" si="7110">R414/R436</f>
        <v>4.1905277820770775E-2</v>
      </c>
      <c r="CA414" s="131">
        <f t="shared" ref="CA414" si="7111">S414/S436</f>
        <v>4.0363001215066828E-2</v>
      </c>
      <c r="CB414" s="128">
        <f t="shared" ref="CB414" si="7112">T414/T436</f>
        <v>2.1949078138718173E-2</v>
      </c>
      <c r="CC414" s="129">
        <f t="shared" ref="CC414" si="7113">U414/U436</f>
        <v>5.9140443247214403E-2</v>
      </c>
      <c r="CD414" s="130">
        <f t="shared" ref="CD414" si="7114">V414/V436</f>
        <v>2.9436309839921099E-2</v>
      </c>
      <c r="CE414" s="131">
        <f t="shared" ref="CE414" si="7115">W414/W436</f>
        <v>4.6108115581363199E-2</v>
      </c>
      <c r="CF414" s="128">
        <f t="shared" ref="CF414" si="7116">X414/X436</f>
        <v>4.1545531276376252E-2</v>
      </c>
      <c r="CG414" s="129">
        <f t="shared" ref="CG414" si="7117">Y414/Y436</f>
        <v>6.2391287907434013E-2</v>
      </c>
      <c r="CH414" s="130">
        <f t="shared" ref="CH414" si="7118">Z414/Z436</f>
        <v>4.4143788267825397E-2</v>
      </c>
      <c r="CI414" s="128">
        <f t="shared" ref="CI414" si="7119">AA414/AA436</f>
        <v>2.9962032843877225E-2</v>
      </c>
      <c r="CJ414" s="134">
        <f t="shared" ref="CJ414" si="7120">AB414/AB436</f>
        <v>4.686376150202138E-2</v>
      </c>
      <c r="CK414" s="135">
        <f t="shared" ref="CK414" si="7121">AC414/AC436</f>
        <v>3.5448428054143936E-2</v>
      </c>
    </row>
    <row r="415" spans="1:89" ht="14.25" thickTop="1" thickBot="1" x14ac:dyDescent="0.25">
      <c r="A415" s="136" t="s">
        <v>19</v>
      </c>
      <c r="B415" s="175">
        <v>3017</v>
      </c>
      <c r="C415" s="176">
        <v>1194</v>
      </c>
      <c r="D415" s="177">
        <v>1318</v>
      </c>
      <c r="E415" s="178">
        <v>776</v>
      </c>
      <c r="F415" s="175">
        <v>2897</v>
      </c>
      <c r="G415" s="179">
        <v>1432</v>
      </c>
      <c r="H415" s="177">
        <v>3263</v>
      </c>
      <c r="I415" s="178">
        <v>2083</v>
      </c>
      <c r="J415" s="175">
        <v>191</v>
      </c>
      <c r="K415" s="179">
        <v>694</v>
      </c>
      <c r="L415" s="177">
        <v>1133</v>
      </c>
      <c r="M415" s="175">
        <v>2271</v>
      </c>
      <c r="N415" s="180">
        <v>3101</v>
      </c>
      <c r="O415" s="181">
        <v>3666</v>
      </c>
      <c r="P415" s="175">
        <v>1900</v>
      </c>
      <c r="Q415" s="179">
        <v>1871</v>
      </c>
      <c r="R415" s="177">
        <v>2160</v>
      </c>
      <c r="S415" s="178">
        <v>1740</v>
      </c>
      <c r="T415" s="175">
        <v>338</v>
      </c>
      <c r="U415" s="179">
        <v>1215</v>
      </c>
      <c r="V415" s="177">
        <v>1338</v>
      </c>
      <c r="W415" s="178">
        <v>2614</v>
      </c>
      <c r="X415" s="175">
        <v>1908</v>
      </c>
      <c r="Y415" s="179">
        <v>1347</v>
      </c>
      <c r="Z415" s="177">
        <v>3010</v>
      </c>
      <c r="AA415" s="175">
        <v>2375</v>
      </c>
      <c r="AB415" s="156">
        <f t="shared" si="7066"/>
        <v>25574</v>
      </c>
      <c r="AC415" s="157">
        <f t="shared" si="7067"/>
        <v>23278</v>
      </c>
      <c r="AE415" s="229" t="s">
        <v>13</v>
      </c>
      <c r="AF415" s="20">
        <f t="shared" ref="AF415:BG415" si="7122">SUM(AF412:AF414)</f>
        <v>6024</v>
      </c>
      <c r="AG415" s="21">
        <f t="shared" si="7122"/>
        <v>2231</v>
      </c>
      <c r="AH415" s="20">
        <f t="shared" si="7122"/>
        <v>2255</v>
      </c>
      <c r="AI415" s="21">
        <f t="shared" si="7122"/>
        <v>2015</v>
      </c>
      <c r="AJ415" s="20">
        <f t="shared" si="7122"/>
        <v>5338</v>
      </c>
      <c r="AK415" s="21">
        <f t="shared" si="7122"/>
        <v>2515</v>
      </c>
      <c r="AL415" s="20">
        <f t="shared" si="7122"/>
        <v>7214</v>
      </c>
      <c r="AM415" s="21">
        <f t="shared" si="7122"/>
        <v>4622</v>
      </c>
      <c r="AN415" s="20">
        <f t="shared" si="7122"/>
        <v>522</v>
      </c>
      <c r="AO415" s="21">
        <f t="shared" si="7122"/>
        <v>1881</v>
      </c>
      <c r="AP415" s="20">
        <f t="shared" si="7122"/>
        <v>2181</v>
      </c>
      <c r="AQ415" s="21">
        <f t="shared" si="7122"/>
        <v>6873</v>
      </c>
      <c r="AR415" s="20">
        <f t="shared" si="7122"/>
        <v>5539</v>
      </c>
      <c r="AS415" s="21">
        <f t="shared" si="7122"/>
        <v>8149</v>
      </c>
      <c r="AT415" s="20">
        <f t="shared" si="7122"/>
        <v>4218</v>
      </c>
      <c r="AU415" s="21">
        <f t="shared" si="7122"/>
        <v>3998</v>
      </c>
      <c r="AV415" s="20">
        <f t="shared" si="7122"/>
        <v>4740</v>
      </c>
      <c r="AW415" s="21">
        <f t="shared" si="7122"/>
        <v>3477</v>
      </c>
      <c r="AX415" s="20">
        <f t="shared" si="7122"/>
        <v>635</v>
      </c>
      <c r="AY415" s="21">
        <f t="shared" si="7122"/>
        <v>2703</v>
      </c>
      <c r="AZ415" s="20">
        <f t="shared" si="7122"/>
        <v>2109</v>
      </c>
      <c r="BA415" s="21">
        <f t="shared" si="7122"/>
        <v>5955</v>
      </c>
      <c r="BB415" s="20">
        <f t="shared" si="7122"/>
        <v>3280</v>
      </c>
      <c r="BC415" s="21">
        <f t="shared" si="7122"/>
        <v>3496</v>
      </c>
      <c r="BD415" s="20">
        <f t="shared" si="7122"/>
        <v>7188</v>
      </c>
      <c r="BE415" s="21">
        <f t="shared" si="7122"/>
        <v>5104</v>
      </c>
      <c r="BF415" s="160">
        <f t="shared" si="7122"/>
        <v>51243</v>
      </c>
      <c r="BG415" s="161">
        <f t="shared" si="7122"/>
        <v>53019</v>
      </c>
      <c r="BI415" s="136" t="s">
        <v>19</v>
      </c>
      <c r="BJ415" s="128">
        <f>B415/B436</f>
        <v>0.11380611090154659</v>
      </c>
      <c r="BK415" s="129">
        <f t="shared" ref="BK415" si="7123">C415/C436</f>
        <v>4.3811690456096578E-2</v>
      </c>
      <c r="BL415" s="130">
        <f t="shared" ref="BL415" si="7124">D415/D436</f>
        <v>0.10225773915742106</v>
      </c>
      <c r="BM415" s="131">
        <f t="shared" ref="BM415" si="7125">E415/E436</f>
        <v>6.0295260295260299E-2</v>
      </c>
      <c r="BN415" s="128">
        <f t="shared" ref="BN415" si="7126">F415/F436</f>
        <v>0.11035349687642847</v>
      </c>
      <c r="BO415" s="129">
        <f t="shared" ref="BO415" si="7127">G415/G436</f>
        <v>6.0165539263056171E-2</v>
      </c>
      <c r="BP415" s="130">
        <f t="shared" ref="BP415" si="7128">H415/H436</f>
        <v>8.3433480784474157E-2</v>
      </c>
      <c r="BQ415" s="131">
        <f t="shared" ref="BQ415" si="7129">I415/I436</f>
        <v>4.8716029748818931E-2</v>
      </c>
      <c r="BR415" s="128">
        <f t="shared" ref="BR415" si="7130">J415/J436</f>
        <v>3.1591134634469067E-2</v>
      </c>
      <c r="BS415" s="129">
        <f t="shared" ref="BS415" si="7131">K415/K436</f>
        <v>0.10439229843561973</v>
      </c>
      <c r="BT415" s="130">
        <f t="shared" ref="BT415" si="7132">L415/L436</f>
        <v>4.6100012206534563E-2</v>
      </c>
      <c r="BU415" s="128">
        <f t="shared" ref="BU415" si="7133">M415/M436</f>
        <v>9.5292044310171201E-2</v>
      </c>
      <c r="BV415" s="132">
        <f t="shared" ref="BV415" si="7134">N415/N436</f>
        <v>7.3780632881275274E-2</v>
      </c>
      <c r="BW415" s="133">
        <f t="shared" ref="BW415" si="7135">O415/O436</f>
        <v>8.8441774625461392E-2</v>
      </c>
      <c r="BX415" s="128">
        <f t="shared" ref="BX415" si="7136">P415/P436</f>
        <v>8.214440121054907E-2</v>
      </c>
      <c r="BY415" s="129">
        <f t="shared" ref="BY415" si="7137">Q415/Q436</f>
        <v>8.2270688593791219E-2</v>
      </c>
      <c r="BZ415" s="130">
        <f t="shared" ref="BZ415" si="7138">R415/R436</f>
        <v>8.3578393437548373E-2</v>
      </c>
      <c r="CA415" s="131">
        <f t="shared" ref="CA415" si="7139">S415/S436</f>
        <v>6.6069258809234505E-2</v>
      </c>
      <c r="CB415" s="128">
        <f t="shared" ref="CB415" si="7140">T415/T436</f>
        <v>4.2393076633638532E-2</v>
      </c>
      <c r="CC415" s="129">
        <f t="shared" ref="CC415" si="7141">U415/U436</f>
        <v>0.14876943798212316</v>
      </c>
      <c r="CD415" s="130">
        <f t="shared" ref="CD415" si="7142">V415/V436</f>
        <v>5.075487444048251E-2</v>
      </c>
      <c r="CE415" s="131">
        <f t="shared" ref="CE415" si="7143">W415/W436</f>
        <v>9.0349785704410338E-2</v>
      </c>
      <c r="CF415" s="128">
        <f t="shared" ref="CF415" si="7144">X415/X436</f>
        <v>8.9468254712557441E-2</v>
      </c>
      <c r="CG415" s="129">
        <f t="shared" ref="CG415" si="7145">Y415/Y436</f>
        <v>0.10186795734704682</v>
      </c>
      <c r="CH415" s="130">
        <f t="shared" ref="CH415" si="7146">Z415/Z436</f>
        <v>7.4313648034761995E-2</v>
      </c>
      <c r="CI415" s="128">
        <f t="shared" ref="CI415" si="7147">AA415/AA436</f>
        <v>5.4320479392525503E-2</v>
      </c>
      <c r="CJ415" s="134">
        <f t="shared" ref="CJ415" si="7148">AB415/AB436</f>
        <v>7.9286440635928476E-2</v>
      </c>
      <c r="CK415" s="135">
        <f t="shared" ref="CK415" si="7149">AC415/AC436</f>
        <v>7.2351469376971733E-2</v>
      </c>
    </row>
    <row r="416" spans="1:89" ht="13.5" thickTop="1" x14ac:dyDescent="0.2">
      <c r="A416" s="145" t="s">
        <v>20</v>
      </c>
      <c r="B416" s="182">
        <v>3524</v>
      </c>
      <c r="C416" s="183">
        <v>1177</v>
      </c>
      <c r="D416" s="184">
        <v>1279</v>
      </c>
      <c r="E416" s="185">
        <v>1098</v>
      </c>
      <c r="F416" s="182">
        <v>2897</v>
      </c>
      <c r="G416" s="186">
        <v>1335</v>
      </c>
      <c r="H416" s="184">
        <v>3971</v>
      </c>
      <c r="I416" s="185">
        <v>2515</v>
      </c>
      <c r="J416" s="182">
        <v>287</v>
      </c>
      <c r="K416" s="186">
        <v>1057</v>
      </c>
      <c r="L416" s="184">
        <v>1222</v>
      </c>
      <c r="M416" s="182">
        <v>3609</v>
      </c>
      <c r="N416" s="187">
        <v>3187</v>
      </c>
      <c r="O416" s="188">
        <v>4262</v>
      </c>
      <c r="P416" s="182">
        <v>2448</v>
      </c>
      <c r="Q416" s="186">
        <v>2193</v>
      </c>
      <c r="R416" s="184">
        <v>2585</v>
      </c>
      <c r="S416" s="185">
        <v>1916</v>
      </c>
      <c r="T416" s="182">
        <v>367</v>
      </c>
      <c r="U416" s="186">
        <v>1516</v>
      </c>
      <c r="V416" s="184">
        <v>1247</v>
      </c>
      <c r="W416" s="185">
        <v>3270</v>
      </c>
      <c r="X416" s="182">
        <v>1723</v>
      </c>
      <c r="Y416" s="186">
        <v>1956</v>
      </c>
      <c r="Z416" s="184">
        <v>4054</v>
      </c>
      <c r="AA416" s="182">
        <v>2624</v>
      </c>
      <c r="AB416" s="156">
        <f t="shared" si="7066"/>
        <v>28791</v>
      </c>
      <c r="AC416" s="157">
        <f t="shared" si="7067"/>
        <v>28528</v>
      </c>
      <c r="BI416" s="145" t="s">
        <v>20</v>
      </c>
      <c r="BJ416" s="128">
        <f>B416/B436</f>
        <v>0.13293096944549226</v>
      </c>
      <c r="BK416" s="129">
        <f t="shared" ref="BK416" si="7150">C416/C436</f>
        <v>4.3187905918614468E-2</v>
      </c>
      <c r="BL416" s="130">
        <f t="shared" ref="BL416" si="7151">D416/D436</f>
        <v>9.9231903173248509E-2</v>
      </c>
      <c r="BM416" s="131">
        <f t="shared" ref="BM416" si="7152">E416/E436</f>
        <v>8.5314685314685321E-2</v>
      </c>
      <c r="BN416" s="128">
        <f t="shared" ref="BN416" si="7153">F416/F436</f>
        <v>0.11035349687642847</v>
      </c>
      <c r="BO416" s="129">
        <f t="shared" ref="BO416" si="7154">G416/G436</f>
        <v>5.6090080248729045E-2</v>
      </c>
      <c r="BP416" s="130">
        <f t="shared" ref="BP416" si="7155">H416/H436</f>
        <v>0.10153673067580353</v>
      </c>
      <c r="BQ416" s="131">
        <f t="shared" ref="BQ416" si="7156">I416/I436</f>
        <v>5.881940221712896E-2</v>
      </c>
      <c r="BR416" s="128">
        <f t="shared" ref="BR416" si="7157">J416/J436</f>
        <v>4.7469401257029441E-2</v>
      </c>
      <c r="BS416" s="129">
        <f t="shared" ref="BS416" si="7158">K416/K436</f>
        <v>0.15899518652226233</v>
      </c>
      <c r="BT416" s="130">
        <f t="shared" ref="BT416" si="7159">L416/L436</f>
        <v>4.9721284127436219E-2</v>
      </c>
      <c r="BU416" s="128">
        <f t="shared" ref="BU416" si="7160">M416/M436</f>
        <v>0.15143504531722055</v>
      </c>
      <c r="BV416" s="132">
        <f t="shared" ref="BV416" si="7161">N416/N436</f>
        <v>7.5826790387818227E-2</v>
      </c>
      <c r="BW416" s="133">
        <f t="shared" ref="BW416" si="7162">O416/O436</f>
        <v>0.1028201973414393</v>
      </c>
      <c r="BX416" s="128">
        <f t="shared" ref="BX416" si="7163">P416/P436</f>
        <v>0.10583657587548638</v>
      </c>
      <c r="BY416" s="129">
        <f t="shared" ref="BY416" si="7164">Q416/Q436</f>
        <v>9.6429513675138509E-2</v>
      </c>
      <c r="BZ416" s="130">
        <f t="shared" ref="BZ416" si="7165">R416/R436</f>
        <v>0.10002321622039932</v>
      </c>
      <c r="CA416" s="131">
        <f t="shared" ref="CA416" si="7166">S416/S436</f>
        <v>7.2752126366950179E-2</v>
      </c>
      <c r="CB416" s="128">
        <f t="shared" ref="CB416" si="7167">T416/T436</f>
        <v>4.6030352439483259E-2</v>
      </c>
      <c r="CC416" s="129">
        <f t="shared" ref="CC416" si="7168">U416/U436</f>
        <v>0.18562507652748866</v>
      </c>
      <c r="CD416" s="130">
        <f t="shared" ref="CD416" si="7169">V416/V436</f>
        <v>4.7302936044306201E-2</v>
      </c>
      <c r="CE416" s="131">
        <f t="shared" ref="CE416" si="7170">W416/W436</f>
        <v>0.113023641642472</v>
      </c>
      <c r="CF416" s="128">
        <f t="shared" ref="CF416" si="7171">X416/X436</f>
        <v>8.0793397730469854E-2</v>
      </c>
      <c r="CG416" s="129">
        <f t="shared" ref="CG416" si="7172">Y416/Y436</f>
        <v>0.14792407169326174</v>
      </c>
      <c r="CH416" s="130">
        <f t="shared" ref="CH416" si="7173">Z416/Z436</f>
        <v>0.10008888011060636</v>
      </c>
      <c r="CI416" s="128">
        <f t="shared" ref="CI416" si="7174">AA416/AA436</f>
        <v>6.0015552810941862E-2</v>
      </c>
      <c r="CJ416" s="134">
        <f t="shared" ref="CJ416" si="7175">AB416/AB436</f>
        <v>8.9260026290334582E-2</v>
      </c>
      <c r="CK416" s="135">
        <f t="shared" ref="CK416" si="7176">AC416/AC436</f>
        <v>8.8669246429514972E-2</v>
      </c>
    </row>
    <row r="417" spans="1:89" ht="13.5" thickBot="1" x14ac:dyDescent="0.25">
      <c r="A417" s="136" t="s">
        <v>21</v>
      </c>
      <c r="B417" s="175">
        <v>2500</v>
      </c>
      <c r="C417" s="176">
        <v>1054</v>
      </c>
      <c r="D417" s="177">
        <v>976</v>
      </c>
      <c r="E417" s="178">
        <v>917</v>
      </c>
      <c r="F417" s="175">
        <v>2441</v>
      </c>
      <c r="G417" s="179">
        <v>1180</v>
      </c>
      <c r="H417" s="177">
        <v>3243</v>
      </c>
      <c r="I417" s="178">
        <v>2107</v>
      </c>
      <c r="J417" s="175">
        <v>235</v>
      </c>
      <c r="K417" s="179">
        <v>824</v>
      </c>
      <c r="L417" s="177">
        <v>959</v>
      </c>
      <c r="M417" s="175">
        <v>3264</v>
      </c>
      <c r="N417" s="180">
        <v>2352</v>
      </c>
      <c r="O417" s="181">
        <v>3887</v>
      </c>
      <c r="P417" s="175">
        <v>1770</v>
      </c>
      <c r="Q417" s="179">
        <v>1805</v>
      </c>
      <c r="R417" s="177">
        <v>2155</v>
      </c>
      <c r="S417" s="178">
        <v>1561</v>
      </c>
      <c r="T417" s="175">
        <v>268</v>
      </c>
      <c r="U417" s="179">
        <v>1187</v>
      </c>
      <c r="V417" s="177">
        <v>862</v>
      </c>
      <c r="W417" s="178">
        <v>2685</v>
      </c>
      <c r="X417" s="175">
        <v>1557</v>
      </c>
      <c r="Y417" s="179">
        <v>1540</v>
      </c>
      <c r="Z417" s="177">
        <v>3134</v>
      </c>
      <c r="AA417" s="175">
        <v>2480</v>
      </c>
      <c r="AB417" s="156">
        <f t="shared" si="7066"/>
        <v>22452</v>
      </c>
      <c r="AC417" s="157">
        <f t="shared" si="7067"/>
        <v>24491</v>
      </c>
      <c r="AE417" s="232" t="s">
        <v>85</v>
      </c>
      <c r="BI417" s="136" t="s">
        <v>21</v>
      </c>
      <c r="BJ417" s="128">
        <f>B417/B436</f>
        <v>9.4304036212749909E-2</v>
      </c>
      <c r="BK417" s="129">
        <f t="shared" ref="BK417" si="7177">C417/C436</f>
        <v>3.8674641323890944E-2</v>
      </c>
      <c r="BL417" s="130">
        <f t="shared" ref="BL417" si="7178">D417/D436</f>
        <v>7.5723485142369457E-2</v>
      </c>
      <c r="BM417" s="131">
        <f t="shared" ref="BM417" si="7179">E417/E436</f>
        <v>7.1250971250971254E-2</v>
      </c>
      <c r="BN417" s="128">
        <f t="shared" ref="BN417" si="7180">F417/F436</f>
        <v>9.29833917415816E-2</v>
      </c>
      <c r="BO417" s="129">
        <f t="shared" ref="BO417" si="7181">G417/G436</f>
        <v>4.9577748834082599E-2</v>
      </c>
      <c r="BP417" s="130">
        <f t="shared" ref="BP417" si="7182">H417/H436</f>
        <v>8.2922089544606101E-2</v>
      </c>
      <c r="BQ417" s="131">
        <f t="shared" ref="BQ417" si="7183">I417/I436</f>
        <v>4.9277328219280603E-2</v>
      </c>
      <c r="BR417" s="128">
        <f t="shared" ref="BR417" si="7184">J417/J436</f>
        <v>3.8868673503142576E-2</v>
      </c>
      <c r="BS417" s="129">
        <f t="shared" ref="BS417" si="7185">K417/K436</f>
        <v>0.12394705174488568</v>
      </c>
      <c r="BT417" s="130">
        <f t="shared" ref="BT417" si="7186">L417/L436</f>
        <v>3.9020222158929078E-2</v>
      </c>
      <c r="BU417" s="128">
        <f t="shared" ref="BU417" si="7187">M417/M436</f>
        <v>0.13695871097683787</v>
      </c>
      <c r="BV417" s="132">
        <f t="shared" ref="BV417" si="7188">N417/N436</f>
        <v>5.5960028551034977E-2</v>
      </c>
      <c r="BW417" s="133">
        <f t="shared" ref="BW417" si="7189">O417/O436</f>
        <v>9.3773370968131042E-2</v>
      </c>
      <c r="BX417" s="128">
        <f t="shared" ref="BX417" si="7190">P417/P436</f>
        <v>7.6523994811932561E-2</v>
      </c>
      <c r="BY417" s="129">
        <f t="shared" ref="BY417" si="7191">Q417/Q436</f>
        <v>7.9368569167179673E-2</v>
      </c>
      <c r="BZ417" s="130">
        <f t="shared" ref="BZ417" si="7192">R417/R436</f>
        <v>8.3384924934220714E-2</v>
      </c>
      <c r="CA417" s="131">
        <f t="shared" ref="CA417" si="7193">S417/S436</f>
        <v>5.92724787363305E-2</v>
      </c>
      <c r="CB417" s="128">
        <f t="shared" ref="CB417" si="7194">T417/T436</f>
        <v>3.3613445378151259E-2</v>
      </c>
      <c r="CC417" s="129">
        <f t="shared" ref="CC417" si="7195">U417/U436</f>
        <v>0.14534100648953105</v>
      </c>
      <c r="CD417" s="130">
        <f t="shared" ref="CD417" si="7196">V417/V436</f>
        <v>3.2698581291252561E-2</v>
      </c>
      <c r="CE417" s="131">
        <f t="shared" ref="CE417" si="7197">W417/W436</f>
        <v>9.2803815844048107E-2</v>
      </c>
      <c r="CF417" s="128">
        <f t="shared" ref="CF417" si="7198">X417/X436</f>
        <v>7.3009472006002066E-2</v>
      </c>
      <c r="CG417" s="129">
        <f t="shared" ref="CG417" si="7199">Y417/Y436</f>
        <v>0.11646373742721017</v>
      </c>
      <c r="CH417" s="130">
        <f t="shared" ref="CH417" si="7200">Z417/Z436</f>
        <v>7.7375074066758837E-2</v>
      </c>
      <c r="CI417" s="128">
        <f t="shared" ref="CI417" si="7201">AA417/AA436</f>
        <v>5.6722016376195047E-2</v>
      </c>
      <c r="CJ417" s="134">
        <f t="shared" ref="CJ417" si="7202">AB417/AB436</f>
        <v>6.9607381135444832E-2</v>
      </c>
      <c r="CK417" s="135">
        <f t="shared" ref="CK417" si="7203">AC417/AC436</f>
        <v>7.6121652913111723E-2</v>
      </c>
    </row>
    <row r="418" spans="1:89" ht="14.25" thickTop="1" thickBot="1" x14ac:dyDescent="0.25">
      <c r="A418" s="145" t="s">
        <v>22</v>
      </c>
      <c r="B418" s="182">
        <v>1616</v>
      </c>
      <c r="C418" s="183">
        <v>998</v>
      </c>
      <c r="D418" s="184">
        <v>690</v>
      </c>
      <c r="E418" s="185">
        <v>686</v>
      </c>
      <c r="F418" s="182">
        <v>1981</v>
      </c>
      <c r="G418" s="186">
        <v>800</v>
      </c>
      <c r="H418" s="184">
        <v>2735</v>
      </c>
      <c r="I418" s="185">
        <v>1818</v>
      </c>
      <c r="J418" s="182">
        <v>218</v>
      </c>
      <c r="K418" s="186">
        <v>723</v>
      </c>
      <c r="L418" s="184">
        <v>886</v>
      </c>
      <c r="M418" s="182">
        <v>2102</v>
      </c>
      <c r="N418" s="187">
        <v>1959</v>
      </c>
      <c r="O418" s="188">
        <v>3185</v>
      </c>
      <c r="P418" s="182">
        <v>1191</v>
      </c>
      <c r="Q418" s="186">
        <v>1273</v>
      </c>
      <c r="R418" s="184">
        <v>1692</v>
      </c>
      <c r="S418" s="185">
        <v>1247</v>
      </c>
      <c r="T418" s="182">
        <v>261</v>
      </c>
      <c r="U418" s="186">
        <v>576</v>
      </c>
      <c r="V418" s="184">
        <v>752</v>
      </c>
      <c r="W418" s="185">
        <v>2136</v>
      </c>
      <c r="X418" s="182">
        <v>1132</v>
      </c>
      <c r="Y418" s="186">
        <v>883</v>
      </c>
      <c r="Z418" s="184">
        <v>2507</v>
      </c>
      <c r="AA418" s="182">
        <v>2164</v>
      </c>
      <c r="AB418" s="156">
        <f t="shared" si="7066"/>
        <v>17620</v>
      </c>
      <c r="AC418" s="157">
        <f t="shared" si="7067"/>
        <v>18591</v>
      </c>
      <c r="AE418" s="305" t="s">
        <v>0</v>
      </c>
      <c r="AF418" s="299" t="s">
        <v>1</v>
      </c>
      <c r="AG418" s="300"/>
      <c r="AH418" s="299" t="s">
        <v>2</v>
      </c>
      <c r="AI418" s="300"/>
      <c r="AJ418" s="299" t="s">
        <v>3</v>
      </c>
      <c r="AK418" s="300"/>
      <c r="AL418" s="299" t="s">
        <v>4</v>
      </c>
      <c r="AM418" s="300"/>
      <c r="AN418" s="299" t="s">
        <v>5</v>
      </c>
      <c r="AO418" s="300"/>
      <c r="AP418" s="299" t="s">
        <v>6</v>
      </c>
      <c r="AQ418" s="300"/>
      <c r="AR418" s="299" t="s">
        <v>7</v>
      </c>
      <c r="AS418" s="300"/>
      <c r="AT418" s="299" t="s">
        <v>8</v>
      </c>
      <c r="AU418" s="300"/>
      <c r="AV418" s="299" t="s">
        <v>9</v>
      </c>
      <c r="AW418" s="300"/>
      <c r="AX418" s="299" t="s">
        <v>10</v>
      </c>
      <c r="AY418" s="300"/>
      <c r="AZ418" s="299" t="s">
        <v>11</v>
      </c>
      <c r="BA418" s="300"/>
      <c r="BB418" s="299" t="s">
        <v>12</v>
      </c>
      <c r="BC418" s="300"/>
      <c r="BD418" s="301" t="s">
        <v>40</v>
      </c>
      <c r="BE418" s="302"/>
      <c r="BF418" s="303" t="s">
        <v>41</v>
      </c>
      <c r="BG418" s="304"/>
      <c r="BI418" s="145" t="s">
        <v>22</v>
      </c>
      <c r="BJ418" s="128">
        <f>B418/B436</f>
        <v>6.0958129007921538E-2</v>
      </c>
      <c r="BK418" s="129">
        <f t="shared" ref="BK418" si="7204">C418/C436</f>
        <v>3.6619821671008697E-2</v>
      </c>
      <c r="BL418" s="130">
        <f t="shared" ref="BL418" si="7205">D418/D436</f>
        <v>5.3534021258437425E-2</v>
      </c>
      <c r="BM418" s="131">
        <f t="shared" ref="BM418" si="7206">E418/E436</f>
        <v>5.33022533022533E-2</v>
      </c>
      <c r="BN418" s="128">
        <f t="shared" ref="BN418" si="7207">F418/F436</f>
        <v>7.54609172634466E-2</v>
      </c>
      <c r="BO418" s="129">
        <f t="shared" ref="BO418" si="7208">G418/G436</f>
        <v>3.3612033107852608E-2</v>
      </c>
      <c r="BP418" s="130">
        <f t="shared" ref="BP418" si="7209">H418/H436</f>
        <v>6.9932752051957356E-2</v>
      </c>
      <c r="BQ418" s="131">
        <f t="shared" ref="BQ418" si="7210">I418/I436</f>
        <v>4.2518359137471352E-2</v>
      </c>
      <c r="BR418" s="128">
        <f t="shared" ref="BR418" si="7211">J418/J436</f>
        <v>3.6056897122064176E-2</v>
      </c>
      <c r="BS418" s="129">
        <f t="shared" ref="BS418" si="7212">K418/K436</f>
        <v>0.10875451263537907</v>
      </c>
      <c r="BT418" s="130">
        <f t="shared" ref="BT418" si="7213">L418/L436</f>
        <v>3.6049965414818731E-2</v>
      </c>
      <c r="BU418" s="128">
        <f t="shared" ref="BU418" si="7214">M418/M436</f>
        <v>8.8200738502853301E-2</v>
      </c>
      <c r="BV418" s="132">
        <f t="shared" ref="BV418" si="7215">N418/N436</f>
        <v>4.6609564596716634E-2</v>
      </c>
      <c r="BW418" s="133">
        <f t="shared" ref="BW418" si="7216">O418/O436</f>
        <v>7.6837711997298011E-2</v>
      </c>
      <c r="BX418" s="128">
        <f t="shared" ref="BX418" si="7217">P418/P436</f>
        <v>5.1491569390402073E-2</v>
      </c>
      <c r="BY418" s="129">
        <f t="shared" ref="BY418" si="7218">Q418/Q436</f>
        <v>5.5975727728431977E-2</v>
      </c>
      <c r="BZ418" s="130">
        <f t="shared" ref="BZ418" si="7219">R418/R436</f>
        <v>6.5469741526079553E-2</v>
      </c>
      <c r="CA418" s="131">
        <f t="shared" ref="CA418" si="7220">S418/S436</f>
        <v>4.7349635479951399E-2</v>
      </c>
      <c r="CB418" s="128">
        <f t="shared" ref="CB418" si="7221">T418/T436</f>
        <v>3.2735482252602532E-2</v>
      </c>
      <c r="CC418" s="129">
        <f t="shared" ref="CC418" si="7222">U418/U436</f>
        <v>7.0527733561895428E-2</v>
      </c>
      <c r="CD418" s="130">
        <f t="shared" ref="CD418" si="7223">V418/V436</f>
        <v>2.8525908504665808E-2</v>
      </c>
      <c r="CE418" s="131">
        <f t="shared" ref="CE418" si="7224">W418/W436</f>
        <v>7.382828701783492E-2</v>
      </c>
      <c r="CF418" s="128">
        <f t="shared" ref="CF418" si="7225">X418/X436</f>
        <v>5.3080746506611647E-2</v>
      </c>
      <c r="CG418" s="129">
        <f t="shared" ref="CG418" si="7226">Y418/Y436</f>
        <v>6.6777584511835436E-2</v>
      </c>
      <c r="CH418" s="130">
        <f t="shared" ref="CH418" si="7227">Z418/Z436</f>
        <v>6.1895121469484497E-2</v>
      </c>
      <c r="CI418" s="128">
        <f t="shared" ref="CI418" si="7228">AA418/AA436</f>
        <v>4.9494533644389549E-2</v>
      </c>
      <c r="CJ418" s="134">
        <f t="shared" ref="CJ418" si="7229">AB418/AB436</f>
        <v>5.4626850864356757E-2</v>
      </c>
      <c r="CK418" s="135">
        <f t="shared" ref="CK418" si="7230">AC418/AC436</f>
        <v>5.7783579654063125E-2</v>
      </c>
    </row>
    <row r="419" spans="1:89" ht="15" thickTop="1" thickBot="1" x14ac:dyDescent="0.3">
      <c r="A419" s="136" t="s">
        <v>23</v>
      </c>
      <c r="B419" s="175">
        <v>1278</v>
      </c>
      <c r="C419" s="176">
        <v>1025</v>
      </c>
      <c r="D419" s="177">
        <v>587</v>
      </c>
      <c r="E419" s="178">
        <v>500</v>
      </c>
      <c r="F419" s="175">
        <v>1367</v>
      </c>
      <c r="G419" s="179">
        <v>682</v>
      </c>
      <c r="H419" s="177">
        <v>2026</v>
      </c>
      <c r="I419" s="178">
        <v>1595</v>
      </c>
      <c r="J419" s="175">
        <v>216</v>
      </c>
      <c r="K419" s="179">
        <v>468</v>
      </c>
      <c r="L419" s="177">
        <v>729</v>
      </c>
      <c r="M419" s="175">
        <v>1323</v>
      </c>
      <c r="N419" s="180">
        <v>1643</v>
      </c>
      <c r="O419" s="181">
        <v>2226</v>
      </c>
      <c r="P419" s="175">
        <v>984</v>
      </c>
      <c r="Q419" s="179">
        <v>865</v>
      </c>
      <c r="R419" s="177">
        <v>1294</v>
      </c>
      <c r="S419" s="178">
        <v>1145</v>
      </c>
      <c r="T419" s="175">
        <v>257</v>
      </c>
      <c r="U419" s="179">
        <v>346</v>
      </c>
      <c r="V419" s="177">
        <v>655</v>
      </c>
      <c r="W419" s="178">
        <v>1631</v>
      </c>
      <c r="X419" s="175">
        <v>840</v>
      </c>
      <c r="Y419" s="179">
        <v>643</v>
      </c>
      <c r="Z419" s="177">
        <v>2033</v>
      </c>
      <c r="AA419" s="175">
        <v>2181</v>
      </c>
      <c r="AB419" s="156">
        <f t="shared" si="7066"/>
        <v>13909</v>
      </c>
      <c r="AC419" s="157">
        <f t="shared" si="7067"/>
        <v>14630</v>
      </c>
      <c r="AE419" s="306"/>
      <c r="AF419" s="115" t="s">
        <v>14</v>
      </c>
      <c r="AG419" s="116" t="s">
        <v>15</v>
      </c>
      <c r="AH419" s="117" t="s">
        <v>14</v>
      </c>
      <c r="AI419" s="118" t="s">
        <v>15</v>
      </c>
      <c r="AJ419" s="115" t="s">
        <v>14</v>
      </c>
      <c r="AK419" s="116" t="s">
        <v>15</v>
      </c>
      <c r="AL419" s="117" t="s">
        <v>14</v>
      </c>
      <c r="AM419" s="118" t="s">
        <v>15</v>
      </c>
      <c r="AN419" s="115" t="s">
        <v>14</v>
      </c>
      <c r="AO419" s="116" t="s">
        <v>15</v>
      </c>
      <c r="AP419" s="117" t="s">
        <v>14</v>
      </c>
      <c r="AQ419" s="115" t="s">
        <v>15</v>
      </c>
      <c r="AR419" s="119" t="s">
        <v>14</v>
      </c>
      <c r="AS419" s="120" t="s">
        <v>15</v>
      </c>
      <c r="AT419" s="115" t="s">
        <v>14</v>
      </c>
      <c r="AU419" s="116" t="s">
        <v>15</v>
      </c>
      <c r="AV419" s="117" t="s">
        <v>14</v>
      </c>
      <c r="AW419" s="118" t="s">
        <v>15</v>
      </c>
      <c r="AX419" s="115" t="s">
        <v>14</v>
      </c>
      <c r="AY419" s="116" t="s">
        <v>15</v>
      </c>
      <c r="AZ419" s="117" t="s">
        <v>14</v>
      </c>
      <c r="BA419" s="118" t="s">
        <v>15</v>
      </c>
      <c r="BB419" s="115" t="s">
        <v>14</v>
      </c>
      <c r="BC419" s="116" t="s">
        <v>15</v>
      </c>
      <c r="BD419" s="28" t="s">
        <v>14</v>
      </c>
      <c r="BE419" s="121" t="s">
        <v>15</v>
      </c>
      <c r="BF419" s="162" t="s">
        <v>14</v>
      </c>
      <c r="BG419" s="163" t="s">
        <v>15</v>
      </c>
      <c r="BI419" s="136" t="s">
        <v>23</v>
      </c>
      <c r="BJ419" s="128">
        <f>B419/B436</f>
        <v>4.8208223311957753E-2</v>
      </c>
      <c r="BK419" s="129">
        <f t="shared" ref="BK419" si="7231">C419/C436</f>
        <v>3.7610538289362637E-2</v>
      </c>
      <c r="BL419" s="130">
        <f t="shared" ref="BL419" si="7232">D419/D436</f>
        <v>4.5542710838699665E-2</v>
      </c>
      <c r="BM419" s="131">
        <f t="shared" ref="BM419" si="7233">E419/E436</f>
        <v>3.8850038850038848E-2</v>
      </c>
      <c r="BN419" s="128">
        <f t="shared" ref="BN419" si="7234">F419/F436</f>
        <v>5.2072223068718573E-2</v>
      </c>
      <c r="BO419" s="129">
        <f t="shared" ref="BO419" si="7235">G419/G436</f>
        <v>2.865425822444435E-2</v>
      </c>
      <c r="BP419" s="130">
        <f t="shared" ref="BP419" si="7236">H419/H436</f>
        <v>5.1803932598634583E-2</v>
      </c>
      <c r="BQ419" s="131">
        <f t="shared" ref="BQ419" si="7237">I419/I436</f>
        <v>3.7302960849431688E-2</v>
      </c>
      <c r="BR419" s="128">
        <f t="shared" ref="BR419" si="7238">J419/J436</f>
        <v>3.5726099900760831E-2</v>
      </c>
      <c r="BS419" s="129">
        <f t="shared" ref="BS419" si="7239">K419/K436</f>
        <v>7.0397111913357402E-2</v>
      </c>
      <c r="BT419" s="130">
        <f t="shared" ref="BT419" si="7240">L419/L436</f>
        <v>2.9661878992554014E-2</v>
      </c>
      <c r="BU419" s="128">
        <f t="shared" ref="BU419" si="7241">M419/M436</f>
        <v>5.5513595166163145E-2</v>
      </c>
      <c r="BV419" s="132">
        <f t="shared" ref="BV419" si="7242">N419/N436</f>
        <v>3.9091125386628602E-2</v>
      </c>
      <c r="BW419" s="133">
        <f t="shared" ref="BW419" si="7243">O419/O436</f>
        <v>5.3701961351957733E-2</v>
      </c>
      <c r="BX419" s="128">
        <f t="shared" ref="BX419" si="7244">P419/P436</f>
        <v>4.2542153047989625E-2</v>
      </c>
      <c r="BY419" s="129">
        <f t="shared" ref="BY419" si="7245">Q419/Q436</f>
        <v>3.8035353091196905E-2</v>
      </c>
      <c r="BZ419" s="130">
        <f t="shared" ref="BZ419" si="7246">R419/R436</f>
        <v>5.0069648661197959E-2</v>
      </c>
      <c r="CA419" s="131">
        <f t="shared" ref="CA419" si="7247">S419/S436</f>
        <v>4.3476609963547998E-2</v>
      </c>
      <c r="CB419" s="128">
        <f t="shared" ref="CB419" si="7248">T419/T436</f>
        <v>3.2233789038003259E-2</v>
      </c>
      <c r="CC419" s="129">
        <f t="shared" ref="CC419" si="7249">U419/U436</f>
        <v>4.2365617729888574E-2</v>
      </c>
      <c r="CD419" s="130">
        <f t="shared" ref="CD419" si="7250">V419/V436</f>
        <v>2.4846369774675671E-2</v>
      </c>
      <c r="CE419" s="131">
        <f t="shared" ref="CE419" si="7251">W419/W436</f>
        <v>5.637356560210148E-2</v>
      </c>
      <c r="CF419" s="128">
        <f t="shared" ref="CF419" si="7252">X419/X436</f>
        <v>3.9388539810559883E-2</v>
      </c>
      <c r="CG419" s="129">
        <f t="shared" ref="CG419" si="7253">Y419/Y436</f>
        <v>4.8627391666036454E-2</v>
      </c>
      <c r="CH419" s="130">
        <f t="shared" ref="CH419" si="7254">Z419/Z436</f>
        <v>5.0192573572980445E-2</v>
      </c>
      <c r="CI419" s="128">
        <f t="shared" ref="CI419" si="7255">AA419/AA436</f>
        <v>4.9883353917936052E-2</v>
      </c>
      <c r="CJ419" s="134">
        <f t="shared" ref="CJ419" si="7256">AB419/AB436</f>
        <v>4.3121729209553809E-2</v>
      </c>
      <c r="CK419" s="135">
        <f t="shared" ref="CK419" si="7257">AC419/AC436</f>
        <v>4.5472205386420501E-2</v>
      </c>
    </row>
    <row r="420" spans="1:89" ht="13.5" thickTop="1" x14ac:dyDescent="0.2">
      <c r="A420" s="145" t="s">
        <v>24</v>
      </c>
      <c r="B420" s="189">
        <v>1106</v>
      </c>
      <c r="C420" s="183">
        <v>1000</v>
      </c>
      <c r="D420" s="184">
        <v>573</v>
      </c>
      <c r="E420" s="185">
        <v>499</v>
      </c>
      <c r="F420" s="182">
        <v>1284</v>
      </c>
      <c r="G420" s="186">
        <v>725</v>
      </c>
      <c r="H420" s="184">
        <v>2006</v>
      </c>
      <c r="I420" s="185">
        <v>1621</v>
      </c>
      <c r="J420" s="182">
        <v>257</v>
      </c>
      <c r="K420" s="186">
        <v>324</v>
      </c>
      <c r="L420" s="184">
        <v>710</v>
      </c>
      <c r="M420" s="182">
        <v>1260</v>
      </c>
      <c r="N420" s="187">
        <v>1502</v>
      </c>
      <c r="O420" s="190">
        <v>1878</v>
      </c>
      <c r="P420" s="182">
        <v>943</v>
      </c>
      <c r="Q420" s="186">
        <v>830</v>
      </c>
      <c r="R420" s="184">
        <v>1153</v>
      </c>
      <c r="S420" s="185">
        <v>1090</v>
      </c>
      <c r="T420" s="182">
        <v>226</v>
      </c>
      <c r="U420" s="186">
        <v>300</v>
      </c>
      <c r="V420" s="184">
        <v>642</v>
      </c>
      <c r="W420" s="191">
        <v>1463</v>
      </c>
      <c r="X420" s="182">
        <v>740</v>
      </c>
      <c r="Y420" s="186">
        <v>427</v>
      </c>
      <c r="Z420" s="184">
        <v>2099</v>
      </c>
      <c r="AA420" s="182">
        <v>1835</v>
      </c>
      <c r="AB420" s="156">
        <f t="shared" si="7066"/>
        <v>13241</v>
      </c>
      <c r="AC420" s="157">
        <f t="shared" si="7067"/>
        <v>13252</v>
      </c>
      <c r="AE420" s="235" t="str">
        <f>$AE$17</f>
        <v>17:00 - 17:59</v>
      </c>
      <c r="AF420" s="125">
        <f t="shared" ref="AF420:AU421" si="7258">SUMIF($A$9:$A$32,$AE420,B$412:B$435)</f>
        <v>1395</v>
      </c>
      <c r="AG420" s="172">
        <f t="shared" si="7258"/>
        <v>3658</v>
      </c>
      <c r="AH420" s="126">
        <f t="shared" si="7258"/>
        <v>1212</v>
      </c>
      <c r="AI420" s="166">
        <f t="shared" si="7258"/>
        <v>1071</v>
      </c>
      <c r="AJ420" s="125">
        <f t="shared" si="7258"/>
        <v>1434</v>
      </c>
      <c r="AK420" s="127">
        <f t="shared" si="7258"/>
        <v>2677</v>
      </c>
      <c r="AL420" s="126">
        <f t="shared" si="7258"/>
        <v>2580</v>
      </c>
      <c r="AM420" s="166">
        <f t="shared" si="7258"/>
        <v>4225</v>
      </c>
      <c r="AN420" s="125">
        <f t="shared" si="7258"/>
        <v>1127</v>
      </c>
      <c r="AO420" s="127">
        <f t="shared" si="7258"/>
        <v>272</v>
      </c>
      <c r="AP420" s="126">
        <f t="shared" si="7258"/>
        <v>3165</v>
      </c>
      <c r="AQ420" s="125">
        <f t="shared" si="7258"/>
        <v>845</v>
      </c>
      <c r="AR420" s="165">
        <f t="shared" si="7258"/>
        <v>4255</v>
      </c>
      <c r="AS420" s="167">
        <f t="shared" si="7258"/>
        <v>2644</v>
      </c>
      <c r="AT420" s="125">
        <f t="shared" si="7258"/>
        <v>2111</v>
      </c>
      <c r="AU420" s="127">
        <f t="shared" si="7258"/>
        <v>1844</v>
      </c>
      <c r="AV420" s="126">
        <f t="shared" ref="AP420:BE421" si="7259">SUMIF($A$9:$A$32,$AE420,R$412:R$435)</f>
        <v>1862</v>
      </c>
      <c r="AW420" s="166">
        <f t="shared" si="7259"/>
        <v>2495</v>
      </c>
      <c r="AX420" s="125">
        <f t="shared" si="7259"/>
        <v>1484</v>
      </c>
      <c r="AY420" s="127">
        <f t="shared" si="7259"/>
        <v>230</v>
      </c>
      <c r="AZ420" s="126">
        <f t="shared" si="7259"/>
        <v>3257</v>
      </c>
      <c r="BA420" s="166">
        <f t="shared" si="7259"/>
        <v>1525</v>
      </c>
      <c r="BB420" s="125">
        <f t="shared" si="7259"/>
        <v>2313</v>
      </c>
      <c r="BC420" s="127">
        <f t="shared" si="7259"/>
        <v>732</v>
      </c>
      <c r="BD420" s="170">
        <f t="shared" si="7259"/>
        <v>3178</v>
      </c>
      <c r="BE420" s="171">
        <f t="shared" si="7259"/>
        <v>4287</v>
      </c>
      <c r="BF420" s="156">
        <f>AF420+AH420+AJ420+AL420+AN420+AP420+AR420+AT420+AV420+AX420+AZ420+BB420+BD420</f>
        <v>29373</v>
      </c>
      <c r="BG420" s="157">
        <f>AG420+AI420+AK420+AM420+AO420+AQ420+AS420+AU420+AW420+AY420+BA420+BC420+BE420</f>
        <v>26505</v>
      </c>
      <c r="BI420" s="145" t="s">
        <v>24</v>
      </c>
      <c r="BJ420" s="128">
        <f>B420/B436</f>
        <v>4.1720105620520559E-2</v>
      </c>
      <c r="BK420" s="129">
        <f t="shared" ref="BK420" si="7260">C420/C436</f>
        <v>3.6693208087183064E-2</v>
      </c>
      <c r="BL420" s="130">
        <f t="shared" ref="BL420" si="7261">D420/D436</f>
        <v>4.4456513305919779E-2</v>
      </c>
      <c r="BM420" s="131">
        <f t="shared" ref="BM420" si="7262">E420/E436</f>
        <v>3.8772338772338773E-2</v>
      </c>
      <c r="BN420" s="128">
        <f t="shared" ref="BN420" si="7263">F420/F436</f>
        <v>4.8910559195489867E-2</v>
      </c>
      <c r="BO420" s="129">
        <f t="shared" ref="BO420" si="7264">G420/G436</f>
        <v>3.0460905003991429E-2</v>
      </c>
      <c r="BP420" s="130">
        <f t="shared" ref="BP420" si="7265">H420/H436</f>
        <v>5.1292541358766527E-2</v>
      </c>
      <c r="BQ420" s="131">
        <f t="shared" ref="BQ420" si="7266">I420/I436</f>
        <v>3.7911034192431824E-2</v>
      </c>
      <c r="BR420" s="128">
        <f t="shared" ref="BR420" si="7267">J420/J436</f>
        <v>4.2507442937479323E-2</v>
      </c>
      <c r="BS420" s="129">
        <f t="shared" ref="BS420" si="7268">K420/K436</f>
        <v>4.8736462093862815E-2</v>
      </c>
      <c r="BT420" s="130">
        <f t="shared" ref="BT420" si="7269">L420/L436</f>
        <v>2.8888798470114333E-2</v>
      </c>
      <c r="BU420" s="128">
        <f t="shared" ref="BU420" si="7270">M420/M436</f>
        <v>5.2870090634441085E-2</v>
      </c>
      <c r="BV420" s="132">
        <f t="shared" ref="BV420" si="7271">N420/N436</f>
        <v>3.5736378777064003E-2</v>
      </c>
      <c r="BW420" s="133">
        <f t="shared" ref="BW420" si="7272">O420/O436</f>
        <v>4.530650647752768E-2</v>
      </c>
      <c r="BX420" s="128">
        <f t="shared" ref="BX420" si="7273">P420/P436</f>
        <v>4.0769563337656724E-2</v>
      </c>
      <c r="BY420" s="129">
        <f t="shared" ref="BY420" si="7274">Q420/Q436</f>
        <v>3.6496350364963501E-2</v>
      </c>
      <c r="BZ420" s="130">
        <f t="shared" ref="BZ420" si="7275">R420/R436</f>
        <v>4.4613836867357995E-2</v>
      </c>
      <c r="CA420" s="131">
        <f t="shared" ref="CA420" si="7276">S420/S436</f>
        <v>4.1388213851761849E-2</v>
      </c>
      <c r="CB420" s="128">
        <f t="shared" ref="CB420" si="7277">T420/T436</f>
        <v>2.8345666624858899E-2</v>
      </c>
      <c r="CC420" s="129">
        <f t="shared" ref="CC420" si="7278">U420/U436</f>
        <v>3.6733194563487205E-2</v>
      </c>
      <c r="CD420" s="130">
        <f t="shared" ref="CD420" si="7279">V420/V436</f>
        <v>2.4353235718079052E-2</v>
      </c>
      <c r="CE420" s="131">
        <f t="shared" ref="CE420" si="7280">W420/W436</f>
        <v>5.0566846398451541E-2</v>
      </c>
      <c r="CF420" s="128">
        <f t="shared" ref="CF420" si="7281">X420/X436</f>
        <v>3.4699427928350374E-2</v>
      </c>
      <c r="CG420" s="129">
        <f t="shared" ref="CG420" si="7282">Y420/Y436</f>
        <v>3.2292218104817361E-2</v>
      </c>
      <c r="CH420" s="130">
        <f t="shared" ref="CH420" si="7283">Z420/Z436</f>
        <v>5.1822042267430375E-2</v>
      </c>
      <c r="CI420" s="128">
        <f t="shared" ref="CI420" si="7284">AA420/AA436</f>
        <v>4.1969717762224967E-2</v>
      </c>
      <c r="CJ420" s="134">
        <f t="shared" ref="CJ420" si="7285">AB420/AB436</f>
        <v>4.105074530618319E-2</v>
      </c>
      <c r="CK420" s="135">
        <f t="shared" ref="CK420" si="7286">AC420/AC436</f>
        <v>4.1189177428629153E-2</v>
      </c>
    </row>
    <row r="421" spans="1:89" x14ac:dyDescent="0.2">
      <c r="A421" s="136" t="s">
        <v>25</v>
      </c>
      <c r="B421" s="192">
        <v>1023</v>
      </c>
      <c r="C421" s="176">
        <v>1016</v>
      </c>
      <c r="D421" s="177">
        <v>538</v>
      </c>
      <c r="E421" s="178">
        <v>475</v>
      </c>
      <c r="F421" s="175">
        <v>1309</v>
      </c>
      <c r="G421" s="179">
        <v>720</v>
      </c>
      <c r="H421" s="177">
        <v>1810</v>
      </c>
      <c r="I421" s="178">
        <v>1747</v>
      </c>
      <c r="J421" s="175">
        <v>236</v>
      </c>
      <c r="K421" s="176">
        <v>235</v>
      </c>
      <c r="L421" s="177">
        <v>753</v>
      </c>
      <c r="M421" s="175">
        <v>1145</v>
      </c>
      <c r="N421" s="180">
        <v>1507</v>
      </c>
      <c r="O421" s="193">
        <v>1867</v>
      </c>
      <c r="P421" s="175">
        <v>989</v>
      </c>
      <c r="Q421" s="176">
        <v>736</v>
      </c>
      <c r="R421" s="177">
        <v>1194</v>
      </c>
      <c r="S421" s="178">
        <v>1053</v>
      </c>
      <c r="T421" s="184">
        <v>215</v>
      </c>
      <c r="U421" s="175">
        <v>275</v>
      </c>
      <c r="V421" s="177">
        <v>673</v>
      </c>
      <c r="W421" s="194">
        <v>1377</v>
      </c>
      <c r="X421" s="175">
        <v>754</v>
      </c>
      <c r="Y421" s="179">
        <v>462</v>
      </c>
      <c r="Z421" s="177">
        <v>1984</v>
      </c>
      <c r="AA421" s="175">
        <v>1998</v>
      </c>
      <c r="AB421" s="156">
        <f t="shared" si="7066"/>
        <v>12985</v>
      </c>
      <c r="AC421" s="157">
        <f t="shared" si="7067"/>
        <v>13106</v>
      </c>
      <c r="AE421" s="237" t="str">
        <f>$AE$18</f>
        <v>18:00 - 18:59</v>
      </c>
      <c r="AF421" s="125">
        <f t="shared" si="7258"/>
        <v>1650</v>
      </c>
      <c r="AG421" s="176">
        <f t="shared" si="7258"/>
        <v>3929</v>
      </c>
      <c r="AH421" s="177">
        <f t="shared" si="7258"/>
        <v>950</v>
      </c>
      <c r="AI421" s="178">
        <f t="shared" si="7258"/>
        <v>1503</v>
      </c>
      <c r="AJ421" s="238">
        <f t="shared" si="7258"/>
        <v>1121</v>
      </c>
      <c r="AK421" s="179">
        <f t="shared" si="7258"/>
        <v>2853</v>
      </c>
      <c r="AL421" s="177">
        <f t="shared" si="7258"/>
        <v>2361</v>
      </c>
      <c r="AM421" s="178">
        <f t="shared" si="7258"/>
        <v>5324</v>
      </c>
      <c r="AN421" s="238">
        <f t="shared" si="7258"/>
        <v>749</v>
      </c>
      <c r="AO421" s="179">
        <f t="shared" si="7258"/>
        <v>377</v>
      </c>
      <c r="AP421" s="177">
        <f t="shared" si="7259"/>
        <v>3580</v>
      </c>
      <c r="AQ421" s="238">
        <f t="shared" si="7259"/>
        <v>932</v>
      </c>
      <c r="AR421" s="180">
        <f t="shared" si="7259"/>
        <v>4557</v>
      </c>
      <c r="AS421" s="181">
        <f t="shared" si="7259"/>
        <v>2644</v>
      </c>
      <c r="AT421" s="238">
        <f t="shared" si="7259"/>
        <v>2033</v>
      </c>
      <c r="AU421" s="179">
        <f t="shared" si="7259"/>
        <v>2050</v>
      </c>
      <c r="AV421" s="177">
        <f t="shared" si="7259"/>
        <v>2054</v>
      </c>
      <c r="AW421" s="178">
        <f t="shared" si="7259"/>
        <v>2724</v>
      </c>
      <c r="AX421" s="238">
        <f t="shared" si="7259"/>
        <v>1309</v>
      </c>
      <c r="AY421" s="179">
        <f t="shared" si="7259"/>
        <v>270</v>
      </c>
      <c r="AZ421" s="177">
        <f t="shared" si="7259"/>
        <v>3668</v>
      </c>
      <c r="BA421" s="178">
        <f t="shared" si="7259"/>
        <v>1825</v>
      </c>
      <c r="BB421" s="238">
        <f t="shared" si="7259"/>
        <v>2318</v>
      </c>
      <c r="BC421" s="179">
        <f t="shared" si="7259"/>
        <v>895</v>
      </c>
      <c r="BD421" s="177">
        <f t="shared" si="7259"/>
        <v>2848</v>
      </c>
      <c r="BE421" s="238">
        <f t="shared" si="7259"/>
        <v>5026</v>
      </c>
      <c r="BF421" s="158">
        <f>SUM(AF421,AH421,AJ421,AL421,AN421,AP421,AR421,AT421,AV421,AX421,AZ421,BB421,BD421)</f>
        <v>29198</v>
      </c>
      <c r="BG421" s="159">
        <f>SUM(AG421,AI421,AK421,AM421,AO421,AQ421,AS421,AU421,AW421,AY421,BA421,BC421,BE421)</f>
        <v>30352</v>
      </c>
      <c r="BI421" s="136" t="s">
        <v>25</v>
      </c>
      <c r="BJ421" s="128">
        <f>B421/B436</f>
        <v>3.8589211618257263E-2</v>
      </c>
      <c r="BK421" s="129">
        <f t="shared" ref="BK421" si="7287">C421/C436</f>
        <v>3.728029941657799E-2</v>
      </c>
      <c r="BL421" s="130">
        <f t="shared" ref="BL421" si="7288">D421/D436</f>
        <v>4.1741019473970055E-2</v>
      </c>
      <c r="BM421" s="131">
        <f t="shared" ref="BM421" si="7289">E421/E436</f>
        <v>3.6907536907536904E-2</v>
      </c>
      <c r="BN421" s="128">
        <f t="shared" ref="BN421" si="7290">F421/F436</f>
        <v>4.986286759104068E-2</v>
      </c>
      <c r="BO421" s="129">
        <f t="shared" ref="BO421" si="7291">G421/G436</f>
        <v>3.025082979706735E-2</v>
      </c>
      <c r="BP421" s="130">
        <f t="shared" ref="BP421" si="7292">H421/H436</f>
        <v>4.6280907208059524E-2</v>
      </c>
      <c r="BQ421" s="131">
        <f t="shared" ref="BQ421" si="7293">I421/I436</f>
        <v>4.0857851162355581E-2</v>
      </c>
      <c r="BR421" s="128">
        <f t="shared" ref="BR421" si="7294">J421/J436</f>
        <v>3.9034072113794241E-2</v>
      </c>
      <c r="BS421" s="129">
        <f t="shared" ref="BS421" si="7295">K421/K436</f>
        <v>3.5348977135980744E-2</v>
      </c>
      <c r="BT421" s="130">
        <f t="shared" ref="BT421" si="7296">L421/L436</f>
        <v>3.0638401757740977E-2</v>
      </c>
      <c r="BU421" s="128">
        <f t="shared" ref="BU421" si="7297">M421/M436</f>
        <v>4.8044645854313527E-2</v>
      </c>
      <c r="BV421" s="132">
        <f t="shared" ref="BV421" si="7298">N421/N436</f>
        <v>3.5855341422793244E-2</v>
      </c>
      <c r="BW421" s="133">
        <f t="shared" ref="BW421" si="7299">O421/O436</f>
        <v>4.5041132903910638E-2</v>
      </c>
      <c r="BX421" s="128">
        <f t="shared" ref="BX421" si="7300">P421/P436</f>
        <v>4.2758322524859491E-2</v>
      </c>
      <c r="BY421" s="129">
        <f t="shared" ref="BY421" si="7301">Q421/Q436</f>
        <v>3.2363028757365228E-2</v>
      </c>
      <c r="BZ421" s="130">
        <f t="shared" ref="BZ421" si="7302">R421/R436</f>
        <v>4.6200278594644789E-2</v>
      </c>
      <c r="CA421" s="131">
        <f t="shared" ref="CA421" si="7303">S421/S436</f>
        <v>3.9983292831105709E-2</v>
      </c>
      <c r="CB421" s="128">
        <f t="shared" ref="CB421" si="7304">T421/T436</f>
        <v>2.6966010284710899E-2</v>
      </c>
      <c r="CC421" s="129">
        <f t="shared" ref="CC421" si="7305">U421/U436</f>
        <v>3.3672095016529936E-2</v>
      </c>
      <c r="CD421" s="130">
        <f t="shared" ref="CD421" si="7306">V421/V436</f>
        <v>2.552917077611714E-2</v>
      </c>
      <c r="CE421" s="131">
        <f t="shared" ref="CE421" si="7307">W421/W436</f>
        <v>4.7594359187059308E-2</v>
      </c>
      <c r="CF421" s="128">
        <f t="shared" ref="CF421" si="7308">X421/X436</f>
        <v>3.5355903591859701E-2</v>
      </c>
      <c r="CG421" s="129">
        <f t="shared" ref="CG421" si="7309">Y421/Y436</f>
        <v>3.4939121228163048E-2</v>
      </c>
      <c r="CH421" s="130">
        <f t="shared" ref="CH421" si="7310">Z421/Z436</f>
        <v>4.898281651194944E-2</v>
      </c>
      <c r="CI421" s="128">
        <f t="shared" ref="CI421" si="7311">AA421/AA436</f>
        <v>4.5697818032111981E-2</v>
      </c>
      <c r="CJ421" s="134">
        <f t="shared" ref="CJ421" si="7312">AB421/AB436</f>
        <v>4.0257074828244747E-2</v>
      </c>
      <c r="CK421" s="135">
        <f t="shared" ref="CK421" si="7313">AC421/AC436</f>
        <v>4.0735387819167947E-2</v>
      </c>
    </row>
    <row r="422" spans="1:89" ht="13.5" thickBot="1" x14ac:dyDescent="0.25">
      <c r="A422" s="145" t="s">
        <v>26</v>
      </c>
      <c r="B422" s="189">
        <v>998</v>
      </c>
      <c r="C422" s="183">
        <v>968</v>
      </c>
      <c r="D422" s="184">
        <v>441</v>
      </c>
      <c r="E422" s="185">
        <v>506</v>
      </c>
      <c r="F422" s="182">
        <v>952</v>
      </c>
      <c r="G422" s="186">
        <v>721</v>
      </c>
      <c r="H422" s="184">
        <v>1682</v>
      </c>
      <c r="I422" s="185">
        <v>1682</v>
      </c>
      <c r="J422" s="182">
        <v>207</v>
      </c>
      <c r="K422" s="183">
        <v>235</v>
      </c>
      <c r="L422" s="184">
        <v>760</v>
      </c>
      <c r="M422" s="182">
        <v>927</v>
      </c>
      <c r="N422" s="187">
        <v>1380</v>
      </c>
      <c r="O422" s="190">
        <v>1478</v>
      </c>
      <c r="P422" s="182">
        <v>893</v>
      </c>
      <c r="Q422" s="183">
        <v>756</v>
      </c>
      <c r="R422" s="184">
        <v>1070</v>
      </c>
      <c r="S422" s="185">
        <v>1036</v>
      </c>
      <c r="T422" s="182">
        <v>201</v>
      </c>
      <c r="U422" s="186">
        <v>221</v>
      </c>
      <c r="V422" s="184">
        <v>806</v>
      </c>
      <c r="W422" s="191">
        <v>1187</v>
      </c>
      <c r="X422" s="182">
        <v>660</v>
      </c>
      <c r="Y422" s="186">
        <v>410</v>
      </c>
      <c r="Z422" s="184">
        <v>1931</v>
      </c>
      <c r="AA422" s="182">
        <v>1905</v>
      </c>
      <c r="AB422" s="156">
        <f t="shared" si="7066"/>
        <v>11981</v>
      </c>
      <c r="AC422" s="157">
        <f t="shared" si="7067"/>
        <v>12032</v>
      </c>
      <c r="AE422" s="235"/>
      <c r="AF422" s="125"/>
      <c r="AG422" s="183"/>
      <c r="AH422" s="184"/>
      <c r="AI422" s="185"/>
      <c r="AJ422" s="182"/>
      <c r="AK422" s="186"/>
      <c r="AL422" s="184"/>
      <c r="AM422" s="185"/>
      <c r="AN422" s="182"/>
      <c r="AO422" s="186"/>
      <c r="AP422" s="184"/>
      <c r="AQ422" s="182"/>
      <c r="AR422" s="187"/>
      <c r="AS422" s="188"/>
      <c r="AT422" s="182"/>
      <c r="AU422" s="186"/>
      <c r="AV422" s="184"/>
      <c r="AW422" s="185"/>
      <c r="AX422" s="182"/>
      <c r="AY422" s="186"/>
      <c r="AZ422" s="184"/>
      <c r="BA422" s="185"/>
      <c r="BB422" s="182"/>
      <c r="BC422" s="186"/>
      <c r="BD422" s="184"/>
      <c r="BE422" s="182"/>
      <c r="BF422" s="158"/>
      <c r="BG422" s="159"/>
      <c r="BI422" s="145" t="s">
        <v>26</v>
      </c>
      <c r="BJ422" s="128">
        <f>B422/B436</f>
        <v>3.7646171256129762E-2</v>
      </c>
      <c r="BK422" s="129">
        <f t="shared" ref="BK422" si="7314">C422/C436</f>
        <v>3.5519025428393206E-2</v>
      </c>
      <c r="BL422" s="130">
        <f t="shared" ref="BL422" si="7315">D422/D436</f>
        <v>3.4215222282566529E-2</v>
      </c>
      <c r="BM422" s="131">
        <f t="shared" ref="BM422" si="7316">E422/E436</f>
        <v>3.9316239316239315E-2</v>
      </c>
      <c r="BN422" s="128">
        <f t="shared" ref="BN422" si="7317">F422/F436</f>
        <v>3.626390370257504E-2</v>
      </c>
      <c r="BO422" s="129">
        <f t="shared" ref="BO422" si="7318">G422/G436</f>
        <v>3.0292844838452165E-2</v>
      </c>
      <c r="BP422" s="130">
        <f t="shared" ref="BP422" si="7319">H422/H436</f>
        <v>4.3008003272903939E-2</v>
      </c>
      <c r="BQ422" s="131">
        <f t="shared" ref="BQ422" si="7320">I422/I436</f>
        <v>3.9337667804855231E-2</v>
      </c>
      <c r="BR422" s="128">
        <f t="shared" ref="BR422" si="7321">J422/J436</f>
        <v>3.4237512404895802E-2</v>
      </c>
      <c r="BS422" s="129">
        <f t="shared" ref="BS422" si="7322">K422/K436</f>
        <v>3.5348977135980744E-2</v>
      </c>
      <c r="BT422" s="130">
        <f t="shared" ref="BT422" si="7323">L422/L436</f>
        <v>3.0923220897587176E-2</v>
      </c>
      <c r="BU422" s="128">
        <f t="shared" ref="BU422" si="7324">M422/M436</f>
        <v>3.8897280966767374E-2</v>
      </c>
      <c r="BV422" s="132">
        <f t="shared" ref="BV422" si="7325">N422/N436</f>
        <v>3.2833690221270521E-2</v>
      </c>
      <c r="BW422" s="133">
        <f t="shared" ref="BW422" si="7326">O422/O436</f>
        <v>3.5656558345998887E-2</v>
      </c>
      <c r="BX422" s="128">
        <f t="shared" ref="BX422" si="7327">P422/P436</f>
        <v>3.8607868568958065E-2</v>
      </c>
      <c r="BY422" s="129">
        <f t="shared" ref="BY422" si="7328">Q422/Q436</f>
        <v>3.3242458886641457E-2</v>
      </c>
      <c r="BZ422" s="130">
        <f t="shared" ref="BZ422" si="7329">R422/R436</f>
        <v>4.1402259712118868E-2</v>
      </c>
      <c r="CA422" s="131">
        <f t="shared" ref="CA422" si="7330">S422/S436</f>
        <v>3.9337788578371807E-2</v>
      </c>
      <c r="CB422" s="128">
        <f t="shared" ref="CB422" si="7331">T422/T436</f>
        <v>2.5210084033613446E-2</v>
      </c>
      <c r="CC422" s="129">
        <f t="shared" ref="CC422" si="7332">U422/U436</f>
        <v>2.7060119995102241E-2</v>
      </c>
      <c r="CD422" s="130">
        <f t="shared" ref="CD422" si="7333">V422/V436</f>
        <v>3.0574311508990214E-2</v>
      </c>
      <c r="CE422" s="131">
        <f t="shared" ref="CE422" si="7334">W422/W436</f>
        <v>4.1027236278169503E-2</v>
      </c>
      <c r="CF422" s="128">
        <f t="shared" ref="CF422" si="7335">X422/X436</f>
        <v>3.0948138422582764E-2</v>
      </c>
      <c r="CG422" s="129">
        <f t="shared" ref="CG422" si="7336">Y422/Y436</f>
        <v>3.1006579444906601E-2</v>
      </c>
      <c r="CH422" s="130">
        <f t="shared" ref="CH422" si="7337">Z422/Z436</f>
        <v>4.7674303772466918E-2</v>
      </c>
      <c r="CI422" s="128">
        <f t="shared" ref="CI422" si="7338">AA422/AA436</f>
        <v>4.3570742418004668E-2</v>
      </c>
      <c r="CJ422" s="134">
        <f t="shared" ref="CJ422" si="7339">AB422/AB436</f>
        <v>3.7144398422579925E-2</v>
      </c>
      <c r="CK422" s="135">
        <f t="shared" ref="CK422" si="7340">AC422/AC436</f>
        <v>3.7397236856419103E-2</v>
      </c>
    </row>
    <row r="423" spans="1:89" ht="14.25" thickTop="1" thickBot="1" x14ac:dyDescent="0.25">
      <c r="A423" s="136" t="s">
        <v>27</v>
      </c>
      <c r="B423" s="192">
        <v>895</v>
      </c>
      <c r="C423" s="176">
        <v>1176</v>
      </c>
      <c r="D423" s="177">
        <v>410</v>
      </c>
      <c r="E423" s="178">
        <v>463</v>
      </c>
      <c r="F423" s="175">
        <v>777</v>
      </c>
      <c r="G423" s="179">
        <v>884</v>
      </c>
      <c r="H423" s="177">
        <v>1653</v>
      </c>
      <c r="I423" s="178">
        <v>1777</v>
      </c>
      <c r="J423" s="175">
        <v>265</v>
      </c>
      <c r="K423" s="176">
        <v>212</v>
      </c>
      <c r="L423" s="177">
        <v>809</v>
      </c>
      <c r="M423" s="175">
        <v>831</v>
      </c>
      <c r="N423" s="180">
        <v>1715</v>
      </c>
      <c r="O423" s="193">
        <v>1349</v>
      </c>
      <c r="P423" s="175">
        <v>962</v>
      </c>
      <c r="Q423" s="176">
        <v>726</v>
      </c>
      <c r="R423" s="177">
        <v>1026</v>
      </c>
      <c r="S423" s="178">
        <v>983</v>
      </c>
      <c r="T423" s="175">
        <v>260</v>
      </c>
      <c r="U423" s="179">
        <v>221</v>
      </c>
      <c r="V423" s="177">
        <v>871</v>
      </c>
      <c r="W423" s="194">
        <v>1097</v>
      </c>
      <c r="X423" s="175">
        <v>718</v>
      </c>
      <c r="Y423" s="179">
        <v>453</v>
      </c>
      <c r="Z423" s="177">
        <v>1836</v>
      </c>
      <c r="AA423" s="175">
        <v>2027</v>
      </c>
      <c r="AB423" s="156">
        <f t="shared" si="7066"/>
        <v>12197</v>
      </c>
      <c r="AC423" s="157">
        <f t="shared" si="7067"/>
        <v>12199</v>
      </c>
      <c r="AE423" s="229" t="s">
        <v>13</v>
      </c>
      <c r="AF423" s="20">
        <f t="shared" ref="AF423:BG423" si="7341">SUM(AF420:AF422)</f>
        <v>3045</v>
      </c>
      <c r="AG423" s="21">
        <f t="shared" si="7341"/>
        <v>7587</v>
      </c>
      <c r="AH423" s="20">
        <f t="shared" si="7341"/>
        <v>2162</v>
      </c>
      <c r="AI423" s="21">
        <f t="shared" si="7341"/>
        <v>2574</v>
      </c>
      <c r="AJ423" s="20">
        <f t="shared" si="7341"/>
        <v>2555</v>
      </c>
      <c r="AK423" s="21">
        <f t="shared" si="7341"/>
        <v>5530</v>
      </c>
      <c r="AL423" s="20">
        <f t="shared" si="7341"/>
        <v>4941</v>
      </c>
      <c r="AM423" s="21">
        <f t="shared" si="7341"/>
        <v>9549</v>
      </c>
      <c r="AN423" s="20">
        <f t="shared" si="7341"/>
        <v>1876</v>
      </c>
      <c r="AO423" s="21">
        <f t="shared" si="7341"/>
        <v>649</v>
      </c>
      <c r="AP423" s="20">
        <f t="shared" si="7341"/>
        <v>6745</v>
      </c>
      <c r="AQ423" s="21">
        <f t="shared" si="7341"/>
        <v>1777</v>
      </c>
      <c r="AR423" s="20">
        <f t="shared" si="7341"/>
        <v>8812</v>
      </c>
      <c r="AS423" s="21">
        <f t="shared" si="7341"/>
        <v>5288</v>
      </c>
      <c r="AT423" s="20">
        <f t="shared" si="7341"/>
        <v>4144</v>
      </c>
      <c r="AU423" s="21">
        <f t="shared" si="7341"/>
        <v>3894</v>
      </c>
      <c r="AV423" s="20">
        <f t="shared" si="7341"/>
        <v>3916</v>
      </c>
      <c r="AW423" s="21">
        <f t="shared" si="7341"/>
        <v>5219</v>
      </c>
      <c r="AX423" s="20">
        <f t="shared" si="7341"/>
        <v>2793</v>
      </c>
      <c r="AY423" s="21">
        <f t="shared" si="7341"/>
        <v>500</v>
      </c>
      <c r="AZ423" s="20">
        <f t="shared" si="7341"/>
        <v>6925</v>
      </c>
      <c r="BA423" s="21">
        <f t="shared" si="7341"/>
        <v>3350</v>
      </c>
      <c r="BB423" s="20">
        <f t="shared" si="7341"/>
        <v>4631</v>
      </c>
      <c r="BC423" s="21">
        <f t="shared" si="7341"/>
        <v>1627</v>
      </c>
      <c r="BD423" s="20">
        <f t="shared" si="7341"/>
        <v>6026</v>
      </c>
      <c r="BE423" s="21">
        <f t="shared" si="7341"/>
        <v>9313</v>
      </c>
      <c r="BF423" s="160">
        <f t="shared" si="7341"/>
        <v>58571</v>
      </c>
      <c r="BG423" s="161">
        <f t="shared" si="7341"/>
        <v>56857</v>
      </c>
      <c r="BI423" s="136" t="s">
        <v>27</v>
      </c>
      <c r="BJ423" s="128">
        <f>B423/B436</f>
        <v>3.3760844964164469E-2</v>
      </c>
      <c r="BK423" s="129">
        <f t="shared" ref="BK423" si="7342">C423/C436</f>
        <v>4.3151212710527284E-2</v>
      </c>
      <c r="BL423" s="130">
        <f t="shared" ref="BL423" si="7343">D423/D436</f>
        <v>3.1810070602839628E-2</v>
      </c>
      <c r="BM423" s="131">
        <f t="shared" ref="BM423" si="7344">E423/E436</f>
        <v>3.5975135975135977E-2</v>
      </c>
      <c r="BN423" s="128">
        <f t="shared" ref="BN423" si="7345">F423/F436</f>
        <v>2.9597744933719337E-2</v>
      </c>
      <c r="BO423" s="129">
        <f t="shared" ref="BO423" si="7346">G423/G436</f>
        <v>3.7141296584177134E-2</v>
      </c>
      <c r="BP423" s="130">
        <f t="shared" ref="BP423" si="7347">H423/H436</f>
        <v>4.2266485975095247E-2</v>
      </c>
      <c r="BQ423" s="131">
        <f t="shared" ref="BQ423" si="7348">I423/I436</f>
        <v>4.1559474250432667E-2</v>
      </c>
      <c r="BR423" s="128">
        <f t="shared" ref="BR423" si="7349">J423/J436</f>
        <v>4.3830631822692687E-2</v>
      </c>
      <c r="BS423" s="129">
        <f t="shared" ref="BS423" si="7350">K423/K436</f>
        <v>3.1889290012033694E-2</v>
      </c>
      <c r="BT423" s="130">
        <f t="shared" ref="BT423" si="7351">L423/L436</f>
        <v>3.2916954876510557E-2</v>
      </c>
      <c r="BU423" s="128">
        <f t="shared" ref="BU423" si="7352">M423/M436</f>
        <v>3.4869083585095668E-2</v>
      </c>
      <c r="BV423" s="132">
        <f t="shared" ref="BV423" si="7353">N423/N436</f>
        <v>4.0804187485129671E-2</v>
      </c>
      <c r="BW423" s="133">
        <f t="shared" ref="BW423" si="7354">O423/O436</f>
        <v>3.2544450073580852E-2</v>
      </c>
      <c r="BX423" s="128">
        <f t="shared" ref="BX423" si="7355">P423/P436</f>
        <v>4.1591007349762212E-2</v>
      </c>
      <c r="BY423" s="129">
        <f t="shared" ref="BY423" si="7356">Q423/Q436</f>
        <v>3.1923313692727114E-2</v>
      </c>
      <c r="BZ423" s="130">
        <f t="shared" ref="BZ423" si="7357">R423/R436</f>
        <v>3.9699736882835478E-2</v>
      </c>
      <c r="CA423" s="131">
        <f t="shared" ref="CA423" si="7358">S423/S436</f>
        <v>3.7325334143377888E-2</v>
      </c>
      <c r="CB423" s="128">
        <f t="shared" ref="CB423" si="7359">T423/T436</f>
        <v>3.2610058948952712E-2</v>
      </c>
      <c r="CC423" s="129">
        <f t="shared" ref="CC423" si="7360">U423/U436</f>
        <v>2.7060119995102241E-2</v>
      </c>
      <c r="CD423" s="130">
        <f t="shared" ref="CD423" si="7361">V423/V436</f>
        <v>3.3039981791973295E-2</v>
      </c>
      <c r="CE423" s="131">
        <f t="shared" ref="CE423" si="7362">W423/W436</f>
        <v>3.791649384764275E-2</v>
      </c>
      <c r="CF423" s="128">
        <f t="shared" ref="CF423" si="7363">X423/X436</f>
        <v>3.3667823314264281E-2</v>
      </c>
      <c r="CG423" s="129">
        <f t="shared" ref="CG423" si="7364">Y423/Y436</f>
        <v>3.4258488996445589E-2</v>
      </c>
      <c r="CH423" s="130">
        <f t="shared" ref="CH423" si="7365">Z423/Z436</f>
        <v>4.5328856409243529E-2</v>
      </c>
      <c r="CI423" s="128">
        <f t="shared" ref="CI423" si="7366">AA423/AA436</f>
        <v>4.6361099675220716E-2</v>
      </c>
      <c r="CJ423" s="134">
        <f t="shared" ref="CJ423" si="7367">AB423/AB436</f>
        <v>3.7814057888340483E-2</v>
      </c>
      <c r="CK423" s="135">
        <f t="shared" ref="CK423" si="7368">AC423/AC436</f>
        <v>3.7916297574090478E-2</v>
      </c>
    </row>
    <row r="424" spans="1:89" ht="13.5" thickTop="1" x14ac:dyDescent="0.2">
      <c r="A424" s="145" t="s">
        <v>28</v>
      </c>
      <c r="B424" s="189">
        <v>846</v>
      </c>
      <c r="C424" s="183">
        <v>1475</v>
      </c>
      <c r="D424" s="184">
        <v>540</v>
      </c>
      <c r="E424" s="185">
        <v>551</v>
      </c>
      <c r="F424" s="182">
        <v>909</v>
      </c>
      <c r="G424" s="186">
        <v>1307</v>
      </c>
      <c r="H424" s="184">
        <v>1780</v>
      </c>
      <c r="I424" s="185">
        <v>2187</v>
      </c>
      <c r="J424" s="182">
        <v>331</v>
      </c>
      <c r="K424" s="183">
        <v>214</v>
      </c>
      <c r="L424" s="184">
        <v>1510</v>
      </c>
      <c r="M424" s="182">
        <v>724</v>
      </c>
      <c r="N424" s="187">
        <v>2243</v>
      </c>
      <c r="O424" s="190">
        <v>1535</v>
      </c>
      <c r="P424" s="182">
        <v>1143</v>
      </c>
      <c r="Q424" s="183">
        <v>834</v>
      </c>
      <c r="R424" s="184">
        <v>1195</v>
      </c>
      <c r="S424" s="185">
        <v>1331</v>
      </c>
      <c r="T424" s="182">
        <v>385</v>
      </c>
      <c r="U424" s="186">
        <v>206</v>
      </c>
      <c r="V424" s="184">
        <v>1458</v>
      </c>
      <c r="W424" s="191">
        <v>1032</v>
      </c>
      <c r="X424" s="182">
        <v>1143</v>
      </c>
      <c r="Y424" s="186">
        <v>324</v>
      </c>
      <c r="Z424" s="184">
        <v>2010</v>
      </c>
      <c r="AA424" s="182">
        <v>2392</v>
      </c>
      <c r="AB424" s="156">
        <f t="shared" si="7066"/>
        <v>15493</v>
      </c>
      <c r="AC424" s="157">
        <f t="shared" si="7067"/>
        <v>14112</v>
      </c>
      <c r="BI424" s="145" t="s">
        <v>28</v>
      </c>
      <c r="BJ424" s="128">
        <f>B424/B436</f>
        <v>3.1912485854394566E-2</v>
      </c>
      <c r="BK424" s="129">
        <f t="shared" ref="BK424" si="7369">C424/C436</f>
        <v>5.412248192859502E-2</v>
      </c>
      <c r="BL424" s="130">
        <f t="shared" ref="BL424" si="7370">D424/D436</f>
        <v>4.1896190550081466E-2</v>
      </c>
      <c r="BM424" s="131">
        <f t="shared" ref="BM424" si="7371">E424/E436</f>
        <v>4.2812742812742811E-2</v>
      </c>
      <c r="BN424" s="128">
        <f t="shared" ref="BN424" si="7372">F424/F436</f>
        <v>3.462593326222764E-2</v>
      </c>
      <c r="BO424" s="129">
        <f t="shared" ref="BO424" si="7373">G424/G436</f>
        <v>5.49136590899542E-2</v>
      </c>
      <c r="BP424" s="130">
        <f t="shared" ref="BP424" si="7374">H424/H436</f>
        <v>4.5513820348257433E-2</v>
      </c>
      <c r="BQ424" s="131">
        <f t="shared" ref="BQ424" si="7375">I424/I436</f>
        <v>5.1148323120819496E-2</v>
      </c>
      <c r="BR424" s="128">
        <f t="shared" ref="BR424" si="7376">J424/J436</f>
        <v>5.4746940125702942E-2</v>
      </c>
      <c r="BS424" s="129">
        <f t="shared" ref="BS424" si="7377">K424/K436</f>
        <v>3.2190132370637788E-2</v>
      </c>
      <c r="BT424" s="130">
        <f t="shared" ref="BT424" si="7378">L424/L436</f>
        <v>6.1439557309679781E-2</v>
      </c>
      <c r="BU424" s="128">
        <f t="shared" ref="BU424" si="7379">M424/M436</f>
        <v>3.0379321920107418E-2</v>
      </c>
      <c r="BV424" s="132">
        <f t="shared" ref="BV424" si="7380">N424/N436</f>
        <v>5.3366642874137518E-2</v>
      </c>
      <c r="BW424" s="133">
        <f t="shared" ref="BW424" si="7381">O424/O436</f>
        <v>3.7031675954741744E-2</v>
      </c>
      <c r="BX424" s="128">
        <f t="shared" ref="BX424" si="7382">P424/P436</f>
        <v>4.941634241245136E-2</v>
      </c>
      <c r="BY424" s="129">
        <f t="shared" ref="BY424" si="7383">Q424/Q436</f>
        <v>3.6672236390818749E-2</v>
      </c>
      <c r="BZ424" s="130">
        <f t="shared" ref="BZ424" si="7384">R424/R436</f>
        <v>4.6238972295310321E-2</v>
      </c>
      <c r="CA424" s="131">
        <f t="shared" ref="CA424" si="7385">S424/S436</f>
        <v>5.0539185905224784E-2</v>
      </c>
      <c r="CB424" s="128">
        <f t="shared" ref="CB424" si="7386">T424/T436</f>
        <v>4.8287971905179985E-2</v>
      </c>
      <c r="CC424" s="129">
        <f t="shared" ref="CC424" si="7387">U424/U436</f>
        <v>2.5223460266927882E-2</v>
      </c>
      <c r="CD424" s="130">
        <f t="shared" ref="CD424" si="7388">V424/V436</f>
        <v>5.5306881116758973E-2</v>
      </c>
      <c r="CE424" s="131">
        <f t="shared" ref="CE424" si="7389">W424/W436</f>
        <v>3.566984653670676E-2</v>
      </c>
      <c r="CF424" s="128">
        <f t="shared" ref="CF424" si="7390">X424/X436</f>
        <v>5.3596548813654693E-2</v>
      </c>
      <c r="CG424" s="129">
        <f t="shared" ref="CG424" si="7391">Y424/Y436</f>
        <v>2.4502760341828633E-2</v>
      </c>
      <c r="CH424" s="130">
        <f t="shared" ref="CH424" si="7392">Z424/Z436</f>
        <v>4.9624728421884257E-2</v>
      </c>
      <c r="CI424" s="128">
        <f t="shared" ref="CI424" si="7393">AA424/AA436</f>
        <v>5.4709299666071999E-2</v>
      </c>
      <c r="CJ424" s="134">
        <f t="shared" ref="CJ424" si="7394">AB424/AB436</f>
        <v>4.8032565291797912E-2</v>
      </c>
      <c r="CK424" s="135">
        <f t="shared" ref="CK424" si="7395">AC424/AC436</f>
        <v>4.3862184717236234E-2</v>
      </c>
    </row>
    <row r="425" spans="1:89" x14ac:dyDescent="0.2">
      <c r="A425" s="136" t="s">
        <v>29</v>
      </c>
      <c r="B425" s="192">
        <v>1101</v>
      </c>
      <c r="C425" s="176">
        <v>2185</v>
      </c>
      <c r="D425" s="177">
        <v>916</v>
      </c>
      <c r="E425" s="178">
        <v>727</v>
      </c>
      <c r="F425" s="175">
        <v>1162</v>
      </c>
      <c r="G425" s="179">
        <v>1948</v>
      </c>
      <c r="H425" s="177">
        <v>2156</v>
      </c>
      <c r="I425" s="178">
        <v>3192</v>
      </c>
      <c r="J425" s="175">
        <v>591</v>
      </c>
      <c r="K425" s="176">
        <v>225</v>
      </c>
      <c r="L425" s="177">
        <v>2333</v>
      </c>
      <c r="M425" s="175">
        <v>712</v>
      </c>
      <c r="N425" s="180">
        <v>3014</v>
      </c>
      <c r="O425" s="193">
        <v>2024</v>
      </c>
      <c r="P425" s="175">
        <v>1582</v>
      </c>
      <c r="Q425" s="176">
        <v>1114</v>
      </c>
      <c r="R425" s="177">
        <v>1553</v>
      </c>
      <c r="S425" s="178">
        <v>2027</v>
      </c>
      <c r="T425" s="175">
        <v>990</v>
      </c>
      <c r="U425" s="179">
        <v>184</v>
      </c>
      <c r="V425" s="177">
        <v>2489</v>
      </c>
      <c r="W425" s="194">
        <v>1363</v>
      </c>
      <c r="X425" s="175">
        <v>1784</v>
      </c>
      <c r="Y425" s="179">
        <v>524</v>
      </c>
      <c r="Z425" s="177">
        <v>2289</v>
      </c>
      <c r="AA425" s="175">
        <v>3350</v>
      </c>
      <c r="AB425" s="156">
        <f t="shared" si="7066"/>
        <v>21960</v>
      </c>
      <c r="AC425" s="157">
        <f t="shared" si="7067"/>
        <v>19575</v>
      </c>
      <c r="BI425" s="136" t="s">
        <v>29</v>
      </c>
      <c r="BJ425" s="128">
        <f>B425/B436</f>
        <v>4.1531497548095056E-2</v>
      </c>
      <c r="BK425" s="129">
        <f t="shared" ref="BK425" si="7396">C425/C436</f>
        <v>8.0174659670494988E-2</v>
      </c>
      <c r="BL425" s="130">
        <f t="shared" ref="BL425" si="7397">D425/D436</f>
        <v>7.1068352859027073E-2</v>
      </c>
      <c r="BM425" s="131">
        <f t="shared" ref="BM425" si="7398">E425/E436</f>
        <v>5.6487956487956487E-2</v>
      </c>
      <c r="BN425" s="128">
        <f t="shared" ref="BN425" si="7399">F425/F436</f>
        <v>4.4263294225201887E-2</v>
      </c>
      <c r="BO425" s="129">
        <f t="shared" ref="BO425" si="7400">G425/G436</f>
        <v>8.1845300617621103E-2</v>
      </c>
      <c r="BP425" s="130">
        <f t="shared" ref="BP425" si="7401">H425/H436</f>
        <v>5.5127975657776981E-2</v>
      </c>
      <c r="BQ425" s="131">
        <f t="shared" ref="BQ425" si="7402">I425/I436</f>
        <v>7.4652696571401847E-2</v>
      </c>
      <c r="BR425" s="128">
        <f t="shared" ref="BR425" si="7403">J425/J436</f>
        <v>9.7750578895137274E-2</v>
      </c>
      <c r="BS425" s="129">
        <f t="shared" ref="BS425" si="7404">K425/K436</f>
        <v>3.3844765342960291E-2</v>
      </c>
      <c r="BT425" s="130">
        <f t="shared" ref="BT425" si="7405">L425/L436</f>
        <v>9.4926150465882736E-2</v>
      </c>
      <c r="BU425" s="128">
        <f t="shared" ref="BU425" si="7406">M425/M436</f>
        <v>2.9875797247398455E-2</v>
      </c>
      <c r="BV425" s="132">
        <f t="shared" ref="BV425" si="7407">N425/N436</f>
        <v>7.1710682845586488E-2</v>
      </c>
      <c r="BW425" s="133">
        <f t="shared" ref="BW425" si="7408">O425/O436</f>
        <v>4.882873754553569E-2</v>
      </c>
      <c r="BX425" s="128">
        <f t="shared" ref="BX425" si="7409">P425/P436</f>
        <v>6.8396022481625601E-2</v>
      </c>
      <c r="BY425" s="129">
        <f t="shared" ref="BY425" si="7410">Q425/Q436</f>
        <v>4.8984258200685957E-2</v>
      </c>
      <c r="BZ425" s="130">
        <f t="shared" ref="BZ425" si="7411">R425/R436</f>
        <v>6.0091317133570653E-2</v>
      </c>
      <c r="CA425" s="131">
        <f t="shared" ref="CA425" si="7412">S425/S436</f>
        <v>7.6966889428918592E-2</v>
      </c>
      <c r="CB425" s="128">
        <f t="shared" ref="CB425" si="7413">T425/T436</f>
        <v>0.12416907061331996</v>
      </c>
      <c r="CC425" s="129">
        <f t="shared" ref="CC425" si="7414">U425/U436</f>
        <v>2.2529692665605484E-2</v>
      </c>
      <c r="CD425" s="130">
        <f t="shared" ref="CD425" si="7415">V425/V436</f>
        <v>9.4416205143767543E-2</v>
      </c>
      <c r="CE425" s="131">
        <f t="shared" ref="CE425" si="7416">W425/W436</f>
        <v>4.7110465920088482E-2</v>
      </c>
      <c r="CF425" s="128">
        <f t="shared" ref="CF425" si="7417">X425/X436</f>
        <v>8.3653755978617655E-2</v>
      </c>
      <c r="CG425" s="129">
        <f t="shared" ref="CG425" si="7418">Y425/Y436</f>
        <v>3.9627921046661123E-2</v>
      </c>
      <c r="CH425" s="130">
        <f t="shared" ref="CH425" si="7419">Z425/Z436</f>
        <v>5.6512936993877147E-2</v>
      </c>
      <c r="CI425" s="128">
        <f t="shared" ref="CI425" si="7420">AA425/AA436</f>
        <v>7.662046566945703E-2</v>
      </c>
      <c r="CJ425" s="134">
        <f t="shared" ref="CJ425" si="7421">AB425/AB436</f>
        <v>6.8082045685656886E-2</v>
      </c>
      <c r="CK425" s="135">
        <f t="shared" ref="CK425" si="7422">AC425/AC436</f>
        <v>6.0841997295911228E-2</v>
      </c>
    </row>
    <row r="426" spans="1:89" x14ac:dyDescent="0.2">
      <c r="A426" s="145" t="s">
        <v>30</v>
      </c>
      <c r="B426" s="189">
        <v>1395</v>
      </c>
      <c r="C426" s="183">
        <v>3658</v>
      </c>
      <c r="D426" s="184">
        <v>1212</v>
      </c>
      <c r="E426" s="185">
        <v>1071</v>
      </c>
      <c r="F426" s="182">
        <v>1434</v>
      </c>
      <c r="G426" s="186">
        <v>2677</v>
      </c>
      <c r="H426" s="184">
        <v>2580</v>
      </c>
      <c r="I426" s="185">
        <v>4225</v>
      </c>
      <c r="J426" s="182">
        <v>1127</v>
      </c>
      <c r="K426" s="183">
        <v>272</v>
      </c>
      <c r="L426" s="184">
        <v>3165</v>
      </c>
      <c r="M426" s="182">
        <v>845</v>
      </c>
      <c r="N426" s="187">
        <v>4255</v>
      </c>
      <c r="O426" s="190">
        <v>2644</v>
      </c>
      <c r="P426" s="182">
        <v>2111</v>
      </c>
      <c r="Q426" s="183">
        <v>1844</v>
      </c>
      <c r="R426" s="184">
        <v>1862</v>
      </c>
      <c r="S426" s="185">
        <v>2495</v>
      </c>
      <c r="T426" s="182">
        <v>1484</v>
      </c>
      <c r="U426" s="186">
        <v>230</v>
      </c>
      <c r="V426" s="184">
        <v>3257</v>
      </c>
      <c r="W426" s="191">
        <v>1525</v>
      </c>
      <c r="X426" s="182">
        <v>2313</v>
      </c>
      <c r="Y426" s="186">
        <v>732</v>
      </c>
      <c r="Z426" s="184">
        <v>3178</v>
      </c>
      <c r="AA426" s="182">
        <v>4287</v>
      </c>
      <c r="AB426" s="156">
        <f t="shared" si="7066"/>
        <v>29373</v>
      </c>
      <c r="AC426" s="157">
        <f t="shared" si="7067"/>
        <v>26505</v>
      </c>
      <c r="BI426" s="145" t="s">
        <v>30</v>
      </c>
      <c r="BJ426" s="128">
        <f>B426/B436</f>
        <v>5.2621652206714449E-2</v>
      </c>
      <c r="BK426" s="129">
        <f t="shared" ref="BK426" si="7423">C426/C436</f>
        <v>0.13422375518291565</v>
      </c>
      <c r="BL426" s="130">
        <f t="shared" ref="BL426" si="7424">D426/D436</f>
        <v>9.4033672123516182E-2</v>
      </c>
      <c r="BM426" s="131">
        <f t="shared" ref="BM426" si="7425">E426/E436</f>
        <v>8.3216783216783219E-2</v>
      </c>
      <c r="BN426" s="128">
        <f t="shared" ref="BN426" si="7426">F426/F436</f>
        <v>5.462440956879476E-2</v>
      </c>
      <c r="BO426" s="129">
        <f t="shared" ref="BO426" si="7427">G426/G436</f>
        <v>0.11247426578715181</v>
      </c>
      <c r="BP426" s="130">
        <f t="shared" ref="BP426" si="7428">H426/H436</f>
        <v>6.5969469942979878E-2</v>
      </c>
      <c r="BQ426" s="131">
        <f t="shared" ref="BQ426" si="7429">I426/I436</f>
        <v>9.8811918237522806E-2</v>
      </c>
      <c r="BR426" s="128">
        <f t="shared" ref="BR426" si="7430">J426/J436</f>
        <v>0.18640423420443269</v>
      </c>
      <c r="BS426" s="129">
        <f t="shared" ref="BS426" si="7431">K426/K436</f>
        <v>4.0914560770156441E-2</v>
      </c>
      <c r="BT426" s="130">
        <f t="shared" ref="BT426" si="7432">L426/L436</f>
        <v>0.12877893965903081</v>
      </c>
      <c r="BU426" s="128">
        <f t="shared" ref="BU426" si="7433">M426/M436</f>
        <v>3.5456529036589461E-2</v>
      </c>
      <c r="BV426" s="132">
        <f t="shared" ref="BV426" si="7434">N426/N436</f>
        <v>0.10123721151558411</v>
      </c>
      <c r="BW426" s="133">
        <f t="shared" ref="BW426" si="7435">O426/O436</f>
        <v>6.3786157149405318E-2</v>
      </c>
      <c r="BX426" s="128">
        <f t="shared" ref="BX426" si="7436">P426/P436</f>
        <v>9.126675313445741E-2</v>
      </c>
      <c r="BY426" s="129">
        <f t="shared" ref="BY426" si="7437">Q426/Q436</f>
        <v>8.1083457919268312E-2</v>
      </c>
      <c r="BZ426" s="130">
        <f t="shared" ref="BZ426" si="7438">R426/R436</f>
        <v>7.2047670639219935E-2</v>
      </c>
      <c r="CA426" s="131">
        <f t="shared" ref="CA426" si="7439">S426/S436</f>
        <v>9.4737241798298913E-2</v>
      </c>
      <c r="CB426" s="128">
        <f t="shared" ref="CB426" si="7440">T426/T436</f>
        <v>0.1861281826163301</v>
      </c>
      <c r="CC426" s="129">
        <f t="shared" ref="CC426" si="7441">U426/U436</f>
        <v>2.8162115832006857E-2</v>
      </c>
      <c r="CD426" s="130">
        <f t="shared" ref="CD426" si="7442">V426/V436</f>
        <v>0.12354904787193688</v>
      </c>
      <c r="CE426" s="131">
        <f t="shared" ref="CE426" si="7443">W426/W436</f>
        <v>5.2709802295036641E-2</v>
      </c>
      <c r="CF426" s="128">
        <f t="shared" ref="CF426" si="7444">X426/X436</f>
        <v>0.10845915783550596</v>
      </c>
      <c r="CG426" s="129">
        <f t="shared" ref="CG426" si="7445">Y426/Y436</f>
        <v>5.5358088179686911E-2</v>
      </c>
      <c r="CH426" s="130">
        <f t="shared" ref="CH426" si="7446">Z426/Z436</f>
        <v>7.8461386529725466E-2</v>
      </c>
      <c r="CI426" s="128">
        <f t="shared" ref="CI426" si="7447">AA426/AA436</f>
        <v>9.8051324276108132E-2</v>
      </c>
      <c r="CJ426" s="134">
        <f t="shared" ref="CJ426" si="7448">AB426/AB436</f>
        <v>9.1064386517522758E-2</v>
      </c>
      <c r="CK426" s="135">
        <f t="shared" ref="CK426" si="7449">AC426/AC436</f>
        <v>8.2381463005268316E-2</v>
      </c>
    </row>
    <row r="427" spans="1:89" x14ac:dyDescent="0.2">
      <c r="A427" s="136" t="s">
        <v>31</v>
      </c>
      <c r="B427" s="192">
        <v>1650</v>
      </c>
      <c r="C427" s="176">
        <v>3929</v>
      </c>
      <c r="D427" s="177">
        <v>950</v>
      </c>
      <c r="E427" s="178">
        <v>1503</v>
      </c>
      <c r="F427" s="175">
        <v>1121</v>
      </c>
      <c r="G427" s="179">
        <v>2853</v>
      </c>
      <c r="H427" s="177">
        <v>2361</v>
      </c>
      <c r="I427" s="178">
        <v>5324</v>
      </c>
      <c r="J427" s="175">
        <v>749</v>
      </c>
      <c r="K427" s="176">
        <v>377</v>
      </c>
      <c r="L427" s="177">
        <v>3580</v>
      </c>
      <c r="M427" s="175">
        <v>932</v>
      </c>
      <c r="N427" s="180">
        <v>4557</v>
      </c>
      <c r="O427" s="193">
        <v>2644</v>
      </c>
      <c r="P427" s="175">
        <v>2033</v>
      </c>
      <c r="Q427" s="176">
        <v>2050</v>
      </c>
      <c r="R427" s="177">
        <v>2054</v>
      </c>
      <c r="S427" s="178">
        <v>2724</v>
      </c>
      <c r="T427" s="175">
        <v>1309</v>
      </c>
      <c r="U427" s="179">
        <v>270</v>
      </c>
      <c r="V427" s="177">
        <v>3668</v>
      </c>
      <c r="W427" s="194">
        <v>1825</v>
      </c>
      <c r="X427" s="175">
        <v>2318</v>
      </c>
      <c r="Y427" s="179">
        <v>895</v>
      </c>
      <c r="Z427" s="177">
        <v>2848</v>
      </c>
      <c r="AA427" s="175">
        <v>5026</v>
      </c>
      <c r="AB427" s="156">
        <f t="shared" si="7066"/>
        <v>29198</v>
      </c>
      <c r="AC427" s="157">
        <f t="shared" si="7067"/>
        <v>30352</v>
      </c>
      <c r="BI427" s="136" t="s">
        <v>31</v>
      </c>
      <c r="BJ427" s="128">
        <f>B427/B436</f>
        <v>6.2240663900414939E-2</v>
      </c>
      <c r="BK427" s="129">
        <f t="shared" ref="BK427" si="7450">C427/C436</f>
        <v>0.14416761457454225</v>
      </c>
      <c r="BL427" s="130">
        <f t="shared" ref="BL427" si="7451">D427/D436</f>
        <v>7.3706261152921101E-2</v>
      </c>
      <c r="BM427" s="131">
        <f t="shared" ref="BM427" si="7452">E427/E436</f>
        <v>0.11678321678321678</v>
      </c>
      <c r="BN427" s="128">
        <f t="shared" ref="BN427" si="7453">F427/F436</f>
        <v>4.2701508456498553E-2</v>
      </c>
      <c r="BO427" s="129">
        <f t="shared" ref="BO427" si="7454">G427/G436</f>
        <v>0.11986891307087938</v>
      </c>
      <c r="BP427" s="130">
        <f t="shared" ref="BP427" si="7455">H427/H436</f>
        <v>6.0369735866424606E-2</v>
      </c>
      <c r="BQ427" s="131">
        <f t="shared" ref="BQ427" si="7456">I427/I436</f>
        <v>0.12451471069741335</v>
      </c>
      <c r="BR427" s="128">
        <f t="shared" ref="BR427" si="7457">J427/J436</f>
        <v>0.12388355937810122</v>
      </c>
      <c r="BS427" s="129">
        <f t="shared" ref="BS427" si="7458">K427/K436</f>
        <v>5.6708784596871238E-2</v>
      </c>
      <c r="BT427" s="130">
        <f t="shared" ref="BT427" si="7459">L427/L436</f>
        <v>0.14566464580705538</v>
      </c>
      <c r="BU427" s="128">
        <f t="shared" ref="BU427" si="7460">M427/M436</f>
        <v>3.9107082913729441E-2</v>
      </c>
      <c r="BV427" s="132">
        <f t="shared" ref="BV427" si="7461">N427/N436</f>
        <v>0.10842255531763026</v>
      </c>
      <c r="BW427" s="133">
        <f t="shared" ref="BW427" si="7462">O427/O436</f>
        <v>6.3786157149405318E-2</v>
      </c>
      <c r="BX427" s="128">
        <f t="shared" ref="BX427" si="7463">P427/P436</f>
        <v>8.7894509295287512E-2</v>
      </c>
      <c r="BY427" s="129">
        <f t="shared" ref="BY427" si="7464">Q427/Q436</f>
        <v>9.0141588250813476E-2</v>
      </c>
      <c r="BZ427" s="130">
        <f t="shared" ref="BZ427" si="7465">R427/R436</f>
        <v>7.9476861167002005E-2</v>
      </c>
      <c r="CA427" s="131">
        <f t="shared" ref="CA427" si="7466">S427/S436</f>
        <v>0.1034325637910085</v>
      </c>
      <c r="CB427" s="128">
        <f t="shared" ref="CB427" si="7467">T427/T436</f>
        <v>0.16417910447761194</v>
      </c>
      <c r="CC427" s="129">
        <f t="shared" ref="CC427" si="7468">U427/U436</f>
        <v>3.3059875107138481E-2</v>
      </c>
      <c r="CD427" s="130">
        <f t="shared" ref="CD427" si="7469">V427/V436</f>
        <v>0.13913967073818376</v>
      </c>
      <c r="CE427" s="131">
        <f t="shared" ref="CE427" si="7470">W427/W436</f>
        <v>6.3078943730125805E-2</v>
      </c>
      <c r="CF427" s="128">
        <f t="shared" ref="CF427" si="7471">X427/X436</f>
        <v>0.10869361342961643</v>
      </c>
      <c r="CG427" s="129">
        <f t="shared" ref="CG427" si="7472">Y427/Y436</f>
        <v>6.7685094154125394E-2</v>
      </c>
      <c r="CH427" s="130">
        <f t="shared" ref="CH427" si="7473">Z427/Z436</f>
        <v>7.0314043057475809E-2</v>
      </c>
      <c r="CI427" s="128">
        <f t="shared" ref="CI427" si="7474">AA427/AA436</f>
        <v>0.11495357028498239</v>
      </c>
      <c r="CJ427" s="134">
        <f t="shared" ref="CJ427" si="7475">AB427/AB436</f>
        <v>9.0521838339244529E-2</v>
      </c>
      <c r="CK427" s="135">
        <f t="shared" ref="CK427" si="7476">AC427/AC436</f>
        <v>9.4338508399769996E-2</v>
      </c>
    </row>
    <row r="428" spans="1:89" x14ac:dyDescent="0.2">
      <c r="A428" s="145" t="s">
        <v>32</v>
      </c>
      <c r="B428" s="189">
        <v>1722</v>
      </c>
      <c r="C428" s="183">
        <v>3017</v>
      </c>
      <c r="D428" s="184">
        <v>667</v>
      </c>
      <c r="E428" s="185">
        <v>1268</v>
      </c>
      <c r="F428" s="182">
        <v>1151</v>
      </c>
      <c r="G428" s="186">
        <v>2657</v>
      </c>
      <c r="H428" s="184">
        <v>2336</v>
      </c>
      <c r="I428" s="185">
        <v>4441</v>
      </c>
      <c r="J428" s="182">
        <v>466</v>
      </c>
      <c r="K428" s="183">
        <v>234</v>
      </c>
      <c r="L428" s="184">
        <v>2512</v>
      </c>
      <c r="M428" s="182">
        <v>1012</v>
      </c>
      <c r="N428" s="187">
        <v>3276</v>
      </c>
      <c r="O428" s="190">
        <v>2598</v>
      </c>
      <c r="P428" s="182">
        <v>1464</v>
      </c>
      <c r="Q428" s="183">
        <v>1857</v>
      </c>
      <c r="R428" s="184">
        <v>1535</v>
      </c>
      <c r="S428" s="185">
        <v>2104</v>
      </c>
      <c r="T428" s="182">
        <v>659</v>
      </c>
      <c r="U428" s="186">
        <v>377</v>
      </c>
      <c r="V428" s="184">
        <v>2872</v>
      </c>
      <c r="W428" s="191">
        <v>1837</v>
      </c>
      <c r="X428" s="182">
        <v>1340</v>
      </c>
      <c r="Y428" s="186">
        <v>713</v>
      </c>
      <c r="Z428" s="184">
        <v>2538</v>
      </c>
      <c r="AA428" s="182">
        <v>3399</v>
      </c>
      <c r="AB428" s="156">
        <f t="shared" si="7066"/>
        <v>22538</v>
      </c>
      <c r="AC428" s="157">
        <f t="shared" si="7067"/>
        <v>25514</v>
      </c>
      <c r="BI428" s="145" t="s">
        <v>32</v>
      </c>
      <c r="BJ428" s="128">
        <f>B428/B436</f>
        <v>6.4956620143342136E-2</v>
      </c>
      <c r="BK428" s="129">
        <f t="shared" ref="BK428" si="7477">C428/C436</f>
        <v>0.1107034087990313</v>
      </c>
      <c r="BL428" s="130">
        <f t="shared" ref="BL428" si="7478">D428/D436</f>
        <v>5.1749553883156177E-2</v>
      </c>
      <c r="BM428" s="131">
        <f t="shared" ref="BM428" si="7479">E428/E436</f>
        <v>9.8523698523698522E-2</v>
      </c>
      <c r="BN428" s="128">
        <f t="shared" ref="BN428" si="7480">F428/F436</f>
        <v>4.3844278531159533E-2</v>
      </c>
      <c r="BO428" s="129">
        <f t="shared" ref="BO428" si="7481">G428/G436</f>
        <v>0.11163396495945549</v>
      </c>
      <c r="BP428" s="130">
        <f t="shared" ref="BP428" si="7482">H428/H436</f>
        <v>5.9730496816589533E-2</v>
      </c>
      <c r="BQ428" s="131">
        <f t="shared" ref="BQ428" si="7483">I428/I436</f>
        <v>0.10386360447167782</v>
      </c>
      <c r="BR428" s="128">
        <f t="shared" ref="BR428" si="7484">J428/J436</f>
        <v>7.7075752563678462E-2</v>
      </c>
      <c r="BS428" s="129">
        <f t="shared" ref="BS428" si="7485">K428/K436</f>
        <v>3.5198555956678701E-2</v>
      </c>
      <c r="BT428" s="130">
        <f t="shared" ref="BT428" si="7486">L428/L436</f>
        <v>0.10220938275623551</v>
      </c>
      <c r="BU428" s="128">
        <f t="shared" ref="BU428" si="7487">M428/M436</f>
        <v>4.2463914065122524E-2</v>
      </c>
      <c r="BV428" s="132">
        <f t="shared" ref="BV428" si="7488">N428/N436</f>
        <v>7.7944325481798721E-2</v>
      </c>
      <c r="BW428" s="133">
        <f t="shared" ref="BW428" si="7489">O428/O436</f>
        <v>6.2676413114279517E-2</v>
      </c>
      <c r="BX428" s="128">
        <f t="shared" ref="BX428" si="7490">P428/P436</f>
        <v>6.3294422827496755E-2</v>
      </c>
      <c r="BY428" s="129">
        <f t="shared" ref="BY428" si="7491">Q428/Q436</f>
        <v>8.1655087503297863E-2</v>
      </c>
      <c r="BZ428" s="130">
        <f t="shared" ref="BZ428" si="7492">R428/R436</f>
        <v>5.9394830521591085E-2</v>
      </c>
      <c r="CA428" s="131">
        <f t="shared" ref="CA428" si="7493">S428/S436</f>
        <v>7.9890643985419202E-2</v>
      </c>
      <c r="CB428" s="128">
        <f t="shared" ref="CB428" si="7494">T428/T436</f>
        <v>8.2653957105230158E-2</v>
      </c>
      <c r="CC428" s="129">
        <f t="shared" ref="CC428" si="7495">U428/U436</f>
        <v>4.6161381168115585E-2</v>
      </c>
      <c r="CD428" s="130">
        <f t="shared" ref="CD428" si="7496">V428/V436</f>
        <v>0.10894469311888325</v>
      </c>
      <c r="CE428" s="131">
        <f t="shared" ref="CE428" si="7497">W428/W436</f>
        <v>6.3493709387529379E-2</v>
      </c>
      <c r="CF428" s="128">
        <f t="shared" ref="CF428" si="7498">X428/X436</f>
        <v>6.2834099221607431E-2</v>
      </c>
      <c r="CG428" s="129">
        <f t="shared" ref="CG428" si="7499">Y428/Y436</f>
        <v>5.3921197912727821E-2</v>
      </c>
      <c r="CH428" s="130">
        <f t="shared" ref="CH428" si="7500">Z428/Z436</f>
        <v>6.2660477977483711E-2</v>
      </c>
      <c r="CI428" s="128">
        <f t="shared" ref="CI428" si="7501">AA428/AA436</f>
        <v>7.7741182928502808E-2</v>
      </c>
      <c r="CJ428" s="134">
        <f t="shared" ref="CJ428" si="7502">AB428/AB436</f>
        <v>6.9874004811627269E-2</v>
      </c>
      <c r="CK428" s="135">
        <f t="shared" ref="CK428" si="7503">AC428/AC436</f>
        <v>7.9301288327350145E-2</v>
      </c>
    </row>
    <row r="429" spans="1:89" x14ac:dyDescent="0.2">
      <c r="A429" s="136" t="s">
        <v>33</v>
      </c>
      <c r="B429" s="192">
        <v>1340</v>
      </c>
      <c r="C429" s="176">
        <v>1694</v>
      </c>
      <c r="D429" s="177">
        <v>455</v>
      </c>
      <c r="E429" s="178">
        <v>689</v>
      </c>
      <c r="F429" s="175">
        <v>1067</v>
      </c>
      <c r="G429" s="179">
        <v>1655</v>
      </c>
      <c r="H429" s="177">
        <v>1846</v>
      </c>
      <c r="I429" s="178">
        <v>2772</v>
      </c>
      <c r="J429" s="175">
        <v>382</v>
      </c>
      <c r="K429" s="176">
        <v>134</v>
      </c>
      <c r="L429" s="177">
        <v>1347</v>
      </c>
      <c r="M429" s="175">
        <v>913</v>
      </c>
      <c r="N429" s="180">
        <v>2118</v>
      </c>
      <c r="O429" s="193">
        <v>2095</v>
      </c>
      <c r="P429" s="175">
        <v>993</v>
      </c>
      <c r="Q429" s="176">
        <v>1520</v>
      </c>
      <c r="R429" s="177">
        <v>1212</v>
      </c>
      <c r="S429" s="178">
        <v>1429</v>
      </c>
      <c r="T429" s="175">
        <v>340</v>
      </c>
      <c r="U429" s="179">
        <v>318</v>
      </c>
      <c r="V429" s="177">
        <v>2195</v>
      </c>
      <c r="W429" s="194">
        <v>1565</v>
      </c>
      <c r="X429" s="175">
        <v>936</v>
      </c>
      <c r="Y429" s="179">
        <v>674</v>
      </c>
      <c r="Z429" s="177">
        <v>2003</v>
      </c>
      <c r="AA429" s="175">
        <v>2646</v>
      </c>
      <c r="AB429" s="156">
        <f t="shared" si="7066"/>
        <v>16234</v>
      </c>
      <c r="AC429" s="157">
        <f t="shared" si="7067"/>
        <v>18104</v>
      </c>
      <c r="BI429" s="136" t="s">
        <v>33</v>
      </c>
      <c r="BJ429" s="128">
        <f>B429/B436</f>
        <v>5.0546963410033952E-2</v>
      </c>
      <c r="BK429" s="129">
        <f t="shared" ref="BK429" si="7504">C429/C436</f>
        <v>6.2158294499688106E-2</v>
      </c>
      <c r="BL429" s="130">
        <f t="shared" ref="BL429" si="7505">D429/D436</f>
        <v>3.5301419815346423E-2</v>
      </c>
      <c r="BM429" s="131">
        <f t="shared" ref="BM429" si="7506">E429/E436</f>
        <v>5.3535353535353533E-2</v>
      </c>
      <c r="BN429" s="128">
        <f t="shared" ref="BN429" si="7507">F429/F436</f>
        <v>4.0644522322108793E-2</v>
      </c>
      <c r="BO429" s="129">
        <f t="shared" ref="BO429" si="7508">G429/G436</f>
        <v>6.9534893491870087E-2</v>
      </c>
      <c r="BP429" s="130">
        <f t="shared" ref="BP429" si="7509">H429/H436</f>
        <v>4.7201411439822039E-2</v>
      </c>
      <c r="BQ429" s="131">
        <f t="shared" ref="BQ429" si="7510">I429/I436</f>
        <v>6.4829973338322647E-2</v>
      </c>
      <c r="BR429" s="128">
        <f t="shared" ref="BR429" si="7511">J429/J436</f>
        <v>6.3182269268938135E-2</v>
      </c>
      <c r="BS429" s="129">
        <f t="shared" ref="BS429" si="7512">K429/K436</f>
        <v>2.0156438026474127E-2</v>
      </c>
      <c r="BT429" s="130">
        <f t="shared" ref="BT429" si="7513">L429/L436</f>
        <v>5.4807340196118319E-2</v>
      </c>
      <c r="BU429" s="128">
        <f t="shared" ref="BU429" si="7514">M429/M436</f>
        <v>3.8309835515273581E-2</v>
      </c>
      <c r="BV429" s="132">
        <f t="shared" ref="BV429" si="7515">N429/N436</f>
        <v>5.0392576730906496E-2</v>
      </c>
      <c r="BW429" s="133">
        <f t="shared" ref="BW429" si="7516">O429/O436</f>
        <v>5.0541603338882052E-2</v>
      </c>
      <c r="BX429" s="128">
        <f t="shared" ref="BX429" si="7517">P429/P436</f>
        <v>4.2931258106355383E-2</v>
      </c>
      <c r="BY429" s="129">
        <f t="shared" ref="BY429" si="7518">Q429/Q436</f>
        <v>6.6836689824993398E-2</v>
      </c>
      <c r="BZ429" s="130">
        <f t="shared" ref="BZ429" si="7519">R429/R436</f>
        <v>4.6896765206624363E-2</v>
      </c>
      <c r="CA429" s="131">
        <f t="shared" ref="CA429" si="7520">S429/S436</f>
        <v>5.4260328068043741E-2</v>
      </c>
      <c r="CB429" s="128">
        <f t="shared" ref="CB429" si="7521">T429/T436</f>
        <v>4.2643923240938165E-2</v>
      </c>
      <c r="CC429" s="129">
        <f t="shared" ref="CC429" si="7522">U429/U436</f>
        <v>3.8937186237296438E-2</v>
      </c>
      <c r="CD429" s="130">
        <f t="shared" ref="CD429" si="7523">V429/V436</f>
        <v>8.3263788786890225E-2</v>
      </c>
      <c r="CE429" s="131">
        <f t="shared" ref="CE429" si="7524">W429/W436</f>
        <v>5.4092354486381861E-2</v>
      </c>
      <c r="CF429" s="128">
        <f t="shared" ref="CF429" si="7525">X429/X436</f>
        <v>4.3890087217481007E-2</v>
      </c>
      <c r="CG429" s="129">
        <f t="shared" ref="CG429" si="7526">Y429/Y436</f>
        <v>5.0971791575285488E-2</v>
      </c>
      <c r="CH429" s="130">
        <f t="shared" ref="CH429" si="7527">Z429/Z436</f>
        <v>4.9451905984594112E-2</v>
      </c>
      <c r="CI429" s="128">
        <f t="shared" ref="CI429" si="7528">AA429/AA436</f>
        <v>6.0518731988472622E-2</v>
      </c>
      <c r="CJ429" s="134">
        <f t="shared" ref="CJ429" si="7529">AB429/AB436</f>
        <v>5.0329869292393165E-2</v>
      </c>
      <c r="CK429" s="135">
        <f t="shared" ref="CK429" si="7530">AC429/AC436</f>
        <v>5.6269911573189113E-2</v>
      </c>
    </row>
    <row r="430" spans="1:89" x14ac:dyDescent="0.2">
      <c r="A430" s="145" t="s">
        <v>34</v>
      </c>
      <c r="B430" s="189">
        <v>498</v>
      </c>
      <c r="C430" s="183">
        <v>960</v>
      </c>
      <c r="D430" s="184">
        <v>211</v>
      </c>
      <c r="E430" s="185">
        <v>560</v>
      </c>
      <c r="F430" s="182">
        <v>526</v>
      </c>
      <c r="G430" s="186">
        <v>1086</v>
      </c>
      <c r="H430" s="184">
        <v>980</v>
      </c>
      <c r="I430" s="185">
        <v>1899</v>
      </c>
      <c r="J430" s="182">
        <v>164</v>
      </c>
      <c r="K430" s="183">
        <v>66</v>
      </c>
      <c r="L430" s="184">
        <v>904</v>
      </c>
      <c r="M430" s="182">
        <v>667</v>
      </c>
      <c r="N430" s="187">
        <v>1854</v>
      </c>
      <c r="O430" s="190">
        <v>1698</v>
      </c>
      <c r="P430" s="182">
        <v>608</v>
      </c>
      <c r="Q430" s="183">
        <v>1187</v>
      </c>
      <c r="R430" s="184">
        <v>799</v>
      </c>
      <c r="S430" s="185">
        <v>1194</v>
      </c>
      <c r="T430" s="182">
        <v>191</v>
      </c>
      <c r="U430" s="186">
        <v>214</v>
      </c>
      <c r="V430" s="184">
        <v>1619</v>
      </c>
      <c r="W430" s="191">
        <v>957</v>
      </c>
      <c r="X430" s="182">
        <v>507</v>
      </c>
      <c r="Y430" s="186">
        <v>407</v>
      </c>
      <c r="Z430" s="184">
        <v>1203</v>
      </c>
      <c r="AA430" s="182">
        <v>1647</v>
      </c>
      <c r="AB430" s="156">
        <f t="shared" si="7066"/>
        <v>10064</v>
      </c>
      <c r="AC430" s="157">
        <f t="shared" si="7067"/>
        <v>12542</v>
      </c>
      <c r="BI430" s="145" t="s">
        <v>34</v>
      </c>
      <c r="BJ430" s="128">
        <f>B430/B436</f>
        <v>1.8785364013579782E-2</v>
      </c>
      <c r="BK430" s="129">
        <f t="shared" ref="BK430" si="7531">C430/C436</f>
        <v>3.5225479763695743E-2</v>
      </c>
      <c r="BL430" s="130">
        <f t="shared" ref="BL430" si="7532">D430/D436</f>
        <v>1.6370548529754055E-2</v>
      </c>
      <c r="BM430" s="131">
        <f t="shared" ref="BM430" si="7533">E430/E436</f>
        <v>4.3512043512043512E-2</v>
      </c>
      <c r="BN430" s="128">
        <f t="shared" ref="BN430" si="7534">F430/F436</f>
        <v>2.003656864238915E-2</v>
      </c>
      <c r="BO430" s="129">
        <f t="shared" ref="BO430" si="7535">G430/G436</f>
        <v>4.5628334943909922E-2</v>
      </c>
      <c r="BP430" s="130">
        <f t="shared" ref="BP430" si="7536">H430/H436</f>
        <v>2.5058170753534992E-2</v>
      </c>
      <c r="BQ430" s="131">
        <f t="shared" ref="BQ430" si="7537">I430/I436</f>
        <v>4.4412741475279481E-2</v>
      </c>
      <c r="BR430" s="128">
        <f t="shared" ref="BR430" si="7538">J430/J436</f>
        <v>2.7125372146873966E-2</v>
      </c>
      <c r="BS430" s="129">
        <f t="shared" ref="BS430" si="7539">K430/K436</f>
        <v>9.9277978339350186E-3</v>
      </c>
      <c r="BT430" s="130">
        <f t="shared" ref="BT430" si="7540">L430/L436</f>
        <v>3.6782357488708957E-2</v>
      </c>
      <c r="BU430" s="128">
        <f t="shared" ref="BU430" si="7541">M430/M436</f>
        <v>2.7987579724739847E-2</v>
      </c>
      <c r="BV430" s="132">
        <f t="shared" ref="BV430" si="7542">N430/N436</f>
        <v>4.411134903640257E-2</v>
      </c>
      <c r="BW430" s="133">
        <f t="shared" ref="BW430" si="7543">O430/O436</f>
        <v>4.0964029818339728E-2</v>
      </c>
      <c r="BX430" s="128">
        <f t="shared" ref="BX430" si="7544">P430/P436</f>
        <v>2.6286208387375703E-2</v>
      </c>
      <c r="BY430" s="129">
        <f t="shared" ref="BY430" si="7545">Q430/Q436</f>
        <v>5.2194178172544188E-2</v>
      </c>
      <c r="BZ430" s="130">
        <f t="shared" ref="BZ430" si="7546">R430/R436</f>
        <v>3.0916266831759791E-2</v>
      </c>
      <c r="CA430" s="131">
        <f t="shared" ref="CA430" si="7547">S430/S436</f>
        <v>4.5337181044957472E-2</v>
      </c>
      <c r="CB430" s="128">
        <f t="shared" ref="CB430" si="7548">T430/T436</f>
        <v>2.3955850997115263E-2</v>
      </c>
      <c r="CC430" s="129">
        <f t="shared" ref="CC430" si="7549">U430/U436</f>
        <v>2.6203012121954205E-2</v>
      </c>
      <c r="CD430" s="130">
        <f t="shared" ref="CD430" si="7550">V430/V436</f>
        <v>6.1414156740763219E-2</v>
      </c>
      <c r="CE430" s="131">
        <f t="shared" ref="CE430" si="7551">W430/W436</f>
        <v>3.3077561177934464E-2</v>
      </c>
      <c r="CF430" s="128">
        <f t="shared" ref="CF430" si="7552">X430/X436</f>
        <v>2.3773797242802212E-2</v>
      </c>
      <c r="CG430" s="129">
        <f t="shared" ref="CG430" si="7553">Y430/Y436</f>
        <v>3.0779702034334114E-2</v>
      </c>
      <c r="CH430" s="130">
        <f t="shared" ref="CH430" si="7554">Z430/Z436</f>
        <v>2.9700770294291922E-2</v>
      </c>
      <c r="CI430" s="128">
        <f t="shared" ref="CI430" si="7555">AA430/AA436</f>
        <v>3.7669822972416632E-2</v>
      </c>
      <c r="CJ430" s="134">
        <f t="shared" ref="CJ430" si="7556">AB430/AB436</f>
        <v>3.1201170663954961E-2</v>
      </c>
      <c r="CK430" s="135">
        <f t="shared" ref="CK430" si="7557">AC430/AC436</f>
        <v>3.89823923415233E-2</v>
      </c>
    </row>
    <row r="431" spans="1:89" x14ac:dyDescent="0.2">
      <c r="A431" s="136" t="s">
        <v>35</v>
      </c>
      <c r="B431" s="192">
        <v>0</v>
      </c>
      <c r="C431" s="176">
        <v>439</v>
      </c>
      <c r="D431" s="177">
        <v>7</v>
      </c>
      <c r="E431" s="178">
        <v>329</v>
      </c>
      <c r="F431" s="175">
        <v>17</v>
      </c>
      <c r="G431" s="179">
        <v>663</v>
      </c>
      <c r="H431" s="177">
        <v>66</v>
      </c>
      <c r="I431" s="178">
        <v>803</v>
      </c>
      <c r="J431" s="175">
        <v>31</v>
      </c>
      <c r="K431" s="176">
        <v>40</v>
      </c>
      <c r="L431" s="177">
        <v>579</v>
      </c>
      <c r="M431" s="175">
        <v>86</v>
      </c>
      <c r="N431" s="180">
        <v>426</v>
      </c>
      <c r="O431" s="193">
        <v>222</v>
      </c>
      <c r="P431" s="175">
        <v>155</v>
      </c>
      <c r="Q431" s="176">
        <v>191</v>
      </c>
      <c r="R431" s="177">
        <v>191</v>
      </c>
      <c r="S431" s="178">
        <v>108</v>
      </c>
      <c r="T431" s="175">
        <v>42</v>
      </c>
      <c r="U431" s="179">
        <v>20</v>
      </c>
      <c r="V431" s="177">
        <v>169</v>
      </c>
      <c r="W431" s="194">
        <v>34</v>
      </c>
      <c r="X431" s="175">
        <v>60</v>
      </c>
      <c r="Y431" s="179">
        <v>8</v>
      </c>
      <c r="Z431" s="177">
        <v>59</v>
      </c>
      <c r="AA431" s="175">
        <v>76</v>
      </c>
      <c r="AB431" s="156">
        <f t="shared" si="7066"/>
        <v>1802</v>
      </c>
      <c r="AC431" s="157">
        <f t="shared" si="7067"/>
        <v>3019</v>
      </c>
      <c r="BI431" s="136" t="s">
        <v>35</v>
      </c>
      <c r="BJ431" s="128">
        <f>B431/B436</f>
        <v>0</v>
      </c>
      <c r="BK431" s="129">
        <f t="shared" ref="BK431" si="7558">C431/C436</f>
        <v>1.6108318350273366E-2</v>
      </c>
      <c r="BL431" s="130">
        <f t="shared" ref="BL431" si="7559">D431/D436</f>
        <v>5.4309876638994488E-4</v>
      </c>
      <c r="BM431" s="131">
        <f t="shared" ref="BM431" si="7560">E431/E436</f>
        <v>2.5563325563325565E-2</v>
      </c>
      <c r="BN431" s="128">
        <f t="shared" ref="BN431" si="7561">F431/F436</f>
        <v>6.4756970897455427E-4</v>
      </c>
      <c r="BO431" s="129">
        <f t="shared" ref="BO431" si="7562">G431/G436</f>
        <v>2.7855972438132853E-2</v>
      </c>
      <c r="BP431" s="130">
        <f t="shared" ref="BP431" si="7563">H431/H436</f>
        <v>1.6875910915646014E-3</v>
      </c>
      <c r="BQ431" s="131">
        <f t="shared" ref="BQ431" si="7564">I431/I436</f>
        <v>1.878011132419664E-2</v>
      </c>
      <c r="BR431" s="128">
        <f t="shared" ref="BR431" si="7565">J431/J436</f>
        <v>5.1273569302017867E-3</v>
      </c>
      <c r="BS431" s="129">
        <f t="shared" ref="BS431" si="7566">K431/K436</f>
        <v>6.0168471720818293E-3</v>
      </c>
      <c r="BT431" s="130">
        <f t="shared" ref="BT431" si="7567">L431/L436</f>
        <v>2.3558611710135492E-2</v>
      </c>
      <c r="BU431" s="128">
        <f t="shared" ref="BU431" si="7568">M431/M436</f>
        <v>3.6085934877475665E-3</v>
      </c>
      <c r="BV431" s="132">
        <f t="shared" ref="BV431" si="7569">N431/N436</f>
        <v>1.0135617416131336E-2</v>
      </c>
      <c r="BW431" s="133">
        <f t="shared" ref="BW431" si="7570">O431/O436</f>
        <v>5.3557212129984799E-3</v>
      </c>
      <c r="BX431" s="128">
        <f t="shared" ref="BX431" si="7571">P431/P436</f>
        <v>6.7012537829658448E-3</v>
      </c>
      <c r="BY431" s="129">
        <f t="shared" ref="BY431" si="7572">Q431/Q436</f>
        <v>8.3985577345879869E-3</v>
      </c>
      <c r="BZ431" s="130">
        <f t="shared" ref="BZ431" si="7573">R431/R436</f>
        <v>7.3904968271165453E-3</v>
      </c>
      <c r="CA431" s="131">
        <f t="shared" ref="CA431" si="7574">S431/S436</f>
        <v>4.1008505467800731E-3</v>
      </c>
      <c r="CB431" s="128">
        <f t="shared" ref="CB431" si="7575">T431/T436</f>
        <v>5.2677787532923615E-3</v>
      </c>
      <c r="CC431" s="129">
        <f t="shared" ref="CC431" si="7576">U431/U436</f>
        <v>2.4488796375658137E-3</v>
      </c>
      <c r="CD431" s="130">
        <f t="shared" ref="CD431" si="7577">V431/V436</f>
        <v>6.4107427357560122E-3</v>
      </c>
      <c r="CE431" s="131">
        <f t="shared" ref="CE431" si="7578">W431/W436</f>
        <v>1.1751693626434398E-3</v>
      </c>
      <c r="CF431" s="128">
        <f t="shared" ref="CF431" si="7579">X431/X436</f>
        <v>2.8134671293257056E-3</v>
      </c>
      <c r="CG431" s="129">
        <f t="shared" ref="CG431" si="7580">Y431/Y436</f>
        <v>6.0500642819329956E-4</v>
      </c>
      <c r="CH431" s="130">
        <f t="shared" ref="CH431" si="7581">Z431/Z436</f>
        <v>1.4566462571597868E-3</v>
      </c>
      <c r="CI431" s="128">
        <f t="shared" ref="CI431" si="7582">AA431/AA436</f>
        <v>1.7382553405608161E-3</v>
      </c>
      <c r="CJ431" s="134">
        <f t="shared" ref="CJ431" si="7583">AB431/AB436</f>
        <v>5.5866960986135569E-3</v>
      </c>
      <c r="CK431" s="135">
        <f t="shared" ref="CK431" si="7584">AC431/AC436</f>
        <v>9.3834988422148661E-3</v>
      </c>
    </row>
    <row r="432" spans="1:89" x14ac:dyDescent="0.2">
      <c r="A432" s="145" t="s">
        <v>36</v>
      </c>
      <c r="B432" s="189">
        <v>0</v>
      </c>
      <c r="C432" s="183">
        <v>0</v>
      </c>
      <c r="D432" s="184">
        <v>0</v>
      </c>
      <c r="E432" s="185">
        <v>0</v>
      </c>
      <c r="F432" s="182">
        <v>0</v>
      </c>
      <c r="G432" s="186">
        <v>0</v>
      </c>
      <c r="H432" s="184">
        <v>0</v>
      </c>
      <c r="I432" s="185">
        <v>0</v>
      </c>
      <c r="J432" s="182">
        <v>0</v>
      </c>
      <c r="K432" s="186">
        <v>0</v>
      </c>
      <c r="L432" s="184">
        <v>0</v>
      </c>
      <c r="M432" s="182">
        <v>0</v>
      </c>
      <c r="N432" s="187">
        <v>0</v>
      </c>
      <c r="O432" s="190">
        <v>0</v>
      </c>
      <c r="P432" s="182">
        <v>0</v>
      </c>
      <c r="Q432" s="186">
        <v>0</v>
      </c>
      <c r="R432" s="184">
        <v>0</v>
      </c>
      <c r="S432" s="185">
        <v>0</v>
      </c>
      <c r="T432" s="182">
        <v>0</v>
      </c>
      <c r="U432" s="186">
        <v>0</v>
      </c>
      <c r="V432" s="184">
        <v>0</v>
      </c>
      <c r="W432" s="185">
        <v>0</v>
      </c>
      <c r="X432" s="182">
        <v>0</v>
      </c>
      <c r="Y432" s="186">
        <v>0</v>
      </c>
      <c r="Z432" s="184">
        <v>0</v>
      </c>
      <c r="AA432" s="182">
        <v>0</v>
      </c>
      <c r="AB432" s="156">
        <f t="shared" si="7066"/>
        <v>0</v>
      </c>
      <c r="AC432" s="157">
        <f t="shared" si="7067"/>
        <v>0</v>
      </c>
      <c r="BI432" s="145" t="s">
        <v>36</v>
      </c>
      <c r="BJ432" s="128">
        <f>B432/B436</f>
        <v>0</v>
      </c>
      <c r="BK432" s="129">
        <f t="shared" ref="BK432" si="7585">C432/C436</f>
        <v>0</v>
      </c>
      <c r="BL432" s="130">
        <f t="shared" ref="BL432" si="7586">D432/D436</f>
        <v>0</v>
      </c>
      <c r="BM432" s="131">
        <f t="shared" ref="BM432" si="7587">E432/E436</f>
        <v>0</v>
      </c>
      <c r="BN432" s="128">
        <f t="shared" ref="BN432" si="7588">F432/F436</f>
        <v>0</v>
      </c>
      <c r="BO432" s="129">
        <f t="shared" ref="BO432" si="7589">G432/G436</f>
        <v>0</v>
      </c>
      <c r="BP432" s="130">
        <f t="shared" ref="BP432" si="7590">H432/H436</f>
        <v>0</v>
      </c>
      <c r="BQ432" s="131">
        <f t="shared" ref="BQ432" si="7591">I432/I436</f>
        <v>0</v>
      </c>
      <c r="BR432" s="128">
        <f t="shared" ref="BR432" si="7592">J432/J436</f>
        <v>0</v>
      </c>
      <c r="BS432" s="129">
        <f t="shared" ref="BS432" si="7593">K432/K436</f>
        <v>0</v>
      </c>
      <c r="BT432" s="130">
        <f t="shared" ref="BT432" si="7594">L432/L436</f>
        <v>0</v>
      </c>
      <c r="BU432" s="128">
        <f t="shared" ref="BU432" si="7595">M432/M436</f>
        <v>0</v>
      </c>
      <c r="BV432" s="132">
        <f t="shared" ref="BV432" si="7596">N432/N436</f>
        <v>0</v>
      </c>
      <c r="BW432" s="133">
        <f t="shared" ref="BW432" si="7597">O432/O436</f>
        <v>0</v>
      </c>
      <c r="BX432" s="128">
        <f t="shared" ref="BX432" si="7598">P432/P436</f>
        <v>0</v>
      </c>
      <c r="BY432" s="129">
        <f t="shared" ref="BY432" si="7599">Q432/Q436</f>
        <v>0</v>
      </c>
      <c r="BZ432" s="130">
        <f t="shared" ref="BZ432" si="7600">R432/R436</f>
        <v>0</v>
      </c>
      <c r="CA432" s="131">
        <f t="shared" ref="CA432" si="7601">S432/S436</f>
        <v>0</v>
      </c>
      <c r="CB432" s="128">
        <f t="shared" ref="CB432" si="7602">T432/T436</f>
        <v>0</v>
      </c>
      <c r="CC432" s="129">
        <f t="shared" ref="CC432" si="7603">U432/U436</f>
        <v>0</v>
      </c>
      <c r="CD432" s="130">
        <f t="shared" ref="CD432" si="7604">V432/V436</f>
        <v>0</v>
      </c>
      <c r="CE432" s="131">
        <f t="shared" ref="CE432" si="7605">W432/W436</f>
        <v>0</v>
      </c>
      <c r="CF432" s="128">
        <f t="shared" ref="CF432" si="7606">X432/X436</f>
        <v>0</v>
      </c>
      <c r="CG432" s="129">
        <f t="shared" ref="CG432" si="7607">Y432/Y436</f>
        <v>0</v>
      </c>
      <c r="CH432" s="130">
        <f t="shared" ref="CH432" si="7608">Z432/Z436</f>
        <v>0</v>
      </c>
      <c r="CI432" s="128">
        <f t="shared" ref="CI432" si="7609">AA432/AA436</f>
        <v>0</v>
      </c>
      <c r="CJ432" s="134">
        <f t="shared" ref="CJ432" si="7610">AB432/AB436</f>
        <v>0</v>
      </c>
      <c r="CK432" s="135">
        <f t="shared" ref="CK432" si="7611">AC432/AC436</f>
        <v>0</v>
      </c>
    </row>
    <row r="433" spans="1:89" x14ac:dyDescent="0.2">
      <c r="A433" s="136" t="s">
        <v>37</v>
      </c>
      <c r="B433" s="58">
        <v>0</v>
      </c>
      <c r="C433" s="59">
        <v>0</v>
      </c>
      <c r="D433" s="138">
        <v>0</v>
      </c>
      <c r="E433" s="139">
        <v>0</v>
      </c>
      <c r="F433" s="137">
        <v>0</v>
      </c>
      <c r="G433" s="140">
        <v>0</v>
      </c>
      <c r="H433" s="138">
        <v>0</v>
      </c>
      <c r="I433" s="139">
        <v>0</v>
      </c>
      <c r="J433" s="137">
        <v>0</v>
      </c>
      <c r="K433" s="140">
        <v>0</v>
      </c>
      <c r="L433" s="138"/>
      <c r="M433" s="137">
        <v>0</v>
      </c>
      <c r="N433" s="141">
        <v>0</v>
      </c>
      <c r="O433" s="142">
        <v>0</v>
      </c>
      <c r="P433" s="137">
        <v>0</v>
      </c>
      <c r="Q433" s="140">
        <v>0</v>
      </c>
      <c r="R433" s="138"/>
      <c r="S433" s="139">
        <v>0</v>
      </c>
      <c r="T433" s="137">
        <v>0</v>
      </c>
      <c r="U433" s="140">
        <v>0</v>
      </c>
      <c r="V433" s="138">
        <v>0</v>
      </c>
      <c r="W433" s="139">
        <v>0</v>
      </c>
      <c r="X433" s="137">
        <v>0</v>
      </c>
      <c r="Y433" s="140">
        <v>0</v>
      </c>
      <c r="Z433" s="143">
        <v>0</v>
      </c>
      <c r="AA433" s="144">
        <v>0</v>
      </c>
      <c r="AB433" s="158">
        <f t="shared" ref="AB433:AB435" si="7612">SUM(B433,D433,F433,H433,J433,L433,N433,P433,R433,T433,V433,X433,Z433)</f>
        <v>0</v>
      </c>
      <c r="AC433" s="159">
        <f t="shared" ref="AC433:AC435" si="7613">SUM(C433,E433,G433,I433,K433,M433,O433,Q433,S433,U433,W433,Y433,AA433)</f>
        <v>0</v>
      </c>
      <c r="BI433" s="136" t="s">
        <v>37</v>
      </c>
      <c r="BJ433" s="128">
        <f>B433/B436</f>
        <v>0</v>
      </c>
      <c r="BK433" s="129">
        <f t="shared" ref="BK433" si="7614">C433/C436</f>
        <v>0</v>
      </c>
      <c r="BL433" s="130">
        <f t="shared" ref="BL433" si="7615">D433/D436</f>
        <v>0</v>
      </c>
      <c r="BM433" s="131">
        <f t="shared" ref="BM433" si="7616">E433/E436</f>
        <v>0</v>
      </c>
      <c r="BN433" s="128">
        <f t="shared" ref="BN433" si="7617">F433/F436</f>
        <v>0</v>
      </c>
      <c r="BO433" s="129">
        <f t="shared" ref="BO433" si="7618">G433/G436</f>
        <v>0</v>
      </c>
      <c r="BP433" s="130">
        <f t="shared" ref="BP433" si="7619">H433/H436</f>
        <v>0</v>
      </c>
      <c r="BQ433" s="131">
        <f t="shared" ref="BQ433" si="7620">I433/I436</f>
        <v>0</v>
      </c>
      <c r="BR433" s="128">
        <f t="shared" ref="BR433" si="7621">J433/J436</f>
        <v>0</v>
      </c>
      <c r="BS433" s="129">
        <f t="shared" ref="BS433" si="7622">K433/K436</f>
        <v>0</v>
      </c>
      <c r="BT433" s="130">
        <f t="shared" ref="BT433" si="7623">L433/L436</f>
        <v>0</v>
      </c>
      <c r="BU433" s="128">
        <f t="shared" ref="BU433" si="7624">M433/M436</f>
        <v>0</v>
      </c>
      <c r="BV433" s="132">
        <f t="shared" ref="BV433" si="7625">N433/N436</f>
        <v>0</v>
      </c>
      <c r="BW433" s="133">
        <f t="shared" ref="BW433" si="7626">O433/O436</f>
        <v>0</v>
      </c>
      <c r="BX433" s="128">
        <f t="shared" ref="BX433" si="7627">P433/P436</f>
        <v>0</v>
      </c>
      <c r="BY433" s="129">
        <f t="shared" ref="BY433" si="7628">Q433/Q436</f>
        <v>0</v>
      </c>
      <c r="BZ433" s="130">
        <f t="shared" ref="BZ433" si="7629">R433/R436</f>
        <v>0</v>
      </c>
      <c r="CA433" s="131">
        <f t="shared" ref="CA433" si="7630">S433/S436</f>
        <v>0</v>
      </c>
      <c r="CB433" s="128">
        <f t="shared" ref="CB433" si="7631">T433/T436</f>
        <v>0</v>
      </c>
      <c r="CC433" s="129">
        <f t="shared" ref="CC433" si="7632">U433/U436</f>
        <v>0</v>
      </c>
      <c r="CD433" s="130">
        <f t="shared" ref="CD433" si="7633">V433/V436</f>
        <v>0</v>
      </c>
      <c r="CE433" s="131">
        <f t="shared" ref="CE433" si="7634">W433/W436</f>
        <v>0</v>
      </c>
      <c r="CF433" s="128">
        <f t="shared" ref="CF433" si="7635">X433/X436</f>
        <v>0</v>
      </c>
      <c r="CG433" s="129">
        <f t="shared" ref="CG433" si="7636">Y433/Y436</f>
        <v>0</v>
      </c>
      <c r="CH433" s="130">
        <f t="shared" ref="CH433" si="7637">Z433/Z436</f>
        <v>0</v>
      </c>
      <c r="CI433" s="128">
        <f t="shared" ref="CI433" si="7638">AA433/AA436</f>
        <v>0</v>
      </c>
      <c r="CJ433" s="134">
        <f t="shared" ref="CJ433" si="7639">AB433/AB436</f>
        <v>0</v>
      </c>
      <c r="CK433" s="135">
        <f t="shared" ref="CK433" si="7640">AC433/AC436</f>
        <v>0</v>
      </c>
    </row>
    <row r="434" spans="1:89" x14ac:dyDescent="0.2">
      <c r="A434" s="145" t="s">
        <v>38</v>
      </c>
      <c r="B434" s="56"/>
      <c r="C434" s="57"/>
      <c r="D434" s="151"/>
      <c r="E434" s="148"/>
      <c r="F434" s="149"/>
      <c r="G434" s="150"/>
      <c r="H434" s="151"/>
      <c r="I434" s="148"/>
      <c r="J434" s="149"/>
      <c r="K434" s="150"/>
      <c r="L434" s="151"/>
      <c r="M434" s="149"/>
      <c r="N434" s="153"/>
      <c r="O434" s="152"/>
      <c r="P434" s="149"/>
      <c r="Q434" s="150"/>
      <c r="R434" s="151"/>
      <c r="S434" s="148"/>
      <c r="T434" s="149"/>
      <c r="U434" s="150"/>
      <c r="V434" s="151"/>
      <c r="W434" s="148"/>
      <c r="X434" s="149"/>
      <c r="Y434" s="150"/>
      <c r="Z434" s="147"/>
      <c r="AA434" s="146"/>
      <c r="AB434" s="158">
        <f t="shared" si="7612"/>
        <v>0</v>
      </c>
      <c r="AC434" s="159">
        <f t="shared" si="7613"/>
        <v>0</v>
      </c>
      <c r="BI434" s="145" t="s">
        <v>38</v>
      </c>
      <c r="BJ434" s="128">
        <f>B434/B436</f>
        <v>0</v>
      </c>
      <c r="BK434" s="129">
        <f t="shared" ref="BK434" si="7641">C434/C436</f>
        <v>0</v>
      </c>
      <c r="BL434" s="130">
        <f t="shared" ref="BL434" si="7642">D434/D436</f>
        <v>0</v>
      </c>
      <c r="BM434" s="131">
        <f t="shared" ref="BM434" si="7643">E434/E436</f>
        <v>0</v>
      </c>
      <c r="BN434" s="128">
        <f t="shared" ref="BN434" si="7644">F434/F436</f>
        <v>0</v>
      </c>
      <c r="BO434" s="129">
        <f t="shared" ref="BO434" si="7645">G434/G436</f>
        <v>0</v>
      </c>
      <c r="BP434" s="130">
        <f t="shared" ref="BP434" si="7646">H434/H436</f>
        <v>0</v>
      </c>
      <c r="BQ434" s="131">
        <f t="shared" ref="BQ434" si="7647">I434/I436</f>
        <v>0</v>
      </c>
      <c r="BR434" s="128">
        <f t="shared" ref="BR434" si="7648">J434/J436</f>
        <v>0</v>
      </c>
      <c r="BS434" s="129">
        <f t="shared" ref="BS434" si="7649">K434/K436</f>
        <v>0</v>
      </c>
      <c r="BT434" s="130">
        <f t="shared" ref="BT434" si="7650">L434/L436</f>
        <v>0</v>
      </c>
      <c r="BU434" s="128">
        <f t="shared" ref="BU434" si="7651">M434/M436</f>
        <v>0</v>
      </c>
      <c r="BV434" s="132">
        <f t="shared" ref="BV434" si="7652">N434/N436</f>
        <v>0</v>
      </c>
      <c r="BW434" s="133">
        <f t="shared" ref="BW434" si="7653">O434/O436</f>
        <v>0</v>
      </c>
      <c r="BX434" s="128">
        <f t="shared" ref="BX434" si="7654">P434/P436</f>
        <v>0</v>
      </c>
      <c r="BY434" s="129">
        <f t="shared" ref="BY434" si="7655">Q434/Q436</f>
        <v>0</v>
      </c>
      <c r="BZ434" s="130">
        <f t="shared" ref="BZ434" si="7656">R434/R436</f>
        <v>0</v>
      </c>
      <c r="CA434" s="131">
        <f t="shared" ref="CA434" si="7657">S434/S436</f>
        <v>0</v>
      </c>
      <c r="CB434" s="128">
        <f t="shared" ref="CB434" si="7658">T434/T436</f>
        <v>0</v>
      </c>
      <c r="CC434" s="129">
        <f t="shared" ref="CC434" si="7659">U434/U436</f>
        <v>0</v>
      </c>
      <c r="CD434" s="130">
        <f t="shared" ref="CD434" si="7660">V434/V436</f>
        <v>0</v>
      </c>
      <c r="CE434" s="131">
        <f t="shared" ref="CE434" si="7661">W434/W436</f>
        <v>0</v>
      </c>
      <c r="CF434" s="128">
        <f t="shared" ref="CF434" si="7662">X434/X436</f>
        <v>0</v>
      </c>
      <c r="CG434" s="129">
        <f t="shared" ref="CG434" si="7663">Y434/Y436</f>
        <v>0</v>
      </c>
      <c r="CH434" s="130">
        <f t="shared" ref="CH434" si="7664">Z434/Z436</f>
        <v>0</v>
      </c>
      <c r="CI434" s="128">
        <f t="shared" ref="CI434" si="7665">AA434/AA436</f>
        <v>0</v>
      </c>
      <c r="CJ434" s="134">
        <f t="shared" ref="CJ434" si="7666">AB434/AB436</f>
        <v>0</v>
      </c>
      <c r="CK434" s="135">
        <f t="shared" ref="CK434" si="7667">AC434/AC436</f>
        <v>0</v>
      </c>
    </row>
    <row r="435" spans="1:89" ht="13.5" thickBot="1" x14ac:dyDescent="0.25">
      <c r="A435" s="136" t="s">
        <v>39</v>
      </c>
      <c r="B435" s="58"/>
      <c r="C435" s="59"/>
      <c r="D435" s="138"/>
      <c r="E435" s="139"/>
      <c r="F435" s="137"/>
      <c r="G435" s="140"/>
      <c r="H435" s="138"/>
      <c r="I435" s="139"/>
      <c r="J435" s="137"/>
      <c r="K435" s="140"/>
      <c r="L435" s="138"/>
      <c r="M435" s="137"/>
      <c r="N435" s="141"/>
      <c r="O435" s="142"/>
      <c r="P435" s="137"/>
      <c r="Q435" s="140"/>
      <c r="R435" s="138"/>
      <c r="S435" s="139"/>
      <c r="T435" s="137"/>
      <c r="U435" s="140"/>
      <c r="V435" s="138"/>
      <c r="W435" s="139"/>
      <c r="X435" s="137"/>
      <c r="Y435" s="140"/>
      <c r="Z435" s="143"/>
      <c r="AA435" s="144"/>
      <c r="AB435" s="158">
        <f t="shared" si="7612"/>
        <v>0</v>
      </c>
      <c r="AC435" s="159">
        <f t="shared" si="7613"/>
        <v>0</v>
      </c>
      <c r="BI435" s="136" t="s">
        <v>39</v>
      </c>
      <c r="BJ435" s="128">
        <f>B435/B436</f>
        <v>0</v>
      </c>
      <c r="BK435" s="129">
        <f t="shared" ref="BK435" si="7668">C435/C436</f>
        <v>0</v>
      </c>
      <c r="BL435" s="130">
        <f t="shared" ref="BL435" si="7669">D435/D436</f>
        <v>0</v>
      </c>
      <c r="BM435" s="131">
        <f t="shared" ref="BM435" si="7670">E435/E436</f>
        <v>0</v>
      </c>
      <c r="BN435" s="128">
        <f t="shared" ref="BN435" si="7671">F435/F436</f>
        <v>0</v>
      </c>
      <c r="BO435" s="129">
        <f t="shared" ref="BO435" si="7672">G435/G436</f>
        <v>0</v>
      </c>
      <c r="BP435" s="130">
        <f t="shared" ref="BP435" si="7673">H435/H436</f>
        <v>0</v>
      </c>
      <c r="BQ435" s="131">
        <f t="shared" ref="BQ435" si="7674">I435/I436</f>
        <v>0</v>
      </c>
      <c r="BR435" s="128">
        <f t="shared" ref="BR435" si="7675">J435/J436</f>
        <v>0</v>
      </c>
      <c r="BS435" s="129">
        <f t="shared" ref="BS435" si="7676">K435/K436</f>
        <v>0</v>
      </c>
      <c r="BT435" s="130">
        <f t="shared" ref="BT435" si="7677">L435/L436</f>
        <v>0</v>
      </c>
      <c r="BU435" s="128">
        <f t="shared" ref="BU435" si="7678">M435/M436</f>
        <v>0</v>
      </c>
      <c r="BV435" s="132">
        <f t="shared" ref="BV435" si="7679">N435/N436</f>
        <v>0</v>
      </c>
      <c r="BW435" s="133">
        <f t="shared" ref="BW435" si="7680">O435/O436</f>
        <v>0</v>
      </c>
      <c r="BX435" s="128">
        <f t="shared" ref="BX435" si="7681">P435/P436</f>
        <v>0</v>
      </c>
      <c r="BY435" s="129">
        <f t="shared" ref="BY435" si="7682">Q435/Q436</f>
        <v>0</v>
      </c>
      <c r="BZ435" s="130">
        <f t="shared" ref="BZ435" si="7683">R435/R436</f>
        <v>0</v>
      </c>
      <c r="CA435" s="131">
        <f t="shared" ref="CA435" si="7684">S435/S436</f>
        <v>0</v>
      </c>
      <c r="CB435" s="128">
        <f t="shared" ref="CB435" si="7685">T435/T436</f>
        <v>0</v>
      </c>
      <c r="CC435" s="129">
        <f t="shared" ref="CC435" si="7686">U435/U436</f>
        <v>0</v>
      </c>
      <c r="CD435" s="130">
        <f t="shared" ref="CD435" si="7687">V435/V436</f>
        <v>0</v>
      </c>
      <c r="CE435" s="131">
        <f t="shared" ref="CE435" si="7688">W435/W436</f>
        <v>0</v>
      </c>
      <c r="CF435" s="128">
        <f t="shared" ref="CF435" si="7689">X435/X436</f>
        <v>0</v>
      </c>
      <c r="CG435" s="129">
        <f t="shared" ref="CG435" si="7690">Y435/Y436</f>
        <v>0</v>
      </c>
      <c r="CH435" s="130">
        <f t="shared" ref="CH435" si="7691">Z435/Z436</f>
        <v>0</v>
      </c>
      <c r="CI435" s="128">
        <f t="shared" ref="CI435" si="7692">AA435/AA436</f>
        <v>0</v>
      </c>
      <c r="CJ435" s="134">
        <f t="shared" ref="CJ435" si="7693">AB435/AB436</f>
        <v>0</v>
      </c>
      <c r="CK435" s="135">
        <f t="shared" ref="CK435" si="7694">AC435/AC436</f>
        <v>0</v>
      </c>
    </row>
    <row r="436" spans="1:89" ht="14.25" thickTop="1" thickBot="1" x14ac:dyDescent="0.25">
      <c r="A436" s="229" t="s">
        <v>13</v>
      </c>
      <c r="B436" s="20">
        <f t="shared" ref="B436" si="7695">SUM(B413:B435)</f>
        <v>26510</v>
      </c>
      <c r="C436" s="21">
        <f t="shared" ref="C436" si="7696">SUM(C413:C435)</f>
        <v>27253</v>
      </c>
      <c r="D436" s="20">
        <f t="shared" ref="D436" si="7697">SUM(D413:D435)</f>
        <v>12889</v>
      </c>
      <c r="E436" s="21">
        <f t="shared" ref="E436" si="7698">SUM(E413:E435)</f>
        <v>12870</v>
      </c>
      <c r="F436" s="20">
        <f t="shared" ref="F436" si="7699">SUM(F413:F435)</f>
        <v>26252</v>
      </c>
      <c r="G436" s="21">
        <f t="shared" ref="G436" si="7700">SUM(G413:G435)</f>
        <v>23801</v>
      </c>
      <c r="H436" s="20">
        <f t="shared" ref="H436" si="7701">SUM(H413:H435)</f>
        <v>39109</v>
      </c>
      <c r="I436" s="21">
        <f t="shared" ref="I436" si="7702">SUM(I413:I435)</f>
        <v>42758</v>
      </c>
      <c r="J436" s="20">
        <f t="shared" ref="J436" si="7703">SUM(J413:J435)</f>
        <v>6046</v>
      </c>
      <c r="K436" s="21">
        <f t="shared" ref="K436" si="7704">SUM(K413:K435)</f>
        <v>6648</v>
      </c>
      <c r="L436" s="20">
        <f t="shared" ref="L436" si="7705">SUM(L413:L435)</f>
        <v>24577</v>
      </c>
      <c r="M436" s="21">
        <f t="shared" ref="M436" si="7706">SUM(M413:M435)</f>
        <v>23832</v>
      </c>
      <c r="N436" s="20">
        <f t="shared" ref="N436" si="7707">SUM(N413:N435)</f>
        <v>42030</v>
      </c>
      <c r="O436" s="21">
        <f t="shared" ref="O436" si="7708">SUM(O413:O435)</f>
        <v>41451</v>
      </c>
      <c r="P436" s="20">
        <f t="shared" ref="P436" si="7709">SUM(P413:P435)</f>
        <v>23130</v>
      </c>
      <c r="Q436" s="21">
        <f t="shared" ref="Q436" si="7710">SUM(Q413:Q435)</f>
        <v>22742</v>
      </c>
      <c r="R436" s="20">
        <f t="shared" ref="R436" si="7711">SUM(R413:R435)</f>
        <v>25844</v>
      </c>
      <c r="S436" s="21">
        <f t="shared" ref="S436" si="7712">SUM(S413:S435)</f>
        <v>26336</v>
      </c>
      <c r="T436" s="20">
        <f t="shared" ref="T436" si="7713">SUM(T413:T435)</f>
        <v>7973</v>
      </c>
      <c r="U436" s="21">
        <f t="shared" ref="U436" si="7714">SUM(U413:U435)</f>
        <v>8167</v>
      </c>
      <c r="V436" s="20">
        <f t="shared" ref="V436" si="7715">SUM(V413:V435)</f>
        <v>26362</v>
      </c>
      <c r="W436" s="21">
        <f t="shared" ref="W436" si="7716">SUM(W413:W435)</f>
        <v>28932</v>
      </c>
      <c r="X436" s="20">
        <f t="shared" ref="X436" si="7717">SUM(X413:X435)</f>
        <v>21326</v>
      </c>
      <c r="Y436" s="21">
        <f t="shared" ref="Y436" si="7718">SUM(Y413:Y435)</f>
        <v>13223</v>
      </c>
      <c r="Z436" s="20">
        <f t="shared" ref="Z436" si="7719">SUM(Z413:Z435)</f>
        <v>40504</v>
      </c>
      <c r="AA436" s="21">
        <f t="shared" ref="AA436" si="7720">SUM(AA413:AA435)</f>
        <v>43722</v>
      </c>
      <c r="AB436" s="160">
        <f t="shared" ref="AB436:AC436" si="7721">SUM(AB412:AB435)</f>
        <v>322552</v>
      </c>
      <c r="AC436" s="161">
        <f t="shared" si="7721"/>
        <v>321735</v>
      </c>
      <c r="BI436" s="229" t="s">
        <v>13</v>
      </c>
      <c r="BJ436" s="154">
        <f>SUM(BJ412:BJ435)</f>
        <v>0.99999999999999989</v>
      </c>
      <c r="BK436" s="155">
        <f t="shared" ref="BK436:CK436" si="7722">SUM(BK412:BK435)</f>
        <v>1</v>
      </c>
      <c r="BL436" s="154">
        <f t="shared" si="7722"/>
        <v>1</v>
      </c>
      <c r="BM436" s="155">
        <f t="shared" si="7722"/>
        <v>0.99999999999999989</v>
      </c>
      <c r="BN436" s="154">
        <f t="shared" si="7722"/>
        <v>1</v>
      </c>
      <c r="BO436" s="155">
        <f t="shared" si="7722"/>
        <v>1</v>
      </c>
      <c r="BP436" s="154">
        <f t="shared" si="7722"/>
        <v>1</v>
      </c>
      <c r="BQ436" s="155">
        <f t="shared" si="7722"/>
        <v>1</v>
      </c>
      <c r="BR436" s="154">
        <f t="shared" si="7722"/>
        <v>1</v>
      </c>
      <c r="BS436" s="155">
        <f t="shared" si="7722"/>
        <v>1.0000000000000002</v>
      </c>
      <c r="BT436" s="154">
        <f t="shared" si="7722"/>
        <v>0.99999999999999989</v>
      </c>
      <c r="BU436" s="155">
        <f t="shared" si="7722"/>
        <v>0.99999999999999989</v>
      </c>
      <c r="BV436" s="154">
        <f t="shared" si="7722"/>
        <v>0.99999999999999989</v>
      </c>
      <c r="BW436" s="155">
        <f t="shared" si="7722"/>
        <v>0.99999999999999989</v>
      </c>
      <c r="BX436" s="154">
        <f t="shared" si="7722"/>
        <v>1</v>
      </c>
      <c r="BY436" s="155">
        <f t="shared" si="7722"/>
        <v>1.0000000000000002</v>
      </c>
      <c r="BZ436" s="154">
        <f t="shared" si="7722"/>
        <v>0.99999999999999989</v>
      </c>
      <c r="CA436" s="155">
        <f t="shared" si="7722"/>
        <v>1</v>
      </c>
      <c r="CB436" s="154">
        <f t="shared" si="7722"/>
        <v>0.99999999999999989</v>
      </c>
      <c r="CC436" s="155">
        <f t="shared" si="7722"/>
        <v>1.0000000000000002</v>
      </c>
      <c r="CD436" s="154">
        <f t="shared" si="7722"/>
        <v>1</v>
      </c>
      <c r="CE436" s="155">
        <f t="shared" si="7722"/>
        <v>1</v>
      </c>
      <c r="CF436" s="154">
        <f t="shared" si="7722"/>
        <v>1.0000000000000002</v>
      </c>
      <c r="CG436" s="155">
        <f t="shared" si="7722"/>
        <v>1</v>
      </c>
      <c r="CH436" s="154">
        <f t="shared" si="7722"/>
        <v>1.0000000000000002</v>
      </c>
      <c r="CI436" s="155">
        <f t="shared" si="7722"/>
        <v>1</v>
      </c>
      <c r="CJ436" s="154">
        <f t="shared" si="7722"/>
        <v>1.0000000000000002</v>
      </c>
      <c r="CK436" s="155">
        <f t="shared" si="7722"/>
        <v>1</v>
      </c>
    </row>
    <row r="437" spans="1:89" ht="13.5" thickTop="1" x14ac:dyDescent="0.2">
      <c r="A437" s="173"/>
    </row>
    <row r="439" spans="1:89" x14ac:dyDescent="0.2">
      <c r="A439" s="308">
        <f>+A408+1</f>
        <v>44819</v>
      </c>
      <c r="B439" s="308"/>
      <c r="C439" s="308"/>
      <c r="D439" s="308"/>
      <c r="BI439" s="307">
        <f>+BI408+1</f>
        <v>44819</v>
      </c>
      <c r="BJ439" s="307"/>
      <c r="BK439" s="307"/>
      <c r="BL439" s="307"/>
    </row>
    <row r="440" spans="1:89" ht="13.5" customHeight="1" thickBot="1" x14ac:dyDescent="0.25">
      <c r="AE440" s="232" t="s">
        <v>84</v>
      </c>
    </row>
    <row r="441" spans="1:89" ht="14.25" thickTop="1" thickBot="1" x14ac:dyDescent="0.25">
      <c r="A441" s="305" t="s">
        <v>0</v>
      </c>
      <c r="B441" s="299" t="s">
        <v>1</v>
      </c>
      <c r="C441" s="300"/>
      <c r="D441" s="299" t="s">
        <v>2</v>
      </c>
      <c r="E441" s="300"/>
      <c r="F441" s="299" t="s">
        <v>3</v>
      </c>
      <c r="G441" s="300"/>
      <c r="H441" s="299" t="s">
        <v>4</v>
      </c>
      <c r="I441" s="300"/>
      <c r="J441" s="299" t="s">
        <v>5</v>
      </c>
      <c r="K441" s="300"/>
      <c r="L441" s="299" t="s">
        <v>6</v>
      </c>
      <c r="M441" s="300"/>
      <c r="N441" s="299" t="s">
        <v>7</v>
      </c>
      <c r="O441" s="300"/>
      <c r="P441" s="299" t="s">
        <v>8</v>
      </c>
      <c r="Q441" s="300"/>
      <c r="R441" s="299" t="s">
        <v>9</v>
      </c>
      <c r="S441" s="300"/>
      <c r="T441" s="299" t="s">
        <v>10</v>
      </c>
      <c r="U441" s="300"/>
      <c r="V441" s="299" t="s">
        <v>11</v>
      </c>
      <c r="W441" s="300"/>
      <c r="X441" s="299" t="s">
        <v>12</v>
      </c>
      <c r="Y441" s="300"/>
      <c r="Z441" s="301" t="s">
        <v>40</v>
      </c>
      <c r="AA441" s="302"/>
      <c r="AB441" s="303" t="s">
        <v>41</v>
      </c>
      <c r="AC441" s="304"/>
      <c r="AE441" s="305" t="s">
        <v>0</v>
      </c>
      <c r="AF441" s="299" t="s">
        <v>1</v>
      </c>
      <c r="AG441" s="300"/>
      <c r="AH441" s="299" t="s">
        <v>2</v>
      </c>
      <c r="AI441" s="300"/>
      <c r="AJ441" s="299" t="s">
        <v>3</v>
      </c>
      <c r="AK441" s="300"/>
      <c r="AL441" s="299" t="s">
        <v>4</v>
      </c>
      <c r="AM441" s="300"/>
      <c r="AN441" s="299" t="s">
        <v>5</v>
      </c>
      <c r="AO441" s="300"/>
      <c r="AP441" s="299" t="s">
        <v>6</v>
      </c>
      <c r="AQ441" s="300"/>
      <c r="AR441" s="299" t="s">
        <v>7</v>
      </c>
      <c r="AS441" s="300"/>
      <c r="AT441" s="299" t="s">
        <v>8</v>
      </c>
      <c r="AU441" s="300"/>
      <c r="AV441" s="299" t="s">
        <v>9</v>
      </c>
      <c r="AW441" s="300"/>
      <c r="AX441" s="299" t="s">
        <v>10</v>
      </c>
      <c r="AY441" s="300"/>
      <c r="AZ441" s="299" t="s">
        <v>11</v>
      </c>
      <c r="BA441" s="300"/>
      <c r="BB441" s="299" t="s">
        <v>12</v>
      </c>
      <c r="BC441" s="300"/>
      <c r="BD441" s="301" t="s">
        <v>40</v>
      </c>
      <c r="BE441" s="302"/>
      <c r="BF441" s="303" t="s">
        <v>41</v>
      </c>
      <c r="BG441" s="304"/>
      <c r="BI441" s="305" t="s">
        <v>0</v>
      </c>
      <c r="BJ441" s="299" t="s">
        <v>1</v>
      </c>
      <c r="BK441" s="300"/>
      <c r="BL441" s="299" t="s">
        <v>2</v>
      </c>
      <c r="BM441" s="300"/>
      <c r="BN441" s="299" t="s">
        <v>3</v>
      </c>
      <c r="BO441" s="300"/>
      <c r="BP441" s="299" t="s">
        <v>4</v>
      </c>
      <c r="BQ441" s="300"/>
      <c r="BR441" s="299" t="s">
        <v>5</v>
      </c>
      <c r="BS441" s="300"/>
      <c r="BT441" s="299" t="s">
        <v>6</v>
      </c>
      <c r="BU441" s="300"/>
      <c r="BV441" s="299" t="s">
        <v>7</v>
      </c>
      <c r="BW441" s="300"/>
      <c r="BX441" s="299" t="s">
        <v>8</v>
      </c>
      <c r="BY441" s="300"/>
      <c r="BZ441" s="299" t="s">
        <v>9</v>
      </c>
      <c r="CA441" s="300"/>
      <c r="CB441" s="299" t="s">
        <v>10</v>
      </c>
      <c r="CC441" s="300"/>
      <c r="CD441" s="299" t="s">
        <v>11</v>
      </c>
      <c r="CE441" s="300"/>
      <c r="CF441" s="299" t="s">
        <v>12</v>
      </c>
      <c r="CG441" s="300"/>
      <c r="CH441" s="301" t="s">
        <v>40</v>
      </c>
      <c r="CI441" s="302"/>
      <c r="CJ441" s="299" t="s">
        <v>41</v>
      </c>
      <c r="CK441" s="300"/>
    </row>
    <row r="442" spans="1:89" ht="15" thickTop="1" thickBot="1" x14ac:dyDescent="0.3">
      <c r="A442" s="306"/>
      <c r="B442" s="115" t="s">
        <v>14</v>
      </c>
      <c r="C442" s="116" t="s">
        <v>15</v>
      </c>
      <c r="D442" s="117" t="s">
        <v>14</v>
      </c>
      <c r="E442" s="118" t="s">
        <v>15</v>
      </c>
      <c r="F442" s="115" t="s">
        <v>14</v>
      </c>
      <c r="G442" s="116" t="s">
        <v>15</v>
      </c>
      <c r="H442" s="117" t="s">
        <v>14</v>
      </c>
      <c r="I442" s="118" t="s">
        <v>15</v>
      </c>
      <c r="J442" s="115" t="s">
        <v>14</v>
      </c>
      <c r="K442" s="116" t="s">
        <v>15</v>
      </c>
      <c r="L442" s="117" t="s">
        <v>14</v>
      </c>
      <c r="M442" s="115" t="s">
        <v>15</v>
      </c>
      <c r="N442" s="119" t="s">
        <v>14</v>
      </c>
      <c r="O442" s="120" t="s">
        <v>15</v>
      </c>
      <c r="P442" s="115" t="s">
        <v>14</v>
      </c>
      <c r="Q442" s="116" t="s">
        <v>15</v>
      </c>
      <c r="R442" s="117" t="s">
        <v>14</v>
      </c>
      <c r="S442" s="118" t="s">
        <v>15</v>
      </c>
      <c r="T442" s="115" t="s">
        <v>14</v>
      </c>
      <c r="U442" s="116" t="s">
        <v>15</v>
      </c>
      <c r="V442" s="117" t="s">
        <v>14</v>
      </c>
      <c r="W442" s="118" t="s">
        <v>15</v>
      </c>
      <c r="X442" s="115" t="s">
        <v>14</v>
      </c>
      <c r="Y442" s="116" t="s">
        <v>15</v>
      </c>
      <c r="Z442" s="28" t="s">
        <v>14</v>
      </c>
      <c r="AA442" s="121" t="s">
        <v>15</v>
      </c>
      <c r="AB442" s="162" t="s">
        <v>14</v>
      </c>
      <c r="AC442" s="163" t="s">
        <v>15</v>
      </c>
      <c r="AE442" s="306"/>
      <c r="AF442" s="115" t="s">
        <v>14</v>
      </c>
      <c r="AG442" s="116" t="s">
        <v>15</v>
      </c>
      <c r="AH442" s="117" t="s">
        <v>14</v>
      </c>
      <c r="AI442" s="118" t="s">
        <v>15</v>
      </c>
      <c r="AJ442" s="115" t="s">
        <v>14</v>
      </c>
      <c r="AK442" s="116" t="s">
        <v>15</v>
      </c>
      <c r="AL442" s="117" t="s">
        <v>14</v>
      </c>
      <c r="AM442" s="118" t="s">
        <v>15</v>
      </c>
      <c r="AN442" s="115" t="s">
        <v>14</v>
      </c>
      <c r="AO442" s="116" t="s">
        <v>15</v>
      </c>
      <c r="AP442" s="117" t="s">
        <v>14</v>
      </c>
      <c r="AQ442" s="115" t="s">
        <v>15</v>
      </c>
      <c r="AR442" s="119" t="s">
        <v>14</v>
      </c>
      <c r="AS442" s="120" t="s">
        <v>15</v>
      </c>
      <c r="AT442" s="115" t="s">
        <v>14</v>
      </c>
      <c r="AU442" s="116" t="s">
        <v>15</v>
      </c>
      <c r="AV442" s="117" t="s">
        <v>14</v>
      </c>
      <c r="AW442" s="118" t="s">
        <v>15</v>
      </c>
      <c r="AX442" s="115" t="s">
        <v>14</v>
      </c>
      <c r="AY442" s="116" t="s">
        <v>15</v>
      </c>
      <c r="AZ442" s="117" t="s">
        <v>14</v>
      </c>
      <c r="BA442" s="118" t="s">
        <v>15</v>
      </c>
      <c r="BB442" s="115" t="s">
        <v>14</v>
      </c>
      <c r="BC442" s="116" t="s">
        <v>15</v>
      </c>
      <c r="BD442" s="28" t="s">
        <v>14</v>
      </c>
      <c r="BE442" s="121" t="s">
        <v>15</v>
      </c>
      <c r="BF442" s="162" t="s">
        <v>14</v>
      </c>
      <c r="BG442" s="163" t="s">
        <v>15</v>
      </c>
      <c r="BI442" s="306"/>
      <c r="BJ442" s="115" t="s">
        <v>14</v>
      </c>
      <c r="BK442" s="116" t="s">
        <v>15</v>
      </c>
      <c r="BL442" s="117" t="s">
        <v>14</v>
      </c>
      <c r="BM442" s="118" t="s">
        <v>15</v>
      </c>
      <c r="BN442" s="115" t="s">
        <v>14</v>
      </c>
      <c r="BO442" s="116" t="s">
        <v>15</v>
      </c>
      <c r="BP442" s="117" t="s">
        <v>14</v>
      </c>
      <c r="BQ442" s="118" t="s">
        <v>15</v>
      </c>
      <c r="BR442" s="115" t="s">
        <v>14</v>
      </c>
      <c r="BS442" s="116" t="s">
        <v>15</v>
      </c>
      <c r="BT442" s="117" t="s">
        <v>14</v>
      </c>
      <c r="BU442" s="115" t="s">
        <v>15</v>
      </c>
      <c r="BV442" s="119" t="s">
        <v>14</v>
      </c>
      <c r="BW442" s="120" t="s">
        <v>15</v>
      </c>
      <c r="BX442" s="115" t="s">
        <v>14</v>
      </c>
      <c r="BY442" s="116" t="s">
        <v>15</v>
      </c>
      <c r="BZ442" s="117" t="s">
        <v>14</v>
      </c>
      <c r="CA442" s="118" t="s">
        <v>15</v>
      </c>
      <c r="CB442" s="115" t="s">
        <v>14</v>
      </c>
      <c r="CC442" s="116" t="s">
        <v>15</v>
      </c>
      <c r="CD442" s="117" t="s">
        <v>14</v>
      </c>
      <c r="CE442" s="118" t="s">
        <v>15</v>
      </c>
      <c r="CF442" s="115" t="s">
        <v>14</v>
      </c>
      <c r="CG442" s="116" t="s">
        <v>15</v>
      </c>
      <c r="CH442" s="28" t="s">
        <v>14</v>
      </c>
      <c r="CI442" s="121" t="s">
        <v>15</v>
      </c>
      <c r="CJ442" s="119" t="s">
        <v>14</v>
      </c>
      <c r="CK442" s="120" t="s">
        <v>15</v>
      </c>
    </row>
    <row r="443" spans="1:89" ht="13.5" thickTop="1" x14ac:dyDescent="0.2">
      <c r="A443" s="124" t="s">
        <v>16</v>
      </c>
      <c r="B443" s="125"/>
      <c r="C443" s="172"/>
      <c r="D443" s="126"/>
      <c r="E443" s="166"/>
      <c r="F443" s="125"/>
      <c r="G443" s="127"/>
      <c r="H443" s="126"/>
      <c r="I443" s="166"/>
      <c r="J443" s="125"/>
      <c r="K443" s="127"/>
      <c r="L443" s="126"/>
      <c r="M443" s="125"/>
      <c r="N443" s="165"/>
      <c r="O443" s="167"/>
      <c r="P443" s="125"/>
      <c r="Q443" s="127"/>
      <c r="R443" s="126"/>
      <c r="S443" s="166"/>
      <c r="T443" s="125"/>
      <c r="U443" s="127"/>
      <c r="V443" s="126"/>
      <c r="W443" s="166"/>
      <c r="X443" s="125"/>
      <c r="Y443" s="127"/>
      <c r="Z443" s="170"/>
      <c r="AA443" s="171"/>
      <c r="AB443" s="156">
        <f>B443+D443+F443+H443+J443+L443+N443+P443+R443+T443+V443+X443+Z443</f>
        <v>0</v>
      </c>
      <c r="AC443" s="157">
        <f>C443+E443+G443+I443+K443+M443+O443+Q443+S443+U443+W443+Y443+AA443</f>
        <v>0</v>
      </c>
      <c r="AE443" s="235" t="str">
        <f>$AE$9</f>
        <v>07:00 - 07:59</v>
      </c>
      <c r="AF443" s="125">
        <f>SUMIF($A$9:$A$32,$AE443,B$443:B$466)</f>
        <v>3435</v>
      </c>
      <c r="AG443" s="172">
        <f t="shared" ref="AG443:AV444" si="7723">SUMIF($A$9:$A$32,$AE443,C$443:C$466)</f>
        <v>1184</v>
      </c>
      <c r="AH443" s="126">
        <f t="shared" si="7723"/>
        <v>1277</v>
      </c>
      <c r="AI443" s="166">
        <f t="shared" si="7723"/>
        <v>1123</v>
      </c>
      <c r="AJ443" s="125">
        <f t="shared" si="7723"/>
        <v>2910</v>
      </c>
      <c r="AK443" s="127">
        <f t="shared" si="7723"/>
        <v>1492</v>
      </c>
      <c r="AL443" s="126">
        <f t="shared" si="7723"/>
        <v>4056</v>
      </c>
      <c r="AM443" s="166">
        <f t="shared" si="7723"/>
        <v>2442</v>
      </c>
      <c r="AN443" s="125">
        <f t="shared" si="7723"/>
        <v>278</v>
      </c>
      <c r="AO443" s="127">
        <f t="shared" si="7723"/>
        <v>1060</v>
      </c>
      <c r="AP443" s="126">
        <f t="shared" si="7723"/>
        <v>1201</v>
      </c>
      <c r="AQ443" s="125">
        <f t="shared" si="7723"/>
        <v>3527</v>
      </c>
      <c r="AR443" s="165">
        <f t="shared" si="7723"/>
        <v>3026</v>
      </c>
      <c r="AS443" s="167">
        <f t="shared" si="7723"/>
        <v>4448</v>
      </c>
      <c r="AT443" s="125">
        <f t="shared" si="7723"/>
        <v>2336</v>
      </c>
      <c r="AU443" s="127">
        <f t="shared" si="7723"/>
        <v>2279</v>
      </c>
      <c r="AV443" s="126">
        <f t="shared" si="7723"/>
        <v>2631</v>
      </c>
      <c r="AW443" s="166">
        <f t="shared" ref="AW443:BE444" si="7724">SUMIF($A$9:$A$32,$AE443,S$443:S$466)</f>
        <v>1900</v>
      </c>
      <c r="AX443" s="125">
        <f t="shared" si="7724"/>
        <v>413</v>
      </c>
      <c r="AY443" s="127">
        <f t="shared" si="7724"/>
        <v>1506</v>
      </c>
      <c r="AZ443" s="126">
        <f t="shared" si="7724"/>
        <v>1168</v>
      </c>
      <c r="BA443" s="166">
        <f t="shared" si="7724"/>
        <v>3082</v>
      </c>
      <c r="BB443" s="125">
        <f t="shared" si="7724"/>
        <v>1847</v>
      </c>
      <c r="BC443" s="127">
        <f t="shared" si="7724"/>
        <v>1883</v>
      </c>
      <c r="BD443" s="170">
        <f t="shared" si="7724"/>
        <v>4086</v>
      </c>
      <c r="BE443" s="171">
        <f t="shared" si="7724"/>
        <v>2527</v>
      </c>
      <c r="BF443" s="156">
        <f>AF443+AH443+AJ443+AL443+AN443+AP443+AR443+AT443+AV443+AX443+AZ443+BB443+BD443</f>
        <v>28664</v>
      </c>
      <c r="BG443" s="157">
        <f>AG443+AI443+AK443+AM443+AO443+AQ443+AS443+AU443+AW443+AY443+BA443+BC443+BE443</f>
        <v>28453</v>
      </c>
      <c r="BI443" s="124" t="s">
        <v>16</v>
      </c>
      <c r="BJ443" s="128">
        <f>B443/B467</f>
        <v>0</v>
      </c>
      <c r="BK443" s="129">
        <f t="shared" ref="BK443" si="7725">C443/C467</f>
        <v>0</v>
      </c>
      <c r="BL443" s="130">
        <f t="shared" ref="BL443" si="7726">D443/D467</f>
        <v>0</v>
      </c>
      <c r="BM443" s="131">
        <f t="shared" ref="BM443" si="7727">E443/E467</f>
        <v>0</v>
      </c>
      <c r="BN443" s="128">
        <f t="shared" ref="BN443" si="7728">F443/F467</f>
        <v>0</v>
      </c>
      <c r="BO443" s="129">
        <f t="shared" ref="BO443" si="7729">G443/G467</f>
        <v>0</v>
      </c>
      <c r="BP443" s="130">
        <f t="shared" ref="BP443" si="7730">H443/H467</f>
        <v>0</v>
      </c>
      <c r="BQ443" s="131">
        <f t="shared" ref="BQ443" si="7731">I443/I467</f>
        <v>0</v>
      </c>
      <c r="BR443" s="128">
        <f t="shared" ref="BR443" si="7732">J443/J467</f>
        <v>0</v>
      </c>
      <c r="BS443" s="129">
        <f t="shared" ref="BS443" si="7733">K443/K467</f>
        <v>0</v>
      </c>
      <c r="BT443" s="130">
        <f t="shared" ref="BT443" si="7734">L443/L467</f>
        <v>0</v>
      </c>
      <c r="BU443" s="128">
        <f t="shared" ref="BU443" si="7735">M443/M467</f>
        <v>0</v>
      </c>
      <c r="BV443" s="132">
        <f t="shared" ref="BV443" si="7736">N443/N467</f>
        <v>0</v>
      </c>
      <c r="BW443" s="133">
        <f t="shared" ref="BW443" si="7737">O443/O467</f>
        <v>0</v>
      </c>
      <c r="BX443" s="128">
        <f t="shared" ref="BX443" si="7738">P443/P467</f>
        <v>0</v>
      </c>
      <c r="BY443" s="129">
        <f t="shared" ref="BY443" si="7739">Q443/Q467</f>
        <v>0</v>
      </c>
      <c r="BZ443" s="130">
        <f t="shared" ref="BZ443" si="7740">R443/R467</f>
        <v>0</v>
      </c>
      <c r="CA443" s="131">
        <f t="shared" ref="CA443" si="7741">S443/S467</f>
        <v>0</v>
      </c>
      <c r="CB443" s="128">
        <f t="shared" ref="CB443" si="7742">T443/T467</f>
        <v>0</v>
      </c>
      <c r="CC443" s="129">
        <f t="shared" ref="CC443" si="7743">U443/U467</f>
        <v>0</v>
      </c>
      <c r="CD443" s="130">
        <f t="shared" ref="CD443" si="7744">V443/V467</f>
        <v>0</v>
      </c>
      <c r="CE443" s="131">
        <f t="shared" ref="CE443" si="7745">W443/W467</f>
        <v>0</v>
      </c>
      <c r="CF443" s="128">
        <f t="shared" ref="CF443" si="7746">X443/X467</f>
        <v>0</v>
      </c>
      <c r="CG443" s="129">
        <f t="shared" ref="CG443" si="7747">Y443/Y467</f>
        <v>0</v>
      </c>
      <c r="CH443" s="130">
        <f t="shared" ref="CH443" si="7748">Z443/Z467</f>
        <v>0</v>
      </c>
      <c r="CI443" s="128">
        <f t="shared" ref="CI443" si="7749">AA443/AA467</f>
        <v>0</v>
      </c>
      <c r="CJ443" s="134">
        <f t="shared" ref="CJ443" si="7750">AB443/AB467</f>
        <v>0</v>
      </c>
      <c r="CK443" s="135">
        <f t="shared" ref="CK443" si="7751">AC443/AC467</f>
        <v>0</v>
      </c>
    </row>
    <row r="444" spans="1:89" x14ac:dyDescent="0.2">
      <c r="A444" s="136" t="s">
        <v>17</v>
      </c>
      <c r="B444" s="175">
        <v>325</v>
      </c>
      <c r="C444" s="176">
        <v>0</v>
      </c>
      <c r="D444" s="177">
        <v>203</v>
      </c>
      <c r="E444" s="178">
        <v>4</v>
      </c>
      <c r="F444" s="175">
        <v>563</v>
      </c>
      <c r="G444" s="179">
        <v>11</v>
      </c>
      <c r="H444" s="177">
        <v>440</v>
      </c>
      <c r="I444" s="178">
        <v>40</v>
      </c>
      <c r="J444" s="175">
        <v>9</v>
      </c>
      <c r="K444" s="179">
        <v>19</v>
      </c>
      <c r="L444" s="177">
        <v>61</v>
      </c>
      <c r="M444" s="175">
        <v>87</v>
      </c>
      <c r="N444" s="180">
        <v>198</v>
      </c>
      <c r="O444" s="181">
        <v>140</v>
      </c>
      <c r="P444" s="175">
        <v>66</v>
      </c>
      <c r="Q444" s="179">
        <v>72</v>
      </c>
      <c r="R444" s="177">
        <v>19</v>
      </c>
      <c r="S444" s="178">
        <v>93</v>
      </c>
      <c r="T444" s="175">
        <v>3</v>
      </c>
      <c r="U444" s="179">
        <v>18</v>
      </c>
      <c r="V444" s="177">
        <v>12</v>
      </c>
      <c r="W444" s="178">
        <v>0</v>
      </c>
      <c r="X444" s="175">
        <v>1</v>
      </c>
      <c r="Y444" s="179">
        <v>0</v>
      </c>
      <c r="Z444" s="177">
        <v>0</v>
      </c>
      <c r="AA444" s="175">
        <v>0</v>
      </c>
      <c r="AB444" s="156">
        <f t="shared" ref="AB444:AB463" si="7752">B444+D444+F444+H444+J444+L444+N444+P444+R444+T444+V444+X444+Z444</f>
        <v>1900</v>
      </c>
      <c r="AC444" s="157">
        <f t="shared" ref="AC444:AC463" si="7753">C444+E444+G444+I444+K444+M444+O444+Q444+S444+U444+W444+Y444+AA444</f>
        <v>484</v>
      </c>
      <c r="AE444" s="237" t="str">
        <f>$AE$10</f>
        <v>08:00 - 08:59</v>
      </c>
      <c r="AF444" s="125">
        <f>SUMIF($A$9:$A$32,$AE444,B$443:B$466)</f>
        <v>2442</v>
      </c>
      <c r="AG444" s="176">
        <f t="shared" si="7723"/>
        <v>1085</v>
      </c>
      <c r="AH444" s="177">
        <f t="shared" si="7723"/>
        <v>994</v>
      </c>
      <c r="AI444" s="178">
        <f t="shared" si="7723"/>
        <v>920</v>
      </c>
      <c r="AJ444" s="238">
        <f t="shared" si="7723"/>
        <v>2347</v>
      </c>
      <c r="AK444" s="179">
        <f t="shared" si="7723"/>
        <v>1116</v>
      </c>
      <c r="AL444" s="177">
        <f t="shared" si="7723"/>
        <v>3273</v>
      </c>
      <c r="AM444" s="178">
        <f t="shared" si="7723"/>
        <v>2146</v>
      </c>
      <c r="AN444" s="238">
        <f t="shared" si="7723"/>
        <v>202</v>
      </c>
      <c r="AO444" s="179">
        <f t="shared" si="7723"/>
        <v>841</v>
      </c>
      <c r="AP444" s="177">
        <f t="shared" si="7723"/>
        <v>970</v>
      </c>
      <c r="AQ444" s="238">
        <f t="shared" si="7723"/>
        <v>3259</v>
      </c>
      <c r="AR444" s="180">
        <f t="shared" si="7723"/>
        <v>2435</v>
      </c>
      <c r="AS444" s="181">
        <f t="shared" si="7723"/>
        <v>3971</v>
      </c>
      <c r="AT444" s="238">
        <f t="shared" si="7723"/>
        <v>1700</v>
      </c>
      <c r="AU444" s="179">
        <f t="shared" si="7723"/>
        <v>1976</v>
      </c>
      <c r="AV444" s="177">
        <f t="shared" si="7723"/>
        <v>2175</v>
      </c>
      <c r="AW444" s="178">
        <f t="shared" si="7724"/>
        <v>1593</v>
      </c>
      <c r="AX444" s="238">
        <f t="shared" si="7724"/>
        <v>236</v>
      </c>
      <c r="AY444" s="179">
        <f t="shared" si="7724"/>
        <v>1274</v>
      </c>
      <c r="AZ444" s="177">
        <f t="shared" si="7724"/>
        <v>916</v>
      </c>
      <c r="BA444" s="178">
        <f t="shared" si="7724"/>
        <v>2508</v>
      </c>
      <c r="BB444" s="238">
        <f t="shared" si="7724"/>
        <v>1422</v>
      </c>
      <c r="BC444" s="179">
        <f t="shared" si="7724"/>
        <v>1584</v>
      </c>
      <c r="BD444" s="177">
        <f t="shared" si="7724"/>
        <v>3075</v>
      </c>
      <c r="BE444" s="238">
        <f t="shared" si="7724"/>
        <v>2433</v>
      </c>
      <c r="BF444" s="158">
        <f>SUM(AF444,AH444,AJ444,AL444,AN444,AP444,AR444,AT444,AV444,AX444,AZ444,BB444,BD444)</f>
        <v>22187</v>
      </c>
      <c r="BG444" s="159">
        <f>SUM(AG444,AI444,AK444,AM444,AO444,AQ444,AS444,AU444,AW444,AY444,BA444,BC444,BE444)</f>
        <v>24706</v>
      </c>
      <c r="BI444" s="136" t="s">
        <v>17</v>
      </c>
      <c r="BJ444" s="128">
        <f>B444/B467</f>
        <v>1.2001477104874446E-2</v>
      </c>
      <c r="BK444" s="129">
        <f t="shared" ref="BK444" si="7754">C444/C467</f>
        <v>0</v>
      </c>
      <c r="BL444" s="130">
        <f t="shared" ref="BL444" si="7755">D444/D467</f>
        <v>1.5749864225308403E-2</v>
      </c>
      <c r="BM444" s="131">
        <f t="shared" ref="BM444" si="7756">E444/E467</f>
        <v>3.1673133264708213E-4</v>
      </c>
      <c r="BN444" s="128">
        <f t="shared" ref="BN444" si="7757">F444/F467</f>
        <v>2.1234865914834231E-2</v>
      </c>
      <c r="BO444" s="129">
        <f t="shared" ref="BO444" si="7758">G444/G467</f>
        <v>4.5163409426835275E-4</v>
      </c>
      <c r="BP444" s="130">
        <f t="shared" ref="BP444" si="7759">H444/H467</f>
        <v>1.1156752370809878E-2</v>
      </c>
      <c r="BQ444" s="131">
        <f t="shared" ref="BQ444" si="7760">I444/I467</f>
        <v>9.1199270405836752E-4</v>
      </c>
      <c r="BR444" s="128">
        <f t="shared" ref="BR444" si="7761">J444/J467</f>
        <v>1.4853936293117676E-3</v>
      </c>
      <c r="BS444" s="129">
        <f t="shared" ref="BS444" si="7762">K444/K467</f>
        <v>2.8460155781905331E-3</v>
      </c>
      <c r="BT444" s="130">
        <f t="shared" ref="BT444" si="7763">L444/L467</f>
        <v>2.4775598066691037E-3</v>
      </c>
      <c r="BU444" s="128">
        <f t="shared" ref="BU444" si="7764">M444/M467</f>
        <v>3.6507070622298688E-3</v>
      </c>
      <c r="BV444" s="132">
        <f t="shared" ref="BV444" si="7765">N444/N467</f>
        <v>4.6991812032751868E-3</v>
      </c>
      <c r="BW444" s="133">
        <f t="shared" ref="BW444" si="7766">O444/O467</f>
        <v>3.3539360835609217E-3</v>
      </c>
      <c r="BX444" s="128">
        <f t="shared" ref="BX444" si="7767">P444/P467</f>
        <v>2.8292181069958849E-3</v>
      </c>
      <c r="BY444" s="129">
        <f t="shared" ref="BY444" si="7768">Q444/Q467</f>
        <v>3.1323414252153485E-3</v>
      </c>
      <c r="BZ444" s="130">
        <f t="shared" ref="BZ444" si="7769">R444/R467</f>
        <v>7.2682758884510927E-4</v>
      </c>
      <c r="CA444" s="131">
        <f t="shared" ref="CA444" si="7770">S444/S467</f>
        <v>3.5701946331912933E-3</v>
      </c>
      <c r="CB444" s="128">
        <f t="shared" ref="CB444" si="7771">T444/T467</f>
        <v>3.717932829346883E-4</v>
      </c>
      <c r="CC444" s="129">
        <f t="shared" ref="CC444" si="7772">U444/U467</f>
        <v>2.243549794341269E-3</v>
      </c>
      <c r="CD444" s="130">
        <f t="shared" ref="CD444" si="7773">V444/V467</f>
        <v>4.5969966288691386E-4</v>
      </c>
      <c r="CE444" s="131">
        <f t="shared" ref="CE444" si="7774">W444/W467</f>
        <v>0</v>
      </c>
      <c r="CF444" s="128">
        <f t="shared" ref="CF444" si="7775">X444/X467</f>
        <v>4.6464083263637211E-5</v>
      </c>
      <c r="CG444" s="129">
        <f t="shared" ref="CG444" si="7776">Y444/Y467</f>
        <v>0</v>
      </c>
      <c r="CH444" s="130">
        <f t="shared" ref="CH444" si="7777">Z444/Z467</f>
        <v>0</v>
      </c>
      <c r="CI444" s="128">
        <f t="shared" ref="CI444" si="7778">AA444/AA467</f>
        <v>0</v>
      </c>
      <c r="CJ444" s="134">
        <f t="shared" ref="CJ444" si="7779">AB444/AB467</f>
        <v>5.8552700512182042E-3</v>
      </c>
      <c r="CK444" s="135">
        <f t="shared" ref="CK444" si="7780">AC444/AC467</f>
        <v>1.4958678196799336E-3</v>
      </c>
    </row>
    <row r="445" spans="1:89" ht="13.5" thickBot="1" x14ac:dyDescent="0.25">
      <c r="A445" s="145" t="s">
        <v>18</v>
      </c>
      <c r="B445" s="182">
        <v>1624</v>
      </c>
      <c r="C445" s="183">
        <v>259</v>
      </c>
      <c r="D445" s="184">
        <v>824</v>
      </c>
      <c r="E445" s="185">
        <v>238</v>
      </c>
      <c r="F445" s="182">
        <v>2387</v>
      </c>
      <c r="G445" s="186">
        <v>494</v>
      </c>
      <c r="H445" s="184">
        <v>2014</v>
      </c>
      <c r="I445" s="185">
        <v>936</v>
      </c>
      <c r="J445" s="182">
        <v>96</v>
      </c>
      <c r="K445" s="186">
        <v>309</v>
      </c>
      <c r="L445" s="184">
        <v>638</v>
      </c>
      <c r="M445" s="182">
        <v>1043</v>
      </c>
      <c r="N445" s="187">
        <v>1703</v>
      </c>
      <c r="O445" s="188">
        <v>1941</v>
      </c>
      <c r="P445" s="182">
        <v>933</v>
      </c>
      <c r="Q445" s="186">
        <v>1016</v>
      </c>
      <c r="R445" s="184">
        <v>1065</v>
      </c>
      <c r="S445" s="185">
        <v>994</v>
      </c>
      <c r="T445" s="182">
        <v>173</v>
      </c>
      <c r="U445" s="186">
        <v>482</v>
      </c>
      <c r="V445" s="184">
        <v>764</v>
      </c>
      <c r="W445" s="185">
        <v>1303</v>
      </c>
      <c r="X445" s="182">
        <v>837</v>
      </c>
      <c r="Y445" s="186">
        <v>759</v>
      </c>
      <c r="Z445" s="184">
        <v>1816</v>
      </c>
      <c r="AA445" s="182">
        <v>1194</v>
      </c>
      <c r="AB445" s="156">
        <f t="shared" si="7752"/>
        <v>14874</v>
      </c>
      <c r="AC445" s="157">
        <f t="shared" si="7753"/>
        <v>10968</v>
      </c>
      <c r="AE445" s="235"/>
      <c r="AF445" s="125"/>
      <c r="AG445" s="183"/>
      <c r="AH445" s="184"/>
      <c r="AI445" s="185"/>
      <c r="AJ445" s="182"/>
      <c r="AK445" s="186"/>
      <c r="AL445" s="184"/>
      <c r="AM445" s="185"/>
      <c r="AN445" s="182"/>
      <c r="AO445" s="186"/>
      <c r="AP445" s="184"/>
      <c r="AQ445" s="182"/>
      <c r="AR445" s="187"/>
      <c r="AS445" s="188"/>
      <c r="AT445" s="182"/>
      <c r="AU445" s="186"/>
      <c r="AV445" s="184"/>
      <c r="AW445" s="185"/>
      <c r="AX445" s="182"/>
      <c r="AY445" s="186"/>
      <c r="AZ445" s="184"/>
      <c r="BA445" s="185"/>
      <c r="BB445" s="182"/>
      <c r="BC445" s="186"/>
      <c r="BD445" s="184"/>
      <c r="BE445" s="182"/>
      <c r="BF445" s="158"/>
      <c r="BG445" s="159"/>
      <c r="BI445" s="145" t="s">
        <v>18</v>
      </c>
      <c r="BJ445" s="128">
        <f>B445/B467</f>
        <v>5.9970457902511078E-2</v>
      </c>
      <c r="BK445" s="129">
        <f t="shared" ref="BK445" si="7781">C445/C467</f>
        <v>9.3789607097591893E-3</v>
      </c>
      <c r="BL445" s="130">
        <f t="shared" ref="BL445" si="7782">D445/D467</f>
        <v>6.3930483357902093E-2</v>
      </c>
      <c r="BM445" s="131">
        <f t="shared" ref="BM445" si="7783">E445/E467</f>
        <v>1.8845514292501385E-2</v>
      </c>
      <c r="BN445" s="128">
        <f t="shared" ref="BN445" si="7784">F445/F467</f>
        <v>9.003130539735224E-2</v>
      </c>
      <c r="BO445" s="129">
        <f t="shared" ref="BO445" si="7785">G445/G467</f>
        <v>2.0282476597142388E-2</v>
      </c>
      <c r="BP445" s="130">
        <f t="shared" ref="BP445" si="7786">H445/H467</f>
        <v>5.1067498351843398E-2</v>
      </c>
      <c r="BQ445" s="131">
        <f t="shared" ref="BQ445" si="7787">I445/I467</f>
        <v>2.13406292749658E-2</v>
      </c>
      <c r="BR445" s="128">
        <f t="shared" ref="BR445" si="7788">J445/J467</f>
        <v>1.5844198712658856E-2</v>
      </c>
      <c r="BS445" s="129">
        <f t="shared" ref="BS445" si="7789">K445/K467</f>
        <v>4.6285200718993412E-2</v>
      </c>
      <c r="BT445" s="130">
        <f t="shared" ref="BT445" si="7790">L445/L467</f>
        <v>2.591283863368669E-2</v>
      </c>
      <c r="BU445" s="128">
        <f t="shared" ref="BU445" si="7791">M445/M467</f>
        <v>4.3766522596617848E-2</v>
      </c>
      <c r="BV445" s="132">
        <f t="shared" ref="BV445" si="7792">N445/N467</f>
        <v>4.0417704995846682E-2</v>
      </c>
      <c r="BW445" s="133">
        <f t="shared" ref="BW445" si="7793">O445/O467</f>
        <v>4.6499928129941068E-2</v>
      </c>
      <c r="BX445" s="128">
        <f t="shared" ref="BX445" si="7794">P445/P467</f>
        <v>3.9994855967078191E-2</v>
      </c>
      <c r="BY445" s="129">
        <f t="shared" ref="BY445" si="7795">Q445/Q467</f>
        <v>4.4200817889149917E-2</v>
      </c>
      <c r="BZ445" s="130">
        <f t="shared" ref="BZ445" si="7796">R445/R467</f>
        <v>4.0740599058949542E-2</v>
      </c>
      <c r="CA445" s="131">
        <f t="shared" ref="CA445" si="7797">S445/S467</f>
        <v>3.8158854466582209E-2</v>
      </c>
      <c r="CB445" s="128">
        <f t="shared" ref="CB445" si="7798">T445/T467</f>
        <v>2.1440079315900359E-2</v>
      </c>
      <c r="CC445" s="129">
        <f t="shared" ref="CC445" si="7799">U445/U467</f>
        <v>6.0077277826249532E-2</v>
      </c>
      <c r="CD445" s="130">
        <f t="shared" ref="CD445" si="7800">V445/V467</f>
        <v>2.9267545203800184E-2</v>
      </c>
      <c r="CE445" s="131">
        <f t="shared" ref="CE445" si="7801">W445/W467</f>
        <v>4.5120853244684532E-2</v>
      </c>
      <c r="CF445" s="128">
        <f t="shared" ref="CF445" si="7802">X445/X467</f>
        <v>3.8890437691664344E-2</v>
      </c>
      <c r="CG445" s="129">
        <f t="shared" ref="CG445" si="7803">Y445/Y467</f>
        <v>5.7894736842105263E-2</v>
      </c>
      <c r="CH445" s="130">
        <f t="shared" ref="CH445" si="7804">Z445/Z467</f>
        <v>4.4734573223303362E-2</v>
      </c>
      <c r="CI445" s="128">
        <f t="shared" ref="CI445" si="7805">AA445/AA467</f>
        <v>2.7258406958427506E-2</v>
      </c>
      <c r="CJ445" s="134">
        <f t="shared" ref="CJ445" si="7806">AB445/AB467</f>
        <v>4.5837519337799774E-2</v>
      </c>
      <c r="CK445" s="135">
        <f t="shared" ref="CK445" si="7807">AC445/AC467</f>
        <v>3.38980955501023E-2</v>
      </c>
    </row>
    <row r="446" spans="1:89" ht="14.25" thickTop="1" thickBot="1" x14ac:dyDescent="0.25">
      <c r="A446" s="136" t="s">
        <v>19</v>
      </c>
      <c r="B446" s="175">
        <v>2981</v>
      </c>
      <c r="C446" s="176">
        <v>1117</v>
      </c>
      <c r="D446" s="177">
        <v>1373</v>
      </c>
      <c r="E446" s="178">
        <v>782</v>
      </c>
      <c r="F446" s="175">
        <v>2906</v>
      </c>
      <c r="G446" s="179">
        <v>1288</v>
      </c>
      <c r="H446" s="177">
        <v>3395</v>
      </c>
      <c r="I446" s="178">
        <v>2061</v>
      </c>
      <c r="J446" s="175">
        <v>218</v>
      </c>
      <c r="K446" s="179">
        <v>677</v>
      </c>
      <c r="L446" s="177">
        <v>1166</v>
      </c>
      <c r="M446" s="175">
        <v>2273</v>
      </c>
      <c r="N446" s="180">
        <v>2946</v>
      </c>
      <c r="O446" s="181">
        <v>3716</v>
      </c>
      <c r="P446" s="175">
        <v>1920</v>
      </c>
      <c r="Q446" s="179">
        <v>1856</v>
      </c>
      <c r="R446" s="177">
        <v>2087</v>
      </c>
      <c r="S446" s="178">
        <v>1819</v>
      </c>
      <c r="T446" s="175">
        <v>341</v>
      </c>
      <c r="U446" s="179">
        <v>1154</v>
      </c>
      <c r="V446" s="177">
        <v>1278</v>
      </c>
      <c r="W446" s="178">
        <v>2681</v>
      </c>
      <c r="X446" s="175">
        <v>1911</v>
      </c>
      <c r="Y446" s="179">
        <v>1423</v>
      </c>
      <c r="Z446" s="177">
        <v>3140</v>
      </c>
      <c r="AA446" s="175">
        <v>2393</v>
      </c>
      <c r="AB446" s="156">
        <f t="shared" si="7752"/>
        <v>25662</v>
      </c>
      <c r="AC446" s="157">
        <f t="shared" si="7753"/>
        <v>23240</v>
      </c>
      <c r="AE446" s="229" t="s">
        <v>13</v>
      </c>
      <c r="AF446" s="20">
        <f t="shared" ref="AF446:BG446" si="7808">SUM(AF443:AF445)</f>
        <v>5877</v>
      </c>
      <c r="AG446" s="21">
        <f t="shared" si="7808"/>
        <v>2269</v>
      </c>
      <c r="AH446" s="20">
        <f t="shared" si="7808"/>
        <v>2271</v>
      </c>
      <c r="AI446" s="21">
        <f t="shared" si="7808"/>
        <v>2043</v>
      </c>
      <c r="AJ446" s="20">
        <f t="shared" si="7808"/>
        <v>5257</v>
      </c>
      <c r="AK446" s="21">
        <f t="shared" si="7808"/>
        <v>2608</v>
      </c>
      <c r="AL446" s="20">
        <f t="shared" si="7808"/>
        <v>7329</v>
      </c>
      <c r="AM446" s="21">
        <f t="shared" si="7808"/>
        <v>4588</v>
      </c>
      <c r="AN446" s="20">
        <f t="shared" si="7808"/>
        <v>480</v>
      </c>
      <c r="AO446" s="21">
        <f t="shared" si="7808"/>
        <v>1901</v>
      </c>
      <c r="AP446" s="20">
        <f t="shared" si="7808"/>
        <v>2171</v>
      </c>
      <c r="AQ446" s="21">
        <f t="shared" si="7808"/>
        <v>6786</v>
      </c>
      <c r="AR446" s="20">
        <f t="shared" si="7808"/>
        <v>5461</v>
      </c>
      <c r="AS446" s="21">
        <f t="shared" si="7808"/>
        <v>8419</v>
      </c>
      <c r="AT446" s="20">
        <f t="shared" si="7808"/>
        <v>4036</v>
      </c>
      <c r="AU446" s="21">
        <f t="shared" si="7808"/>
        <v>4255</v>
      </c>
      <c r="AV446" s="20">
        <f t="shared" si="7808"/>
        <v>4806</v>
      </c>
      <c r="AW446" s="21">
        <f t="shared" si="7808"/>
        <v>3493</v>
      </c>
      <c r="AX446" s="20">
        <f t="shared" si="7808"/>
        <v>649</v>
      </c>
      <c r="AY446" s="21">
        <f t="shared" si="7808"/>
        <v>2780</v>
      </c>
      <c r="AZ446" s="20">
        <f t="shared" si="7808"/>
        <v>2084</v>
      </c>
      <c r="BA446" s="21">
        <f t="shared" si="7808"/>
        <v>5590</v>
      </c>
      <c r="BB446" s="20">
        <f t="shared" si="7808"/>
        <v>3269</v>
      </c>
      <c r="BC446" s="21">
        <f t="shared" si="7808"/>
        <v>3467</v>
      </c>
      <c r="BD446" s="20">
        <f t="shared" si="7808"/>
        <v>7161</v>
      </c>
      <c r="BE446" s="21">
        <f t="shared" si="7808"/>
        <v>4960</v>
      </c>
      <c r="BF446" s="160">
        <f t="shared" si="7808"/>
        <v>50851</v>
      </c>
      <c r="BG446" s="161">
        <f t="shared" si="7808"/>
        <v>53159</v>
      </c>
      <c r="BI446" s="136" t="s">
        <v>19</v>
      </c>
      <c r="BJ446" s="128">
        <f>B446/B467</f>
        <v>0.11008124076809453</v>
      </c>
      <c r="BK446" s="129">
        <f t="shared" ref="BK446" si="7809">C446/C467</f>
        <v>4.0449031323556039E-2</v>
      </c>
      <c r="BL446" s="130">
        <f t="shared" ref="BL446" si="7810">D446/D467</f>
        <v>0.10652494375048491</v>
      </c>
      <c r="BM446" s="131">
        <f t="shared" ref="BM446" si="7811">E446/E467</f>
        <v>6.192097553250455E-2</v>
      </c>
      <c r="BN446" s="128">
        <f t="shared" ref="BN446" si="7812">F446/F467</f>
        <v>0.10960660807905556</v>
      </c>
      <c r="BO446" s="129">
        <f t="shared" ref="BO446" si="7813">G446/G467</f>
        <v>5.2882246674330759E-2</v>
      </c>
      <c r="BP446" s="130">
        <f t="shared" ref="BP446" si="7814">H446/H467</f>
        <v>8.6084487042953503E-2</v>
      </c>
      <c r="BQ446" s="131">
        <f t="shared" ref="BQ446" si="7815">I446/I467</f>
        <v>4.699042407660739E-2</v>
      </c>
      <c r="BR446" s="128">
        <f t="shared" ref="BR446" si="7816">J446/J467</f>
        <v>3.5979534576662815E-2</v>
      </c>
      <c r="BS446" s="129">
        <f t="shared" ref="BS446" si="7817">K446/K467</f>
        <v>0.10140802875973637</v>
      </c>
      <c r="BT446" s="130">
        <f t="shared" ref="BT446" si="7818">L446/L467</f>
        <v>4.7357946468461885E-2</v>
      </c>
      <c r="BU446" s="128">
        <f t="shared" ref="BU446" si="7819">M446/M467</f>
        <v>9.5379967269522886E-2</v>
      </c>
      <c r="BV446" s="132">
        <f t="shared" ref="BV446" si="7820">N446/N467</f>
        <v>6.9918120327518693E-2</v>
      </c>
      <c r="BW446" s="133">
        <f t="shared" ref="BW446" si="7821">O446/O467</f>
        <v>8.902304633223132E-2</v>
      </c>
      <c r="BX446" s="128">
        <f t="shared" ref="BX446" si="7822">P446/P467</f>
        <v>8.2304526748971193E-2</v>
      </c>
      <c r="BY446" s="129">
        <f t="shared" ref="BY446" si="7823">Q446/Q467</f>
        <v>8.0744801183328982E-2</v>
      </c>
      <c r="BZ446" s="130">
        <f t="shared" ref="BZ446" si="7824">R446/R467</f>
        <v>7.9836272522091731E-2</v>
      </c>
      <c r="CA446" s="131">
        <f t="shared" ref="CA446" si="7825">S446/S467</f>
        <v>6.982993589005336E-2</v>
      </c>
      <c r="CB446" s="128">
        <f t="shared" ref="CB446" si="7826">T446/T467</f>
        <v>4.2260503160242907E-2</v>
      </c>
      <c r="CC446" s="129">
        <f t="shared" ref="CC446" si="7827">U446/U467</f>
        <v>0.14383647014832357</v>
      </c>
      <c r="CD446" s="130">
        <f t="shared" ref="CD446" si="7828">V446/V467</f>
        <v>4.8958014097456329E-2</v>
      </c>
      <c r="CE446" s="131">
        <f t="shared" ref="CE446" si="7829">W446/W467</f>
        <v>9.2838839254796038E-2</v>
      </c>
      <c r="CF446" s="128">
        <f t="shared" ref="CF446" si="7830">X446/X467</f>
        <v>8.87928631168107E-2</v>
      </c>
      <c r="CG446" s="129">
        <f t="shared" ref="CG446" si="7831">Y446/Y467</f>
        <v>0.10854309687261632</v>
      </c>
      <c r="CH446" s="130">
        <f t="shared" ref="CH446" si="7832">Z446/Z467</f>
        <v>7.7349427269368151E-2</v>
      </c>
      <c r="CI446" s="128">
        <f t="shared" ref="CI446" si="7833">AA446/AA467</f>
        <v>5.4630961349679243E-2</v>
      </c>
      <c r="CJ446" s="134">
        <f t="shared" ref="CJ446" si="7834">AB446/AB467</f>
        <v>7.9083126344400817E-2</v>
      </c>
      <c r="CK446" s="135">
        <f t="shared" ref="CK446" si="7835">AC446/AC467</f>
        <v>7.1826380432565409E-2</v>
      </c>
    </row>
    <row r="447" spans="1:89" ht="13.5" thickTop="1" x14ac:dyDescent="0.2">
      <c r="A447" s="145" t="s">
        <v>20</v>
      </c>
      <c r="B447" s="182">
        <v>3435</v>
      </c>
      <c r="C447" s="183">
        <v>1184</v>
      </c>
      <c r="D447" s="184">
        <v>1277</v>
      </c>
      <c r="E447" s="185">
        <v>1123</v>
      </c>
      <c r="F447" s="182">
        <v>2910</v>
      </c>
      <c r="G447" s="186">
        <v>1492</v>
      </c>
      <c r="H447" s="184">
        <v>4056</v>
      </c>
      <c r="I447" s="185">
        <v>2442</v>
      </c>
      <c r="J447" s="182">
        <v>278</v>
      </c>
      <c r="K447" s="186">
        <v>1060</v>
      </c>
      <c r="L447" s="184">
        <v>1201</v>
      </c>
      <c r="M447" s="182">
        <v>3527</v>
      </c>
      <c r="N447" s="187">
        <v>3026</v>
      </c>
      <c r="O447" s="188">
        <v>4448</v>
      </c>
      <c r="P447" s="182">
        <v>2336</v>
      </c>
      <c r="Q447" s="186">
        <v>2279</v>
      </c>
      <c r="R447" s="184">
        <v>2631</v>
      </c>
      <c r="S447" s="185">
        <v>1900</v>
      </c>
      <c r="T447" s="182">
        <v>413</v>
      </c>
      <c r="U447" s="186">
        <v>1506</v>
      </c>
      <c r="V447" s="184">
        <v>1168</v>
      </c>
      <c r="W447" s="185">
        <v>3082</v>
      </c>
      <c r="X447" s="182">
        <v>1847</v>
      </c>
      <c r="Y447" s="186">
        <v>1883</v>
      </c>
      <c r="Z447" s="184">
        <v>4086</v>
      </c>
      <c r="AA447" s="182">
        <v>2527</v>
      </c>
      <c r="AB447" s="156">
        <f t="shared" si="7752"/>
        <v>28664</v>
      </c>
      <c r="AC447" s="157">
        <f t="shared" si="7753"/>
        <v>28453</v>
      </c>
      <c r="BI447" s="145" t="s">
        <v>20</v>
      </c>
      <c r="BJ447" s="128">
        <f>B447/B467</f>
        <v>0.1268463810930576</v>
      </c>
      <c r="BK447" s="129">
        <f t="shared" ref="BK447" si="7836">C447/C467</f>
        <v>4.2875248958899152E-2</v>
      </c>
      <c r="BL447" s="130">
        <f t="shared" ref="BL447" si="7837">D447/D467</f>
        <v>9.9076732097137091E-2</v>
      </c>
      <c r="BM447" s="131">
        <f t="shared" ref="BM447" si="7838">E447/E467</f>
        <v>8.8922321640668309E-2</v>
      </c>
      <c r="BN447" s="128">
        <f t="shared" ref="BN447" si="7839">F447/F467</f>
        <v>0.10975747746388564</v>
      </c>
      <c r="BO447" s="129">
        <f t="shared" ref="BO447" si="7840">G447/G467</f>
        <v>6.1258006240762032E-2</v>
      </c>
      <c r="BP447" s="130">
        <f t="shared" ref="BP447" si="7841">H447/H467</f>
        <v>0.10284497185455652</v>
      </c>
      <c r="BQ447" s="131">
        <f t="shared" ref="BQ447" si="7842">I447/I467</f>
        <v>5.5677154582763337E-2</v>
      </c>
      <c r="BR447" s="128">
        <f t="shared" ref="BR447" si="7843">J447/J467</f>
        <v>4.5882158772074598E-2</v>
      </c>
      <c r="BS447" s="129">
        <f t="shared" ref="BS447" si="7844">K447/K467</f>
        <v>0.15877771120431397</v>
      </c>
      <c r="BT447" s="130">
        <f t="shared" ref="BT447" si="7845">L447/L467</f>
        <v>4.8779497177206449E-2</v>
      </c>
      <c r="BU447" s="128">
        <f t="shared" ref="BU447" si="7846">M447/M467</f>
        <v>0.14800050354580169</v>
      </c>
      <c r="BV447" s="132">
        <f t="shared" ref="BV447" si="7847">N447/N467</f>
        <v>7.1816779399549072E-2</v>
      </c>
      <c r="BW447" s="133">
        <f t="shared" ref="BW447" si="7848">O447/O467</f>
        <v>0.10655934071199272</v>
      </c>
      <c r="BX447" s="128">
        <f t="shared" ref="BX447" si="7849">P447/P467</f>
        <v>0.10013717421124829</v>
      </c>
      <c r="BY447" s="129">
        <f t="shared" ref="BY447" si="7850">Q447/Q467</f>
        <v>9.9147307056469153E-2</v>
      </c>
      <c r="BZ447" s="130">
        <f t="shared" ref="BZ447" si="7851">R447/R467</f>
        <v>0.10064649401323592</v>
      </c>
      <c r="CA447" s="131">
        <f t="shared" ref="CA447" si="7852">S447/S467</f>
        <v>7.2939460247994164E-2</v>
      </c>
      <c r="CB447" s="128">
        <f t="shared" ref="CB447" si="7853">T447/T467</f>
        <v>5.1183541950675426E-2</v>
      </c>
      <c r="CC447" s="129">
        <f t="shared" ref="CC447" si="7854">U447/U467</f>
        <v>0.1877103327932195</v>
      </c>
      <c r="CD447" s="130">
        <f t="shared" ref="CD447" si="7855">V447/V467</f>
        <v>4.4744100520992952E-2</v>
      </c>
      <c r="CE447" s="131">
        <f t="shared" ref="CE447" si="7856">W447/W467</f>
        <v>0.10672484244061223</v>
      </c>
      <c r="CF447" s="128">
        <f t="shared" ref="CF447" si="7857">X447/X467</f>
        <v>8.5819161787937928E-2</v>
      </c>
      <c r="CG447" s="129">
        <f t="shared" ref="CG447" si="7858">Y447/Y467</f>
        <v>0.14363081617086193</v>
      </c>
      <c r="CH447" s="130">
        <f t="shared" ref="CH447" si="7859">Z447/Z467</f>
        <v>0.10065278975243257</v>
      </c>
      <c r="CI447" s="128">
        <f t="shared" ref="CI447" si="7860">AA447/AA467</f>
        <v>5.7690112549368767E-2</v>
      </c>
      <c r="CJ447" s="134">
        <f t="shared" ref="CJ447" si="7861">AB447/AB467</f>
        <v>8.8334453025325582E-2</v>
      </c>
      <c r="CK447" s="135">
        <f t="shared" ref="CK447" si="7862">AC447/AC467</f>
        <v>8.7937865854035444E-2</v>
      </c>
    </row>
    <row r="448" spans="1:89" ht="13.5" thickBot="1" x14ac:dyDescent="0.25">
      <c r="A448" s="136" t="s">
        <v>21</v>
      </c>
      <c r="B448" s="175">
        <v>2442</v>
      </c>
      <c r="C448" s="176">
        <v>1085</v>
      </c>
      <c r="D448" s="177">
        <v>994</v>
      </c>
      <c r="E448" s="178">
        <v>920</v>
      </c>
      <c r="F448" s="175">
        <v>2347</v>
      </c>
      <c r="G448" s="179">
        <v>1116</v>
      </c>
      <c r="H448" s="177">
        <v>3273</v>
      </c>
      <c r="I448" s="178">
        <v>2146</v>
      </c>
      <c r="J448" s="175">
        <v>202</v>
      </c>
      <c r="K448" s="179">
        <v>841</v>
      </c>
      <c r="L448" s="177">
        <v>970</v>
      </c>
      <c r="M448" s="175">
        <v>3259</v>
      </c>
      <c r="N448" s="180">
        <v>2435</v>
      </c>
      <c r="O448" s="181">
        <v>3971</v>
      </c>
      <c r="P448" s="175">
        <v>1700</v>
      </c>
      <c r="Q448" s="179">
        <v>1976</v>
      </c>
      <c r="R448" s="177">
        <v>2175</v>
      </c>
      <c r="S448" s="178">
        <v>1593</v>
      </c>
      <c r="T448" s="175">
        <v>236</v>
      </c>
      <c r="U448" s="179">
        <v>1274</v>
      </c>
      <c r="V448" s="177">
        <v>916</v>
      </c>
      <c r="W448" s="178">
        <v>2508</v>
      </c>
      <c r="X448" s="175">
        <v>1422</v>
      </c>
      <c r="Y448" s="179">
        <v>1584</v>
      </c>
      <c r="Z448" s="177">
        <v>3075</v>
      </c>
      <c r="AA448" s="175">
        <v>2433</v>
      </c>
      <c r="AB448" s="156">
        <f t="shared" si="7752"/>
        <v>22187</v>
      </c>
      <c r="AC448" s="157">
        <f t="shared" si="7753"/>
        <v>24706</v>
      </c>
      <c r="AE448" s="232" t="s">
        <v>85</v>
      </c>
      <c r="BI448" s="136" t="s">
        <v>21</v>
      </c>
      <c r="BJ448" s="128">
        <f>B448/B467</f>
        <v>9.0177252584933532E-2</v>
      </c>
      <c r="BK448" s="129">
        <f t="shared" ref="BK448" si="7863">C448/C467</f>
        <v>3.9290240811153357E-2</v>
      </c>
      <c r="BL448" s="130">
        <f t="shared" ref="BL448" si="7864">D448/D467</f>
        <v>7.712002482737218E-2</v>
      </c>
      <c r="BM448" s="131">
        <f t="shared" ref="BM448" si="7865">E448/E467</f>
        <v>7.284820650882888E-2</v>
      </c>
      <c r="BN448" s="128">
        <f t="shared" ref="BN448" si="7866">F448/F467</f>
        <v>8.8522611549051403E-2</v>
      </c>
      <c r="BO448" s="129">
        <f t="shared" ref="BO448" si="7867">G448/G467</f>
        <v>4.5820331745771062E-2</v>
      </c>
      <c r="BP448" s="130">
        <f t="shared" ref="BP448" si="7868">H448/H467</f>
        <v>8.2991023885592582E-2</v>
      </c>
      <c r="BQ448" s="131">
        <f t="shared" ref="BQ448" si="7869">I448/I467</f>
        <v>4.8928408572731417E-2</v>
      </c>
      <c r="BR448" s="128">
        <f t="shared" ref="BR448" si="7870">J448/J467</f>
        <v>3.3338834791219671E-2</v>
      </c>
      <c r="BS448" s="129">
        <f t="shared" ref="BS448" si="7871">K448/K467</f>
        <v>0.12597363690832833</v>
      </c>
      <c r="BT448" s="130">
        <f t="shared" ref="BT448" si="7872">L448/L467</f>
        <v>3.9397262499492304E-2</v>
      </c>
      <c r="BU448" s="128">
        <f t="shared" ref="BU448" si="7873">M448/M467</f>
        <v>0.13675464730812806</v>
      </c>
      <c r="BV448" s="132">
        <f t="shared" ref="BV448" si="7874">N448/N467</f>
        <v>5.7790435504924645E-2</v>
      </c>
      <c r="BW448" s="133">
        <f t="shared" ref="BW448" si="7875">O448/O467</f>
        <v>9.5132001341574429E-2</v>
      </c>
      <c r="BX448" s="128">
        <f t="shared" ref="BX448" si="7876">P448/P467</f>
        <v>7.2873799725651583E-2</v>
      </c>
      <c r="BY448" s="129">
        <f t="shared" ref="BY448" si="7877">Q448/Q467</f>
        <v>8.5965370225354568E-2</v>
      </c>
      <c r="BZ448" s="130">
        <f t="shared" ref="BZ448" si="7878">R448/R467</f>
        <v>8.3202631880953296E-2</v>
      </c>
      <c r="CA448" s="131">
        <f t="shared" ref="CA448" si="7879">S448/S467</f>
        <v>6.1153979039502475E-2</v>
      </c>
      <c r="CB448" s="128">
        <f t="shared" ref="CB448" si="7880">T448/T467</f>
        <v>2.9247738257528813E-2</v>
      </c>
      <c r="CC448" s="129">
        <f t="shared" ref="CC448" si="7881">U448/U467</f>
        <v>0.15879346877726536</v>
      </c>
      <c r="CD448" s="130">
        <f t="shared" ref="CD448" si="7882">V448/V467</f>
        <v>3.509040760036776E-2</v>
      </c>
      <c r="CE448" s="131">
        <f t="shared" ref="CE448" si="7883">W448/W467</f>
        <v>8.6848119675877827E-2</v>
      </c>
      <c r="CF448" s="128">
        <f t="shared" ref="CF448" si="7884">X448/X467</f>
        <v>6.6071926400892114E-2</v>
      </c>
      <c r="CG448" s="129">
        <f t="shared" ref="CG448" si="7885">Y448/Y467</f>
        <v>0.12082379862700229</v>
      </c>
      <c r="CH448" s="130">
        <f t="shared" ref="CH448" si="7886">Z448/Z467</f>
        <v>7.5748244857741107E-2</v>
      </c>
      <c r="CI448" s="128">
        <f t="shared" ref="CI448" si="7887">AA448/AA467</f>
        <v>5.5544140812273129E-2</v>
      </c>
      <c r="CJ448" s="134">
        <f t="shared" ref="CJ448" si="7888">AB448/AB467</f>
        <v>6.8374145592830685E-2</v>
      </c>
      <c r="CK448" s="135">
        <f t="shared" ref="CK448" si="7889">AC448/AC467</f>
        <v>7.6357252795480252E-2</v>
      </c>
    </row>
    <row r="449" spans="1:89" ht="14.25" thickTop="1" thickBot="1" x14ac:dyDescent="0.25">
      <c r="A449" s="145" t="s">
        <v>22</v>
      </c>
      <c r="B449" s="182">
        <v>1733</v>
      </c>
      <c r="C449" s="183">
        <v>1125</v>
      </c>
      <c r="D449" s="184">
        <v>709</v>
      </c>
      <c r="E449" s="185">
        <v>579</v>
      </c>
      <c r="F449" s="182">
        <v>1864</v>
      </c>
      <c r="G449" s="186">
        <v>931</v>
      </c>
      <c r="H449" s="184">
        <v>2636</v>
      </c>
      <c r="I449" s="185">
        <v>1938</v>
      </c>
      <c r="J449" s="182">
        <v>213</v>
      </c>
      <c r="K449" s="186">
        <v>694</v>
      </c>
      <c r="L449" s="184">
        <v>776</v>
      </c>
      <c r="M449" s="182">
        <v>2019</v>
      </c>
      <c r="N449" s="187">
        <v>2064</v>
      </c>
      <c r="O449" s="188">
        <v>3026</v>
      </c>
      <c r="P449" s="182">
        <v>1222</v>
      </c>
      <c r="Q449" s="186">
        <v>1221</v>
      </c>
      <c r="R449" s="184">
        <v>1699</v>
      </c>
      <c r="S449" s="185">
        <v>1161</v>
      </c>
      <c r="T449" s="182">
        <v>242</v>
      </c>
      <c r="U449" s="186">
        <v>475</v>
      </c>
      <c r="V449" s="184">
        <v>717</v>
      </c>
      <c r="W449" s="185">
        <v>2100</v>
      </c>
      <c r="X449" s="182">
        <v>1031</v>
      </c>
      <c r="Y449" s="186">
        <v>800</v>
      </c>
      <c r="Z449" s="184">
        <v>2490</v>
      </c>
      <c r="AA449" s="182">
        <v>2340</v>
      </c>
      <c r="AB449" s="156">
        <f t="shared" si="7752"/>
        <v>17396</v>
      </c>
      <c r="AC449" s="157">
        <f t="shared" si="7753"/>
        <v>18409</v>
      </c>
      <c r="AE449" s="305" t="s">
        <v>0</v>
      </c>
      <c r="AF449" s="299" t="s">
        <v>1</v>
      </c>
      <c r="AG449" s="300"/>
      <c r="AH449" s="299" t="s">
        <v>2</v>
      </c>
      <c r="AI449" s="300"/>
      <c r="AJ449" s="299" t="s">
        <v>3</v>
      </c>
      <c r="AK449" s="300"/>
      <c r="AL449" s="299" t="s">
        <v>4</v>
      </c>
      <c r="AM449" s="300"/>
      <c r="AN449" s="299" t="s">
        <v>5</v>
      </c>
      <c r="AO449" s="300"/>
      <c r="AP449" s="299" t="s">
        <v>6</v>
      </c>
      <c r="AQ449" s="300"/>
      <c r="AR449" s="299" t="s">
        <v>7</v>
      </c>
      <c r="AS449" s="300"/>
      <c r="AT449" s="299" t="s">
        <v>8</v>
      </c>
      <c r="AU449" s="300"/>
      <c r="AV449" s="299" t="s">
        <v>9</v>
      </c>
      <c r="AW449" s="300"/>
      <c r="AX449" s="299" t="s">
        <v>10</v>
      </c>
      <c r="AY449" s="300"/>
      <c r="AZ449" s="299" t="s">
        <v>11</v>
      </c>
      <c r="BA449" s="300"/>
      <c r="BB449" s="299" t="s">
        <v>12</v>
      </c>
      <c r="BC449" s="300"/>
      <c r="BD449" s="301" t="s">
        <v>40</v>
      </c>
      <c r="BE449" s="302"/>
      <c r="BF449" s="303" t="s">
        <v>41</v>
      </c>
      <c r="BG449" s="304"/>
      <c r="BI449" s="145" t="s">
        <v>22</v>
      </c>
      <c r="BJ449" s="128">
        <f>B449/B467</f>
        <v>6.3995568685376661E-2</v>
      </c>
      <c r="BK449" s="129">
        <f t="shared" ref="BK449" si="7890">C449/C467</f>
        <v>4.0738728951656707E-2</v>
      </c>
      <c r="BL449" s="130">
        <f t="shared" ref="BL449" si="7891">D449/D467</f>
        <v>5.5008146481495851E-2</v>
      </c>
      <c r="BM449" s="131">
        <f t="shared" ref="BM449" si="7892">E449/E467</f>
        <v>4.5846860400665136E-2</v>
      </c>
      <c r="BN449" s="128">
        <f t="shared" ref="BN449" si="7893">F449/F467</f>
        <v>7.030513333081885E-2</v>
      </c>
      <c r="BO449" s="129">
        <f t="shared" ref="BO449" si="7894">G449/G467</f>
        <v>3.8224667433076037E-2</v>
      </c>
      <c r="BP449" s="130">
        <f t="shared" ref="BP449" si="7895">H449/H467</f>
        <v>6.6839089203306459E-2</v>
      </c>
      <c r="BQ449" s="131">
        <f t="shared" ref="BQ449" si="7896">I449/I467</f>
        <v>4.4186046511627906E-2</v>
      </c>
      <c r="BR449" s="128">
        <f t="shared" ref="BR449" si="7897">J449/J467</f>
        <v>3.5154315893711832E-2</v>
      </c>
      <c r="BS449" s="129">
        <f t="shared" ref="BS449" si="7898">K449/K467</f>
        <v>0.10395446375074895</v>
      </c>
      <c r="BT449" s="130">
        <f t="shared" ref="BT449" si="7899">L449/L467</f>
        <v>3.1517809999593846E-2</v>
      </c>
      <c r="BU449" s="128">
        <f t="shared" ref="BU449" si="7900">M449/M467</f>
        <v>8.4721581133817295E-2</v>
      </c>
      <c r="BV449" s="132">
        <f t="shared" ref="BV449" si="7901">N449/N467</f>
        <v>4.8985404058383766E-2</v>
      </c>
      <c r="BW449" s="133">
        <f t="shared" ref="BW449" si="7902">O449/O467</f>
        <v>7.249293277753821E-2</v>
      </c>
      <c r="BX449" s="128">
        <f t="shared" ref="BX449" si="7903">P449/P467</f>
        <v>5.2383401920438957E-2</v>
      </c>
      <c r="BY449" s="129">
        <f t="shared" ref="BY449" si="7904">Q449/Q467</f>
        <v>5.3119290002610287E-2</v>
      </c>
      <c r="BZ449" s="130">
        <f t="shared" ref="BZ449" si="7905">R449/R467</f>
        <v>6.4993688076202136E-2</v>
      </c>
      <c r="CA449" s="131">
        <f t="shared" ref="CA449" si="7906">S449/S467</f>
        <v>4.4569849130484854E-2</v>
      </c>
      <c r="CB449" s="128">
        <f t="shared" ref="CB449" si="7907">T449/T467</f>
        <v>2.999132482339819E-2</v>
      </c>
      <c r="CC449" s="129">
        <f t="shared" ref="CC449" si="7908">U449/U467</f>
        <v>5.9204786239561262E-2</v>
      </c>
      <c r="CD449" s="130">
        <f t="shared" ref="CD449" si="7909">V449/V467</f>
        <v>2.7467054857493105E-2</v>
      </c>
      <c r="CE449" s="131">
        <f t="shared" ref="CE449" si="7910">W449/W467</f>
        <v>7.2719717431955128E-2</v>
      </c>
      <c r="CF449" s="128">
        <f t="shared" ref="CF449" si="7911">X449/X467</f>
        <v>4.7904469844809963E-2</v>
      </c>
      <c r="CG449" s="129">
        <f t="shared" ref="CG449" si="7912">Y449/Y467</f>
        <v>6.1022120518688022E-2</v>
      </c>
      <c r="CH449" s="130">
        <f t="shared" ref="CH449" si="7913">Z449/Z467</f>
        <v>6.1337603153097671E-2</v>
      </c>
      <c r="CI449" s="128">
        <f t="shared" ref="CI449" si="7914">AA449/AA467</f>
        <v>5.3420998561742344E-2</v>
      </c>
      <c r="CJ449" s="134">
        <f t="shared" ref="CJ449" si="7915">AB449/AB467</f>
        <v>5.3609619900522043E-2</v>
      </c>
      <c r="CK449" s="135">
        <f t="shared" ref="CK449" si="7916">AC449/AC467</f>
        <v>5.6895517959685747E-2</v>
      </c>
    </row>
    <row r="450" spans="1:89" ht="15" thickTop="1" thickBot="1" x14ac:dyDescent="0.3">
      <c r="A450" s="136" t="s">
        <v>23</v>
      </c>
      <c r="B450" s="175">
        <v>1380</v>
      </c>
      <c r="C450" s="176">
        <v>1022</v>
      </c>
      <c r="D450" s="177">
        <v>501</v>
      </c>
      <c r="E450" s="178">
        <v>456</v>
      </c>
      <c r="F450" s="175">
        <v>1535</v>
      </c>
      <c r="G450" s="179">
        <v>715</v>
      </c>
      <c r="H450" s="177">
        <v>2038</v>
      </c>
      <c r="I450" s="178">
        <v>1548</v>
      </c>
      <c r="J450" s="175">
        <v>224</v>
      </c>
      <c r="K450" s="179">
        <v>464</v>
      </c>
      <c r="L450" s="177">
        <v>699</v>
      </c>
      <c r="M450" s="175">
        <v>1310</v>
      </c>
      <c r="N450" s="180">
        <v>1667</v>
      </c>
      <c r="O450" s="181">
        <v>2044</v>
      </c>
      <c r="P450" s="175">
        <v>1005</v>
      </c>
      <c r="Q450" s="179">
        <v>901</v>
      </c>
      <c r="R450" s="177">
        <v>1253</v>
      </c>
      <c r="S450" s="178">
        <v>1140</v>
      </c>
      <c r="T450" s="175">
        <v>294</v>
      </c>
      <c r="U450" s="179">
        <v>352</v>
      </c>
      <c r="V450" s="177">
        <v>642</v>
      </c>
      <c r="W450" s="178">
        <v>1685</v>
      </c>
      <c r="X450" s="175">
        <v>938</v>
      </c>
      <c r="Y450" s="179">
        <v>575</v>
      </c>
      <c r="Z450" s="177">
        <v>2045</v>
      </c>
      <c r="AA450" s="175">
        <v>1996</v>
      </c>
      <c r="AB450" s="156">
        <f t="shared" si="7752"/>
        <v>14221</v>
      </c>
      <c r="AC450" s="157">
        <f t="shared" si="7753"/>
        <v>14208</v>
      </c>
      <c r="AE450" s="306"/>
      <c r="AF450" s="115" t="s">
        <v>14</v>
      </c>
      <c r="AG450" s="116" t="s">
        <v>15</v>
      </c>
      <c r="AH450" s="117" t="s">
        <v>14</v>
      </c>
      <c r="AI450" s="118" t="s">
        <v>15</v>
      </c>
      <c r="AJ450" s="115" t="s">
        <v>14</v>
      </c>
      <c r="AK450" s="116" t="s">
        <v>15</v>
      </c>
      <c r="AL450" s="117" t="s">
        <v>14</v>
      </c>
      <c r="AM450" s="118" t="s">
        <v>15</v>
      </c>
      <c r="AN450" s="115" t="s">
        <v>14</v>
      </c>
      <c r="AO450" s="116" t="s">
        <v>15</v>
      </c>
      <c r="AP450" s="117" t="s">
        <v>14</v>
      </c>
      <c r="AQ450" s="115" t="s">
        <v>15</v>
      </c>
      <c r="AR450" s="119" t="s">
        <v>14</v>
      </c>
      <c r="AS450" s="120" t="s">
        <v>15</v>
      </c>
      <c r="AT450" s="115" t="s">
        <v>14</v>
      </c>
      <c r="AU450" s="116" t="s">
        <v>15</v>
      </c>
      <c r="AV450" s="117" t="s">
        <v>14</v>
      </c>
      <c r="AW450" s="118" t="s">
        <v>15</v>
      </c>
      <c r="AX450" s="115" t="s">
        <v>14</v>
      </c>
      <c r="AY450" s="116" t="s">
        <v>15</v>
      </c>
      <c r="AZ450" s="117" t="s">
        <v>14</v>
      </c>
      <c r="BA450" s="118" t="s">
        <v>15</v>
      </c>
      <c r="BB450" s="115" t="s">
        <v>14</v>
      </c>
      <c r="BC450" s="116" t="s">
        <v>15</v>
      </c>
      <c r="BD450" s="28" t="s">
        <v>14</v>
      </c>
      <c r="BE450" s="121" t="s">
        <v>15</v>
      </c>
      <c r="BF450" s="162" t="s">
        <v>14</v>
      </c>
      <c r="BG450" s="163" t="s">
        <v>15</v>
      </c>
      <c r="BI450" s="136" t="s">
        <v>23</v>
      </c>
      <c r="BJ450" s="128">
        <f>B450/B467</f>
        <v>5.0960118168389953E-2</v>
      </c>
      <c r="BK450" s="129">
        <f t="shared" ref="BK450" si="7917">C450/C467</f>
        <v>3.7008871989860581E-2</v>
      </c>
      <c r="BL450" s="130">
        <f t="shared" ref="BL450" si="7918">D450/D467</f>
        <v>3.8870354565908913E-2</v>
      </c>
      <c r="BM450" s="131">
        <f t="shared" ref="BM450" si="7919">E450/E467</f>
        <v>3.6107371921767363E-2</v>
      </c>
      <c r="BN450" s="128">
        <f t="shared" ref="BN450" si="7920">F450/F467</f>
        <v>5.7896126428544491E-2</v>
      </c>
      <c r="BO450" s="129">
        <f t="shared" ref="BO450" si="7921">G450/G467</f>
        <v>2.9356216127442929E-2</v>
      </c>
      <c r="BP450" s="130">
        <f t="shared" ref="BP450" si="7922">H450/H467</f>
        <v>5.1676048481160301E-2</v>
      </c>
      <c r="BQ450" s="131">
        <f t="shared" ref="BQ450" si="7923">I450/I467</f>
        <v>3.5294117647058823E-2</v>
      </c>
      <c r="BR450" s="128">
        <f t="shared" ref="BR450" si="7924">J450/J467</f>
        <v>3.6969796996203994E-2</v>
      </c>
      <c r="BS450" s="129">
        <f t="shared" ref="BS450" si="7925">K450/K467</f>
        <v>6.9502696225284599E-2</v>
      </c>
      <c r="BT450" s="130">
        <f t="shared" ref="BT450" si="7926">L450/L467</f>
        <v>2.8390398440355794E-2</v>
      </c>
      <c r="BU450" s="128">
        <f t="shared" ref="BU450" si="7927">M450/M467</f>
        <v>5.4970416684150897E-2</v>
      </c>
      <c r="BV450" s="132">
        <f t="shared" ref="BV450" si="7928">N450/N467</f>
        <v>3.9563308413433015E-2</v>
      </c>
      <c r="BW450" s="133">
        <f t="shared" ref="BW450" si="7929">O450/O467</f>
        <v>4.8967466819989459E-2</v>
      </c>
      <c r="BX450" s="128">
        <f t="shared" ref="BX450" si="7930">P450/P467</f>
        <v>4.3081275720164611E-2</v>
      </c>
      <c r="BY450" s="129">
        <f t="shared" ref="BY450" si="7931">Q450/Q467</f>
        <v>3.9197772557208736E-2</v>
      </c>
      <c r="BZ450" s="130">
        <f t="shared" ref="BZ450" si="7932">R450/R467</f>
        <v>4.7932366780153779E-2</v>
      </c>
      <c r="CA450" s="131">
        <f t="shared" ref="CA450" si="7933">S450/S467</f>
        <v>4.3763676148796497E-2</v>
      </c>
      <c r="CB450" s="128">
        <f t="shared" ref="CB450" si="7934">T450/T467</f>
        <v>3.6435741727599454E-2</v>
      </c>
      <c r="CC450" s="129">
        <f t="shared" ref="CC450" si="7935">U450/U467</f>
        <v>4.3873862644895921E-2</v>
      </c>
      <c r="CD450" s="130">
        <f t="shared" ref="CD450" si="7936">V450/V467</f>
        <v>2.4593931964449894E-2</v>
      </c>
      <c r="CE450" s="131">
        <f t="shared" ref="CE450" si="7937">W450/W467</f>
        <v>5.8348916129925897E-2</v>
      </c>
      <c r="CF450" s="128">
        <f t="shared" ref="CF450" si="7938">X450/X467</f>
        <v>4.3583310101291704E-2</v>
      </c>
      <c r="CG450" s="129">
        <f t="shared" ref="CG450" si="7939">Y450/Y467</f>
        <v>4.3859649122807015E-2</v>
      </c>
      <c r="CH450" s="130">
        <f t="shared" ref="CH450" si="7940">Z450/Z467</f>
        <v>5.0375662027343268E-2</v>
      </c>
      <c r="CI450" s="128">
        <f t="shared" ref="CI450" si="7941">AA450/AA467</f>
        <v>4.5567655183434926E-2</v>
      </c>
      <c r="CJ450" s="134">
        <f t="shared" ref="CJ450" si="7942">AB450/AB467</f>
        <v>4.3825155472828468E-2</v>
      </c>
      <c r="CK450" s="135">
        <f t="shared" ref="CK450" si="7943">AC450/AC467</f>
        <v>4.3911756161182848E-2</v>
      </c>
    </row>
    <row r="451" spans="1:89" ht="13.5" thickTop="1" x14ac:dyDescent="0.2">
      <c r="A451" s="145" t="s">
        <v>24</v>
      </c>
      <c r="B451" s="189">
        <v>1172</v>
      </c>
      <c r="C451" s="183">
        <v>1008</v>
      </c>
      <c r="D451" s="184">
        <v>515</v>
      </c>
      <c r="E451" s="185">
        <v>522</v>
      </c>
      <c r="F451" s="182">
        <v>1410</v>
      </c>
      <c r="G451" s="186">
        <v>711</v>
      </c>
      <c r="H451" s="184">
        <v>1974</v>
      </c>
      <c r="I451" s="185">
        <v>1801</v>
      </c>
      <c r="J451" s="182">
        <v>224</v>
      </c>
      <c r="K451" s="186">
        <v>334</v>
      </c>
      <c r="L451" s="184">
        <v>710</v>
      </c>
      <c r="M451" s="182">
        <v>1306</v>
      </c>
      <c r="N451" s="187">
        <v>1478</v>
      </c>
      <c r="O451" s="190">
        <v>2057</v>
      </c>
      <c r="P451" s="182">
        <v>1002</v>
      </c>
      <c r="Q451" s="186">
        <v>760</v>
      </c>
      <c r="R451" s="184">
        <v>1217</v>
      </c>
      <c r="S451" s="185">
        <v>996</v>
      </c>
      <c r="T451" s="182">
        <v>257</v>
      </c>
      <c r="U451" s="186">
        <v>277</v>
      </c>
      <c r="V451" s="184">
        <v>621</v>
      </c>
      <c r="W451" s="191">
        <v>1647</v>
      </c>
      <c r="X451" s="182">
        <v>757</v>
      </c>
      <c r="Y451" s="186">
        <v>466</v>
      </c>
      <c r="Z451" s="184">
        <v>2016</v>
      </c>
      <c r="AA451" s="182">
        <v>2039</v>
      </c>
      <c r="AB451" s="156">
        <f t="shared" si="7752"/>
        <v>13353</v>
      </c>
      <c r="AC451" s="157">
        <f t="shared" si="7753"/>
        <v>13924</v>
      </c>
      <c r="AE451" s="235" t="str">
        <f>$AE$17</f>
        <v>17:00 - 17:59</v>
      </c>
      <c r="AF451" s="125">
        <f t="shared" ref="AF451:AU452" si="7944">SUMIF($A$9:$A$32,$AE451,B$443:B$466)</f>
        <v>1424</v>
      </c>
      <c r="AG451" s="172">
        <f t="shared" si="7944"/>
        <v>3922</v>
      </c>
      <c r="AH451" s="126">
        <f t="shared" si="7944"/>
        <v>1356</v>
      </c>
      <c r="AI451" s="166">
        <f t="shared" si="7944"/>
        <v>1174</v>
      </c>
      <c r="AJ451" s="125">
        <f t="shared" si="7944"/>
        <v>1487</v>
      </c>
      <c r="AK451" s="127">
        <f t="shared" si="7944"/>
        <v>2695</v>
      </c>
      <c r="AL451" s="126">
        <f t="shared" si="7944"/>
        <v>2515</v>
      </c>
      <c r="AM451" s="166">
        <f t="shared" si="7944"/>
        <v>4759</v>
      </c>
      <c r="AN451" s="125">
        <f t="shared" si="7944"/>
        <v>1085</v>
      </c>
      <c r="AO451" s="127">
        <f t="shared" si="7944"/>
        <v>261</v>
      </c>
      <c r="AP451" s="126">
        <f t="shared" si="7944"/>
        <v>3267</v>
      </c>
      <c r="AQ451" s="125">
        <f t="shared" si="7944"/>
        <v>886</v>
      </c>
      <c r="AR451" s="165">
        <f t="shared" si="7944"/>
        <v>4188</v>
      </c>
      <c r="AS451" s="167">
        <f t="shared" si="7944"/>
        <v>2437</v>
      </c>
      <c r="AT451" s="125">
        <f t="shared" si="7944"/>
        <v>2352</v>
      </c>
      <c r="AU451" s="127">
        <f t="shared" si="7944"/>
        <v>1681</v>
      </c>
      <c r="AV451" s="126">
        <f t="shared" ref="AP451:BE452" si="7945">SUMIF($A$9:$A$32,$AE451,R$443:R$466)</f>
        <v>1824</v>
      </c>
      <c r="AW451" s="166">
        <f t="shared" si="7945"/>
        <v>2456</v>
      </c>
      <c r="AX451" s="125">
        <f t="shared" si="7945"/>
        <v>1401</v>
      </c>
      <c r="AY451" s="127">
        <f t="shared" si="7945"/>
        <v>259</v>
      </c>
      <c r="AZ451" s="126">
        <f t="shared" si="7945"/>
        <v>3251</v>
      </c>
      <c r="BA451" s="166">
        <f t="shared" si="7945"/>
        <v>1604</v>
      </c>
      <c r="BB451" s="125">
        <f t="shared" si="7945"/>
        <v>2318</v>
      </c>
      <c r="BC451" s="127">
        <f t="shared" si="7945"/>
        <v>667</v>
      </c>
      <c r="BD451" s="170">
        <f t="shared" si="7945"/>
        <v>3138</v>
      </c>
      <c r="BE451" s="171">
        <f t="shared" si="7945"/>
        <v>4398</v>
      </c>
      <c r="BF451" s="156">
        <f>AF451+AH451+AJ451+AL451+AN451+AP451+AR451+AT451+AV451+AX451+AZ451+BB451+BD451</f>
        <v>29606</v>
      </c>
      <c r="BG451" s="157">
        <f>AG451+AI451+AK451+AM451+AO451+AQ451+AS451+AU451+AW451+AY451+BA451+BC451+BE451</f>
        <v>27199</v>
      </c>
      <c r="BI451" s="145" t="s">
        <v>24</v>
      </c>
      <c r="BJ451" s="128">
        <f>B451/B467</f>
        <v>4.3279172821270313E-2</v>
      </c>
      <c r="BK451" s="129">
        <f t="shared" ref="BK451" si="7946">C451/C467</f>
        <v>3.6501901140684412E-2</v>
      </c>
      <c r="BL451" s="130">
        <f t="shared" ref="BL451" si="7947">D451/D467</f>
        <v>3.9956552098688806E-2</v>
      </c>
      <c r="BM451" s="131">
        <f t="shared" ref="BM451" si="7948">E451/E467</f>
        <v>4.1333438910444213E-2</v>
      </c>
      <c r="BN451" s="128">
        <f t="shared" ref="BN451" si="7949">F451/F467</f>
        <v>5.3181458152604381E-2</v>
      </c>
      <c r="BO451" s="129">
        <f t="shared" ref="BO451" si="7950">G451/G467</f>
        <v>2.9191985547708982E-2</v>
      </c>
      <c r="BP451" s="130">
        <f t="shared" ref="BP451" si="7951">H451/H467</f>
        <v>5.0053248136315232E-2</v>
      </c>
      <c r="BQ451" s="131">
        <f t="shared" ref="BQ451" si="7952">I451/I467</f>
        <v>4.1062471500228001E-2</v>
      </c>
      <c r="BR451" s="128">
        <f t="shared" ref="BR451" si="7953">J451/J467</f>
        <v>3.6969796996203994E-2</v>
      </c>
      <c r="BS451" s="129">
        <f t="shared" ref="BS451" si="7954">K451/K467</f>
        <v>5.0029958058717794E-2</v>
      </c>
      <c r="BT451" s="130">
        <f t="shared" ref="BT451" si="7955">L451/L467</f>
        <v>2.8837171520246944E-2</v>
      </c>
      <c r="BU451" s="128">
        <f t="shared" ref="BU451" si="7956">M451/M467</f>
        <v>5.4802568083588604E-2</v>
      </c>
      <c r="BV451" s="132">
        <f t="shared" ref="BV451" si="7957">N451/N467</f>
        <v>3.5077726355761243E-2</v>
      </c>
      <c r="BW451" s="133">
        <f t="shared" ref="BW451" si="7958">O451/O467</f>
        <v>4.9278903742034405E-2</v>
      </c>
      <c r="BX451" s="128">
        <f t="shared" ref="BX451" si="7959">P451/P467</f>
        <v>4.295267489711934E-2</v>
      </c>
      <c r="BY451" s="129">
        <f t="shared" ref="BY451" si="7960">Q451/Q467</f>
        <v>3.3063603932828679E-2</v>
      </c>
      <c r="BZ451" s="130">
        <f t="shared" ref="BZ451" si="7961">R451/R467</f>
        <v>4.6555219769710415E-2</v>
      </c>
      <c r="CA451" s="131">
        <f t="shared" ref="CA451" si="7962">S451/S467</f>
        <v>3.8235632845790624E-2</v>
      </c>
      <c r="CB451" s="128">
        <f t="shared" ref="CB451" si="7963">T451/T467</f>
        <v>3.1850291238071635E-2</v>
      </c>
      <c r="CC451" s="129">
        <f t="shared" ref="CC451" si="7964">U451/U467</f>
        <v>3.4525738501807304E-2</v>
      </c>
      <c r="CD451" s="130">
        <f t="shared" ref="CD451" si="7965">V451/V467</f>
        <v>2.3789457554397795E-2</v>
      </c>
      <c r="CE451" s="131">
        <f t="shared" ref="CE451" si="7966">W451/W467</f>
        <v>5.7033035528776234E-2</v>
      </c>
      <c r="CF451" s="128">
        <f t="shared" ref="CF451" si="7967">X451/X467</f>
        <v>3.5173311030573369E-2</v>
      </c>
      <c r="CG451" s="129">
        <f t="shared" ref="CG451" si="7968">Y451/Y467</f>
        <v>3.5545385202135772E-2</v>
      </c>
      <c r="CH451" s="130">
        <f t="shared" ref="CH451" si="7969">Z451/Z467</f>
        <v>4.9661288336001974E-2</v>
      </c>
      <c r="CI451" s="128">
        <f t="shared" ref="CI451" si="7970">AA451/AA467</f>
        <v>4.654932310572335E-2</v>
      </c>
      <c r="CJ451" s="134">
        <f t="shared" ref="CJ451" si="7971">AB451/AB467</f>
        <v>4.1150221575745626E-2</v>
      </c>
      <c r="CK451" s="135">
        <f t="shared" ref="CK451" si="7972">AC451/AC467</f>
        <v>4.3034015539717765E-2</v>
      </c>
    </row>
    <row r="452" spans="1:89" x14ac:dyDescent="0.2">
      <c r="A452" s="136" t="s">
        <v>25</v>
      </c>
      <c r="B452" s="192">
        <v>1256</v>
      </c>
      <c r="C452" s="176">
        <v>1137</v>
      </c>
      <c r="D452" s="177">
        <v>527</v>
      </c>
      <c r="E452" s="178">
        <v>461</v>
      </c>
      <c r="F452" s="175">
        <v>1206</v>
      </c>
      <c r="G452" s="179">
        <v>782</v>
      </c>
      <c r="H452" s="177">
        <v>1812</v>
      </c>
      <c r="I452" s="178">
        <v>1817</v>
      </c>
      <c r="J452" s="175">
        <v>227</v>
      </c>
      <c r="K452" s="176">
        <v>253</v>
      </c>
      <c r="L452" s="177">
        <v>693</v>
      </c>
      <c r="M452" s="175">
        <v>1213</v>
      </c>
      <c r="N452" s="180">
        <v>1608</v>
      </c>
      <c r="O452" s="193">
        <v>1739</v>
      </c>
      <c r="P452" s="175">
        <v>957</v>
      </c>
      <c r="Q452" s="176">
        <v>775</v>
      </c>
      <c r="R452" s="177">
        <v>1227</v>
      </c>
      <c r="S452" s="178">
        <v>1003</v>
      </c>
      <c r="T452" s="184">
        <v>186</v>
      </c>
      <c r="U452" s="175">
        <v>247</v>
      </c>
      <c r="V452" s="177">
        <v>722</v>
      </c>
      <c r="W452" s="194">
        <v>1316</v>
      </c>
      <c r="X452" s="175">
        <v>822</v>
      </c>
      <c r="Y452" s="179">
        <v>427</v>
      </c>
      <c r="Z452" s="177">
        <v>1905</v>
      </c>
      <c r="AA452" s="175">
        <v>1939</v>
      </c>
      <c r="AB452" s="156">
        <f t="shared" si="7752"/>
        <v>13148</v>
      </c>
      <c r="AC452" s="157">
        <f t="shared" si="7753"/>
        <v>13109</v>
      </c>
      <c r="AE452" s="237" t="str">
        <f>$AE$18</f>
        <v>18:00 - 18:59</v>
      </c>
      <c r="AF452" s="125">
        <f t="shared" si="7944"/>
        <v>1618</v>
      </c>
      <c r="AG452" s="176">
        <f t="shared" si="7944"/>
        <v>3784</v>
      </c>
      <c r="AH452" s="177">
        <f t="shared" si="7944"/>
        <v>913</v>
      </c>
      <c r="AI452" s="178">
        <f t="shared" si="7944"/>
        <v>1411</v>
      </c>
      <c r="AJ452" s="238">
        <f t="shared" si="7944"/>
        <v>1216</v>
      </c>
      <c r="AK452" s="179">
        <f t="shared" si="7944"/>
        <v>2886</v>
      </c>
      <c r="AL452" s="177">
        <f t="shared" si="7944"/>
        <v>2535</v>
      </c>
      <c r="AM452" s="178">
        <f t="shared" si="7944"/>
        <v>5318</v>
      </c>
      <c r="AN452" s="238">
        <f t="shared" si="7944"/>
        <v>724</v>
      </c>
      <c r="AO452" s="179">
        <f t="shared" si="7944"/>
        <v>350</v>
      </c>
      <c r="AP452" s="177">
        <f t="shared" si="7945"/>
        <v>3384</v>
      </c>
      <c r="AQ452" s="238">
        <f t="shared" si="7945"/>
        <v>987</v>
      </c>
      <c r="AR452" s="180">
        <f t="shared" si="7945"/>
        <v>4366</v>
      </c>
      <c r="AS452" s="181">
        <f t="shared" si="7945"/>
        <v>2732</v>
      </c>
      <c r="AT452" s="238">
        <f t="shared" si="7945"/>
        <v>2045</v>
      </c>
      <c r="AU452" s="179">
        <f t="shared" si="7945"/>
        <v>2051</v>
      </c>
      <c r="AV452" s="177">
        <f t="shared" si="7945"/>
        <v>2138</v>
      </c>
      <c r="AW452" s="178">
        <f t="shared" si="7945"/>
        <v>2846</v>
      </c>
      <c r="AX452" s="238">
        <f t="shared" si="7945"/>
        <v>1499</v>
      </c>
      <c r="AY452" s="179">
        <f t="shared" si="7945"/>
        <v>264</v>
      </c>
      <c r="AZ452" s="177">
        <f t="shared" si="7945"/>
        <v>3505</v>
      </c>
      <c r="BA452" s="178">
        <f t="shared" si="7945"/>
        <v>1841</v>
      </c>
      <c r="BB452" s="238">
        <f t="shared" si="7945"/>
        <v>2255</v>
      </c>
      <c r="BC452" s="179">
        <f t="shared" si="7945"/>
        <v>943</v>
      </c>
      <c r="BD452" s="177">
        <f t="shared" si="7945"/>
        <v>3006</v>
      </c>
      <c r="BE452" s="238">
        <f t="shared" si="7945"/>
        <v>5028</v>
      </c>
      <c r="BF452" s="158">
        <f>SUM(AF452,AH452,AJ452,AL452,AN452,AP452,AR452,AT452,AV452,AX452,AZ452,BB452,BD452)</f>
        <v>29204</v>
      </c>
      <c r="BG452" s="159">
        <f>SUM(AG452,AI452,AK452,AM452,AO452,AQ452,AS452,AU452,AW452,AY452,BA452,BC452,BE452)</f>
        <v>30441</v>
      </c>
      <c r="BI452" s="136" t="s">
        <v>25</v>
      </c>
      <c r="BJ452" s="128">
        <f>B452/B467</f>
        <v>4.6381093057607091E-2</v>
      </c>
      <c r="BK452" s="129">
        <f t="shared" ref="BK452" si="7973">C452/C467</f>
        <v>4.1173275393807711E-2</v>
      </c>
      <c r="BL452" s="130">
        <f t="shared" ref="BL452" si="7974">D452/D467</f>
        <v>4.0887578555357282E-2</v>
      </c>
      <c r="BM452" s="131">
        <f t="shared" ref="BM452" si="7975">E452/E467</f>
        <v>3.6503286087576213E-2</v>
      </c>
      <c r="BN452" s="128">
        <f t="shared" ref="BN452" si="7976">F452/F467</f>
        <v>4.5487119526270131E-2</v>
      </c>
      <c r="BO452" s="129">
        <f t="shared" ref="BO452" si="7977">G452/G467</f>
        <v>3.2107078337986532E-2</v>
      </c>
      <c r="BP452" s="130">
        <f t="shared" ref="BP452" si="7978">H452/H467</f>
        <v>4.5945534763426138E-2</v>
      </c>
      <c r="BQ452" s="131">
        <f t="shared" ref="BQ452" si="7979">I452/I467</f>
        <v>4.1427268581851348E-2</v>
      </c>
      <c r="BR452" s="128">
        <f t="shared" ref="BR452" si="7980">J452/J467</f>
        <v>3.7464928205974586E-2</v>
      </c>
      <c r="BS452" s="129">
        <f t="shared" ref="BS452" si="7981">K452/K467</f>
        <v>3.7896944278010783E-2</v>
      </c>
      <c r="BT452" s="130">
        <f t="shared" ref="BT452" si="7982">L452/L467</f>
        <v>2.8146704033142438E-2</v>
      </c>
      <c r="BU452" s="128">
        <f t="shared" ref="BU452" si="7983">M452/M467</f>
        <v>5.0900088120515295E-2</v>
      </c>
      <c r="BV452" s="132">
        <f t="shared" ref="BV452" si="7984">N452/N467</f>
        <v>3.8163047347810612E-2</v>
      </c>
      <c r="BW452" s="133">
        <f t="shared" ref="BW452" si="7985">O452/O467</f>
        <v>4.166067749508888E-2</v>
      </c>
      <c r="BX452" s="128">
        <f t="shared" ref="BX452" si="7986">P452/P467</f>
        <v>4.1023662551440326E-2</v>
      </c>
      <c r="BY452" s="129">
        <f t="shared" ref="BY452" si="7987">Q452/Q467</f>
        <v>3.3716175063081874E-2</v>
      </c>
      <c r="BZ452" s="130">
        <f t="shared" ref="BZ452" si="7988">R452/R467</f>
        <v>4.6937760605944685E-2</v>
      </c>
      <c r="CA452" s="131">
        <f t="shared" ref="CA452" si="7989">S452/S467</f>
        <v>3.850435717302008E-2</v>
      </c>
      <c r="CB452" s="128">
        <f t="shared" ref="CB452" si="7990">T452/T467</f>
        <v>2.3051183541950675E-2</v>
      </c>
      <c r="CC452" s="129">
        <f t="shared" ref="CC452" si="7991">U452/U467</f>
        <v>3.0786488844571858E-2</v>
      </c>
      <c r="CD452" s="130">
        <f t="shared" ref="CD452" si="7992">V452/V467</f>
        <v>2.7658596383695985E-2</v>
      </c>
      <c r="CE452" s="131">
        <f t="shared" ref="CE452" si="7993">W452/W467</f>
        <v>4.5571022924025206E-2</v>
      </c>
      <c r="CF452" s="128">
        <f t="shared" ref="CF452" si="7994">X452/X467</f>
        <v>3.8193476442709783E-2</v>
      </c>
      <c r="CG452" s="129">
        <f t="shared" ref="CG452" si="7995">Y452/Y467</f>
        <v>3.2570556826849735E-2</v>
      </c>
      <c r="CH452" s="130">
        <f t="shared" ref="CH452" si="7996">Z452/Z467</f>
        <v>4.6926961448454242E-2</v>
      </c>
      <c r="CI452" s="128">
        <f t="shared" ref="CI452" si="7997">AA452/AA467</f>
        <v>4.4266374449238637E-2</v>
      </c>
      <c r="CJ452" s="134">
        <f t="shared" ref="CJ452" si="7998">AB452/AB467</f>
        <v>4.0518468754429972E-2</v>
      </c>
      <c r="CK452" s="135">
        <f t="shared" ref="CK452" si="7999">AC452/AC467</f>
        <v>4.0515147206992258E-2</v>
      </c>
    </row>
    <row r="453" spans="1:89" ht="13.5" thickBot="1" x14ac:dyDescent="0.25">
      <c r="A453" s="145" t="s">
        <v>26</v>
      </c>
      <c r="B453" s="189">
        <v>1083</v>
      </c>
      <c r="C453" s="183">
        <v>992</v>
      </c>
      <c r="D453" s="184">
        <v>473</v>
      </c>
      <c r="E453" s="185">
        <v>390</v>
      </c>
      <c r="F453" s="182">
        <v>995</v>
      </c>
      <c r="G453" s="186">
        <v>695</v>
      </c>
      <c r="H453" s="184">
        <v>1681</v>
      </c>
      <c r="I453" s="185">
        <v>1492</v>
      </c>
      <c r="J453" s="182">
        <v>268</v>
      </c>
      <c r="K453" s="183">
        <v>262</v>
      </c>
      <c r="L453" s="184">
        <v>777</v>
      </c>
      <c r="M453" s="182">
        <v>978</v>
      </c>
      <c r="N453" s="187">
        <v>1530</v>
      </c>
      <c r="O453" s="190">
        <v>1553</v>
      </c>
      <c r="P453" s="182">
        <v>956</v>
      </c>
      <c r="Q453" s="183">
        <v>853</v>
      </c>
      <c r="R453" s="184">
        <v>1097</v>
      </c>
      <c r="S453" s="185">
        <v>899</v>
      </c>
      <c r="T453" s="182">
        <v>202</v>
      </c>
      <c r="U453" s="186">
        <v>278</v>
      </c>
      <c r="V453" s="184">
        <v>756</v>
      </c>
      <c r="W453" s="191">
        <v>1106</v>
      </c>
      <c r="X453" s="182">
        <v>688</v>
      </c>
      <c r="Y453" s="186">
        <v>454</v>
      </c>
      <c r="Z453" s="184">
        <v>1771</v>
      </c>
      <c r="AA453" s="182">
        <v>1942</v>
      </c>
      <c r="AB453" s="156">
        <f t="shared" si="7752"/>
        <v>12277</v>
      </c>
      <c r="AC453" s="157">
        <f t="shared" si="7753"/>
        <v>11894</v>
      </c>
      <c r="AE453" s="235"/>
      <c r="AF453" s="125"/>
      <c r="AG453" s="183"/>
      <c r="AH453" s="184"/>
      <c r="AI453" s="185"/>
      <c r="AJ453" s="182"/>
      <c r="AK453" s="186"/>
      <c r="AL453" s="184"/>
      <c r="AM453" s="185"/>
      <c r="AN453" s="182"/>
      <c r="AO453" s="186"/>
      <c r="AP453" s="184"/>
      <c r="AQ453" s="182"/>
      <c r="AR453" s="187"/>
      <c r="AS453" s="188"/>
      <c r="AT453" s="182"/>
      <c r="AU453" s="186"/>
      <c r="AV453" s="184"/>
      <c r="AW453" s="185"/>
      <c r="AX453" s="182"/>
      <c r="AY453" s="186"/>
      <c r="AZ453" s="184"/>
      <c r="BA453" s="185"/>
      <c r="BB453" s="182"/>
      <c r="BC453" s="186"/>
      <c r="BD453" s="184"/>
      <c r="BE453" s="182"/>
      <c r="BF453" s="158"/>
      <c r="BG453" s="159"/>
      <c r="BI453" s="145" t="s">
        <v>26</v>
      </c>
      <c r="BJ453" s="128">
        <f>B453/B467</f>
        <v>3.9992614475627769E-2</v>
      </c>
      <c r="BK453" s="129">
        <f t="shared" ref="BK453" si="8000">C453/C467</f>
        <v>3.5922505884483071E-2</v>
      </c>
      <c r="BL453" s="130">
        <f t="shared" ref="BL453" si="8001">D453/D467</f>
        <v>3.6697959500349132E-2</v>
      </c>
      <c r="BM453" s="131">
        <f t="shared" ref="BM453" si="8002">E453/E467</f>
        <v>3.0881304933090506E-2</v>
      </c>
      <c r="BN453" s="128">
        <f t="shared" ref="BN453" si="8003">F453/F467</f>
        <v>3.7528759476483237E-2</v>
      </c>
      <c r="BO453" s="129">
        <f t="shared" ref="BO453" si="8004">G453/G467</f>
        <v>2.8535063228773198E-2</v>
      </c>
      <c r="BP453" s="130">
        <f t="shared" ref="BP453" si="8005">H453/H467</f>
        <v>4.2623865307571375E-2</v>
      </c>
      <c r="BQ453" s="131">
        <f t="shared" ref="BQ453" si="8006">I453/I467</f>
        <v>3.4017327861377109E-2</v>
      </c>
      <c r="BR453" s="128">
        <f t="shared" ref="BR453" si="8007">J453/J467</f>
        <v>4.4231721406172639E-2</v>
      </c>
      <c r="BS453" s="129">
        <f t="shared" ref="BS453" si="8008">K453/K467</f>
        <v>3.9245056920311563E-2</v>
      </c>
      <c r="BT453" s="130">
        <f t="shared" ref="BT453" si="8009">L453/L467</f>
        <v>3.1558425734129404E-2</v>
      </c>
      <c r="BU453" s="128">
        <f t="shared" ref="BU453" si="8010">M453/M467</f>
        <v>4.1038982837480593E-2</v>
      </c>
      <c r="BV453" s="132">
        <f t="shared" ref="BV453" si="8011">N453/N467</f>
        <v>3.6311854752580988E-2</v>
      </c>
      <c r="BW453" s="133">
        <f t="shared" ref="BW453" si="8012">O453/O467</f>
        <v>3.720473384121508E-2</v>
      </c>
      <c r="BX453" s="128">
        <f t="shared" ref="BX453" si="8013">P453/P467</f>
        <v>4.0980795610425239E-2</v>
      </c>
      <c r="BY453" s="129">
        <f t="shared" ref="BY453" si="8014">Q453/Q467</f>
        <v>3.7109544940398503E-2</v>
      </c>
      <c r="BZ453" s="130">
        <f t="shared" ref="BZ453" si="8015">R453/R467</f>
        <v>4.1964729734899203E-2</v>
      </c>
      <c r="CA453" s="131">
        <f t="shared" ref="CA453" si="8016">S453/S467</f>
        <v>3.4511881454182505E-2</v>
      </c>
      <c r="CB453" s="128">
        <f t="shared" ref="CB453" si="8017">T453/T467</f>
        <v>2.5034081050935679E-2</v>
      </c>
      <c r="CC453" s="129">
        <f t="shared" ref="CC453" si="8018">U453/U467</f>
        <v>3.4650380157048487E-2</v>
      </c>
      <c r="CD453" s="130">
        <f t="shared" ref="CD453" si="8019">V453/V467</f>
        <v>2.8961078761875574E-2</v>
      </c>
      <c r="CE453" s="131">
        <f t="shared" ref="CE453" si="8020">W453/W467</f>
        <v>3.8299051180829699E-2</v>
      </c>
      <c r="CF453" s="128">
        <f t="shared" ref="CF453" si="8021">X453/X467</f>
        <v>3.1967289285382401E-2</v>
      </c>
      <c r="CG453" s="129">
        <f t="shared" ref="CG453" si="8022">Y453/Y467</f>
        <v>3.4630053394355452E-2</v>
      </c>
      <c r="CH453" s="130">
        <f t="shared" ref="CH453" si="8023">Z453/Z467</f>
        <v>4.3626062322946177E-2</v>
      </c>
      <c r="CI453" s="128">
        <f t="shared" ref="CI453" si="8024">AA453/AA467</f>
        <v>4.4334862908933181E-2</v>
      </c>
      <c r="CJ453" s="134">
        <f t="shared" ref="CJ453" si="8025">AB453/AB467</f>
        <v>3.7834289694108368E-2</v>
      </c>
      <c r="CK453" s="135">
        <f t="shared" ref="CK453" si="8026">AC453/AC467</f>
        <v>3.676002447783705E-2</v>
      </c>
    </row>
    <row r="454" spans="1:89" ht="14.25" thickTop="1" thickBot="1" x14ac:dyDescent="0.25">
      <c r="A454" s="136" t="s">
        <v>27</v>
      </c>
      <c r="B454" s="192">
        <v>939</v>
      </c>
      <c r="C454" s="176">
        <v>1217</v>
      </c>
      <c r="D454" s="177">
        <v>446</v>
      </c>
      <c r="E454" s="178">
        <v>484</v>
      </c>
      <c r="F454" s="175">
        <v>986</v>
      </c>
      <c r="G454" s="179">
        <v>957</v>
      </c>
      <c r="H454" s="177">
        <v>1661</v>
      </c>
      <c r="I454" s="178">
        <v>1879</v>
      </c>
      <c r="J454" s="175">
        <v>259</v>
      </c>
      <c r="K454" s="176">
        <v>215</v>
      </c>
      <c r="L454" s="177">
        <v>896</v>
      </c>
      <c r="M454" s="175">
        <v>852</v>
      </c>
      <c r="N454" s="180">
        <v>1654</v>
      </c>
      <c r="O454" s="193">
        <v>1450</v>
      </c>
      <c r="P454" s="175">
        <v>1004</v>
      </c>
      <c r="Q454" s="176">
        <v>798</v>
      </c>
      <c r="R454" s="177">
        <v>1105</v>
      </c>
      <c r="S454" s="178">
        <v>1092</v>
      </c>
      <c r="T454" s="175">
        <v>275</v>
      </c>
      <c r="U454" s="179">
        <v>197</v>
      </c>
      <c r="V454" s="177">
        <v>793</v>
      </c>
      <c r="W454" s="194">
        <v>1242</v>
      </c>
      <c r="X454" s="175">
        <v>827</v>
      </c>
      <c r="Y454" s="179">
        <v>434</v>
      </c>
      <c r="Z454" s="177">
        <v>1931</v>
      </c>
      <c r="AA454" s="175">
        <v>2055</v>
      </c>
      <c r="AB454" s="156">
        <f t="shared" si="7752"/>
        <v>12776</v>
      </c>
      <c r="AC454" s="157">
        <f t="shared" si="7753"/>
        <v>12872</v>
      </c>
      <c r="AE454" s="229" t="s">
        <v>13</v>
      </c>
      <c r="AF454" s="20">
        <f t="shared" ref="AF454:BG454" si="8027">SUM(AF451:AF453)</f>
        <v>3042</v>
      </c>
      <c r="AG454" s="21">
        <f t="shared" si="8027"/>
        <v>7706</v>
      </c>
      <c r="AH454" s="20">
        <f t="shared" si="8027"/>
        <v>2269</v>
      </c>
      <c r="AI454" s="21">
        <f t="shared" si="8027"/>
        <v>2585</v>
      </c>
      <c r="AJ454" s="20">
        <f t="shared" si="8027"/>
        <v>2703</v>
      </c>
      <c r="AK454" s="21">
        <f t="shared" si="8027"/>
        <v>5581</v>
      </c>
      <c r="AL454" s="20">
        <f t="shared" si="8027"/>
        <v>5050</v>
      </c>
      <c r="AM454" s="21">
        <f t="shared" si="8027"/>
        <v>10077</v>
      </c>
      <c r="AN454" s="20">
        <f t="shared" si="8027"/>
        <v>1809</v>
      </c>
      <c r="AO454" s="21">
        <f t="shared" si="8027"/>
        <v>611</v>
      </c>
      <c r="AP454" s="20">
        <f t="shared" si="8027"/>
        <v>6651</v>
      </c>
      <c r="AQ454" s="21">
        <f t="shared" si="8027"/>
        <v>1873</v>
      </c>
      <c r="AR454" s="20">
        <f t="shared" si="8027"/>
        <v>8554</v>
      </c>
      <c r="AS454" s="21">
        <f t="shared" si="8027"/>
        <v>5169</v>
      </c>
      <c r="AT454" s="20">
        <f t="shared" si="8027"/>
        <v>4397</v>
      </c>
      <c r="AU454" s="21">
        <f t="shared" si="8027"/>
        <v>3732</v>
      </c>
      <c r="AV454" s="20">
        <f t="shared" si="8027"/>
        <v>3962</v>
      </c>
      <c r="AW454" s="21">
        <f t="shared" si="8027"/>
        <v>5302</v>
      </c>
      <c r="AX454" s="20">
        <f t="shared" si="8027"/>
        <v>2900</v>
      </c>
      <c r="AY454" s="21">
        <f t="shared" si="8027"/>
        <v>523</v>
      </c>
      <c r="AZ454" s="20">
        <f t="shared" si="8027"/>
        <v>6756</v>
      </c>
      <c r="BA454" s="21">
        <f t="shared" si="8027"/>
        <v>3445</v>
      </c>
      <c r="BB454" s="20">
        <f t="shared" si="8027"/>
        <v>4573</v>
      </c>
      <c r="BC454" s="21">
        <f t="shared" si="8027"/>
        <v>1610</v>
      </c>
      <c r="BD454" s="20">
        <f t="shared" si="8027"/>
        <v>6144</v>
      </c>
      <c r="BE454" s="21">
        <f t="shared" si="8027"/>
        <v>9426</v>
      </c>
      <c r="BF454" s="160">
        <f t="shared" si="8027"/>
        <v>58810</v>
      </c>
      <c r="BG454" s="161">
        <f t="shared" si="8027"/>
        <v>57640</v>
      </c>
      <c r="BI454" s="136" t="s">
        <v>27</v>
      </c>
      <c r="BJ454" s="128">
        <f>B454/B467</f>
        <v>3.4675036927621861E-2</v>
      </c>
      <c r="BK454" s="129">
        <f t="shared" ref="BK454" si="8028">C454/C467</f>
        <v>4.407025167481441E-2</v>
      </c>
      <c r="BL454" s="130">
        <f t="shared" ref="BL454" si="8029">D454/D467</f>
        <v>3.4603149972845061E-2</v>
      </c>
      <c r="BM454" s="131">
        <f t="shared" ref="BM454" si="8030">E454/E467</f>
        <v>3.8324491250296938E-2</v>
      </c>
      <c r="BN454" s="128">
        <f t="shared" ref="BN454" si="8031">F454/F467</f>
        <v>3.7189303360615544E-2</v>
      </c>
      <c r="BO454" s="129">
        <f t="shared" ref="BO454" si="8032">G454/G467</f>
        <v>3.9292166201346693E-2</v>
      </c>
      <c r="BP454" s="130">
        <f t="shared" ref="BP454" si="8033">H454/H467</f>
        <v>4.2116740199807295E-2</v>
      </c>
      <c r="BQ454" s="131">
        <f t="shared" ref="BQ454" si="8034">I454/I467</f>
        <v>4.2840857273141818E-2</v>
      </c>
      <c r="BR454" s="128">
        <f t="shared" ref="BR454" si="8035">J454/J467</f>
        <v>4.2746327776860868E-2</v>
      </c>
      <c r="BS454" s="129">
        <f t="shared" ref="BS454" si="8036">K454/K467</f>
        <v>3.2204913121629722E-2</v>
      </c>
      <c r="BT454" s="130">
        <f t="shared" ref="BT454" si="8037">L454/L467</f>
        <v>3.639169814386093E-2</v>
      </c>
      <c r="BU454" s="128">
        <f t="shared" ref="BU454" si="8038">M454/M467</f>
        <v>3.5751751919768371E-2</v>
      </c>
      <c r="BV454" s="132">
        <f t="shared" ref="BV454" si="8039">N454/N467</f>
        <v>3.9254776314228079E-2</v>
      </c>
      <c r="BW454" s="133">
        <f t="shared" ref="BW454" si="8040">O454/O467</f>
        <v>3.4737195151166689E-2</v>
      </c>
      <c r="BX454" s="128">
        <f t="shared" ref="BX454" si="8041">P454/P467</f>
        <v>4.3038408779149523E-2</v>
      </c>
      <c r="BY454" s="129">
        <f t="shared" ref="BY454" si="8042">Q454/Q467</f>
        <v>3.4716784129470109E-2</v>
      </c>
      <c r="BZ454" s="130">
        <f t="shared" ref="BZ454" si="8043">R454/R467</f>
        <v>4.2270762403886615E-2</v>
      </c>
      <c r="CA454" s="131">
        <f t="shared" ref="CA454" si="8044">S454/S467</f>
        <v>4.1920995047794542E-2</v>
      </c>
      <c r="CB454" s="128">
        <f t="shared" ref="CB454" si="8045">T454/T467</f>
        <v>3.4081050935679764E-2</v>
      </c>
      <c r="CC454" s="129">
        <f t="shared" ref="CC454" si="8046">U454/U467</f>
        <v>2.4554406082512775E-2</v>
      </c>
      <c r="CD454" s="130">
        <f t="shared" ref="CD454" si="8047">V454/V467</f>
        <v>3.0378486055776893E-2</v>
      </c>
      <c r="CE454" s="131">
        <f t="shared" ref="CE454" si="8048">W454/W467</f>
        <v>4.3008518595470599E-2</v>
      </c>
      <c r="CF454" s="128">
        <f t="shared" ref="CF454" si="8049">X454/X467</f>
        <v>3.8425796859027972E-2</v>
      </c>
      <c r="CG454" s="129">
        <f t="shared" ref="CG454" si="8050">Y454/Y467</f>
        <v>3.3104500381388256E-2</v>
      </c>
      <c r="CH454" s="130">
        <f t="shared" ref="CH454" si="8051">Z454/Z467</f>
        <v>4.7567434413105063E-2</v>
      </c>
      <c r="CI454" s="128">
        <f t="shared" ref="CI454" si="8052">AA454/AA467</f>
        <v>4.6914594890760906E-2</v>
      </c>
      <c r="CJ454" s="134">
        <f t="shared" ref="CJ454" si="8053">AB454/AB467</f>
        <v>3.9372068512823044E-2</v>
      </c>
      <c r="CK454" s="135">
        <f t="shared" ref="CK454" si="8054">AC454/AC467</f>
        <v>3.978266647710766E-2</v>
      </c>
    </row>
    <row r="455" spans="1:89" ht="13.5" thickTop="1" x14ac:dyDescent="0.2">
      <c r="A455" s="145" t="s">
        <v>28</v>
      </c>
      <c r="B455" s="189">
        <v>943</v>
      </c>
      <c r="C455" s="183">
        <v>1407</v>
      </c>
      <c r="D455" s="184">
        <v>569</v>
      </c>
      <c r="E455" s="185">
        <v>540</v>
      </c>
      <c r="F455" s="182">
        <v>866</v>
      </c>
      <c r="G455" s="186">
        <v>1311</v>
      </c>
      <c r="H455" s="184">
        <v>1953</v>
      </c>
      <c r="I455" s="185">
        <v>2465</v>
      </c>
      <c r="J455" s="182">
        <v>380</v>
      </c>
      <c r="K455" s="183">
        <v>179</v>
      </c>
      <c r="L455" s="184">
        <v>1501</v>
      </c>
      <c r="M455" s="182">
        <v>736</v>
      </c>
      <c r="N455" s="187">
        <v>2192</v>
      </c>
      <c r="O455" s="190">
        <v>1452</v>
      </c>
      <c r="P455" s="182">
        <v>1129</v>
      </c>
      <c r="Q455" s="183">
        <v>851</v>
      </c>
      <c r="R455" s="184">
        <v>1148</v>
      </c>
      <c r="S455" s="185">
        <v>1320</v>
      </c>
      <c r="T455" s="182">
        <v>383</v>
      </c>
      <c r="U455" s="186">
        <v>183</v>
      </c>
      <c r="V455" s="184">
        <v>1541</v>
      </c>
      <c r="W455" s="191">
        <v>1128</v>
      </c>
      <c r="X455" s="182">
        <v>1043</v>
      </c>
      <c r="Y455" s="186">
        <v>345</v>
      </c>
      <c r="Z455" s="184">
        <v>1834</v>
      </c>
      <c r="AA455" s="182">
        <v>2274</v>
      </c>
      <c r="AB455" s="156">
        <f t="shared" si="7752"/>
        <v>15482</v>
      </c>
      <c r="AC455" s="157">
        <f t="shared" si="7753"/>
        <v>14191</v>
      </c>
      <c r="BI455" s="145" t="s">
        <v>28</v>
      </c>
      <c r="BJ455" s="128">
        <f>B455/B467</f>
        <v>3.4822747415066468E-2</v>
      </c>
      <c r="BK455" s="129">
        <f t="shared" ref="BK455" si="8055">C455/C467</f>
        <v>5.095057034220532E-2</v>
      </c>
      <c r="BL455" s="130">
        <f t="shared" ref="BL455" si="8056">D455/D467</f>
        <v>4.4146171153696949E-2</v>
      </c>
      <c r="BM455" s="131">
        <f t="shared" ref="BM455" si="8057">E455/E467</f>
        <v>4.2758729907356088E-2</v>
      </c>
      <c r="BN455" s="128">
        <f t="shared" ref="BN455" si="8058">F455/F467</f>
        <v>3.2663221815713045E-2</v>
      </c>
      <c r="BO455" s="129">
        <f t="shared" ref="BO455" si="8059">G455/G467</f>
        <v>5.382657250780095E-2</v>
      </c>
      <c r="BP455" s="130">
        <f t="shared" ref="BP455" si="8060">H455/H467</f>
        <v>4.9520766773162937E-2</v>
      </c>
      <c r="BQ455" s="131">
        <f t="shared" ref="BQ455" si="8061">I455/I467</f>
        <v>5.6201550387596902E-2</v>
      </c>
      <c r="BR455" s="128">
        <f t="shared" ref="BR455" si="8062">J455/J467</f>
        <v>6.2716619904274629E-2</v>
      </c>
      <c r="BS455" s="129">
        <f t="shared" ref="BS455" si="8063">K455/K467</f>
        <v>2.6812462552426603E-2</v>
      </c>
      <c r="BT455" s="130">
        <f t="shared" ref="BT455" si="8064">L455/L467</f>
        <v>6.096421753787417E-2</v>
      </c>
      <c r="BU455" s="128">
        <f t="shared" ref="BU455" si="8065">M455/M467</f>
        <v>3.0884142503461876E-2</v>
      </c>
      <c r="BV455" s="132">
        <f t="shared" ref="BV455" si="8066">N455/N467</f>
        <v>5.2023258573632374E-2</v>
      </c>
      <c r="BW455" s="133">
        <f t="shared" ref="BW455" si="8067">O455/O467</f>
        <v>3.4785108523788986E-2</v>
      </c>
      <c r="BX455" s="128">
        <f t="shared" ref="BX455" si="8068">P455/P467</f>
        <v>4.8396776406035666E-2</v>
      </c>
      <c r="BY455" s="129">
        <f t="shared" ref="BY455" si="8069">Q455/Q467</f>
        <v>3.7022535456364747E-2</v>
      </c>
      <c r="BZ455" s="130">
        <f t="shared" ref="BZ455" si="8070">R455/R467</f>
        <v>4.3915687999693968E-2</v>
      </c>
      <c r="CA455" s="131">
        <f t="shared" ref="CA455" si="8071">S455/S467</f>
        <v>5.0673730277553841E-2</v>
      </c>
      <c r="CB455" s="128">
        <f t="shared" ref="CB455" si="8072">T455/T467</f>
        <v>4.7465609121328543E-2</v>
      </c>
      <c r="CC455" s="129">
        <f t="shared" ref="CC455" si="8073">U455/U467</f>
        <v>2.2809422909136234E-2</v>
      </c>
      <c r="CD455" s="130">
        <f t="shared" ref="CD455" si="8074">V455/V467</f>
        <v>5.9033098375727858E-2</v>
      </c>
      <c r="CE455" s="131">
        <f t="shared" ref="CE455" si="8075">W455/W467</f>
        <v>3.9060876792021609E-2</v>
      </c>
      <c r="CF455" s="128">
        <f t="shared" ref="CF455" si="8076">X455/X467</f>
        <v>4.8462038843973605E-2</v>
      </c>
      <c r="CG455" s="129">
        <f t="shared" ref="CG455" si="8077">Y455/Y467</f>
        <v>2.6315789473684209E-2</v>
      </c>
      <c r="CH455" s="130">
        <f t="shared" ref="CH455" si="8078">Z455/Z467</f>
        <v>4.5177977583446237E-2</v>
      </c>
      <c r="CI455" s="128">
        <f t="shared" ref="CI455" si="8079">AA455/AA467</f>
        <v>5.1914252448462435E-2</v>
      </c>
      <c r="CJ455" s="134">
        <f t="shared" ref="CJ455" si="8080">AB455/AB467</f>
        <v>4.7711205754189599E-2</v>
      </c>
      <c r="CK455" s="135">
        <f t="shared" ref="CK455" si="8081">AC455/AC467</f>
        <v>4.3859215349334589E-2</v>
      </c>
    </row>
    <row r="456" spans="1:89" x14ac:dyDescent="0.2">
      <c r="A456" s="136" t="s">
        <v>29</v>
      </c>
      <c r="B456" s="192">
        <v>1074</v>
      </c>
      <c r="C456" s="176">
        <v>2189</v>
      </c>
      <c r="D456" s="177">
        <v>902</v>
      </c>
      <c r="E456" s="178">
        <v>773</v>
      </c>
      <c r="F456" s="175">
        <v>1235</v>
      </c>
      <c r="G456" s="179">
        <v>2002</v>
      </c>
      <c r="H456" s="177">
        <v>2183</v>
      </c>
      <c r="I456" s="178">
        <v>3237</v>
      </c>
      <c r="J456" s="175">
        <v>617</v>
      </c>
      <c r="K456" s="176">
        <v>258</v>
      </c>
      <c r="L456" s="177">
        <v>2469</v>
      </c>
      <c r="M456" s="175">
        <v>758</v>
      </c>
      <c r="N456" s="180">
        <v>3132</v>
      </c>
      <c r="O456" s="193">
        <v>2184</v>
      </c>
      <c r="P456" s="175">
        <v>1535</v>
      </c>
      <c r="Q456" s="176">
        <v>1125</v>
      </c>
      <c r="R456" s="177">
        <v>1549</v>
      </c>
      <c r="S456" s="178">
        <v>1886</v>
      </c>
      <c r="T456" s="175">
        <v>1060</v>
      </c>
      <c r="U456" s="179">
        <v>206</v>
      </c>
      <c r="V456" s="177">
        <v>2426</v>
      </c>
      <c r="W456" s="194">
        <v>1409</v>
      </c>
      <c r="X456" s="175">
        <v>1779</v>
      </c>
      <c r="Y456" s="179">
        <v>544</v>
      </c>
      <c r="Z456" s="177">
        <v>2397</v>
      </c>
      <c r="AA456" s="175">
        <v>3379</v>
      </c>
      <c r="AB456" s="156">
        <f t="shared" si="7752"/>
        <v>22358</v>
      </c>
      <c r="AC456" s="157">
        <f t="shared" si="7753"/>
        <v>19950</v>
      </c>
      <c r="BI456" s="136" t="s">
        <v>29</v>
      </c>
      <c r="BJ456" s="128">
        <f>B456/B467</f>
        <v>3.9660265878877402E-2</v>
      </c>
      <c r="BK456" s="129">
        <f t="shared" ref="BK456" si="8082">C456/C467</f>
        <v>7.9268513489045803E-2</v>
      </c>
      <c r="BL456" s="130">
        <f t="shared" ref="BL456" si="8083">D456/D467</f>
        <v>6.9982155326247186E-2</v>
      </c>
      <c r="BM456" s="131">
        <f t="shared" ref="BM456" si="8084">E456/E467</f>
        <v>6.1208330034048616E-2</v>
      </c>
      <c r="BN456" s="128">
        <f t="shared" ref="BN456" si="8085">F456/F467</f>
        <v>4.6580922566288235E-2</v>
      </c>
      <c r="BO456" s="129">
        <f t="shared" ref="BO456" si="8086">G456/G467</f>
        <v>8.2197405156840209E-2</v>
      </c>
      <c r="BP456" s="130">
        <f t="shared" ref="BP456" si="8087">H456/H467</f>
        <v>5.5352705512449925E-2</v>
      </c>
      <c r="BQ456" s="131">
        <f t="shared" ref="BQ456" si="8088">I456/I467</f>
        <v>7.3803009575923395E-2</v>
      </c>
      <c r="BR456" s="128">
        <f t="shared" ref="BR456" si="8089">J456/J467</f>
        <v>0.10183198547615117</v>
      </c>
      <c r="BS456" s="129">
        <f t="shared" ref="BS456" si="8090">K456/K467</f>
        <v>3.8645895745955665E-2</v>
      </c>
      <c r="BT456" s="130">
        <f t="shared" ref="BT456" si="8091">L456/L467</f>
        <v>0.10028024856829536</v>
      </c>
      <c r="BU456" s="128">
        <f t="shared" ref="BU456" si="8092">M456/M467</f>
        <v>3.1807309806554489E-2</v>
      </c>
      <c r="BV456" s="132">
        <f t="shared" ref="BV456" si="8093">N456/N467</f>
        <v>7.4332502669989323E-2</v>
      </c>
      <c r="BW456" s="133">
        <f t="shared" ref="BW456" si="8094">O456/O467</f>
        <v>5.2321402903550383E-2</v>
      </c>
      <c r="BX456" s="128">
        <f t="shared" ref="BX456" si="8095">P456/P467</f>
        <v>6.5800754458161859E-2</v>
      </c>
      <c r="BY456" s="129">
        <f t="shared" ref="BY456" si="8096">Q456/Q467</f>
        <v>4.8942834768989821E-2</v>
      </c>
      <c r="BZ456" s="130">
        <f t="shared" ref="BZ456" si="8097">R456/R467</f>
        <v>5.9255575532688114E-2</v>
      </c>
      <c r="CA456" s="131">
        <f t="shared" ref="CA456" si="8098">S456/S467</f>
        <v>7.2402011593535265E-2</v>
      </c>
      <c r="CB456" s="128">
        <f t="shared" ref="CB456" si="8099">T456/T467</f>
        <v>0.13136695997025655</v>
      </c>
      <c r="CC456" s="129">
        <f t="shared" ref="CC456" si="8100">U456/U467</f>
        <v>2.5676180979683411E-2</v>
      </c>
      <c r="CD456" s="130">
        <f t="shared" ref="CD456" si="8101">V456/V467</f>
        <v>9.2935948513637762E-2</v>
      </c>
      <c r="CE456" s="131">
        <f t="shared" ref="CE456" si="8102">W456/W467</f>
        <v>4.8791467553154652E-2</v>
      </c>
      <c r="CF456" s="128">
        <f t="shared" ref="CF456" si="8103">X456/X467</f>
        <v>8.2659604126010588E-2</v>
      </c>
      <c r="CG456" s="129">
        <f t="shared" ref="CG456" si="8104">Y456/Y467</f>
        <v>4.1495041952707853E-2</v>
      </c>
      <c r="CH456" s="130">
        <f t="shared" ref="CH456" si="8105">Z456/Z467</f>
        <v>5.9046680625692821E-2</v>
      </c>
      <c r="CI456" s="128">
        <f t="shared" ref="CI456" si="8106">AA456/AA467</f>
        <v>7.7140835102618543E-2</v>
      </c>
      <c r="CJ456" s="134">
        <f t="shared" ref="CJ456" si="8107">AB456/AB467</f>
        <v>6.8901119897440327E-2</v>
      </c>
      <c r="CK456" s="135">
        <f t="shared" ref="CK456" si="8108">AC456/AC467</f>
        <v>6.1658188021931154E-2</v>
      </c>
    </row>
    <row r="457" spans="1:89" x14ac:dyDescent="0.2">
      <c r="A457" s="145" t="s">
        <v>30</v>
      </c>
      <c r="B457" s="189">
        <v>1424</v>
      </c>
      <c r="C457" s="183">
        <v>3922</v>
      </c>
      <c r="D457" s="184">
        <v>1356</v>
      </c>
      <c r="E457" s="185">
        <v>1174</v>
      </c>
      <c r="F457" s="182">
        <v>1487</v>
      </c>
      <c r="G457" s="186">
        <v>2695</v>
      </c>
      <c r="H457" s="184">
        <v>2515</v>
      </c>
      <c r="I457" s="185">
        <v>4759</v>
      </c>
      <c r="J457" s="182">
        <v>1085</v>
      </c>
      <c r="K457" s="183">
        <v>261</v>
      </c>
      <c r="L457" s="184">
        <v>3267</v>
      </c>
      <c r="M457" s="182">
        <v>886</v>
      </c>
      <c r="N457" s="187">
        <v>4188</v>
      </c>
      <c r="O457" s="190">
        <v>2437</v>
      </c>
      <c r="P457" s="182">
        <v>2352</v>
      </c>
      <c r="Q457" s="183">
        <v>1681</v>
      </c>
      <c r="R457" s="184">
        <v>1824</v>
      </c>
      <c r="S457" s="185">
        <v>2456</v>
      </c>
      <c r="T457" s="182">
        <v>1401</v>
      </c>
      <c r="U457" s="186">
        <v>259</v>
      </c>
      <c r="V457" s="184">
        <v>3251</v>
      </c>
      <c r="W457" s="191">
        <v>1604</v>
      </c>
      <c r="X457" s="182">
        <v>2318</v>
      </c>
      <c r="Y457" s="186">
        <v>667</v>
      </c>
      <c r="Z457" s="184">
        <v>3138</v>
      </c>
      <c r="AA457" s="182">
        <v>4398</v>
      </c>
      <c r="AB457" s="156">
        <f t="shared" si="7752"/>
        <v>29606</v>
      </c>
      <c r="AC457" s="157">
        <f t="shared" si="7753"/>
        <v>27199</v>
      </c>
      <c r="BI457" s="145" t="s">
        <v>30</v>
      </c>
      <c r="BJ457" s="128">
        <f>B457/B467</f>
        <v>5.2584933530280653E-2</v>
      </c>
      <c r="BK457" s="129">
        <f t="shared" ref="BK457" si="8109">C457/C467</f>
        <v>0.14202426217635344</v>
      </c>
      <c r="BL457" s="130">
        <f t="shared" ref="BL457" si="8110">D457/D467</f>
        <v>0.1052059896035379</v>
      </c>
      <c r="BM457" s="131">
        <f t="shared" ref="BM457" si="8111">E457/E467</f>
        <v>9.2960646131918595E-2</v>
      </c>
      <c r="BN457" s="128">
        <f t="shared" ref="BN457" si="8112">F457/F467</f>
        <v>5.6085693810583488E-2</v>
      </c>
      <c r="BO457" s="129">
        <f t="shared" ref="BO457" si="8113">G457/G467</f>
        <v>0.11065035309574643</v>
      </c>
      <c r="BP457" s="130">
        <f t="shared" ref="BP457" si="8114">H457/H467</f>
        <v>6.377098230133374E-2</v>
      </c>
      <c r="BQ457" s="131">
        <f t="shared" ref="BQ457" si="8115">I457/I467</f>
        <v>0.10850433196534427</v>
      </c>
      <c r="BR457" s="128">
        <f t="shared" ref="BR457" si="8116">J457/J467</f>
        <v>0.17907245420036311</v>
      </c>
      <c r="BS457" s="129">
        <f t="shared" ref="BS457" si="8117">K457/K467</f>
        <v>3.9095266626722587E-2</v>
      </c>
      <c r="BT457" s="130">
        <f t="shared" ref="BT457" si="8118">L457/L467</f>
        <v>0.1326916047276715</v>
      </c>
      <c r="BU457" s="128">
        <f t="shared" ref="BU457" si="8119">M457/M467</f>
        <v>3.7178465024547858E-2</v>
      </c>
      <c r="BV457" s="132">
        <f t="shared" ref="BV457" si="8120">N457/N467</f>
        <v>9.9394802420790324E-2</v>
      </c>
      <c r="BW457" s="133">
        <f t="shared" ref="BW457" si="8121">O457/O467</f>
        <v>5.8382444540271188E-2</v>
      </c>
      <c r="BX457" s="128">
        <f t="shared" ref="BX457" si="8122">P457/P467</f>
        <v>0.10082304526748971</v>
      </c>
      <c r="BY457" s="129">
        <f t="shared" ref="BY457" si="8123">Q457/Q467</f>
        <v>7.3131471330375009E-2</v>
      </c>
      <c r="BZ457" s="130">
        <f t="shared" ref="BZ457" si="8124">R457/R467</f>
        <v>6.9775448529130479E-2</v>
      </c>
      <c r="CA457" s="131">
        <f t="shared" ref="CA457" si="8125">S457/S467</f>
        <v>9.4283849667933503E-2</v>
      </c>
      <c r="CB457" s="128">
        <f t="shared" ref="CB457" si="8126">T457/T467</f>
        <v>0.17362746313049945</v>
      </c>
      <c r="CC457" s="129">
        <f t="shared" ref="CC457" si="8127">U457/U467</f>
        <v>3.2282188707466034E-2</v>
      </c>
      <c r="CD457" s="130">
        <f t="shared" ref="CD457" si="8128">V457/V467</f>
        <v>0.12454030033711308</v>
      </c>
      <c r="CE457" s="131">
        <f t="shared" ref="CE457" si="8129">W457/W467</f>
        <v>5.5544012743264766E-2</v>
      </c>
      <c r="CF457" s="128">
        <f t="shared" ref="CF457" si="8130">X457/X467</f>
        <v>0.10770374500511105</v>
      </c>
      <c r="CG457" s="129">
        <f t="shared" ref="CG457" si="8131">Y457/Y467</f>
        <v>5.0877192982456139E-2</v>
      </c>
      <c r="CH457" s="130">
        <f t="shared" ref="CH457" si="8132">Z457/Z467</f>
        <v>7.730016011824116E-2</v>
      </c>
      <c r="CI457" s="128">
        <f t="shared" ref="CI457" si="8133">AA457/AA467</f>
        <v>0.1004040819121978</v>
      </c>
      <c r="CJ457" s="134">
        <f t="shared" ref="CJ457" si="8134">AB457/AB467</f>
        <v>9.1237434282297983E-2</v>
      </c>
      <c r="CK457" s="135">
        <f t="shared" ref="CK457" si="8135">AC457/AC467</f>
        <v>8.4062208321228349E-2</v>
      </c>
    </row>
    <row r="458" spans="1:89" x14ac:dyDescent="0.2">
      <c r="A458" s="136" t="s">
        <v>31</v>
      </c>
      <c r="B458" s="192">
        <v>1618</v>
      </c>
      <c r="C458" s="176">
        <v>3784</v>
      </c>
      <c r="D458" s="177">
        <v>913</v>
      </c>
      <c r="E458" s="178">
        <v>1411</v>
      </c>
      <c r="F458" s="175">
        <v>1216</v>
      </c>
      <c r="G458" s="179">
        <v>2886</v>
      </c>
      <c r="H458" s="177">
        <v>2535</v>
      </c>
      <c r="I458" s="178">
        <v>5318</v>
      </c>
      <c r="J458" s="175">
        <v>724</v>
      </c>
      <c r="K458" s="176">
        <v>350</v>
      </c>
      <c r="L458" s="177">
        <v>3384</v>
      </c>
      <c r="M458" s="175">
        <v>987</v>
      </c>
      <c r="N458" s="180">
        <v>4366</v>
      </c>
      <c r="O458" s="193">
        <v>2732</v>
      </c>
      <c r="P458" s="175">
        <v>2045</v>
      </c>
      <c r="Q458" s="176">
        <v>2051</v>
      </c>
      <c r="R458" s="177">
        <v>2138</v>
      </c>
      <c r="S458" s="178">
        <v>2846</v>
      </c>
      <c r="T458" s="175">
        <v>1499</v>
      </c>
      <c r="U458" s="179">
        <v>264</v>
      </c>
      <c r="V458" s="177">
        <v>3505</v>
      </c>
      <c r="W458" s="194">
        <v>1841</v>
      </c>
      <c r="X458" s="175">
        <v>2255</v>
      </c>
      <c r="Y458" s="179">
        <v>943</v>
      </c>
      <c r="Z458" s="177">
        <v>3006</v>
      </c>
      <c r="AA458" s="175">
        <v>5028</v>
      </c>
      <c r="AB458" s="156">
        <f t="shared" si="7752"/>
        <v>29204</v>
      </c>
      <c r="AC458" s="157">
        <f t="shared" si="7753"/>
        <v>30441</v>
      </c>
      <c r="BI458" s="136" t="s">
        <v>31</v>
      </c>
      <c r="BJ458" s="128">
        <f>B458/B467</f>
        <v>5.9748892171344166E-2</v>
      </c>
      <c r="BK458" s="129">
        <f t="shared" ref="BK458" si="8136">C458/C467</f>
        <v>0.13702697809161687</v>
      </c>
      <c r="BL458" s="130">
        <f t="shared" ref="BL458" si="8137">D458/D467</f>
        <v>7.0835596244859952E-2</v>
      </c>
      <c r="BM458" s="131">
        <f t="shared" ref="BM458" si="8138">E458/E467</f>
        <v>0.11172697759125821</v>
      </c>
      <c r="BN458" s="128">
        <f t="shared" ref="BN458" si="8139">F458/F467</f>
        <v>4.5864292988345337E-2</v>
      </c>
      <c r="BO458" s="129">
        <f t="shared" ref="BO458" si="8140">G458/G467</f>
        <v>0.11849236327804237</v>
      </c>
      <c r="BP458" s="130">
        <f t="shared" ref="BP458" si="8141">H458/H467</f>
        <v>6.4278107409097826E-2</v>
      </c>
      <c r="BQ458" s="131">
        <f t="shared" ref="BQ458" si="8142">I458/I467</f>
        <v>0.12124943000455997</v>
      </c>
      <c r="BR458" s="128">
        <f t="shared" ref="BR458" si="8143">J458/J467</f>
        <v>0.1194916652913022</v>
      </c>
      <c r="BS458" s="129">
        <f t="shared" ref="BS458" si="8144">K458/K467</f>
        <v>5.2426602756141402E-2</v>
      </c>
      <c r="BT458" s="130">
        <f t="shared" ref="BT458" si="8145">L458/L467</f>
        <v>0.13744364566833192</v>
      </c>
      <c r="BU458" s="128">
        <f t="shared" ref="BU458" si="8146">M458/M467</f>
        <v>4.1416642188745752E-2</v>
      </c>
      <c r="BV458" s="132">
        <f t="shared" ref="BV458" si="8147">N458/N467</f>
        <v>0.10361931885605791</v>
      </c>
      <c r="BW458" s="133">
        <f t="shared" ref="BW458" si="8148">O458/O467</f>
        <v>6.5449667002060272E-2</v>
      </c>
      <c r="BX458" s="128">
        <f t="shared" ref="BX458" si="8149">P458/P467</f>
        <v>8.7662894375857336E-2</v>
      </c>
      <c r="BY458" s="129">
        <f t="shared" ref="BY458" si="8150">Q458/Q467</f>
        <v>8.9228225876620548E-2</v>
      </c>
      <c r="BZ458" s="130">
        <f t="shared" ref="BZ458" si="8151">R458/R467</f>
        <v>8.1787230786886503E-2</v>
      </c>
      <c r="CA458" s="131">
        <f t="shared" ref="CA458" si="8152">S458/S467</f>
        <v>0.10925563361357442</v>
      </c>
      <c r="CB458" s="128">
        <f t="shared" ref="CB458" si="8153">T458/T467</f>
        <v>0.18577271037303258</v>
      </c>
      <c r="CC458" s="129">
        <f t="shared" ref="CC458" si="8154">U458/U467</f>
        <v>3.2905396983671946E-2</v>
      </c>
      <c r="CD458" s="130">
        <f t="shared" ref="CD458" si="8155">V458/V467</f>
        <v>0.13427060986821943</v>
      </c>
      <c r="CE458" s="131">
        <f t="shared" ref="CE458" si="8156">W458/W467</f>
        <v>6.3750952282013995E-2</v>
      </c>
      <c r="CF458" s="128">
        <f t="shared" ref="CF458" si="8157">X458/X467</f>
        <v>0.10477650775950191</v>
      </c>
      <c r="CG458" s="129">
        <f t="shared" ref="CG458" si="8158">Y458/Y467</f>
        <v>7.192982456140351E-2</v>
      </c>
      <c r="CH458" s="130">
        <f t="shared" ref="CH458" si="8159">Z458/Z467</f>
        <v>7.4048528143860079E-2</v>
      </c>
      <c r="CI458" s="128">
        <f t="shared" ref="CI458" si="8160">AA458/AA467</f>
        <v>0.1147866584480515</v>
      </c>
      <c r="CJ458" s="134">
        <f t="shared" ref="CJ458" si="8161">AB458/AB467</f>
        <v>8.9998582408303385E-2</v>
      </c>
      <c r="CK458" s="135">
        <f t="shared" ref="CK458" si="8162">AC458/AC467</f>
        <v>9.4082050204291043E-2</v>
      </c>
    </row>
    <row r="459" spans="1:89" x14ac:dyDescent="0.2">
      <c r="A459" s="145" t="s">
        <v>32</v>
      </c>
      <c r="B459" s="189">
        <v>1685</v>
      </c>
      <c r="C459" s="183">
        <v>2888</v>
      </c>
      <c r="D459" s="184">
        <v>629</v>
      </c>
      <c r="E459" s="185">
        <v>1190</v>
      </c>
      <c r="F459" s="182">
        <v>1100</v>
      </c>
      <c r="G459" s="186">
        <v>2489</v>
      </c>
      <c r="H459" s="184">
        <v>2316</v>
      </c>
      <c r="I459" s="185">
        <v>4199</v>
      </c>
      <c r="J459" s="182">
        <v>445</v>
      </c>
      <c r="K459" s="183">
        <v>217</v>
      </c>
      <c r="L459" s="184">
        <v>2390</v>
      </c>
      <c r="M459" s="182">
        <v>956</v>
      </c>
      <c r="N459" s="187">
        <v>3241</v>
      </c>
      <c r="O459" s="190">
        <v>2655</v>
      </c>
      <c r="P459" s="182">
        <v>1410</v>
      </c>
      <c r="Q459" s="183">
        <v>1843</v>
      </c>
      <c r="R459" s="184">
        <v>1688</v>
      </c>
      <c r="S459" s="185">
        <v>2197</v>
      </c>
      <c r="T459" s="182">
        <v>577</v>
      </c>
      <c r="U459" s="186">
        <v>331</v>
      </c>
      <c r="V459" s="184">
        <v>3081</v>
      </c>
      <c r="W459" s="191">
        <v>1715</v>
      </c>
      <c r="X459" s="182">
        <v>1515</v>
      </c>
      <c r="Y459" s="186">
        <v>679</v>
      </c>
      <c r="Z459" s="184">
        <v>2463</v>
      </c>
      <c r="AA459" s="182">
        <v>3535</v>
      </c>
      <c r="AB459" s="156">
        <f t="shared" si="7752"/>
        <v>22540</v>
      </c>
      <c r="AC459" s="157">
        <f t="shared" si="7753"/>
        <v>24894</v>
      </c>
      <c r="BI459" s="145" t="s">
        <v>32</v>
      </c>
      <c r="BJ459" s="128">
        <f>B459/B467</f>
        <v>6.222304283604136E-2</v>
      </c>
      <c r="BK459" s="129">
        <f t="shared" ref="BK459" si="8163">C459/C467</f>
        <v>0.10458084374434184</v>
      </c>
      <c r="BL459" s="130">
        <f t="shared" ref="BL459" si="8164">D459/D467</f>
        <v>4.8801303437039333E-2</v>
      </c>
      <c r="BM459" s="131">
        <f t="shared" ref="BM459" si="8165">E459/E467</f>
        <v>9.4227571462506932E-2</v>
      </c>
      <c r="BN459" s="128">
        <f t="shared" ref="BN459" si="8166">F459/F467</f>
        <v>4.148908082827292E-2</v>
      </c>
      <c r="BO459" s="129">
        <f t="shared" ref="BO459" si="8167">G459/G467</f>
        <v>0.10219247823944819</v>
      </c>
      <c r="BP459" s="130">
        <f t="shared" ref="BP459" si="8168">H459/H467</f>
        <v>5.872508747908109E-2</v>
      </c>
      <c r="BQ459" s="131">
        <f t="shared" ref="BQ459" si="8169">I459/I467</f>
        <v>9.5736434108527127E-2</v>
      </c>
      <c r="BR459" s="128">
        <f t="shared" ref="BR459" si="8170">J459/J467</f>
        <v>7.3444462782637401E-2</v>
      </c>
      <c r="BS459" s="129">
        <f t="shared" ref="BS459" si="8171">K459/K467</f>
        <v>3.2504493708807668E-2</v>
      </c>
      <c r="BT459" s="130">
        <f t="shared" ref="BT459" si="8172">L459/L467</f>
        <v>9.7071605539986186E-2</v>
      </c>
      <c r="BU459" s="128">
        <f t="shared" ref="BU459" si="8173">M459/M467</f>
        <v>4.0115815534387984E-2</v>
      </c>
      <c r="BV459" s="132">
        <f t="shared" ref="BV459" si="8174">N459/N467</f>
        <v>7.6919425655630716E-2</v>
      </c>
      <c r="BW459" s="133">
        <f t="shared" ref="BW459" si="8175">O459/O467</f>
        <v>6.3605002156101764E-2</v>
      </c>
      <c r="BX459" s="128">
        <f t="shared" ref="BX459" si="8176">P459/P467</f>
        <v>6.0442386831275723E-2</v>
      </c>
      <c r="BY459" s="129">
        <f t="shared" ref="BY459" si="8177">Q459/Q467</f>
        <v>8.0179239537109551E-2</v>
      </c>
      <c r="BZ459" s="130">
        <f t="shared" ref="BZ459" si="8178">R459/R467</f>
        <v>6.4572893156344444E-2</v>
      </c>
      <c r="CA459" s="131">
        <f t="shared" ref="CA459" si="8179">S459/S467</f>
        <v>8.4341049560443776E-2</v>
      </c>
      <c r="CB459" s="128">
        <f t="shared" ref="CB459" si="8180">T459/T467</f>
        <v>7.150824141777172E-2</v>
      </c>
      <c r="CC459" s="129">
        <f t="shared" ref="CC459" si="8181">U459/U467</f>
        <v>4.125638788483111E-2</v>
      </c>
      <c r="CD459" s="130">
        <f t="shared" ref="CD459" si="8182">V459/V467</f>
        <v>0.11802788844621515</v>
      </c>
      <c r="CE459" s="131">
        <f t="shared" ref="CE459" si="8183">W459/W467</f>
        <v>5.9387769236096684E-2</v>
      </c>
      <c r="CF459" s="128">
        <f t="shared" ref="CF459" si="8184">X459/X467</f>
        <v>7.0393086144410366E-2</v>
      </c>
      <c r="CG459" s="129">
        <f t="shared" ref="CG459" si="8185">Y459/Y467</f>
        <v>5.1792524790236459E-2</v>
      </c>
      <c r="CH459" s="130">
        <f t="shared" ref="CH459" si="8186">Z459/Z467</f>
        <v>6.0672496612883361E-2</v>
      </c>
      <c r="CI459" s="128">
        <f t="shared" ref="CI459" si="8187">AA459/AA467</f>
        <v>8.0702235006734693E-2</v>
      </c>
      <c r="CJ459" s="134">
        <f t="shared" ref="CJ459" si="8188">AB459/AB467</f>
        <v>6.946199313392544E-2</v>
      </c>
      <c r="CK459" s="135">
        <f t="shared" ref="CK459" si="8189">AC459/AC467</f>
        <v>7.6938292361802219E-2</v>
      </c>
    </row>
    <row r="460" spans="1:89" x14ac:dyDescent="0.2">
      <c r="A460" s="136" t="s">
        <v>33</v>
      </c>
      <c r="B460" s="192">
        <v>1466</v>
      </c>
      <c r="C460" s="176">
        <v>1753</v>
      </c>
      <c r="D460" s="177">
        <v>467</v>
      </c>
      <c r="E460" s="178">
        <v>758</v>
      </c>
      <c r="F460" s="175">
        <v>1009</v>
      </c>
      <c r="G460" s="179">
        <v>1876</v>
      </c>
      <c r="H460" s="177">
        <v>1857</v>
      </c>
      <c r="I460" s="178">
        <v>2892</v>
      </c>
      <c r="J460" s="175">
        <v>421</v>
      </c>
      <c r="K460" s="176">
        <v>142</v>
      </c>
      <c r="L460" s="177">
        <v>1490</v>
      </c>
      <c r="M460" s="175">
        <v>902</v>
      </c>
      <c r="N460" s="180">
        <v>2387</v>
      </c>
      <c r="O460" s="193">
        <v>2327</v>
      </c>
      <c r="P460" s="175">
        <v>989</v>
      </c>
      <c r="Q460" s="176">
        <v>1576</v>
      </c>
      <c r="R460" s="177">
        <v>1164</v>
      </c>
      <c r="S460" s="178">
        <v>1406</v>
      </c>
      <c r="T460" s="175">
        <v>309</v>
      </c>
      <c r="U460" s="179">
        <v>295</v>
      </c>
      <c r="V460" s="177">
        <v>2085</v>
      </c>
      <c r="W460" s="194">
        <v>1526</v>
      </c>
      <c r="X460" s="175">
        <v>889</v>
      </c>
      <c r="Y460" s="179">
        <v>653</v>
      </c>
      <c r="Z460" s="177">
        <v>2001</v>
      </c>
      <c r="AA460" s="175">
        <v>2491</v>
      </c>
      <c r="AB460" s="156">
        <f t="shared" si="7752"/>
        <v>16534</v>
      </c>
      <c r="AC460" s="157">
        <f t="shared" si="7753"/>
        <v>18597</v>
      </c>
      <c r="BI460" s="136" t="s">
        <v>33</v>
      </c>
      <c r="BJ460" s="128">
        <f>B460/B467</f>
        <v>5.4135893648449042E-2</v>
      </c>
      <c r="BK460" s="129">
        <f t="shared" ref="BK460" si="8190">C460/C467</f>
        <v>6.3479992757559292E-2</v>
      </c>
      <c r="BL460" s="130">
        <f t="shared" ref="BL460" si="8191">D460/D467</f>
        <v>3.6232446272014898E-2</v>
      </c>
      <c r="BM460" s="131">
        <f t="shared" ref="BM460" si="8192">E460/E467</f>
        <v>6.002058753662206E-2</v>
      </c>
      <c r="BN460" s="128">
        <f t="shared" ref="BN460" si="8193">F460/F467</f>
        <v>3.8056802323388525E-2</v>
      </c>
      <c r="BO460" s="129">
        <f t="shared" ref="BO460" si="8194">G460/G467</f>
        <v>7.7024141895220888E-2</v>
      </c>
      <c r="BP460" s="130">
        <f t="shared" ref="BP460" si="8195">H460/H467</f>
        <v>4.7086566255895329E-2</v>
      </c>
      <c r="BQ460" s="131">
        <f t="shared" ref="BQ460" si="8196">I460/I467</f>
        <v>6.5937072503419972E-2</v>
      </c>
      <c r="BR460" s="128">
        <f t="shared" ref="BR460" si="8197">J460/J467</f>
        <v>6.9483413104472688E-2</v>
      </c>
      <c r="BS460" s="129">
        <f t="shared" ref="BS460" si="8198">K460/K467</f>
        <v>2.1270221689634512E-2</v>
      </c>
      <c r="BT460" s="130">
        <f t="shared" ref="BT460" si="8199">L460/L467</f>
        <v>6.0517444457983023E-2</v>
      </c>
      <c r="BU460" s="128">
        <f t="shared" ref="BU460" si="8200">M460/M467</f>
        <v>3.7849859426797028E-2</v>
      </c>
      <c r="BV460" s="132">
        <f t="shared" ref="BV460" si="8201">N460/N467</f>
        <v>5.6651240061706423E-2</v>
      </c>
      <c r="BW460" s="133">
        <f t="shared" ref="BW460" si="8202">O460/O467</f>
        <v>5.574720904604475E-2</v>
      </c>
      <c r="BX460" s="128">
        <f t="shared" ref="BX460" si="8203">P460/P467</f>
        <v>4.2395404663923185E-2</v>
      </c>
      <c r="BY460" s="129">
        <f t="shared" ref="BY460" si="8204">Q460/Q467</f>
        <v>6.8563473418602625E-2</v>
      </c>
      <c r="BZ460" s="130">
        <f t="shared" ref="BZ460" si="8205">R460/R467</f>
        <v>4.4527753337668799E-2</v>
      </c>
      <c r="CA460" s="131">
        <f t="shared" ref="CA460" si="8206">S460/S467</f>
        <v>5.3975200583515681E-2</v>
      </c>
      <c r="CB460" s="128">
        <f t="shared" ref="CB460" si="8207">T460/T467</f>
        <v>3.8294708142272899E-2</v>
      </c>
      <c r="CC460" s="129">
        <f t="shared" ref="CC460" si="8208">U460/U467</f>
        <v>3.6769288296148575E-2</v>
      </c>
      <c r="CD460" s="130">
        <f t="shared" ref="CD460" si="8209">V460/V467</f>
        <v>7.9872816426601281E-2</v>
      </c>
      <c r="CE460" s="131">
        <f t="shared" ref="CE460" si="8210">W460/W467</f>
        <v>5.284299466722072E-2</v>
      </c>
      <c r="CF460" s="128">
        <f t="shared" ref="CF460" si="8211">X460/X467</f>
        <v>4.130657002137348E-2</v>
      </c>
      <c r="CG460" s="129">
        <f t="shared" ref="CG460" si="8212">Y460/Y467</f>
        <v>4.9809305873379103E-2</v>
      </c>
      <c r="CH460" s="130">
        <f t="shared" ref="CH460" si="8213">Z460/Z467</f>
        <v>4.9291784702549572E-2</v>
      </c>
      <c r="CI460" s="128">
        <f t="shared" ref="CI460" si="8214">AA460/AA467</f>
        <v>5.6868251033034264E-2</v>
      </c>
      <c r="CJ460" s="134">
        <f t="shared" ref="CJ460" si="8215">AB460/AB467</f>
        <v>5.0953176329916729E-2</v>
      </c>
      <c r="CK460" s="135">
        <f t="shared" ref="CK460" si="8216">AC460/AC467</f>
        <v>5.74765575260077E-2</v>
      </c>
    </row>
    <row r="461" spans="1:89" x14ac:dyDescent="0.2">
      <c r="A461" s="145" t="s">
        <v>34</v>
      </c>
      <c r="B461" s="189">
        <v>500</v>
      </c>
      <c r="C461" s="183">
        <v>1072</v>
      </c>
      <c r="D461" s="184">
        <v>206</v>
      </c>
      <c r="E461" s="185">
        <v>537</v>
      </c>
      <c r="F461" s="182">
        <v>479</v>
      </c>
      <c r="G461" s="186">
        <v>1243</v>
      </c>
      <c r="H461" s="184">
        <v>1020</v>
      </c>
      <c r="I461" s="185">
        <v>2061</v>
      </c>
      <c r="J461" s="182">
        <v>140</v>
      </c>
      <c r="K461" s="183">
        <v>105</v>
      </c>
      <c r="L461" s="184">
        <v>905</v>
      </c>
      <c r="M461" s="182">
        <v>655</v>
      </c>
      <c r="N461" s="187">
        <v>1841</v>
      </c>
      <c r="O461" s="190">
        <v>1666</v>
      </c>
      <c r="P461" s="182">
        <v>631</v>
      </c>
      <c r="Q461" s="183">
        <v>1174</v>
      </c>
      <c r="R461" s="184">
        <v>884</v>
      </c>
      <c r="S461" s="185">
        <v>1159</v>
      </c>
      <c r="T461" s="182">
        <v>197</v>
      </c>
      <c r="U461" s="186">
        <v>214</v>
      </c>
      <c r="V461" s="184">
        <v>1673</v>
      </c>
      <c r="W461" s="191">
        <v>951</v>
      </c>
      <c r="X461" s="182">
        <v>589</v>
      </c>
      <c r="Y461" s="186">
        <v>438</v>
      </c>
      <c r="Z461" s="184">
        <v>1430</v>
      </c>
      <c r="AA461" s="182">
        <v>1679</v>
      </c>
      <c r="AB461" s="156">
        <f t="shared" si="7752"/>
        <v>10495</v>
      </c>
      <c r="AC461" s="157">
        <f t="shared" si="7753"/>
        <v>12954</v>
      </c>
      <c r="BI461" s="145" t="s">
        <v>34</v>
      </c>
      <c r="BJ461" s="128">
        <f>B461/B467</f>
        <v>1.8463810930576072E-2</v>
      </c>
      <c r="BK461" s="129">
        <f t="shared" ref="BK461" si="8217">C461/C467</f>
        <v>3.881948216548977E-2</v>
      </c>
      <c r="BL461" s="130">
        <f t="shared" ref="BL461" si="8218">D461/D467</f>
        <v>1.5982620839475523E-2</v>
      </c>
      <c r="BM461" s="131">
        <f t="shared" ref="BM461" si="8219">E461/E467</f>
        <v>4.2521181407870777E-2</v>
      </c>
      <c r="BN461" s="128">
        <f t="shared" ref="BN461" si="8220">F461/F467</f>
        <v>1.806660883340248E-2</v>
      </c>
      <c r="BO461" s="129">
        <f t="shared" ref="BO461" si="8221">G461/G467</f>
        <v>5.1034652652323861E-2</v>
      </c>
      <c r="BP461" s="130">
        <f t="shared" ref="BP461" si="8222">H461/H467</f>
        <v>2.5863380495968355E-2</v>
      </c>
      <c r="BQ461" s="131">
        <f t="shared" ref="BQ461" si="8223">I461/I467</f>
        <v>4.699042407660739E-2</v>
      </c>
      <c r="BR461" s="128">
        <f t="shared" ref="BR461" si="8224">J461/J467</f>
        <v>2.3106123122627498E-2</v>
      </c>
      <c r="BS461" s="129">
        <f t="shared" ref="BS461" si="8225">K461/K467</f>
        <v>1.572798082684242E-2</v>
      </c>
      <c r="BT461" s="130">
        <f t="shared" ref="BT461" si="8226">L461/L467</f>
        <v>3.6757239754680961E-2</v>
      </c>
      <c r="BU461" s="128">
        <f t="shared" ref="BU461" si="8227">M461/M467</f>
        <v>2.7485208342075448E-2</v>
      </c>
      <c r="BV461" s="132">
        <f t="shared" ref="BV461" si="8228">N461/N467</f>
        <v>4.369289189509909E-2</v>
      </c>
      <c r="BW461" s="133">
        <f t="shared" ref="BW461" si="8229">O461/O467</f>
        <v>3.9911839394374968E-2</v>
      </c>
      <c r="BX461" s="128">
        <f t="shared" ref="BX461" si="8230">P461/P467</f>
        <v>2.7049039780521263E-2</v>
      </c>
      <c r="BY461" s="129">
        <f t="shared" ref="BY461" si="8231">Q461/Q467</f>
        <v>5.1074567127816932E-2</v>
      </c>
      <c r="BZ461" s="130">
        <f t="shared" ref="BZ461" si="8232">R461/R467</f>
        <v>3.3816609923109295E-2</v>
      </c>
      <c r="CA461" s="131">
        <f t="shared" ref="CA461" si="8233">S461/S467</f>
        <v>4.449307075127644E-2</v>
      </c>
      <c r="CB461" s="128">
        <f t="shared" ref="CB461" si="8234">T461/T467</f>
        <v>2.4414425579377865E-2</v>
      </c>
      <c r="CC461" s="129">
        <f t="shared" ref="CC461" si="8235">U461/U467</f>
        <v>2.6673314221612864E-2</v>
      </c>
      <c r="CD461" s="130">
        <f t="shared" ref="CD461" si="8236">V461/V467</f>
        <v>6.4089794667483907E-2</v>
      </c>
      <c r="CE461" s="131">
        <f t="shared" ref="CE461" si="8237">W461/W467</f>
        <v>3.2931643465613961E-2</v>
      </c>
      <c r="CF461" s="128">
        <f t="shared" ref="CF461" si="8238">X461/X467</f>
        <v>2.7367345042282314E-2</v>
      </c>
      <c r="CG461" s="129">
        <f t="shared" ref="CG461" si="8239">Y461/Y467</f>
        <v>3.3409610983981694E-2</v>
      </c>
      <c r="CH461" s="130">
        <f t="shared" ref="CH461" si="8240">Z461/Z467</f>
        <v>3.522601305579505E-2</v>
      </c>
      <c r="CI461" s="128">
        <f t="shared" ref="CI461" si="8241">AA461/AA467</f>
        <v>3.8330707942378375E-2</v>
      </c>
      <c r="CJ461" s="134">
        <f t="shared" ref="CJ461" si="8242">AB461/AB467</f>
        <v>3.2342662730281607E-2</v>
      </c>
      <c r="CK461" s="135">
        <f t="shared" ref="CK461" si="8243">AC461/AC467</f>
        <v>4.0036098628375746E-2</v>
      </c>
    </row>
    <row r="462" spans="1:89" x14ac:dyDescent="0.2">
      <c r="A462" s="136" t="s">
        <v>35</v>
      </c>
      <c r="B462" s="192">
        <v>0</v>
      </c>
      <c r="C462" s="176">
        <v>454</v>
      </c>
      <c r="D462" s="177">
        <v>5</v>
      </c>
      <c r="E462" s="178">
        <v>287</v>
      </c>
      <c r="F462" s="175">
        <v>12</v>
      </c>
      <c r="G462" s="179">
        <v>662</v>
      </c>
      <c r="H462" s="177">
        <v>79</v>
      </c>
      <c r="I462" s="178">
        <v>829</v>
      </c>
      <c r="J462" s="175">
        <v>29</v>
      </c>
      <c r="K462" s="176">
        <v>36</v>
      </c>
      <c r="L462" s="177">
        <v>628</v>
      </c>
      <c r="M462" s="175">
        <v>84</v>
      </c>
      <c r="N462" s="180">
        <v>479</v>
      </c>
      <c r="O462" s="193">
        <v>204</v>
      </c>
      <c r="P462" s="175">
        <v>136</v>
      </c>
      <c r="Q462" s="176">
        <v>178</v>
      </c>
      <c r="R462" s="177">
        <v>171</v>
      </c>
      <c r="S462" s="178">
        <v>89</v>
      </c>
      <c r="T462" s="175">
        <v>21</v>
      </c>
      <c r="U462" s="179">
        <v>11</v>
      </c>
      <c r="V462" s="177">
        <v>153</v>
      </c>
      <c r="W462" s="194">
        <v>34</v>
      </c>
      <c r="X462" s="175">
        <v>53</v>
      </c>
      <c r="Y462" s="179">
        <v>36</v>
      </c>
      <c r="Z462" s="177">
        <v>51</v>
      </c>
      <c r="AA462" s="175">
        <v>161</v>
      </c>
      <c r="AB462" s="156">
        <f t="shared" si="7752"/>
        <v>1817</v>
      </c>
      <c r="AC462" s="157">
        <f t="shared" si="7753"/>
        <v>3065</v>
      </c>
      <c r="BI462" s="136" t="s">
        <v>35</v>
      </c>
      <c r="BJ462" s="128">
        <f>B462/B467</f>
        <v>0</v>
      </c>
      <c r="BK462" s="129">
        <f t="shared" ref="BK462" si="8244">C462/C467</f>
        <v>1.6440340394713017E-2</v>
      </c>
      <c r="BL462" s="130">
        <f t="shared" ref="BL462" si="8245">D462/D467</f>
        <v>3.8792769027853208E-4</v>
      </c>
      <c r="BM462" s="131">
        <f t="shared" ref="BM462" si="8246">E462/E467</f>
        <v>2.2725473117428143E-2</v>
      </c>
      <c r="BN462" s="128">
        <f t="shared" ref="BN462" si="8247">F462/F467</f>
        <v>4.5260815449025009E-4</v>
      </c>
      <c r="BO462" s="129">
        <f t="shared" ref="BO462" si="8248">G462/G467</f>
        <v>2.7180160945968139E-2</v>
      </c>
      <c r="BP462" s="130">
        <f t="shared" ref="BP462" si="8249">H462/H467</f>
        <v>2.0031441756681373E-3</v>
      </c>
      <c r="BQ462" s="131">
        <f t="shared" ref="BQ462" si="8250">I462/I467</f>
        <v>1.8901048791609667E-2</v>
      </c>
      <c r="BR462" s="128">
        <f t="shared" ref="BR462" si="8251">J462/J467</f>
        <v>4.7862683611156953E-3</v>
      </c>
      <c r="BS462" s="129">
        <f t="shared" ref="BS462" si="8252">K462/K467</f>
        <v>5.3924505692031152E-3</v>
      </c>
      <c r="BT462" s="130">
        <f t="shared" ref="BT462" si="8253">L462/L467</f>
        <v>2.5506681288331098E-2</v>
      </c>
      <c r="BU462" s="128">
        <f t="shared" ref="BU462" si="8254">M462/M467</f>
        <v>3.524820611808149E-3</v>
      </c>
      <c r="BV462" s="132">
        <f t="shared" ref="BV462" si="8255">N462/N467</f>
        <v>1.1368221193781891E-2</v>
      </c>
      <c r="BW462" s="133">
        <f t="shared" ref="BW462" si="8256">O462/O467</f>
        <v>4.8871640074744857E-3</v>
      </c>
      <c r="BX462" s="128">
        <f t="shared" ref="BX462" si="8257">P462/P467</f>
        <v>5.8299039780521263E-3</v>
      </c>
      <c r="BY462" s="129">
        <f t="shared" ref="BY462" si="8258">Q462/Q467</f>
        <v>7.7438440790046116E-3</v>
      </c>
      <c r="BZ462" s="130">
        <f t="shared" ref="BZ462" si="8259">R462/R467</f>
        <v>6.5414482996059833E-3</v>
      </c>
      <c r="CA462" s="131">
        <f t="shared" ref="CA462" si="8260">S462/S467</f>
        <v>3.4166378747744635E-3</v>
      </c>
      <c r="CB462" s="128">
        <f t="shared" ref="CB462" si="8261">T462/T467</f>
        <v>2.6025529805428181E-3</v>
      </c>
      <c r="CC462" s="129">
        <f t="shared" ref="CC462" si="8262">U462/U467</f>
        <v>1.3710582076529975E-3</v>
      </c>
      <c r="CD462" s="130">
        <f t="shared" ref="CD462" si="8263">V462/V467</f>
        <v>5.8611707018081521E-3</v>
      </c>
      <c r="CE462" s="131">
        <f t="shared" ref="CE462" si="8264">W462/W467</f>
        <v>1.1773668536602258E-3</v>
      </c>
      <c r="CF462" s="128">
        <f t="shared" ref="CF462" si="8265">X462/X467</f>
        <v>2.4625964129727719E-3</v>
      </c>
      <c r="CG462" s="129">
        <f t="shared" ref="CG462" si="8266">Y462/Y467</f>
        <v>2.745995423340961E-3</v>
      </c>
      <c r="CH462" s="130">
        <f t="shared" ref="CH462" si="8267">Z462/Z467</f>
        <v>1.256312353738145E-3</v>
      </c>
      <c r="CI462" s="128">
        <f t="shared" ref="CI462" si="8268">AA462/AA467</f>
        <v>3.6755473369403922E-3</v>
      </c>
      <c r="CJ462" s="134">
        <f t="shared" ref="CJ462" si="8269">AB462/AB467</f>
        <v>5.5994872016123564E-3</v>
      </c>
      <c r="CK462" s="135">
        <f t="shared" ref="CK462" si="8270">AC462/AC467</f>
        <v>9.4727993126425564E-3</v>
      </c>
    </row>
    <row r="463" spans="1:89" x14ac:dyDescent="0.2">
      <c r="A463" s="145" t="s">
        <v>36</v>
      </c>
      <c r="B463" s="189">
        <v>0</v>
      </c>
      <c r="C463" s="183">
        <v>0</v>
      </c>
      <c r="D463" s="184">
        <v>0</v>
      </c>
      <c r="E463" s="185">
        <v>0</v>
      </c>
      <c r="F463" s="182">
        <v>0</v>
      </c>
      <c r="G463" s="186">
        <v>0</v>
      </c>
      <c r="H463" s="184">
        <v>0</v>
      </c>
      <c r="I463" s="185">
        <v>0</v>
      </c>
      <c r="J463" s="182">
        <v>0</v>
      </c>
      <c r="K463" s="186">
        <v>0</v>
      </c>
      <c r="L463" s="184">
        <v>0</v>
      </c>
      <c r="M463" s="182">
        <v>0</v>
      </c>
      <c r="N463" s="187">
        <v>0</v>
      </c>
      <c r="O463" s="190">
        <v>0</v>
      </c>
      <c r="P463" s="182">
        <v>0</v>
      </c>
      <c r="Q463" s="186">
        <v>0</v>
      </c>
      <c r="R463" s="184">
        <v>0</v>
      </c>
      <c r="S463" s="185">
        <v>0</v>
      </c>
      <c r="T463" s="182">
        <v>0</v>
      </c>
      <c r="U463" s="186">
        <v>0</v>
      </c>
      <c r="V463" s="184">
        <v>0</v>
      </c>
      <c r="W463" s="185">
        <v>0</v>
      </c>
      <c r="X463" s="182">
        <v>0</v>
      </c>
      <c r="Y463" s="186">
        <v>0</v>
      </c>
      <c r="Z463" s="184">
        <v>0</v>
      </c>
      <c r="AA463" s="182">
        <v>0</v>
      </c>
      <c r="AB463" s="156">
        <f t="shared" si="7752"/>
        <v>0</v>
      </c>
      <c r="AC463" s="157">
        <f t="shared" si="7753"/>
        <v>0</v>
      </c>
      <c r="BI463" s="145" t="s">
        <v>36</v>
      </c>
      <c r="BJ463" s="128">
        <f>B463/B467</f>
        <v>0</v>
      </c>
      <c r="BK463" s="129">
        <f t="shared" ref="BK463" si="8271">C463/C467</f>
        <v>0</v>
      </c>
      <c r="BL463" s="130">
        <f t="shared" ref="BL463" si="8272">D463/D467</f>
        <v>0</v>
      </c>
      <c r="BM463" s="131">
        <f t="shared" ref="BM463" si="8273">E463/E467</f>
        <v>0</v>
      </c>
      <c r="BN463" s="128">
        <f t="shared" ref="BN463" si="8274">F463/F467</f>
        <v>0</v>
      </c>
      <c r="BO463" s="129">
        <f t="shared" ref="BO463" si="8275">G463/G467</f>
        <v>0</v>
      </c>
      <c r="BP463" s="130">
        <f t="shared" ref="BP463" si="8276">H463/H467</f>
        <v>0</v>
      </c>
      <c r="BQ463" s="131">
        <f t="shared" ref="BQ463" si="8277">I463/I467</f>
        <v>0</v>
      </c>
      <c r="BR463" s="128">
        <f t="shared" ref="BR463" si="8278">J463/J467</f>
        <v>0</v>
      </c>
      <c r="BS463" s="129">
        <f t="shared" ref="BS463" si="8279">K463/K467</f>
        <v>0</v>
      </c>
      <c r="BT463" s="130">
        <f t="shared" ref="BT463" si="8280">L463/L467</f>
        <v>0</v>
      </c>
      <c r="BU463" s="128">
        <f t="shared" ref="BU463" si="8281">M463/M467</f>
        <v>0</v>
      </c>
      <c r="BV463" s="132">
        <f t="shared" ref="BV463" si="8282">N463/N467</f>
        <v>0</v>
      </c>
      <c r="BW463" s="133">
        <f t="shared" ref="BW463" si="8283">O463/O467</f>
        <v>0</v>
      </c>
      <c r="BX463" s="128">
        <f t="shared" ref="BX463" si="8284">P463/P467</f>
        <v>0</v>
      </c>
      <c r="BY463" s="129">
        <f t="shared" ref="BY463" si="8285">Q463/Q467</f>
        <v>0</v>
      </c>
      <c r="BZ463" s="130">
        <f t="shared" ref="BZ463" si="8286">R463/R467</f>
        <v>0</v>
      </c>
      <c r="CA463" s="131">
        <f t="shared" ref="CA463" si="8287">S463/S467</f>
        <v>0</v>
      </c>
      <c r="CB463" s="128">
        <f t="shared" ref="CB463" si="8288">T463/T467</f>
        <v>0</v>
      </c>
      <c r="CC463" s="129">
        <f t="shared" ref="CC463" si="8289">U463/U467</f>
        <v>0</v>
      </c>
      <c r="CD463" s="130">
        <f t="shared" ref="CD463" si="8290">V463/V467</f>
        <v>0</v>
      </c>
      <c r="CE463" s="131">
        <f t="shared" ref="CE463" si="8291">W463/W467</f>
        <v>0</v>
      </c>
      <c r="CF463" s="128">
        <f t="shared" ref="CF463" si="8292">X463/X467</f>
        <v>0</v>
      </c>
      <c r="CG463" s="129">
        <f t="shared" ref="CG463" si="8293">Y463/Y467</f>
        <v>0</v>
      </c>
      <c r="CH463" s="130">
        <f t="shared" ref="CH463" si="8294">Z463/Z467</f>
        <v>0</v>
      </c>
      <c r="CI463" s="128">
        <f t="shared" ref="CI463" si="8295">AA463/AA467</f>
        <v>0</v>
      </c>
      <c r="CJ463" s="134">
        <f t="shared" ref="CJ463" si="8296">AB463/AB467</f>
        <v>0</v>
      </c>
      <c r="CK463" s="135">
        <f t="shared" ref="CK463" si="8297">AC463/AC467</f>
        <v>0</v>
      </c>
    </row>
    <row r="464" spans="1:89" x14ac:dyDescent="0.2">
      <c r="A464" s="136" t="s">
        <v>37</v>
      </c>
      <c r="B464" s="58">
        <v>0</v>
      </c>
      <c r="C464" s="59">
        <v>0</v>
      </c>
      <c r="D464" s="138">
        <v>0</v>
      </c>
      <c r="E464" s="139">
        <v>0</v>
      </c>
      <c r="F464" s="137">
        <v>0</v>
      </c>
      <c r="G464" s="140">
        <v>0</v>
      </c>
      <c r="H464" s="138">
        <v>0</v>
      </c>
      <c r="I464" s="139">
        <v>0</v>
      </c>
      <c r="J464" s="137">
        <v>0</v>
      </c>
      <c r="K464" s="140">
        <v>0</v>
      </c>
      <c r="L464" s="138"/>
      <c r="M464" s="137">
        <v>0</v>
      </c>
      <c r="N464" s="141">
        <v>0</v>
      </c>
      <c r="O464" s="142">
        <v>0</v>
      </c>
      <c r="P464" s="137">
        <v>0</v>
      </c>
      <c r="Q464" s="140">
        <v>0</v>
      </c>
      <c r="R464" s="138"/>
      <c r="S464" s="139">
        <v>0</v>
      </c>
      <c r="T464" s="137">
        <v>0</v>
      </c>
      <c r="U464" s="140">
        <v>0</v>
      </c>
      <c r="V464" s="138">
        <v>0</v>
      </c>
      <c r="W464" s="139">
        <v>0</v>
      </c>
      <c r="X464" s="137">
        <v>0</v>
      </c>
      <c r="Y464" s="140">
        <v>0</v>
      </c>
      <c r="Z464" s="143">
        <v>0</v>
      </c>
      <c r="AA464" s="144">
        <v>0</v>
      </c>
      <c r="AB464" s="158">
        <f t="shared" ref="AB464:AB466" si="8298">SUM(B464,D464,F464,H464,J464,L464,N464,P464,R464,T464,V464,X464,Z464)</f>
        <v>0</v>
      </c>
      <c r="AC464" s="159">
        <f t="shared" ref="AC464:AC466" si="8299">SUM(C464,E464,G464,I464,K464,M464,O464,Q464,S464,U464,W464,Y464,AA464)</f>
        <v>0</v>
      </c>
      <c r="BI464" s="136" t="s">
        <v>37</v>
      </c>
      <c r="BJ464" s="128">
        <f>B464/B467</f>
        <v>0</v>
      </c>
      <c r="BK464" s="129">
        <f t="shared" ref="BK464" si="8300">C464/C467</f>
        <v>0</v>
      </c>
      <c r="BL464" s="130">
        <f t="shared" ref="BL464" si="8301">D464/D467</f>
        <v>0</v>
      </c>
      <c r="BM464" s="131">
        <f t="shared" ref="BM464" si="8302">E464/E467</f>
        <v>0</v>
      </c>
      <c r="BN464" s="128">
        <f t="shared" ref="BN464" si="8303">F464/F467</f>
        <v>0</v>
      </c>
      <c r="BO464" s="129">
        <f t="shared" ref="BO464" si="8304">G464/G467</f>
        <v>0</v>
      </c>
      <c r="BP464" s="130">
        <f t="shared" ref="BP464" si="8305">H464/H467</f>
        <v>0</v>
      </c>
      <c r="BQ464" s="131">
        <f t="shared" ref="BQ464" si="8306">I464/I467</f>
        <v>0</v>
      </c>
      <c r="BR464" s="128">
        <f t="shared" ref="BR464" si="8307">J464/J467</f>
        <v>0</v>
      </c>
      <c r="BS464" s="129">
        <f t="shared" ref="BS464" si="8308">K464/K467</f>
        <v>0</v>
      </c>
      <c r="BT464" s="130">
        <f t="shared" ref="BT464" si="8309">L464/L467</f>
        <v>0</v>
      </c>
      <c r="BU464" s="128">
        <f t="shared" ref="BU464" si="8310">M464/M467</f>
        <v>0</v>
      </c>
      <c r="BV464" s="132">
        <f t="shared" ref="BV464" si="8311">N464/N467</f>
        <v>0</v>
      </c>
      <c r="BW464" s="133">
        <f t="shared" ref="BW464" si="8312">O464/O467</f>
        <v>0</v>
      </c>
      <c r="BX464" s="128">
        <f t="shared" ref="BX464" si="8313">P464/P467</f>
        <v>0</v>
      </c>
      <c r="BY464" s="129">
        <f t="shared" ref="BY464" si="8314">Q464/Q467</f>
        <v>0</v>
      </c>
      <c r="BZ464" s="130">
        <f t="shared" ref="BZ464" si="8315">R464/R467</f>
        <v>0</v>
      </c>
      <c r="CA464" s="131">
        <f t="shared" ref="CA464" si="8316">S464/S467</f>
        <v>0</v>
      </c>
      <c r="CB464" s="128">
        <f t="shared" ref="CB464" si="8317">T464/T467</f>
        <v>0</v>
      </c>
      <c r="CC464" s="129">
        <f t="shared" ref="CC464" si="8318">U464/U467</f>
        <v>0</v>
      </c>
      <c r="CD464" s="130">
        <f t="shared" ref="CD464" si="8319">V464/V467</f>
        <v>0</v>
      </c>
      <c r="CE464" s="131">
        <f t="shared" ref="CE464" si="8320">W464/W467</f>
        <v>0</v>
      </c>
      <c r="CF464" s="128">
        <f t="shared" ref="CF464" si="8321">X464/X467</f>
        <v>0</v>
      </c>
      <c r="CG464" s="129">
        <f t="shared" ref="CG464" si="8322">Y464/Y467</f>
        <v>0</v>
      </c>
      <c r="CH464" s="130">
        <f t="shared" ref="CH464" si="8323">Z464/Z467</f>
        <v>0</v>
      </c>
      <c r="CI464" s="128">
        <f t="shared" ref="CI464" si="8324">AA464/AA467</f>
        <v>0</v>
      </c>
      <c r="CJ464" s="134">
        <f t="shared" ref="CJ464" si="8325">AB464/AB467</f>
        <v>0</v>
      </c>
      <c r="CK464" s="135">
        <f t="shared" ref="CK464" si="8326">AC464/AC467</f>
        <v>0</v>
      </c>
    </row>
    <row r="465" spans="1:89" x14ac:dyDescent="0.2">
      <c r="A465" s="145" t="s">
        <v>38</v>
      </c>
      <c r="B465" s="56"/>
      <c r="C465" s="57"/>
      <c r="D465" s="151"/>
      <c r="E465" s="148"/>
      <c r="F465" s="149"/>
      <c r="G465" s="150"/>
      <c r="H465" s="151"/>
      <c r="I465" s="148"/>
      <c r="J465" s="149"/>
      <c r="K465" s="150"/>
      <c r="L465" s="151"/>
      <c r="M465" s="149"/>
      <c r="N465" s="153"/>
      <c r="O465" s="152"/>
      <c r="P465" s="149"/>
      <c r="Q465" s="150"/>
      <c r="R465" s="151"/>
      <c r="S465" s="148"/>
      <c r="T465" s="149"/>
      <c r="U465" s="150"/>
      <c r="V465" s="151"/>
      <c r="W465" s="148"/>
      <c r="X465" s="149"/>
      <c r="Y465" s="150"/>
      <c r="Z465" s="147"/>
      <c r="AA465" s="146"/>
      <c r="AB465" s="158">
        <f t="shared" si="8298"/>
        <v>0</v>
      </c>
      <c r="AC465" s="159">
        <f t="shared" si="8299"/>
        <v>0</v>
      </c>
      <c r="BI465" s="145" t="s">
        <v>38</v>
      </c>
      <c r="BJ465" s="128">
        <f>B465/B467</f>
        <v>0</v>
      </c>
      <c r="BK465" s="129">
        <f t="shared" ref="BK465" si="8327">C465/C467</f>
        <v>0</v>
      </c>
      <c r="BL465" s="130">
        <f t="shared" ref="BL465" si="8328">D465/D467</f>
        <v>0</v>
      </c>
      <c r="BM465" s="131">
        <f t="shared" ref="BM465" si="8329">E465/E467</f>
        <v>0</v>
      </c>
      <c r="BN465" s="128">
        <f t="shared" ref="BN465" si="8330">F465/F467</f>
        <v>0</v>
      </c>
      <c r="BO465" s="129">
        <f t="shared" ref="BO465" si="8331">G465/G467</f>
        <v>0</v>
      </c>
      <c r="BP465" s="130">
        <f t="shared" ref="BP465" si="8332">H465/H467</f>
        <v>0</v>
      </c>
      <c r="BQ465" s="131">
        <f t="shared" ref="BQ465" si="8333">I465/I467</f>
        <v>0</v>
      </c>
      <c r="BR465" s="128">
        <f t="shared" ref="BR465" si="8334">J465/J467</f>
        <v>0</v>
      </c>
      <c r="BS465" s="129">
        <f t="shared" ref="BS465" si="8335">K465/K467</f>
        <v>0</v>
      </c>
      <c r="BT465" s="130">
        <f t="shared" ref="BT465" si="8336">L465/L467</f>
        <v>0</v>
      </c>
      <c r="BU465" s="128">
        <f t="shared" ref="BU465" si="8337">M465/M467</f>
        <v>0</v>
      </c>
      <c r="BV465" s="132">
        <f t="shared" ref="BV465" si="8338">N465/N467</f>
        <v>0</v>
      </c>
      <c r="BW465" s="133">
        <f t="shared" ref="BW465" si="8339">O465/O467</f>
        <v>0</v>
      </c>
      <c r="BX465" s="128">
        <f t="shared" ref="BX465" si="8340">P465/P467</f>
        <v>0</v>
      </c>
      <c r="BY465" s="129">
        <f t="shared" ref="BY465" si="8341">Q465/Q467</f>
        <v>0</v>
      </c>
      <c r="BZ465" s="130">
        <f t="shared" ref="BZ465" si="8342">R465/R467</f>
        <v>0</v>
      </c>
      <c r="CA465" s="131">
        <f t="shared" ref="CA465" si="8343">S465/S467</f>
        <v>0</v>
      </c>
      <c r="CB465" s="128">
        <f t="shared" ref="CB465" si="8344">T465/T467</f>
        <v>0</v>
      </c>
      <c r="CC465" s="129">
        <f t="shared" ref="CC465" si="8345">U465/U467</f>
        <v>0</v>
      </c>
      <c r="CD465" s="130">
        <f t="shared" ref="CD465" si="8346">V465/V467</f>
        <v>0</v>
      </c>
      <c r="CE465" s="131">
        <f t="shared" ref="CE465" si="8347">W465/W467</f>
        <v>0</v>
      </c>
      <c r="CF465" s="128">
        <f t="shared" ref="CF465" si="8348">X465/X467</f>
        <v>0</v>
      </c>
      <c r="CG465" s="129">
        <f t="shared" ref="CG465" si="8349">Y465/Y467</f>
        <v>0</v>
      </c>
      <c r="CH465" s="130">
        <f t="shared" ref="CH465" si="8350">Z465/Z467</f>
        <v>0</v>
      </c>
      <c r="CI465" s="128">
        <f t="shared" ref="CI465" si="8351">AA465/AA467</f>
        <v>0</v>
      </c>
      <c r="CJ465" s="134">
        <f t="shared" ref="CJ465" si="8352">AB465/AB467</f>
        <v>0</v>
      </c>
      <c r="CK465" s="135">
        <f t="shared" ref="CK465" si="8353">AC465/AC467</f>
        <v>0</v>
      </c>
    </row>
    <row r="466" spans="1:89" ht="13.5" thickBot="1" x14ac:dyDescent="0.25">
      <c r="A466" s="136" t="s">
        <v>39</v>
      </c>
      <c r="B466" s="58"/>
      <c r="C466" s="59"/>
      <c r="D466" s="138"/>
      <c r="E466" s="139"/>
      <c r="F466" s="137"/>
      <c r="G466" s="140"/>
      <c r="H466" s="138"/>
      <c r="I466" s="139"/>
      <c r="J466" s="137"/>
      <c r="K466" s="140"/>
      <c r="L466" s="138"/>
      <c r="M466" s="137"/>
      <c r="N466" s="141"/>
      <c r="O466" s="142"/>
      <c r="P466" s="137"/>
      <c r="Q466" s="140"/>
      <c r="R466" s="138"/>
      <c r="S466" s="139"/>
      <c r="T466" s="137"/>
      <c r="U466" s="140"/>
      <c r="V466" s="138"/>
      <c r="W466" s="139"/>
      <c r="X466" s="137"/>
      <c r="Y466" s="140"/>
      <c r="Z466" s="143"/>
      <c r="AA466" s="144"/>
      <c r="AB466" s="158">
        <f t="shared" si="8298"/>
        <v>0</v>
      </c>
      <c r="AC466" s="159">
        <f t="shared" si="8299"/>
        <v>0</v>
      </c>
      <c r="BI466" s="136" t="s">
        <v>39</v>
      </c>
      <c r="BJ466" s="128">
        <f>B466/B467</f>
        <v>0</v>
      </c>
      <c r="BK466" s="129">
        <f t="shared" ref="BK466" si="8354">C466/C467</f>
        <v>0</v>
      </c>
      <c r="BL466" s="130">
        <f t="shared" ref="BL466" si="8355">D466/D467</f>
        <v>0</v>
      </c>
      <c r="BM466" s="131">
        <f t="shared" ref="BM466" si="8356">E466/E467</f>
        <v>0</v>
      </c>
      <c r="BN466" s="128">
        <f t="shared" ref="BN466" si="8357">F466/F467</f>
        <v>0</v>
      </c>
      <c r="BO466" s="129">
        <f t="shared" ref="BO466" si="8358">G466/G467</f>
        <v>0</v>
      </c>
      <c r="BP466" s="130">
        <f t="shared" ref="BP466" si="8359">H466/H467</f>
        <v>0</v>
      </c>
      <c r="BQ466" s="131">
        <f t="shared" ref="BQ466" si="8360">I466/I467</f>
        <v>0</v>
      </c>
      <c r="BR466" s="128">
        <f t="shared" ref="BR466" si="8361">J466/J467</f>
        <v>0</v>
      </c>
      <c r="BS466" s="129">
        <f t="shared" ref="BS466" si="8362">K466/K467</f>
        <v>0</v>
      </c>
      <c r="BT466" s="130">
        <f t="shared" ref="BT466" si="8363">L466/L467</f>
        <v>0</v>
      </c>
      <c r="BU466" s="128">
        <f t="shared" ref="BU466" si="8364">M466/M467</f>
        <v>0</v>
      </c>
      <c r="BV466" s="132">
        <f t="shared" ref="BV466" si="8365">N466/N467</f>
        <v>0</v>
      </c>
      <c r="BW466" s="133">
        <f t="shared" ref="BW466" si="8366">O466/O467</f>
        <v>0</v>
      </c>
      <c r="BX466" s="128">
        <f t="shared" ref="BX466" si="8367">P466/P467</f>
        <v>0</v>
      </c>
      <c r="BY466" s="129">
        <f t="shared" ref="BY466" si="8368">Q466/Q467</f>
        <v>0</v>
      </c>
      <c r="BZ466" s="130">
        <f t="shared" ref="BZ466" si="8369">R466/R467</f>
        <v>0</v>
      </c>
      <c r="CA466" s="131">
        <f t="shared" ref="CA466" si="8370">S466/S467</f>
        <v>0</v>
      </c>
      <c r="CB466" s="128">
        <f t="shared" ref="CB466" si="8371">T466/T467</f>
        <v>0</v>
      </c>
      <c r="CC466" s="129">
        <f t="shared" ref="CC466" si="8372">U466/U467</f>
        <v>0</v>
      </c>
      <c r="CD466" s="130">
        <f t="shared" ref="CD466" si="8373">V466/V467</f>
        <v>0</v>
      </c>
      <c r="CE466" s="131">
        <f t="shared" ref="CE466" si="8374">W466/W467</f>
        <v>0</v>
      </c>
      <c r="CF466" s="128">
        <f t="shared" ref="CF466" si="8375">X466/X467</f>
        <v>0</v>
      </c>
      <c r="CG466" s="129">
        <f t="shared" ref="CG466" si="8376">Y466/Y467</f>
        <v>0</v>
      </c>
      <c r="CH466" s="130">
        <f t="shared" ref="CH466" si="8377">Z466/Z467</f>
        <v>0</v>
      </c>
      <c r="CI466" s="128">
        <f t="shared" ref="CI466" si="8378">AA466/AA467</f>
        <v>0</v>
      </c>
      <c r="CJ466" s="134">
        <f t="shared" ref="CJ466" si="8379">AB466/AB467</f>
        <v>0</v>
      </c>
      <c r="CK466" s="135">
        <f t="shared" ref="CK466" si="8380">AC466/AC467</f>
        <v>0</v>
      </c>
    </row>
    <row r="467" spans="1:89" ht="14.25" thickTop="1" thickBot="1" x14ac:dyDescent="0.25">
      <c r="A467" s="229" t="s">
        <v>13</v>
      </c>
      <c r="B467" s="20">
        <f t="shared" ref="B467" si="8381">SUM(B444:B466)</f>
        <v>27080</v>
      </c>
      <c r="C467" s="21">
        <f t="shared" ref="C467" si="8382">SUM(C444:C466)</f>
        <v>27615</v>
      </c>
      <c r="D467" s="20">
        <f t="shared" ref="D467" si="8383">SUM(D444:D466)</f>
        <v>12889</v>
      </c>
      <c r="E467" s="21">
        <f t="shared" ref="E467" si="8384">SUM(E444:E466)</f>
        <v>12629</v>
      </c>
      <c r="F467" s="20">
        <f t="shared" ref="F467" si="8385">SUM(F444:F466)</f>
        <v>26513</v>
      </c>
      <c r="G467" s="21">
        <f t="shared" ref="G467" si="8386">SUM(G444:G466)</f>
        <v>24356</v>
      </c>
      <c r="H467" s="20">
        <f t="shared" ref="H467" si="8387">SUM(H444:H466)</f>
        <v>39438</v>
      </c>
      <c r="I467" s="21">
        <f t="shared" ref="I467" si="8388">SUM(I444:I466)</f>
        <v>43860</v>
      </c>
      <c r="J467" s="20">
        <f t="shared" ref="J467" si="8389">SUM(J444:J466)</f>
        <v>6059</v>
      </c>
      <c r="K467" s="21">
        <f t="shared" ref="K467" si="8390">SUM(K444:K466)</f>
        <v>6676</v>
      </c>
      <c r="L467" s="20">
        <f t="shared" ref="L467" si="8391">SUM(L444:L466)</f>
        <v>24621</v>
      </c>
      <c r="M467" s="21">
        <f t="shared" ref="M467" si="8392">SUM(M444:M466)</f>
        <v>23831</v>
      </c>
      <c r="N467" s="20">
        <f t="shared" ref="N467" si="8393">SUM(N444:N466)</f>
        <v>42135</v>
      </c>
      <c r="O467" s="21">
        <f t="shared" ref="O467" si="8394">SUM(O444:O466)</f>
        <v>41742</v>
      </c>
      <c r="P467" s="20">
        <f t="shared" ref="P467" si="8395">SUM(P444:P466)</f>
        <v>23328</v>
      </c>
      <c r="Q467" s="21">
        <f t="shared" ref="Q467" si="8396">SUM(Q444:Q466)</f>
        <v>22986</v>
      </c>
      <c r="R467" s="20">
        <f t="shared" ref="R467" si="8397">SUM(R444:R466)</f>
        <v>26141</v>
      </c>
      <c r="S467" s="21">
        <f t="shared" ref="S467" si="8398">SUM(S444:S466)</f>
        <v>26049</v>
      </c>
      <c r="T467" s="20">
        <f t="shared" ref="T467" si="8399">SUM(T444:T466)</f>
        <v>8069</v>
      </c>
      <c r="U467" s="21">
        <f t="shared" ref="U467" si="8400">SUM(U444:U466)</f>
        <v>8023</v>
      </c>
      <c r="V467" s="20">
        <f t="shared" ref="V467" si="8401">SUM(V444:V466)</f>
        <v>26104</v>
      </c>
      <c r="W467" s="21">
        <f t="shared" ref="W467" si="8402">SUM(W444:W466)</f>
        <v>28878</v>
      </c>
      <c r="X467" s="20">
        <f t="shared" ref="X467" si="8403">SUM(X444:X466)</f>
        <v>21522</v>
      </c>
      <c r="Y467" s="21">
        <f t="shared" ref="Y467" si="8404">SUM(Y444:Y466)</f>
        <v>13110</v>
      </c>
      <c r="Z467" s="20">
        <f t="shared" ref="Z467" si="8405">SUM(Z444:Z466)</f>
        <v>40595</v>
      </c>
      <c r="AA467" s="21">
        <f t="shared" ref="AA467" si="8406">SUM(AA444:AA466)</f>
        <v>43803</v>
      </c>
      <c r="AB467" s="160">
        <f t="shared" ref="AB467:AC467" si="8407">SUM(AB443:AB466)</f>
        <v>324494</v>
      </c>
      <c r="AC467" s="161">
        <f t="shared" si="8407"/>
        <v>323558</v>
      </c>
      <c r="BI467" s="229" t="s">
        <v>13</v>
      </c>
      <c r="BJ467" s="154">
        <f>SUM(BJ443:BJ466)</f>
        <v>0.99999999999999989</v>
      </c>
      <c r="BK467" s="155">
        <f t="shared" ref="BK467:CK467" si="8408">SUM(BK443:BK466)</f>
        <v>1</v>
      </c>
      <c r="BL467" s="154">
        <f t="shared" si="8408"/>
        <v>1</v>
      </c>
      <c r="BM467" s="155">
        <f t="shared" si="8408"/>
        <v>1</v>
      </c>
      <c r="BN467" s="154">
        <f t="shared" si="8408"/>
        <v>1</v>
      </c>
      <c r="BO467" s="155">
        <f t="shared" si="8408"/>
        <v>1</v>
      </c>
      <c r="BP467" s="154">
        <f t="shared" si="8408"/>
        <v>1</v>
      </c>
      <c r="BQ467" s="155">
        <f t="shared" si="8408"/>
        <v>1</v>
      </c>
      <c r="BR467" s="154">
        <f t="shared" si="8408"/>
        <v>1</v>
      </c>
      <c r="BS467" s="155">
        <f t="shared" si="8408"/>
        <v>1.0000000000000002</v>
      </c>
      <c r="BT467" s="154">
        <f t="shared" si="8408"/>
        <v>1</v>
      </c>
      <c r="BU467" s="155">
        <f t="shared" si="8408"/>
        <v>1.0000000000000002</v>
      </c>
      <c r="BV467" s="154">
        <f t="shared" si="8408"/>
        <v>1</v>
      </c>
      <c r="BW467" s="155">
        <f t="shared" si="8408"/>
        <v>0.99999999999999989</v>
      </c>
      <c r="BX467" s="154">
        <f t="shared" si="8408"/>
        <v>1</v>
      </c>
      <c r="BY467" s="155">
        <f t="shared" si="8408"/>
        <v>1</v>
      </c>
      <c r="BZ467" s="154">
        <f t="shared" si="8408"/>
        <v>0.99999999999999989</v>
      </c>
      <c r="CA467" s="155">
        <f t="shared" si="8408"/>
        <v>0.99999999999999989</v>
      </c>
      <c r="CB467" s="154">
        <f t="shared" si="8408"/>
        <v>1</v>
      </c>
      <c r="CC467" s="155">
        <f t="shared" si="8408"/>
        <v>1</v>
      </c>
      <c r="CD467" s="154">
        <f t="shared" si="8408"/>
        <v>0.99999999999999989</v>
      </c>
      <c r="CE467" s="155">
        <f t="shared" si="8408"/>
        <v>1</v>
      </c>
      <c r="CF467" s="154">
        <f t="shared" si="8408"/>
        <v>0.99999999999999989</v>
      </c>
      <c r="CG467" s="155">
        <f t="shared" si="8408"/>
        <v>0.99999999999999989</v>
      </c>
      <c r="CH467" s="154">
        <f t="shared" si="8408"/>
        <v>1</v>
      </c>
      <c r="CI467" s="155">
        <f t="shared" si="8408"/>
        <v>1</v>
      </c>
      <c r="CJ467" s="154">
        <f t="shared" si="8408"/>
        <v>1</v>
      </c>
      <c r="CK467" s="155">
        <f t="shared" si="8408"/>
        <v>1</v>
      </c>
    </row>
    <row r="468" spans="1:89" ht="13.5" thickTop="1" x14ac:dyDescent="0.2">
      <c r="A468" s="173"/>
    </row>
    <row r="470" spans="1:89" x14ac:dyDescent="0.2">
      <c r="A470" s="308">
        <f>+A439+1</f>
        <v>44820</v>
      </c>
      <c r="B470" s="308"/>
      <c r="C470" s="308"/>
      <c r="D470" s="308"/>
      <c r="BI470" s="307">
        <f>+BI439+1</f>
        <v>44820</v>
      </c>
      <c r="BJ470" s="307"/>
      <c r="BK470" s="307"/>
      <c r="BL470" s="307"/>
    </row>
    <row r="471" spans="1:89" ht="13.5" thickBot="1" x14ac:dyDescent="0.25">
      <c r="AE471" s="232" t="s">
        <v>84</v>
      </c>
    </row>
    <row r="472" spans="1:89" ht="14.25" thickTop="1" thickBot="1" x14ac:dyDescent="0.25">
      <c r="A472" s="305" t="s">
        <v>0</v>
      </c>
      <c r="B472" s="299" t="s">
        <v>1</v>
      </c>
      <c r="C472" s="300"/>
      <c r="D472" s="299" t="s">
        <v>2</v>
      </c>
      <c r="E472" s="300"/>
      <c r="F472" s="299" t="s">
        <v>3</v>
      </c>
      <c r="G472" s="300"/>
      <c r="H472" s="299" t="s">
        <v>4</v>
      </c>
      <c r="I472" s="300"/>
      <c r="J472" s="299" t="s">
        <v>5</v>
      </c>
      <c r="K472" s="300"/>
      <c r="L472" s="299" t="s">
        <v>6</v>
      </c>
      <c r="M472" s="300"/>
      <c r="N472" s="299" t="s">
        <v>7</v>
      </c>
      <c r="O472" s="300"/>
      <c r="P472" s="299" t="s">
        <v>8</v>
      </c>
      <c r="Q472" s="300"/>
      <c r="R472" s="299" t="s">
        <v>9</v>
      </c>
      <c r="S472" s="300"/>
      <c r="T472" s="299" t="s">
        <v>10</v>
      </c>
      <c r="U472" s="300"/>
      <c r="V472" s="299" t="s">
        <v>11</v>
      </c>
      <c r="W472" s="300"/>
      <c r="X472" s="299" t="s">
        <v>12</v>
      </c>
      <c r="Y472" s="300"/>
      <c r="Z472" s="301" t="s">
        <v>40</v>
      </c>
      <c r="AA472" s="302"/>
      <c r="AB472" s="303" t="s">
        <v>41</v>
      </c>
      <c r="AC472" s="304"/>
      <c r="AE472" s="305" t="s">
        <v>0</v>
      </c>
      <c r="AF472" s="299" t="s">
        <v>1</v>
      </c>
      <c r="AG472" s="300"/>
      <c r="AH472" s="299" t="s">
        <v>2</v>
      </c>
      <c r="AI472" s="300"/>
      <c r="AJ472" s="299" t="s">
        <v>3</v>
      </c>
      <c r="AK472" s="300"/>
      <c r="AL472" s="299" t="s">
        <v>4</v>
      </c>
      <c r="AM472" s="300"/>
      <c r="AN472" s="299" t="s">
        <v>5</v>
      </c>
      <c r="AO472" s="300"/>
      <c r="AP472" s="299" t="s">
        <v>6</v>
      </c>
      <c r="AQ472" s="300"/>
      <c r="AR472" s="299" t="s">
        <v>7</v>
      </c>
      <c r="AS472" s="300"/>
      <c r="AT472" s="299" t="s">
        <v>8</v>
      </c>
      <c r="AU472" s="300"/>
      <c r="AV472" s="299" t="s">
        <v>9</v>
      </c>
      <c r="AW472" s="300"/>
      <c r="AX472" s="299" t="s">
        <v>10</v>
      </c>
      <c r="AY472" s="300"/>
      <c r="AZ472" s="299" t="s">
        <v>11</v>
      </c>
      <c r="BA472" s="300"/>
      <c r="BB472" s="299" t="s">
        <v>12</v>
      </c>
      <c r="BC472" s="300"/>
      <c r="BD472" s="301" t="s">
        <v>40</v>
      </c>
      <c r="BE472" s="302"/>
      <c r="BF472" s="303" t="s">
        <v>41</v>
      </c>
      <c r="BG472" s="304"/>
      <c r="BI472" s="305" t="s">
        <v>0</v>
      </c>
      <c r="BJ472" s="299" t="s">
        <v>1</v>
      </c>
      <c r="BK472" s="300"/>
      <c r="BL472" s="299" t="s">
        <v>2</v>
      </c>
      <c r="BM472" s="300"/>
      <c r="BN472" s="299" t="s">
        <v>3</v>
      </c>
      <c r="BO472" s="300"/>
      <c r="BP472" s="299" t="s">
        <v>4</v>
      </c>
      <c r="BQ472" s="300"/>
      <c r="BR472" s="299" t="s">
        <v>5</v>
      </c>
      <c r="BS472" s="300"/>
      <c r="BT472" s="299" t="s">
        <v>6</v>
      </c>
      <c r="BU472" s="300"/>
      <c r="BV472" s="299" t="s">
        <v>7</v>
      </c>
      <c r="BW472" s="300"/>
      <c r="BX472" s="299" t="s">
        <v>8</v>
      </c>
      <c r="BY472" s="300"/>
      <c r="BZ472" s="299" t="s">
        <v>9</v>
      </c>
      <c r="CA472" s="300"/>
      <c r="CB472" s="299" t="s">
        <v>10</v>
      </c>
      <c r="CC472" s="300"/>
      <c r="CD472" s="299" t="s">
        <v>11</v>
      </c>
      <c r="CE472" s="300"/>
      <c r="CF472" s="299" t="s">
        <v>12</v>
      </c>
      <c r="CG472" s="300"/>
      <c r="CH472" s="301" t="s">
        <v>40</v>
      </c>
      <c r="CI472" s="302"/>
      <c r="CJ472" s="299" t="s">
        <v>41</v>
      </c>
      <c r="CK472" s="300"/>
    </row>
    <row r="473" spans="1:89" ht="15" thickTop="1" thickBot="1" x14ac:dyDescent="0.3">
      <c r="A473" s="306"/>
      <c r="B473" s="115" t="s">
        <v>14</v>
      </c>
      <c r="C473" s="116" t="s">
        <v>15</v>
      </c>
      <c r="D473" s="117" t="s">
        <v>14</v>
      </c>
      <c r="E473" s="118" t="s">
        <v>15</v>
      </c>
      <c r="F473" s="115" t="s">
        <v>14</v>
      </c>
      <c r="G473" s="116" t="s">
        <v>15</v>
      </c>
      <c r="H473" s="117" t="s">
        <v>14</v>
      </c>
      <c r="I473" s="118" t="s">
        <v>15</v>
      </c>
      <c r="J473" s="115" t="s">
        <v>14</v>
      </c>
      <c r="K473" s="116" t="s">
        <v>15</v>
      </c>
      <c r="L473" s="117" t="s">
        <v>14</v>
      </c>
      <c r="M473" s="115" t="s">
        <v>15</v>
      </c>
      <c r="N473" s="119" t="s">
        <v>14</v>
      </c>
      <c r="O473" s="120" t="s">
        <v>15</v>
      </c>
      <c r="P473" s="115" t="s">
        <v>14</v>
      </c>
      <c r="Q473" s="116" t="s">
        <v>15</v>
      </c>
      <c r="R473" s="117" t="s">
        <v>14</v>
      </c>
      <c r="S473" s="118" t="s">
        <v>15</v>
      </c>
      <c r="T473" s="115" t="s">
        <v>14</v>
      </c>
      <c r="U473" s="116" t="s">
        <v>15</v>
      </c>
      <c r="V473" s="117" t="s">
        <v>14</v>
      </c>
      <c r="W473" s="118" t="s">
        <v>15</v>
      </c>
      <c r="X473" s="115" t="s">
        <v>14</v>
      </c>
      <c r="Y473" s="116" t="s">
        <v>15</v>
      </c>
      <c r="Z473" s="28" t="s">
        <v>14</v>
      </c>
      <c r="AA473" s="121" t="s">
        <v>15</v>
      </c>
      <c r="AB473" s="162" t="s">
        <v>14</v>
      </c>
      <c r="AC473" s="163" t="s">
        <v>15</v>
      </c>
      <c r="AE473" s="306"/>
      <c r="AF473" s="115" t="s">
        <v>14</v>
      </c>
      <c r="AG473" s="116" t="s">
        <v>15</v>
      </c>
      <c r="AH473" s="117" t="s">
        <v>14</v>
      </c>
      <c r="AI473" s="118" t="s">
        <v>15</v>
      </c>
      <c r="AJ473" s="115" t="s">
        <v>14</v>
      </c>
      <c r="AK473" s="116" t="s">
        <v>15</v>
      </c>
      <c r="AL473" s="117" t="s">
        <v>14</v>
      </c>
      <c r="AM473" s="118" t="s">
        <v>15</v>
      </c>
      <c r="AN473" s="115" t="s">
        <v>14</v>
      </c>
      <c r="AO473" s="116" t="s">
        <v>15</v>
      </c>
      <c r="AP473" s="117" t="s">
        <v>14</v>
      </c>
      <c r="AQ473" s="115" t="s">
        <v>15</v>
      </c>
      <c r="AR473" s="119" t="s">
        <v>14</v>
      </c>
      <c r="AS473" s="120" t="s">
        <v>15</v>
      </c>
      <c r="AT473" s="115" t="s">
        <v>14</v>
      </c>
      <c r="AU473" s="116" t="s">
        <v>15</v>
      </c>
      <c r="AV473" s="117" t="s">
        <v>14</v>
      </c>
      <c r="AW473" s="118" t="s">
        <v>15</v>
      </c>
      <c r="AX473" s="115" t="s">
        <v>14</v>
      </c>
      <c r="AY473" s="116" t="s">
        <v>15</v>
      </c>
      <c r="AZ473" s="117" t="s">
        <v>14</v>
      </c>
      <c r="BA473" s="118" t="s">
        <v>15</v>
      </c>
      <c r="BB473" s="115" t="s">
        <v>14</v>
      </c>
      <c r="BC473" s="116" t="s">
        <v>15</v>
      </c>
      <c r="BD473" s="28" t="s">
        <v>14</v>
      </c>
      <c r="BE473" s="121" t="s">
        <v>15</v>
      </c>
      <c r="BF473" s="162" t="s">
        <v>14</v>
      </c>
      <c r="BG473" s="163" t="s">
        <v>15</v>
      </c>
      <c r="BI473" s="306"/>
      <c r="BJ473" s="115" t="s">
        <v>14</v>
      </c>
      <c r="BK473" s="116" t="s">
        <v>15</v>
      </c>
      <c r="BL473" s="117" t="s">
        <v>14</v>
      </c>
      <c r="BM473" s="118" t="s">
        <v>15</v>
      </c>
      <c r="BN473" s="115" t="s">
        <v>14</v>
      </c>
      <c r="BO473" s="116" t="s">
        <v>15</v>
      </c>
      <c r="BP473" s="117" t="s">
        <v>14</v>
      </c>
      <c r="BQ473" s="118" t="s">
        <v>15</v>
      </c>
      <c r="BR473" s="115" t="s">
        <v>14</v>
      </c>
      <c r="BS473" s="116" t="s">
        <v>15</v>
      </c>
      <c r="BT473" s="117" t="s">
        <v>14</v>
      </c>
      <c r="BU473" s="115" t="s">
        <v>15</v>
      </c>
      <c r="BV473" s="119" t="s">
        <v>14</v>
      </c>
      <c r="BW473" s="120" t="s">
        <v>15</v>
      </c>
      <c r="BX473" s="115" t="s">
        <v>14</v>
      </c>
      <c r="BY473" s="116" t="s">
        <v>15</v>
      </c>
      <c r="BZ473" s="117" t="s">
        <v>14</v>
      </c>
      <c r="CA473" s="118" t="s">
        <v>15</v>
      </c>
      <c r="CB473" s="115" t="s">
        <v>14</v>
      </c>
      <c r="CC473" s="116" t="s">
        <v>15</v>
      </c>
      <c r="CD473" s="117" t="s">
        <v>14</v>
      </c>
      <c r="CE473" s="118" t="s">
        <v>15</v>
      </c>
      <c r="CF473" s="115" t="s">
        <v>14</v>
      </c>
      <c r="CG473" s="116" t="s">
        <v>15</v>
      </c>
      <c r="CH473" s="28" t="s">
        <v>14</v>
      </c>
      <c r="CI473" s="121" t="s">
        <v>15</v>
      </c>
      <c r="CJ473" s="119" t="s">
        <v>14</v>
      </c>
      <c r="CK473" s="120" t="s">
        <v>15</v>
      </c>
    </row>
    <row r="474" spans="1:89" ht="13.5" thickTop="1" x14ac:dyDescent="0.2">
      <c r="A474" s="124" t="s">
        <v>16</v>
      </c>
      <c r="B474" s="125"/>
      <c r="C474" s="172"/>
      <c r="D474" s="126"/>
      <c r="E474" s="166"/>
      <c r="F474" s="125"/>
      <c r="G474" s="127"/>
      <c r="H474" s="126"/>
      <c r="I474" s="166"/>
      <c r="J474" s="125"/>
      <c r="K474" s="127"/>
      <c r="L474" s="126"/>
      <c r="M474" s="125"/>
      <c r="N474" s="165"/>
      <c r="O474" s="167"/>
      <c r="P474" s="125"/>
      <c r="Q474" s="127"/>
      <c r="R474" s="126"/>
      <c r="S474" s="166"/>
      <c r="T474" s="125"/>
      <c r="U474" s="127"/>
      <c r="V474" s="126"/>
      <c r="W474" s="166"/>
      <c r="X474" s="125"/>
      <c r="Y474" s="127"/>
      <c r="Z474" s="170"/>
      <c r="AA474" s="171"/>
      <c r="AB474" s="156">
        <f>B474+D474+F474+H474+J474+L474+N474+P474+R474+T474+V474+X474+Z474</f>
        <v>0</v>
      </c>
      <c r="AC474" s="157">
        <f>C474+E474+G474+I474+K474+M474+O474+Q474+S474+U474+W474+Y474+AA474</f>
        <v>0</v>
      </c>
      <c r="AD474" s="200"/>
      <c r="AE474" s="235" t="str">
        <f>$AE$9</f>
        <v>07:00 - 07:59</v>
      </c>
      <c r="AF474" s="125">
        <f>SUMIF($A$9:$A$32,$AE474,B$474:B$497)</f>
        <v>3352</v>
      </c>
      <c r="AG474" s="172">
        <f t="shared" ref="AG474:AV475" si="8409">SUMIF($A$9:$A$32,$AE474,C$474:C$497)</f>
        <v>1258</v>
      </c>
      <c r="AH474" s="126">
        <f t="shared" si="8409"/>
        <v>1257</v>
      </c>
      <c r="AI474" s="166">
        <f t="shared" si="8409"/>
        <v>1032</v>
      </c>
      <c r="AJ474" s="125">
        <f t="shared" si="8409"/>
        <v>2949</v>
      </c>
      <c r="AK474" s="127">
        <f t="shared" si="8409"/>
        <v>1476</v>
      </c>
      <c r="AL474" s="126">
        <f t="shared" si="8409"/>
        <v>3648</v>
      </c>
      <c r="AM474" s="166">
        <f t="shared" si="8409"/>
        <v>2512</v>
      </c>
      <c r="AN474" s="125">
        <f t="shared" si="8409"/>
        <v>264</v>
      </c>
      <c r="AO474" s="127">
        <f t="shared" si="8409"/>
        <v>1042</v>
      </c>
      <c r="AP474" s="126">
        <f t="shared" si="8409"/>
        <v>1135</v>
      </c>
      <c r="AQ474" s="125">
        <f t="shared" si="8409"/>
        <v>3275</v>
      </c>
      <c r="AR474" s="165">
        <f t="shared" si="8409"/>
        <v>3023</v>
      </c>
      <c r="AS474" s="167">
        <f t="shared" si="8409"/>
        <v>4235</v>
      </c>
      <c r="AT474" s="125">
        <f t="shared" si="8409"/>
        <v>2290</v>
      </c>
      <c r="AU474" s="127">
        <f t="shared" si="8409"/>
        <v>2028</v>
      </c>
      <c r="AV474" s="126">
        <f t="shared" si="8409"/>
        <v>2604</v>
      </c>
      <c r="AW474" s="166">
        <f t="shared" ref="AW474:BE475" si="8410">SUMIF($A$9:$A$32,$AE474,S$474:S$497)</f>
        <v>1858</v>
      </c>
      <c r="AX474" s="125">
        <f t="shared" si="8410"/>
        <v>371</v>
      </c>
      <c r="AY474" s="127">
        <f t="shared" si="8410"/>
        <v>1422</v>
      </c>
      <c r="AZ474" s="126">
        <f t="shared" si="8410"/>
        <v>1266</v>
      </c>
      <c r="BA474" s="166">
        <f t="shared" si="8410"/>
        <v>3051</v>
      </c>
      <c r="BB474" s="125">
        <f t="shared" si="8410"/>
        <v>1854</v>
      </c>
      <c r="BC474" s="127">
        <f t="shared" si="8410"/>
        <v>1816</v>
      </c>
      <c r="BD474" s="170">
        <f t="shared" si="8410"/>
        <v>3886</v>
      </c>
      <c r="BE474" s="171">
        <f t="shared" si="8410"/>
        <v>2615</v>
      </c>
      <c r="BF474" s="156">
        <f>AF474+AH474+AJ474+AL474+AN474+AP474+AR474+AT474+AV474+AX474+AZ474+BB474+BD474</f>
        <v>27899</v>
      </c>
      <c r="BG474" s="157">
        <f>AG474+AI474+AK474+AM474+AO474+AQ474+AS474+AU474+AW474+AY474+BA474+BC474+BE474</f>
        <v>27620</v>
      </c>
      <c r="BH474" s="200"/>
      <c r="BI474" s="124" t="s">
        <v>16</v>
      </c>
      <c r="BJ474" s="128">
        <f>B474/B498</f>
        <v>0</v>
      </c>
      <c r="BK474" s="129">
        <f t="shared" ref="BK474" si="8411">C474/C498</f>
        <v>0</v>
      </c>
      <c r="BL474" s="130">
        <f t="shared" ref="BL474" si="8412">D474/D498</f>
        <v>0</v>
      </c>
      <c r="BM474" s="131">
        <f t="shared" ref="BM474" si="8413">E474/E498</f>
        <v>0</v>
      </c>
      <c r="BN474" s="128">
        <f t="shared" ref="BN474" si="8414">F474/F498</f>
        <v>0</v>
      </c>
      <c r="BO474" s="129">
        <f t="shared" ref="BO474" si="8415">G474/G498</f>
        <v>0</v>
      </c>
      <c r="BP474" s="130">
        <f t="shared" ref="BP474" si="8416">H474/H498</f>
        <v>0</v>
      </c>
      <c r="BQ474" s="131">
        <f t="shared" ref="BQ474" si="8417">I474/I498</f>
        <v>0</v>
      </c>
      <c r="BR474" s="128">
        <f t="shared" ref="BR474" si="8418">J474/J498</f>
        <v>0</v>
      </c>
      <c r="BS474" s="129">
        <f t="shared" ref="BS474" si="8419">K474/K498</f>
        <v>0</v>
      </c>
      <c r="BT474" s="130">
        <f t="shared" ref="BT474" si="8420">L474/L498</f>
        <v>0</v>
      </c>
      <c r="BU474" s="128">
        <f t="shared" ref="BU474" si="8421">M474/M498</f>
        <v>0</v>
      </c>
      <c r="BV474" s="132">
        <f t="shared" ref="BV474" si="8422">N474/N498</f>
        <v>0</v>
      </c>
      <c r="BW474" s="133">
        <f t="shared" ref="BW474" si="8423">O474/O498</f>
        <v>0</v>
      </c>
      <c r="BX474" s="128">
        <f t="shared" ref="BX474" si="8424">P474/P498</f>
        <v>0</v>
      </c>
      <c r="BY474" s="129">
        <f t="shared" ref="BY474" si="8425">Q474/Q498</f>
        <v>0</v>
      </c>
      <c r="BZ474" s="130">
        <f t="shared" ref="BZ474" si="8426">R474/R498</f>
        <v>0</v>
      </c>
      <c r="CA474" s="131">
        <f t="shared" ref="CA474" si="8427">S474/S498</f>
        <v>0</v>
      </c>
      <c r="CB474" s="128">
        <f t="shared" ref="CB474" si="8428">T474/T498</f>
        <v>0</v>
      </c>
      <c r="CC474" s="129">
        <f t="shared" ref="CC474" si="8429">U474/U498</f>
        <v>0</v>
      </c>
      <c r="CD474" s="130">
        <f t="shared" ref="CD474" si="8430">V474/V498</f>
        <v>0</v>
      </c>
      <c r="CE474" s="131">
        <f t="shared" ref="CE474" si="8431">W474/W498</f>
        <v>0</v>
      </c>
      <c r="CF474" s="128">
        <f t="shared" ref="CF474" si="8432">X474/X498</f>
        <v>0</v>
      </c>
      <c r="CG474" s="129">
        <f t="shared" ref="CG474" si="8433">Y474/Y498</f>
        <v>0</v>
      </c>
      <c r="CH474" s="130">
        <f t="shared" ref="CH474" si="8434">Z474/Z498</f>
        <v>0</v>
      </c>
      <c r="CI474" s="128">
        <f t="shared" ref="CI474" si="8435">AA474/AA498</f>
        <v>0</v>
      </c>
      <c r="CJ474" s="134">
        <f t="shared" ref="CJ474" si="8436">AB474/AB498</f>
        <v>0</v>
      </c>
      <c r="CK474" s="135">
        <f t="shared" ref="CK474" si="8437">AC474/AC498</f>
        <v>0</v>
      </c>
    </row>
    <row r="475" spans="1:89" x14ac:dyDescent="0.2">
      <c r="A475" s="136" t="s">
        <v>17</v>
      </c>
      <c r="B475" s="175">
        <v>273</v>
      </c>
      <c r="C475" s="176">
        <v>0</v>
      </c>
      <c r="D475" s="177">
        <v>203</v>
      </c>
      <c r="E475" s="178">
        <v>3</v>
      </c>
      <c r="F475" s="175">
        <v>502</v>
      </c>
      <c r="G475" s="179">
        <v>7</v>
      </c>
      <c r="H475" s="177">
        <v>389</v>
      </c>
      <c r="I475" s="178">
        <v>45</v>
      </c>
      <c r="J475" s="175">
        <v>8</v>
      </c>
      <c r="K475" s="179">
        <v>22</v>
      </c>
      <c r="L475" s="177">
        <v>59</v>
      </c>
      <c r="M475" s="175">
        <v>72</v>
      </c>
      <c r="N475" s="180">
        <v>221</v>
      </c>
      <c r="O475" s="181">
        <v>152</v>
      </c>
      <c r="P475" s="175">
        <v>74</v>
      </c>
      <c r="Q475" s="179">
        <v>65</v>
      </c>
      <c r="R475" s="177">
        <v>33</v>
      </c>
      <c r="S475" s="178">
        <v>110</v>
      </c>
      <c r="T475" s="175">
        <v>3</v>
      </c>
      <c r="U475" s="179">
        <v>28</v>
      </c>
      <c r="V475" s="177">
        <v>9</v>
      </c>
      <c r="W475" s="178">
        <v>3</v>
      </c>
      <c r="X475" s="175">
        <v>4</v>
      </c>
      <c r="Y475" s="179">
        <v>0</v>
      </c>
      <c r="Z475" s="177">
        <v>0</v>
      </c>
      <c r="AA475" s="175">
        <v>0</v>
      </c>
      <c r="AB475" s="156">
        <f t="shared" ref="AB475:AB494" si="8438">B475+D475+F475+H475+J475+L475+N475+P475+R475+T475+V475+X475+Z475</f>
        <v>1778</v>
      </c>
      <c r="AC475" s="157">
        <f t="shared" ref="AC475:AC494" si="8439">C475+E475+G475+I475+K475+M475+O475+Q475+S475+U475+W475+Y475+AA475</f>
        <v>507</v>
      </c>
      <c r="AE475" s="237" t="str">
        <f>$AE$10</f>
        <v>08:00 - 08:59</v>
      </c>
      <c r="AF475" s="125">
        <f>SUMIF($A$9:$A$32,$AE475,B$474:B$497)</f>
        <v>2428</v>
      </c>
      <c r="AG475" s="176">
        <f t="shared" si="8409"/>
        <v>1136</v>
      </c>
      <c r="AH475" s="177">
        <f t="shared" si="8409"/>
        <v>953</v>
      </c>
      <c r="AI475" s="178">
        <f t="shared" si="8409"/>
        <v>922</v>
      </c>
      <c r="AJ475" s="238">
        <f t="shared" si="8409"/>
        <v>2308</v>
      </c>
      <c r="AK475" s="179">
        <f t="shared" si="8409"/>
        <v>1206</v>
      </c>
      <c r="AL475" s="177">
        <f t="shared" si="8409"/>
        <v>3640</v>
      </c>
      <c r="AM475" s="178">
        <f t="shared" si="8409"/>
        <v>2257</v>
      </c>
      <c r="AN475" s="238">
        <f t="shared" si="8409"/>
        <v>220</v>
      </c>
      <c r="AO475" s="179">
        <f t="shared" si="8409"/>
        <v>857</v>
      </c>
      <c r="AP475" s="177">
        <f t="shared" si="8409"/>
        <v>981</v>
      </c>
      <c r="AQ475" s="238">
        <f t="shared" si="8409"/>
        <v>3100</v>
      </c>
      <c r="AR475" s="180">
        <f t="shared" si="8409"/>
        <v>2501</v>
      </c>
      <c r="AS475" s="181">
        <f t="shared" si="8409"/>
        <v>3898</v>
      </c>
      <c r="AT475" s="238">
        <f t="shared" si="8409"/>
        <v>1671</v>
      </c>
      <c r="AU475" s="179">
        <f t="shared" si="8409"/>
        <v>1926</v>
      </c>
      <c r="AV475" s="177">
        <f t="shared" si="8409"/>
        <v>2265</v>
      </c>
      <c r="AW475" s="178">
        <f t="shared" si="8410"/>
        <v>1625</v>
      </c>
      <c r="AX475" s="238">
        <f t="shared" si="8410"/>
        <v>280</v>
      </c>
      <c r="AY475" s="179">
        <f t="shared" si="8410"/>
        <v>1224</v>
      </c>
      <c r="AZ475" s="177">
        <f t="shared" si="8410"/>
        <v>886</v>
      </c>
      <c r="BA475" s="178">
        <f t="shared" si="8410"/>
        <v>2646</v>
      </c>
      <c r="BB475" s="238">
        <f t="shared" si="8410"/>
        <v>1491</v>
      </c>
      <c r="BC475" s="179">
        <f t="shared" si="8410"/>
        <v>1616</v>
      </c>
      <c r="BD475" s="177">
        <f t="shared" si="8410"/>
        <v>2723</v>
      </c>
      <c r="BE475" s="238">
        <f t="shared" si="8410"/>
        <v>2705</v>
      </c>
      <c r="BF475" s="158">
        <f>SUM(AF475,AH475,AJ475,AL475,AN475,AP475,AR475,AT475,AV475,AX475,AZ475,BB475,BD475)</f>
        <v>22347</v>
      </c>
      <c r="BG475" s="159">
        <f>SUM(AG475,AI475,AK475,AM475,AO475,AQ475,AS475,AU475,AW475,AY475,BA475,BC475,BE475)</f>
        <v>25118</v>
      </c>
      <c r="BI475" s="136" t="s">
        <v>17</v>
      </c>
      <c r="BJ475" s="128">
        <f>B475/B498</f>
        <v>9.8166127292340886E-3</v>
      </c>
      <c r="BK475" s="129">
        <f t="shared" ref="BK475" si="8440">C475/C498</f>
        <v>0</v>
      </c>
      <c r="BL475" s="130">
        <f t="shared" ref="BL475" si="8441">D475/D498</f>
        <v>1.5493817737749962E-2</v>
      </c>
      <c r="BM475" s="131">
        <f t="shared" ref="BM475" si="8442">E475/E498</f>
        <v>2.2798084960863287E-4</v>
      </c>
      <c r="BN475" s="128">
        <f t="shared" ref="BN475" si="8443">F475/F498</f>
        <v>1.8414584938190089E-2</v>
      </c>
      <c r="BO475" s="129">
        <f t="shared" ref="BO475" si="8444">G475/G498</f>
        <v>2.7485471964818598E-4</v>
      </c>
      <c r="BP475" s="130">
        <f t="shared" ref="BP475" si="8445">H475/H498</f>
        <v>9.42641820340708E-3</v>
      </c>
      <c r="BQ475" s="131">
        <f t="shared" ref="BQ475" si="8446">I475/I498</f>
        <v>9.5592140201805631E-4</v>
      </c>
      <c r="BR475" s="128">
        <f t="shared" ref="BR475" si="8447">J475/J498</f>
        <v>1.3183915622940012E-3</v>
      </c>
      <c r="BS475" s="129">
        <f t="shared" ref="BS475" si="8448">K475/K498</f>
        <v>3.3052884615384615E-3</v>
      </c>
      <c r="BT475" s="130">
        <f t="shared" ref="BT475" si="8449">L475/L498</f>
        <v>2.3641609232248756E-3</v>
      </c>
      <c r="BU475" s="128">
        <f t="shared" ref="BU475" si="8450">M475/M498</f>
        <v>2.9734864128190303E-3</v>
      </c>
      <c r="BV475" s="132">
        <f t="shared" ref="BV475" si="8451">N475/N498</f>
        <v>4.957157597236553E-3</v>
      </c>
      <c r="BW475" s="133">
        <f t="shared" ref="BW475" si="8452">O475/O498</f>
        <v>3.5518168010281576E-3</v>
      </c>
      <c r="BX475" s="128">
        <f t="shared" ref="BX475" si="8453">P475/P498</f>
        <v>3.0748774204271585E-3</v>
      </c>
      <c r="BY475" s="129">
        <f t="shared" ref="BY475" si="8454">Q475/Q498</f>
        <v>2.8717858089599719E-3</v>
      </c>
      <c r="BZ475" s="130">
        <f t="shared" ref="BZ475" si="8455">R475/R498</f>
        <v>1.1955655387290776E-3</v>
      </c>
      <c r="CA475" s="131">
        <f t="shared" ref="CA475" si="8456">S475/S498</f>
        <v>4.0781522263003741E-3</v>
      </c>
      <c r="CB475" s="128">
        <f t="shared" ref="CB475" si="8457">T475/T498</f>
        <v>3.5812343320997973E-4</v>
      </c>
      <c r="CC475" s="129">
        <f t="shared" ref="CC475" si="8458">U475/U498</f>
        <v>3.4982508745627187E-3</v>
      </c>
      <c r="CD475" s="130">
        <f t="shared" ref="CD475" si="8459">V475/V498</f>
        <v>3.3474670832403481E-4</v>
      </c>
      <c r="CE475" s="131">
        <f t="shared" ref="CE475" si="8460">W475/W498</f>
        <v>1.0113950509068843E-4</v>
      </c>
      <c r="CF475" s="128">
        <f t="shared" ref="CF475" si="8461">X475/X498</f>
        <v>1.7807060499488048E-4</v>
      </c>
      <c r="CG475" s="129">
        <f t="shared" ref="CG475" si="8462">Y475/Y498</f>
        <v>0</v>
      </c>
      <c r="CH475" s="130">
        <f t="shared" ref="CH475" si="8463">Z475/Z498</f>
        <v>0</v>
      </c>
      <c r="CI475" s="128">
        <f t="shared" ref="CI475" si="8464">AA475/AA498</f>
        <v>0</v>
      </c>
      <c r="CJ475" s="134">
        <f t="shared" ref="CJ475" si="8465">AB475/AB498</f>
        <v>5.2774990946922251E-3</v>
      </c>
      <c r="CK475" s="135">
        <f t="shared" ref="CK475" si="8466">AC475/AC498</f>
        <v>1.509606996001179E-3</v>
      </c>
    </row>
    <row r="476" spans="1:89" ht="13.5" thickBot="1" x14ac:dyDescent="0.25">
      <c r="A476" s="145" t="s">
        <v>18</v>
      </c>
      <c r="B476" s="182">
        <v>1504</v>
      </c>
      <c r="C476" s="183">
        <v>223</v>
      </c>
      <c r="D476" s="184">
        <v>741</v>
      </c>
      <c r="E476" s="185">
        <v>120</v>
      </c>
      <c r="F476" s="182">
        <v>2255</v>
      </c>
      <c r="G476" s="186">
        <v>361</v>
      </c>
      <c r="H476" s="184">
        <v>1906</v>
      </c>
      <c r="I476" s="185">
        <v>820</v>
      </c>
      <c r="J476" s="182">
        <v>72</v>
      </c>
      <c r="K476" s="186">
        <v>249</v>
      </c>
      <c r="L476" s="184">
        <v>595</v>
      </c>
      <c r="M476" s="182">
        <v>819</v>
      </c>
      <c r="N476" s="187">
        <v>1713</v>
      </c>
      <c r="O476" s="188">
        <v>1504</v>
      </c>
      <c r="P476" s="182">
        <v>886</v>
      </c>
      <c r="Q476" s="186">
        <v>792</v>
      </c>
      <c r="R476" s="184">
        <v>764</v>
      </c>
      <c r="S476" s="185">
        <v>842</v>
      </c>
      <c r="T476" s="182">
        <v>170</v>
      </c>
      <c r="U476" s="186">
        <v>385</v>
      </c>
      <c r="V476" s="184">
        <v>689</v>
      </c>
      <c r="W476" s="185">
        <v>989</v>
      </c>
      <c r="X476" s="182">
        <v>791</v>
      </c>
      <c r="Y476" s="186">
        <v>547</v>
      </c>
      <c r="Z476" s="184">
        <v>1660</v>
      </c>
      <c r="AA476" s="182">
        <v>1013</v>
      </c>
      <c r="AB476" s="156">
        <f t="shared" si="8438"/>
        <v>13746</v>
      </c>
      <c r="AC476" s="157">
        <f t="shared" si="8439"/>
        <v>8664</v>
      </c>
      <c r="AE476" s="235"/>
      <c r="AF476" s="125"/>
      <c r="AG476" s="183"/>
      <c r="AH476" s="184"/>
      <c r="AI476" s="185"/>
      <c r="AJ476" s="182"/>
      <c r="AK476" s="186"/>
      <c r="AL476" s="184"/>
      <c r="AM476" s="185"/>
      <c r="AN476" s="182"/>
      <c r="AO476" s="186"/>
      <c r="AP476" s="184"/>
      <c r="AQ476" s="182"/>
      <c r="AR476" s="187"/>
      <c r="AS476" s="188"/>
      <c r="AT476" s="182"/>
      <c r="AU476" s="186"/>
      <c r="AV476" s="184"/>
      <c r="AW476" s="185"/>
      <c r="AX476" s="182"/>
      <c r="AY476" s="186"/>
      <c r="AZ476" s="184"/>
      <c r="BA476" s="185"/>
      <c r="BB476" s="182"/>
      <c r="BC476" s="186"/>
      <c r="BD476" s="184"/>
      <c r="BE476" s="182"/>
      <c r="BF476" s="158"/>
      <c r="BG476" s="159"/>
      <c r="BI476" s="145" t="s">
        <v>18</v>
      </c>
      <c r="BJ476" s="128">
        <f>B476/B498</f>
        <v>5.408126573175117E-2</v>
      </c>
      <c r="BK476" s="129">
        <f t="shared" ref="BK476" si="8467">C476/C498</f>
        <v>7.5200647467458014E-3</v>
      </c>
      <c r="BL476" s="130">
        <f t="shared" ref="BL476" si="8468">D476/D498</f>
        <v>5.6556250954052818E-2</v>
      </c>
      <c r="BM476" s="131">
        <f t="shared" ref="BM476" si="8469">E476/E498</f>
        <v>9.1192339843453145E-3</v>
      </c>
      <c r="BN476" s="128">
        <f t="shared" ref="BN476" si="8470">F476/F498</f>
        <v>8.2718902461391727E-2</v>
      </c>
      <c r="BO476" s="129">
        <f t="shared" ref="BO476" si="8471">G476/G498</f>
        <v>1.4174650541856447E-2</v>
      </c>
      <c r="BP476" s="130">
        <f t="shared" ref="BP476" si="8472">H476/H498</f>
        <v>4.6187025952940608E-2</v>
      </c>
      <c r="BQ476" s="131">
        <f t="shared" ref="BQ476" si="8473">I476/I498</f>
        <v>1.7419012214551249E-2</v>
      </c>
      <c r="BR476" s="128">
        <f t="shared" ref="BR476" si="8474">J476/J498</f>
        <v>1.1865524060646011E-2</v>
      </c>
      <c r="BS476" s="129">
        <f t="shared" ref="BS476" si="8475">K476/K498</f>
        <v>3.7409855769230768E-2</v>
      </c>
      <c r="BT476" s="130">
        <f t="shared" ref="BT476" si="8476">L476/L498</f>
        <v>2.3841961852861037E-2</v>
      </c>
      <c r="BU476" s="128">
        <f t="shared" ref="BU476" si="8477">M476/M498</f>
        <v>3.3823407945816467E-2</v>
      </c>
      <c r="BV476" s="132">
        <f t="shared" ref="BV476" si="8478">N476/N498</f>
        <v>3.8423579022924051E-2</v>
      </c>
      <c r="BW476" s="133">
        <f t="shared" ref="BW476" si="8479">O476/O498</f>
        <v>3.514429255754177E-2</v>
      </c>
      <c r="BX476" s="128">
        <f t="shared" ref="BX476" si="8480">P476/P498</f>
        <v>3.6815424249979224E-2</v>
      </c>
      <c r="BY476" s="129">
        <f t="shared" ref="BY476" si="8481">Q476/Q498</f>
        <v>3.4991605549173813E-2</v>
      </c>
      <c r="BZ476" s="130">
        <f t="shared" ref="BZ476" si="8482">R476/R498</f>
        <v>2.7679153684515616E-2</v>
      </c>
      <c r="CA476" s="131">
        <f t="shared" ref="CA476" si="8483">S476/S498</f>
        <v>3.1216401586771959E-2</v>
      </c>
      <c r="CB476" s="128">
        <f t="shared" ref="CB476" si="8484">T476/T498</f>
        <v>2.0293661215232184E-2</v>
      </c>
      <c r="CC476" s="129">
        <f t="shared" ref="CC476" si="8485">U476/U498</f>
        <v>4.8100949525237378E-2</v>
      </c>
      <c r="CD476" s="130">
        <f t="shared" ref="CD476" si="8486">V476/V498</f>
        <v>2.5626720226139998E-2</v>
      </c>
      <c r="CE476" s="131">
        <f t="shared" ref="CE476" si="8487">W476/W498</f>
        <v>3.3342323511563618E-2</v>
      </c>
      <c r="CF476" s="128">
        <f t="shared" ref="CF476" si="8488">X476/X498</f>
        <v>3.5213462137737614E-2</v>
      </c>
      <c r="CG476" s="129">
        <f t="shared" ref="CG476" si="8489">Y476/Y498</f>
        <v>4.225896168108776E-2</v>
      </c>
      <c r="CH476" s="130">
        <f t="shared" ref="CH476" si="8490">Z476/Z498</f>
        <v>3.9093777966181527E-2</v>
      </c>
      <c r="CI476" s="128">
        <f t="shared" ref="CI476" si="8491">AA476/AA498</f>
        <v>2.1733067301709898E-2</v>
      </c>
      <c r="CJ476" s="134">
        <f t="shared" ref="CJ476" si="8492">AB476/AB498</f>
        <v>4.0801182539729655E-2</v>
      </c>
      <c r="CK476" s="135">
        <f t="shared" ref="CK476" si="8493">AC476/AC498</f>
        <v>2.5797307718647369E-2</v>
      </c>
    </row>
    <row r="477" spans="1:89" ht="14.25" thickTop="1" thickBot="1" x14ac:dyDescent="0.25">
      <c r="A477" s="136" t="s">
        <v>19</v>
      </c>
      <c r="B477" s="175">
        <v>2724</v>
      </c>
      <c r="C477" s="176">
        <v>1221</v>
      </c>
      <c r="D477" s="177">
        <v>1184</v>
      </c>
      <c r="E477" s="178">
        <v>818</v>
      </c>
      <c r="F477" s="175">
        <v>2941</v>
      </c>
      <c r="G477" s="179">
        <v>1478</v>
      </c>
      <c r="H477" s="177">
        <v>2871</v>
      </c>
      <c r="I477" s="178">
        <v>2132</v>
      </c>
      <c r="J477" s="175">
        <v>190</v>
      </c>
      <c r="K477" s="179">
        <v>690</v>
      </c>
      <c r="L477" s="177">
        <v>1175</v>
      </c>
      <c r="M477" s="175">
        <v>2227</v>
      </c>
      <c r="N477" s="180">
        <v>3000</v>
      </c>
      <c r="O477" s="181">
        <v>3748</v>
      </c>
      <c r="P477" s="175">
        <v>1794</v>
      </c>
      <c r="Q477" s="179">
        <v>1909</v>
      </c>
      <c r="R477" s="177">
        <v>2259</v>
      </c>
      <c r="S477" s="178">
        <v>1737</v>
      </c>
      <c r="T477" s="175">
        <v>325</v>
      </c>
      <c r="U477" s="179">
        <v>1062</v>
      </c>
      <c r="V477" s="177">
        <v>1298</v>
      </c>
      <c r="W477" s="178">
        <v>2463</v>
      </c>
      <c r="X477" s="175">
        <v>1656</v>
      </c>
      <c r="Y477" s="179">
        <v>1238</v>
      </c>
      <c r="Z477" s="177">
        <v>3193</v>
      </c>
      <c r="AA477" s="175">
        <v>2346</v>
      </c>
      <c r="AB477" s="156">
        <f t="shared" si="8438"/>
        <v>24610</v>
      </c>
      <c r="AC477" s="157">
        <f t="shared" si="8439"/>
        <v>23069</v>
      </c>
      <c r="AE477" s="229" t="s">
        <v>13</v>
      </c>
      <c r="AF477" s="20">
        <f t="shared" ref="AF477:BG477" si="8494">SUM(AF474:AF476)</f>
        <v>5780</v>
      </c>
      <c r="AG477" s="21">
        <f t="shared" si="8494"/>
        <v>2394</v>
      </c>
      <c r="AH477" s="20">
        <f t="shared" si="8494"/>
        <v>2210</v>
      </c>
      <c r="AI477" s="21">
        <f t="shared" si="8494"/>
        <v>1954</v>
      </c>
      <c r="AJ477" s="20">
        <f t="shared" si="8494"/>
        <v>5257</v>
      </c>
      <c r="AK477" s="21">
        <f t="shared" si="8494"/>
        <v>2682</v>
      </c>
      <c r="AL477" s="20">
        <f t="shared" si="8494"/>
        <v>7288</v>
      </c>
      <c r="AM477" s="21">
        <f t="shared" si="8494"/>
        <v>4769</v>
      </c>
      <c r="AN477" s="20">
        <f t="shared" si="8494"/>
        <v>484</v>
      </c>
      <c r="AO477" s="21">
        <f t="shared" si="8494"/>
        <v>1899</v>
      </c>
      <c r="AP477" s="20">
        <f t="shared" si="8494"/>
        <v>2116</v>
      </c>
      <c r="AQ477" s="21">
        <f t="shared" si="8494"/>
        <v>6375</v>
      </c>
      <c r="AR477" s="20">
        <f t="shared" si="8494"/>
        <v>5524</v>
      </c>
      <c r="AS477" s="21">
        <f t="shared" si="8494"/>
        <v>8133</v>
      </c>
      <c r="AT477" s="20">
        <f t="shared" si="8494"/>
        <v>3961</v>
      </c>
      <c r="AU477" s="21">
        <f t="shared" si="8494"/>
        <v>3954</v>
      </c>
      <c r="AV477" s="20">
        <f t="shared" si="8494"/>
        <v>4869</v>
      </c>
      <c r="AW477" s="21">
        <f t="shared" si="8494"/>
        <v>3483</v>
      </c>
      <c r="AX477" s="20">
        <f t="shared" si="8494"/>
        <v>651</v>
      </c>
      <c r="AY477" s="21">
        <f t="shared" si="8494"/>
        <v>2646</v>
      </c>
      <c r="AZ477" s="20">
        <f t="shared" si="8494"/>
        <v>2152</v>
      </c>
      <c r="BA477" s="21">
        <f t="shared" si="8494"/>
        <v>5697</v>
      </c>
      <c r="BB477" s="20">
        <f t="shared" si="8494"/>
        <v>3345</v>
      </c>
      <c r="BC477" s="21">
        <f t="shared" si="8494"/>
        <v>3432</v>
      </c>
      <c r="BD477" s="20">
        <f t="shared" si="8494"/>
        <v>6609</v>
      </c>
      <c r="BE477" s="21">
        <f t="shared" si="8494"/>
        <v>5320</v>
      </c>
      <c r="BF477" s="160">
        <f t="shared" si="8494"/>
        <v>50246</v>
      </c>
      <c r="BG477" s="161">
        <f t="shared" si="8494"/>
        <v>52738</v>
      </c>
      <c r="BI477" s="136" t="s">
        <v>19</v>
      </c>
      <c r="BJ477" s="128">
        <f>B477/B498</f>
        <v>9.7950377562028054E-2</v>
      </c>
      <c r="BK477" s="129">
        <f t="shared" ref="BK477" si="8495">C477/C498</f>
        <v>4.1174883658191136E-2</v>
      </c>
      <c r="BL477" s="130">
        <f t="shared" ref="BL477" si="8496">D477/D498</f>
        <v>9.0367882765989921E-2</v>
      </c>
      <c r="BM477" s="131">
        <f t="shared" ref="BM477" si="8497">E477/E498</f>
        <v>6.2162778326620566E-2</v>
      </c>
      <c r="BN477" s="128">
        <f t="shared" ref="BN477" si="8498">F477/F498</f>
        <v>0.10788305638091046</v>
      </c>
      <c r="BO477" s="129">
        <f t="shared" ref="BO477" si="8499">G477/G498</f>
        <v>5.8033610805716979E-2</v>
      </c>
      <c r="BP477" s="130">
        <f t="shared" ref="BP477" si="8500">H477/H498</f>
        <v>6.9571328179901623E-2</v>
      </c>
      <c r="BQ477" s="131">
        <f t="shared" ref="BQ477" si="8501">I477/I498</f>
        <v>4.5289431757833246E-2</v>
      </c>
      <c r="BR477" s="128">
        <f t="shared" ref="BR477" si="8502">J477/J498</f>
        <v>3.1311799604482535E-2</v>
      </c>
      <c r="BS477" s="129">
        <f t="shared" ref="BS477" si="8503">K477/K498</f>
        <v>0.10366586538461539</v>
      </c>
      <c r="BT477" s="130">
        <f t="shared" ref="BT477" si="8504">L477/L498</f>
        <v>4.7082865843885241E-2</v>
      </c>
      <c r="BU477" s="128">
        <f t="shared" ref="BU477" si="8505">M477/M498</f>
        <v>9.1971586685388615E-2</v>
      </c>
      <c r="BV477" s="132">
        <f t="shared" ref="BV477" si="8506">N477/N498</f>
        <v>6.7291732089183973E-2</v>
      </c>
      <c r="BW477" s="133">
        <f t="shared" ref="BW477" si="8507">O477/O498</f>
        <v>8.7580324804299572E-2</v>
      </c>
      <c r="BX477" s="128">
        <f t="shared" ref="BX477" si="8508">P477/P498</f>
        <v>7.4545001246571929E-2</v>
      </c>
      <c r="BY477" s="129">
        <f t="shared" ref="BY477" si="8509">Q477/Q498</f>
        <v>8.4342140143147476E-2</v>
      </c>
      <c r="BZ477" s="130">
        <f t="shared" ref="BZ477" si="8510">R477/R498</f>
        <v>8.184189551481777E-2</v>
      </c>
      <c r="CA477" s="131">
        <f t="shared" ref="CA477" si="8511">S477/S498</f>
        <v>6.4397731064397737E-2</v>
      </c>
      <c r="CB477" s="128">
        <f t="shared" ref="CB477" si="8512">T477/T498</f>
        <v>3.879670526441447E-2</v>
      </c>
      <c r="CC477" s="129">
        <f t="shared" ref="CC477" si="8513">U477/U498</f>
        <v>0.13268365817091454</v>
      </c>
      <c r="CD477" s="130">
        <f t="shared" ref="CD477" si="8514">V477/V498</f>
        <v>4.8277914156066352E-2</v>
      </c>
      <c r="CE477" s="131">
        <f t="shared" ref="CE477" si="8515">W477/W498</f>
        <v>8.3035533679455195E-2</v>
      </c>
      <c r="CF477" s="128">
        <f t="shared" ref="CF477" si="8516">X477/X498</f>
        <v>7.3721230467880511E-2</v>
      </c>
      <c r="CG477" s="129">
        <f t="shared" ref="CG477" si="8517">Y477/Y498</f>
        <v>9.564276885043263E-2</v>
      </c>
      <c r="CH477" s="130">
        <f t="shared" ref="CH477" si="8518">Z477/Z498</f>
        <v>7.5196646413263624E-2</v>
      </c>
      <c r="CI477" s="128">
        <f t="shared" ref="CI477" si="8519">AA477/AA498</f>
        <v>5.0331466821136643E-2</v>
      </c>
      <c r="CJ477" s="134">
        <f t="shared" ref="CJ477" si="8520">AB477/AB498</f>
        <v>7.3047948661628601E-2</v>
      </c>
      <c r="CK477" s="135">
        <f t="shared" ref="CK477" si="8521">AC477/AC498</f>
        <v>6.8688607082349515E-2</v>
      </c>
    </row>
    <row r="478" spans="1:89" ht="13.5" thickTop="1" x14ac:dyDescent="0.2">
      <c r="A478" s="145" t="s">
        <v>20</v>
      </c>
      <c r="B478" s="182">
        <v>3352</v>
      </c>
      <c r="C478" s="183">
        <v>1258</v>
      </c>
      <c r="D478" s="184">
        <v>1257</v>
      </c>
      <c r="E478" s="185">
        <v>1032</v>
      </c>
      <c r="F478" s="182">
        <v>2949</v>
      </c>
      <c r="G478" s="186">
        <v>1476</v>
      </c>
      <c r="H478" s="184">
        <v>3648</v>
      </c>
      <c r="I478" s="185">
        <v>2512</v>
      </c>
      <c r="J478" s="182">
        <v>264</v>
      </c>
      <c r="K478" s="186">
        <v>1042</v>
      </c>
      <c r="L478" s="184">
        <v>1135</v>
      </c>
      <c r="M478" s="182">
        <v>3275</v>
      </c>
      <c r="N478" s="187">
        <v>3023</v>
      </c>
      <c r="O478" s="188">
        <v>4235</v>
      </c>
      <c r="P478" s="182">
        <v>2290</v>
      </c>
      <c r="Q478" s="186">
        <v>2028</v>
      </c>
      <c r="R478" s="184">
        <v>2604</v>
      </c>
      <c r="S478" s="185">
        <v>1858</v>
      </c>
      <c r="T478" s="182">
        <v>371</v>
      </c>
      <c r="U478" s="186">
        <v>1422</v>
      </c>
      <c r="V478" s="184">
        <v>1266</v>
      </c>
      <c r="W478" s="185">
        <v>3051</v>
      </c>
      <c r="X478" s="182">
        <v>1854</v>
      </c>
      <c r="Y478" s="186">
        <v>1816</v>
      </c>
      <c r="Z478" s="184">
        <v>3886</v>
      </c>
      <c r="AA478" s="182">
        <v>2615</v>
      </c>
      <c r="AB478" s="156">
        <f t="shared" si="8438"/>
        <v>27899</v>
      </c>
      <c r="AC478" s="157">
        <f t="shared" si="8439"/>
        <v>27620</v>
      </c>
      <c r="BI478" s="145" t="s">
        <v>20</v>
      </c>
      <c r="BJ478" s="128">
        <f>B478/B498</f>
        <v>0.120532182668105</v>
      </c>
      <c r="BK478" s="129">
        <f t="shared" ref="BK478" si="8522">C478/C498</f>
        <v>4.2422607405409048E-2</v>
      </c>
      <c r="BL478" s="130">
        <f t="shared" ref="BL478" si="8523">D478/D498</f>
        <v>9.5939551213555185E-2</v>
      </c>
      <c r="BM478" s="131">
        <f t="shared" ref="BM478" si="8524">E478/E498</f>
        <v>7.8425412265369712E-2</v>
      </c>
      <c r="BN478" s="128">
        <f t="shared" ref="BN478" si="8525">F478/F498</f>
        <v>0.10817651590183779</v>
      </c>
      <c r="BO478" s="129">
        <f t="shared" ref="BO478" si="8526">G478/G498</f>
        <v>5.7955080885817495E-2</v>
      </c>
      <c r="BP478" s="130">
        <f t="shared" ref="BP478" si="8527">H478/H498</f>
        <v>8.8399932149174881E-2</v>
      </c>
      <c r="BQ478" s="131">
        <f t="shared" ref="BQ478" si="8528">I478/I498</f>
        <v>5.3361656930430164E-2</v>
      </c>
      <c r="BR478" s="128">
        <f t="shared" ref="BR478" si="8529">J478/J498</f>
        <v>4.3506921555702044E-2</v>
      </c>
      <c r="BS478" s="129">
        <f t="shared" ref="BS478" si="8530">K478/K498</f>
        <v>0.15655048076923078</v>
      </c>
      <c r="BT478" s="130">
        <f t="shared" ref="BT478" si="8531">L478/L498</f>
        <v>4.5480044878987019E-2</v>
      </c>
      <c r="BU478" s="128">
        <f t="shared" ref="BU478" si="8532">M478/M498</f>
        <v>0.13525233336086562</v>
      </c>
      <c r="BV478" s="132">
        <f t="shared" ref="BV478" si="8533">N478/N498</f>
        <v>6.7807635368534389E-2</v>
      </c>
      <c r="BW478" s="133">
        <f t="shared" ref="BW478" si="8534">O478/O498</f>
        <v>9.8960158897067413E-2</v>
      </c>
      <c r="BX478" s="128">
        <f t="shared" ref="BX478" si="8535">P478/P498</f>
        <v>9.5154990442948562E-2</v>
      </c>
      <c r="BY478" s="129">
        <f t="shared" ref="BY478" si="8536">Q478/Q498</f>
        <v>8.9599717239551124E-2</v>
      </c>
      <c r="BZ478" s="130">
        <f t="shared" ref="BZ478" si="8537">R478/R498</f>
        <v>9.4340989783349039E-2</v>
      </c>
      <c r="CA478" s="131">
        <f t="shared" ref="CA478" si="8538">S478/S498</f>
        <v>6.8883698513328137E-2</v>
      </c>
      <c r="CB478" s="128">
        <f t="shared" ref="CB478" si="8539">T478/T498</f>
        <v>4.4287931240300824E-2</v>
      </c>
      <c r="CC478" s="129">
        <f t="shared" ref="CC478" si="8540">U478/U498</f>
        <v>0.17766116941529236</v>
      </c>
      <c r="CD478" s="130">
        <f t="shared" ref="CD478" si="8541">V478/V498</f>
        <v>4.7087703637580899E-2</v>
      </c>
      <c r="CE478" s="131">
        <f t="shared" ref="CE478" si="8542">W478/W498</f>
        <v>0.10285887667723012</v>
      </c>
      <c r="CF478" s="128">
        <f t="shared" ref="CF478" si="8543">X478/X498</f>
        <v>8.2535725415127104E-2</v>
      </c>
      <c r="CG478" s="129">
        <f t="shared" ref="CG478" si="8544">Y478/Y498</f>
        <v>0.14029666254635353</v>
      </c>
      <c r="CH478" s="130">
        <f t="shared" ref="CH478" si="8545">Z478/Z498</f>
        <v>9.1517121190711689E-2</v>
      </c>
      <c r="CI478" s="128">
        <f t="shared" ref="CI478" si="8546">AA478/AA498</f>
        <v>5.6102636716654865E-2</v>
      </c>
      <c r="CJ478" s="134">
        <f t="shared" ref="CJ478" si="8547">AB478/AB498</f>
        <v>8.2810431520145319E-2</v>
      </c>
      <c r="CK478" s="135">
        <f t="shared" ref="CK478" si="8548">AC478/AC498</f>
        <v>8.2239339703259501E-2</v>
      </c>
    </row>
    <row r="479" spans="1:89" ht="13.5" thickBot="1" x14ac:dyDescent="0.25">
      <c r="A479" s="136" t="s">
        <v>21</v>
      </c>
      <c r="B479" s="175">
        <v>2428</v>
      </c>
      <c r="C479" s="176">
        <v>1136</v>
      </c>
      <c r="D479" s="177">
        <v>953</v>
      </c>
      <c r="E479" s="178">
        <v>922</v>
      </c>
      <c r="F479" s="175">
        <v>2308</v>
      </c>
      <c r="G479" s="179">
        <v>1206</v>
      </c>
      <c r="H479" s="177">
        <v>3640</v>
      </c>
      <c r="I479" s="178">
        <v>2257</v>
      </c>
      <c r="J479" s="175">
        <v>220</v>
      </c>
      <c r="K479" s="179">
        <v>857</v>
      </c>
      <c r="L479" s="177">
        <v>981</v>
      </c>
      <c r="M479" s="175">
        <v>3100</v>
      </c>
      <c r="N479" s="180">
        <v>2501</v>
      </c>
      <c r="O479" s="181">
        <v>3898</v>
      </c>
      <c r="P479" s="175">
        <v>1671</v>
      </c>
      <c r="Q479" s="179">
        <v>1926</v>
      </c>
      <c r="R479" s="177">
        <v>2265</v>
      </c>
      <c r="S479" s="178">
        <v>1625</v>
      </c>
      <c r="T479" s="175">
        <v>280</v>
      </c>
      <c r="U479" s="179">
        <v>1224</v>
      </c>
      <c r="V479" s="177">
        <v>886</v>
      </c>
      <c r="W479" s="178">
        <v>2646</v>
      </c>
      <c r="X479" s="175">
        <v>1491</v>
      </c>
      <c r="Y479" s="179">
        <v>1616</v>
      </c>
      <c r="Z479" s="177">
        <v>2723</v>
      </c>
      <c r="AA479" s="175">
        <v>2705</v>
      </c>
      <c r="AB479" s="156">
        <f t="shared" si="8438"/>
        <v>22347</v>
      </c>
      <c r="AC479" s="157">
        <f t="shared" si="8439"/>
        <v>25118</v>
      </c>
      <c r="AE479" s="232" t="s">
        <v>85</v>
      </c>
      <c r="BI479" s="136" t="s">
        <v>21</v>
      </c>
      <c r="BJ479" s="128">
        <f>B479/B498</f>
        <v>8.730672419992809E-2</v>
      </c>
      <c r="BK479" s="129">
        <f t="shared" ref="BK479" si="8549">C479/C498</f>
        <v>3.8308491265933768E-2</v>
      </c>
      <c r="BL479" s="130">
        <f t="shared" ref="BL479" si="8550">D479/D498</f>
        <v>7.2736986719584798E-2</v>
      </c>
      <c r="BM479" s="131">
        <f t="shared" ref="BM479" si="8551">E479/E498</f>
        <v>7.006611444638651E-2</v>
      </c>
      <c r="BN479" s="128">
        <f t="shared" ref="BN479" si="8552">F479/F498</f>
        <v>8.4663071787535307E-2</v>
      </c>
      <c r="BO479" s="129">
        <f t="shared" ref="BO479" si="8553">G479/G498</f>
        <v>4.7353541699387464E-2</v>
      </c>
      <c r="BP479" s="130">
        <f t="shared" ref="BP479" si="8554">H479/H498</f>
        <v>8.820607264884775E-2</v>
      </c>
      <c r="BQ479" s="131">
        <f t="shared" ref="BQ479" si="8555">I479/I498</f>
        <v>4.7944768985661176E-2</v>
      </c>
      <c r="BR479" s="128">
        <f t="shared" ref="BR479" si="8556">J479/J498</f>
        <v>3.6255767963085037E-2</v>
      </c>
      <c r="BS479" s="129">
        <f t="shared" ref="BS479" si="8557">K479/K498</f>
        <v>0.12875600961538461</v>
      </c>
      <c r="BT479" s="130">
        <f t="shared" ref="BT479" si="8558">L479/L498</f>
        <v>3.9309184164128867E-2</v>
      </c>
      <c r="BU479" s="128">
        <f t="shared" ref="BU479" si="8559">M479/M498</f>
        <v>0.12802510944081935</v>
      </c>
      <c r="BV479" s="132">
        <f t="shared" ref="BV479" si="8560">N479/N498</f>
        <v>5.6098873985016375E-2</v>
      </c>
      <c r="BW479" s="133">
        <f t="shared" ref="BW479" si="8561">O479/O498</f>
        <v>9.1085407173735256E-2</v>
      </c>
      <c r="BX479" s="128">
        <f t="shared" ref="BX479" si="8562">P479/P498</f>
        <v>6.9434056345051107E-2</v>
      </c>
      <c r="BY479" s="129">
        <f t="shared" ref="BY479" si="8563">Q479/Q498</f>
        <v>8.509322258549086E-2</v>
      </c>
      <c r="BZ479" s="130">
        <f t="shared" ref="BZ479" si="8564">R479/R498</f>
        <v>8.2059271067313963E-2</v>
      </c>
      <c r="CA479" s="131">
        <f t="shared" ref="CA479" si="8565">S479/S498</f>
        <v>6.0245430615800989E-2</v>
      </c>
      <c r="CB479" s="128">
        <f t="shared" ref="CB479" si="8566">T479/T498</f>
        <v>3.3424853766264771E-2</v>
      </c>
      <c r="CC479" s="129">
        <f t="shared" ref="CC479" si="8567">U479/U498</f>
        <v>0.15292353823088456</v>
      </c>
      <c r="CD479" s="130">
        <f t="shared" ref="CD479" si="8568">V479/V498</f>
        <v>3.2953953730566095E-2</v>
      </c>
      <c r="CE479" s="131">
        <f t="shared" ref="CE479" si="8569">W479/W498</f>
        <v>8.9205043489987187E-2</v>
      </c>
      <c r="CF479" s="128">
        <f t="shared" ref="CF479" si="8570">X479/X498</f>
        <v>6.6375818011841697E-2</v>
      </c>
      <c r="CG479" s="129">
        <f t="shared" ref="CG479" si="8571">Y479/Y498</f>
        <v>0.12484548825710753</v>
      </c>
      <c r="CH479" s="130">
        <f t="shared" ref="CH479" si="8572">Z479/Z498</f>
        <v>6.4127926145730305E-2</v>
      </c>
      <c r="CI479" s="128">
        <f t="shared" ref="CI479" si="8573">AA479/AA498</f>
        <v>5.8033511402887733E-2</v>
      </c>
      <c r="CJ479" s="134">
        <f t="shared" ref="CJ479" si="8574">AB479/AB498</f>
        <v>6.6330861793637313E-2</v>
      </c>
      <c r="CK479" s="135">
        <f t="shared" ref="CK479" si="8575">AC479/AC498</f>
        <v>7.4789563166780315E-2</v>
      </c>
    </row>
    <row r="480" spans="1:89" ht="14.25" thickTop="1" thickBot="1" x14ac:dyDescent="0.25">
      <c r="A480" s="145" t="s">
        <v>22</v>
      </c>
      <c r="B480" s="182">
        <v>1734</v>
      </c>
      <c r="C480" s="183">
        <v>1074</v>
      </c>
      <c r="D480" s="184">
        <v>700</v>
      </c>
      <c r="E480" s="185">
        <v>599</v>
      </c>
      <c r="F480" s="182">
        <v>1913</v>
      </c>
      <c r="G480" s="186">
        <v>881</v>
      </c>
      <c r="H480" s="184">
        <v>2663</v>
      </c>
      <c r="I480" s="185">
        <v>1937</v>
      </c>
      <c r="J480" s="182">
        <v>230</v>
      </c>
      <c r="K480" s="186">
        <v>620</v>
      </c>
      <c r="L480" s="184">
        <v>847</v>
      </c>
      <c r="M480" s="182">
        <v>1931</v>
      </c>
      <c r="N480" s="187">
        <v>2009</v>
      </c>
      <c r="O480" s="188">
        <v>2909</v>
      </c>
      <c r="P480" s="182">
        <v>1259</v>
      </c>
      <c r="Q480" s="186">
        <v>1187</v>
      </c>
      <c r="R480" s="184">
        <v>1711</v>
      </c>
      <c r="S480" s="185">
        <v>1328</v>
      </c>
      <c r="T480" s="182">
        <v>226</v>
      </c>
      <c r="U480" s="186">
        <v>518</v>
      </c>
      <c r="V480" s="184">
        <v>710</v>
      </c>
      <c r="W480" s="185">
        <v>2078</v>
      </c>
      <c r="X480" s="182">
        <v>1110</v>
      </c>
      <c r="Y480" s="186">
        <v>863</v>
      </c>
      <c r="Z480" s="184">
        <v>2546</v>
      </c>
      <c r="AA480" s="182">
        <v>2343</v>
      </c>
      <c r="AB480" s="156">
        <f t="shared" si="8438"/>
        <v>17658</v>
      </c>
      <c r="AC480" s="157">
        <f t="shared" si="8439"/>
        <v>18268</v>
      </c>
      <c r="AE480" s="305" t="s">
        <v>0</v>
      </c>
      <c r="AF480" s="299" t="s">
        <v>1</v>
      </c>
      <c r="AG480" s="300"/>
      <c r="AH480" s="299" t="s">
        <v>2</v>
      </c>
      <c r="AI480" s="300"/>
      <c r="AJ480" s="299" t="s">
        <v>3</v>
      </c>
      <c r="AK480" s="300"/>
      <c r="AL480" s="299" t="s">
        <v>4</v>
      </c>
      <c r="AM480" s="300"/>
      <c r="AN480" s="299" t="s">
        <v>5</v>
      </c>
      <c r="AO480" s="300"/>
      <c r="AP480" s="299" t="s">
        <v>6</v>
      </c>
      <c r="AQ480" s="300"/>
      <c r="AR480" s="299" t="s">
        <v>7</v>
      </c>
      <c r="AS480" s="300"/>
      <c r="AT480" s="299" t="s">
        <v>8</v>
      </c>
      <c r="AU480" s="300"/>
      <c r="AV480" s="299" t="s">
        <v>9</v>
      </c>
      <c r="AW480" s="300"/>
      <c r="AX480" s="299" t="s">
        <v>10</v>
      </c>
      <c r="AY480" s="300"/>
      <c r="AZ480" s="299" t="s">
        <v>11</v>
      </c>
      <c r="BA480" s="300"/>
      <c r="BB480" s="299" t="s">
        <v>12</v>
      </c>
      <c r="BC480" s="300"/>
      <c r="BD480" s="301" t="s">
        <v>40</v>
      </c>
      <c r="BE480" s="302"/>
      <c r="BF480" s="303" t="s">
        <v>41</v>
      </c>
      <c r="BG480" s="304"/>
      <c r="BI480" s="145" t="s">
        <v>22</v>
      </c>
      <c r="BJ480" s="128">
        <f>B480/B498</f>
        <v>6.2351672060409924E-2</v>
      </c>
      <c r="BK480" s="129">
        <f t="shared" ref="BK480" si="8576">C480/C498</f>
        <v>3.6217710932757809E-2</v>
      </c>
      <c r="BL480" s="130">
        <f t="shared" ref="BL480" si="8577">D480/D498</f>
        <v>5.3426957716379175E-2</v>
      </c>
      <c r="BM480" s="131">
        <f t="shared" ref="BM480" si="8578">E480/E498</f>
        <v>4.5520176305190362E-2</v>
      </c>
      <c r="BN480" s="128">
        <f t="shared" ref="BN480" si="8579">F480/F498</f>
        <v>7.0173507941748287E-2</v>
      </c>
      <c r="BO480" s="129">
        <f t="shared" ref="BO480" si="8580">G480/G498</f>
        <v>3.4592429715721691E-2</v>
      </c>
      <c r="BP480" s="130">
        <f t="shared" ref="BP480" si="8581">H480/H498</f>
        <v>6.4530981171396037E-2</v>
      </c>
      <c r="BQ480" s="131">
        <f t="shared" ref="BQ480" si="8582">I480/I498</f>
        <v>4.1147105682421664E-2</v>
      </c>
      <c r="BR480" s="128">
        <f t="shared" ref="BR480" si="8583">J480/J498</f>
        <v>3.790375741595254E-2</v>
      </c>
      <c r="BS480" s="129">
        <f t="shared" ref="BS480" si="8584">K480/K498</f>
        <v>9.3149038461538464E-2</v>
      </c>
      <c r="BT480" s="130">
        <f t="shared" ref="BT480" si="8585">L480/L498</f>
        <v>3.3939733931719826E-2</v>
      </c>
      <c r="BU480" s="128">
        <f t="shared" ref="BU480" si="8586">M480/M498</f>
        <v>7.974725365491038E-2</v>
      </c>
      <c r="BV480" s="132">
        <f t="shared" ref="BV480" si="8587">N480/N498</f>
        <v>4.5063029922390203E-2</v>
      </c>
      <c r="BW480" s="133">
        <f t="shared" ref="BW480" si="8588">O480/O498</f>
        <v>6.7975230751255986E-2</v>
      </c>
      <c r="BX480" s="128">
        <f t="shared" ref="BX480" si="8589">P480/P498</f>
        <v>5.2314468544835034E-2</v>
      </c>
      <c r="BY480" s="129">
        <f t="shared" ref="BY480" si="8590">Q480/Q498</f>
        <v>5.2443227003622868E-2</v>
      </c>
      <c r="BZ480" s="130">
        <f t="shared" ref="BZ480" si="8591">R480/R498</f>
        <v>6.1988261720165208E-2</v>
      </c>
      <c r="CA480" s="131">
        <f t="shared" ref="CA480" si="8592">S480/S498</f>
        <v>4.9234419604789977E-2</v>
      </c>
      <c r="CB480" s="128">
        <f t="shared" ref="CB480" si="8593">T480/T498</f>
        <v>2.6978631968485139E-2</v>
      </c>
      <c r="CC480" s="129">
        <f t="shared" ref="CC480" si="8594">U480/U498</f>
        <v>6.4717641179410298E-2</v>
      </c>
      <c r="CD480" s="130">
        <f t="shared" ref="CD480" si="8595">V480/V498</f>
        <v>2.6407795878896079E-2</v>
      </c>
      <c r="CE480" s="131">
        <f t="shared" ref="CE480" si="8596">W480/W498</f>
        <v>7.0055963859483511E-2</v>
      </c>
      <c r="CF480" s="128">
        <f t="shared" ref="CF480" si="8597">X480/X498</f>
        <v>4.9414592886079328E-2</v>
      </c>
      <c r="CG480" s="129">
        <f t="shared" ref="CG480" si="8598">Y480/Y498</f>
        <v>6.6671817058096411E-2</v>
      </c>
      <c r="CH480" s="130">
        <f t="shared" ref="CH480" si="8599">Z480/Z498</f>
        <v>5.9959493193914561E-2</v>
      </c>
      <c r="CI480" s="128">
        <f t="shared" ref="CI480" si="8600">AA480/AA498</f>
        <v>5.026710433159555E-2</v>
      </c>
      <c r="CJ480" s="134">
        <f t="shared" ref="CJ480" si="8601">AB480/AB498</f>
        <v>5.2412867836937743E-2</v>
      </c>
      <c r="CK480" s="135">
        <f t="shared" ref="CK480" si="8602">AC480/AC498</f>
        <v>5.4393492313509942E-2</v>
      </c>
    </row>
    <row r="481" spans="1:89" ht="15" thickTop="1" thickBot="1" x14ac:dyDescent="0.3">
      <c r="A481" s="136" t="s">
        <v>23</v>
      </c>
      <c r="B481" s="175">
        <v>1283</v>
      </c>
      <c r="C481" s="176">
        <v>1062</v>
      </c>
      <c r="D481" s="177">
        <v>587</v>
      </c>
      <c r="E481" s="178">
        <v>533</v>
      </c>
      <c r="F481" s="175">
        <v>1452</v>
      </c>
      <c r="G481" s="179">
        <v>729</v>
      </c>
      <c r="H481" s="177">
        <v>2208</v>
      </c>
      <c r="I481" s="178">
        <v>1727</v>
      </c>
      <c r="J481" s="175">
        <v>234</v>
      </c>
      <c r="K481" s="179">
        <v>530</v>
      </c>
      <c r="L481" s="177">
        <v>711</v>
      </c>
      <c r="M481" s="175">
        <v>1360</v>
      </c>
      <c r="N481" s="180">
        <v>1657</v>
      </c>
      <c r="O481" s="181">
        <v>2316</v>
      </c>
      <c r="P481" s="175">
        <v>1047</v>
      </c>
      <c r="Q481" s="179">
        <v>866</v>
      </c>
      <c r="R481" s="177">
        <v>1363</v>
      </c>
      <c r="S481" s="178">
        <v>1164</v>
      </c>
      <c r="T481" s="175">
        <v>291</v>
      </c>
      <c r="U481" s="179">
        <v>337</v>
      </c>
      <c r="V481" s="177">
        <v>665</v>
      </c>
      <c r="W481" s="178">
        <v>1719</v>
      </c>
      <c r="X481" s="175">
        <v>897</v>
      </c>
      <c r="Y481" s="179">
        <v>611</v>
      </c>
      <c r="Z481" s="177">
        <v>2129</v>
      </c>
      <c r="AA481" s="175">
        <v>2041</v>
      </c>
      <c r="AB481" s="156">
        <f t="shared" si="8438"/>
        <v>14524</v>
      </c>
      <c r="AC481" s="157">
        <f t="shared" si="8439"/>
        <v>14995</v>
      </c>
      <c r="AE481" s="306"/>
      <c r="AF481" s="115" t="s">
        <v>14</v>
      </c>
      <c r="AG481" s="116" t="s">
        <v>15</v>
      </c>
      <c r="AH481" s="117" t="s">
        <v>14</v>
      </c>
      <c r="AI481" s="118" t="s">
        <v>15</v>
      </c>
      <c r="AJ481" s="115" t="s">
        <v>14</v>
      </c>
      <c r="AK481" s="116" t="s">
        <v>15</v>
      </c>
      <c r="AL481" s="117" t="s">
        <v>14</v>
      </c>
      <c r="AM481" s="118" t="s">
        <v>15</v>
      </c>
      <c r="AN481" s="115" t="s">
        <v>14</v>
      </c>
      <c r="AO481" s="116" t="s">
        <v>15</v>
      </c>
      <c r="AP481" s="117" t="s">
        <v>14</v>
      </c>
      <c r="AQ481" s="115" t="s">
        <v>15</v>
      </c>
      <c r="AR481" s="119" t="s">
        <v>14</v>
      </c>
      <c r="AS481" s="120" t="s">
        <v>15</v>
      </c>
      <c r="AT481" s="115" t="s">
        <v>14</v>
      </c>
      <c r="AU481" s="116" t="s">
        <v>15</v>
      </c>
      <c r="AV481" s="117" t="s">
        <v>14</v>
      </c>
      <c r="AW481" s="118" t="s">
        <v>15</v>
      </c>
      <c r="AX481" s="115" t="s">
        <v>14</v>
      </c>
      <c r="AY481" s="116" t="s">
        <v>15</v>
      </c>
      <c r="AZ481" s="117" t="s">
        <v>14</v>
      </c>
      <c r="BA481" s="118" t="s">
        <v>15</v>
      </c>
      <c r="BB481" s="115" t="s">
        <v>14</v>
      </c>
      <c r="BC481" s="116" t="s">
        <v>15</v>
      </c>
      <c r="BD481" s="28" t="s">
        <v>14</v>
      </c>
      <c r="BE481" s="121" t="s">
        <v>15</v>
      </c>
      <c r="BF481" s="162" t="s">
        <v>14</v>
      </c>
      <c r="BG481" s="163" t="s">
        <v>15</v>
      </c>
      <c r="BI481" s="136" t="s">
        <v>23</v>
      </c>
      <c r="BJ481" s="128">
        <f>B481/B498</f>
        <v>4.6134483998561668E-2</v>
      </c>
      <c r="BK481" s="129">
        <f t="shared" ref="BK481" si="8603">C481/C498</f>
        <v>3.5813043771497945E-2</v>
      </c>
      <c r="BL481" s="130">
        <f t="shared" ref="BL481" si="8604">D481/D498</f>
        <v>4.4802320256449396E-2</v>
      </c>
      <c r="BM481" s="131">
        <f t="shared" ref="BM481" si="8605">E481/E498</f>
        <v>4.0504597613800437E-2</v>
      </c>
      <c r="BN481" s="128">
        <f t="shared" ref="BN481" si="8606">F481/F498</f>
        <v>5.3262903048310772E-2</v>
      </c>
      <c r="BO481" s="129">
        <f t="shared" ref="BO481" si="8607">G481/G498</f>
        <v>2.8624155803361081E-2</v>
      </c>
      <c r="BP481" s="130">
        <f t="shared" ref="BP481" si="8608">H481/H498</f>
        <v>5.3505222090290065E-2</v>
      </c>
      <c r="BQ481" s="131">
        <f t="shared" ref="BQ481" si="8609">I481/I498</f>
        <v>3.668613913967074E-2</v>
      </c>
      <c r="BR481" s="128">
        <f t="shared" ref="BR481" si="8610">J481/J498</f>
        <v>3.8562953197099535E-2</v>
      </c>
      <c r="BS481" s="129">
        <f t="shared" ref="BS481" si="8611">K481/K498</f>
        <v>7.9627403846153841E-2</v>
      </c>
      <c r="BT481" s="130">
        <f t="shared" ref="BT481" si="8612">L481/L498</f>
        <v>2.8490142651065874E-2</v>
      </c>
      <c r="BU481" s="128">
        <f t="shared" ref="BU481" si="8613">M481/M498</f>
        <v>5.6165854464359462E-2</v>
      </c>
      <c r="BV481" s="132">
        <f t="shared" ref="BV481" si="8614">N481/N498</f>
        <v>3.7167466690592614E-2</v>
      </c>
      <c r="BW481" s="133">
        <f t="shared" ref="BW481" si="8615">O481/O498</f>
        <v>5.4118471784086929E-2</v>
      </c>
      <c r="BX481" s="128">
        <f t="shared" ref="BX481" si="8616">P481/P498</f>
        <v>4.350536025928696E-2</v>
      </c>
      <c r="BY481" s="129">
        <f t="shared" ref="BY481" si="8617">Q481/Q498</f>
        <v>3.8261023239374393E-2</v>
      </c>
      <c r="BZ481" s="130">
        <f t="shared" ref="BZ481" si="8618">R481/R498</f>
        <v>4.9380479675385842E-2</v>
      </c>
      <c r="CA481" s="131">
        <f t="shared" ref="CA481" si="8619">S481/S498</f>
        <v>4.3154265376487595E-2</v>
      </c>
      <c r="CB481" s="128">
        <f t="shared" ref="CB481" si="8620">T481/T498</f>
        <v>3.4737973021368031E-2</v>
      </c>
      <c r="CC481" s="129">
        <f t="shared" ref="CC481" si="8621">U481/U498</f>
        <v>4.2103948025987006E-2</v>
      </c>
      <c r="CD481" s="130">
        <f t="shared" ref="CD481" si="8622">V481/V498</f>
        <v>2.4734062337275906E-2</v>
      </c>
      <c r="CE481" s="131">
        <f t="shared" ref="CE481" si="8623">W481/W498</f>
        <v>5.7952936416964466E-2</v>
      </c>
      <c r="CF481" s="128">
        <f t="shared" ref="CF481" si="8624">X481/X498</f>
        <v>3.9932333170101947E-2</v>
      </c>
      <c r="CG481" s="129">
        <f t="shared" ref="CG481" si="8625">Y481/Y498</f>
        <v>4.7203337453646479E-2</v>
      </c>
      <c r="CH481" s="130">
        <f t="shared" ref="CH481" si="8626">Z481/Z498</f>
        <v>5.0138947765060525E-2</v>
      </c>
      <c r="CI481" s="128">
        <f t="shared" ref="CI481" si="8627">AA481/AA498</f>
        <v>4.3787947051125271E-2</v>
      </c>
      <c r="CJ481" s="134">
        <f t="shared" ref="CJ481" si="8628">AB481/AB498</f>
        <v>4.3110459421434127E-2</v>
      </c>
      <c r="CK481" s="135">
        <f t="shared" ref="CK481" si="8629">AC481/AC498</f>
        <v>4.464804123281594E-2</v>
      </c>
    </row>
    <row r="482" spans="1:89" ht="13.5" thickTop="1" x14ac:dyDescent="0.2">
      <c r="A482" s="145" t="s">
        <v>24</v>
      </c>
      <c r="B482" s="189">
        <v>1241</v>
      </c>
      <c r="C482" s="183">
        <v>1181</v>
      </c>
      <c r="D482" s="184">
        <v>631</v>
      </c>
      <c r="E482" s="185">
        <v>571</v>
      </c>
      <c r="F482" s="182">
        <v>1431</v>
      </c>
      <c r="G482" s="186">
        <v>785</v>
      </c>
      <c r="H482" s="184">
        <v>2110</v>
      </c>
      <c r="I482" s="185">
        <v>1789</v>
      </c>
      <c r="J482" s="182">
        <v>256</v>
      </c>
      <c r="K482" s="186">
        <v>352</v>
      </c>
      <c r="L482" s="184">
        <v>770</v>
      </c>
      <c r="M482" s="182">
        <v>1327</v>
      </c>
      <c r="N482" s="187">
        <v>1664</v>
      </c>
      <c r="O482" s="190">
        <v>2256</v>
      </c>
      <c r="P482" s="182">
        <v>996</v>
      </c>
      <c r="Q482" s="186">
        <v>785</v>
      </c>
      <c r="R482" s="184">
        <v>1315</v>
      </c>
      <c r="S482" s="185">
        <v>976</v>
      </c>
      <c r="T482" s="182">
        <v>266</v>
      </c>
      <c r="U482" s="186">
        <v>262</v>
      </c>
      <c r="V482" s="184">
        <v>764</v>
      </c>
      <c r="W482" s="191">
        <v>1406</v>
      </c>
      <c r="X482" s="182">
        <v>912</v>
      </c>
      <c r="Y482" s="186">
        <v>445</v>
      </c>
      <c r="Z482" s="184">
        <v>2226</v>
      </c>
      <c r="AA482" s="182">
        <v>2151</v>
      </c>
      <c r="AB482" s="156">
        <f t="shared" si="8438"/>
        <v>14582</v>
      </c>
      <c r="AC482" s="157">
        <f t="shared" si="8439"/>
        <v>14286</v>
      </c>
      <c r="AE482" s="235" t="str">
        <f>$AE$17</f>
        <v>17:00 - 17:59</v>
      </c>
      <c r="AF482" s="125">
        <f t="shared" ref="AF482:AU483" si="8630">SUMIF($A$9:$A$32,$AE482,B$474:B$497)</f>
        <v>1572</v>
      </c>
      <c r="AG482" s="172">
        <f t="shared" si="8630"/>
        <v>3417</v>
      </c>
      <c r="AH482" s="126">
        <f t="shared" si="8630"/>
        <v>1284</v>
      </c>
      <c r="AI482" s="166">
        <f t="shared" si="8630"/>
        <v>1083</v>
      </c>
      <c r="AJ482" s="125">
        <f t="shared" si="8630"/>
        <v>1521</v>
      </c>
      <c r="AK482" s="127">
        <f t="shared" si="8630"/>
        <v>2520</v>
      </c>
      <c r="AL482" s="126">
        <f t="shared" si="8630"/>
        <v>2693</v>
      </c>
      <c r="AM482" s="166">
        <f t="shared" si="8630"/>
        <v>4774</v>
      </c>
      <c r="AN482" s="125">
        <f t="shared" si="8630"/>
        <v>1147</v>
      </c>
      <c r="AO482" s="127">
        <f t="shared" si="8630"/>
        <v>263</v>
      </c>
      <c r="AP482" s="126">
        <f t="shared" si="8630"/>
        <v>3155</v>
      </c>
      <c r="AQ482" s="125">
        <f t="shared" si="8630"/>
        <v>1113</v>
      </c>
      <c r="AR482" s="165">
        <f t="shared" si="8630"/>
        <v>4285</v>
      </c>
      <c r="AS482" s="167">
        <f t="shared" si="8630"/>
        <v>2665</v>
      </c>
      <c r="AT482" s="125">
        <f t="shared" si="8630"/>
        <v>2317</v>
      </c>
      <c r="AU482" s="127">
        <f t="shared" si="8630"/>
        <v>1643</v>
      </c>
      <c r="AV482" s="126">
        <f t="shared" ref="AP482:BE483" si="8631">SUMIF($A$9:$A$32,$AE482,R$474:R$497)</f>
        <v>2013</v>
      </c>
      <c r="AW482" s="166">
        <f t="shared" si="8631"/>
        <v>2390</v>
      </c>
      <c r="AX482" s="125">
        <f t="shared" si="8631"/>
        <v>1571</v>
      </c>
      <c r="AY482" s="127">
        <f t="shared" si="8631"/>
        <v>271</v>
      </c>
      <c r="AZ482" s="126">
        <f t="shared" si="8631"/>
        <v>3376</v>
      </c>
      <c r="BA482" s="166">
        <f t="shared" si="8631"/>
        <v>1721</v>
      </c>
      <c r="BB482" s="125">
        <f t="shared" si="8631"/>
        <v>2466</v>
      </c>
      <c r="BC482" s="127">
        <f t="shared" si="8631"/>
        <v>694</v>
      </c>
      <c r="BD482" s="170">
        <f t="shared" si="8631"/>
        <v>3238</v>
      </c>
      <c r="BE482" s="171">
        <f t="shared" si="8631"/>
        <v>5029</v>
      </c>
      <c r="BF482" s="156">
        <f>AF482+AH482+AJ482+AL482+AN482+AP482+AR482+AT482+AV482+AX482+AZ482+BB482+BD482</f>
        <v>30638</v>
      </c>
      <c r="BG482" s="157">
        <f>AG482+AI482+AK482+AM482+AO482+AQ482+AS482+AU482+AW482+AY482+BA482+BC482+BE482</f>
        <v>27583</v>
      </c>
      <c r="BI482" s="145" t="s">
        <v>24</v>
      </c>
      <c r="BJ482" s="128">
        <f>B482/B498</f>
        <v>4.4624235886371807E-2</v>
      </c>
      <c r="BK482" s="129">
        <f t="shared" ref="BK482" si="8632">C482/C498</f>
        <v>3.9825993120658258E-2</v>
      </c>
      <c r="BL482" s="130">
        <f t="shared" ref="BL482" si="8633">D482/D498</f>
        <v>4.8160586170050375E-2</v>
      </c>
      <c r="BM482" s="131">
        <f t="shared" ref="BM482" si="8634">E482/E498</f>
        <v>4.3392355042176457E-2</v>
      </c>
      <c r="BN482" s="128">
        <f t="shared" ref="BN482" si="8635">F482/F498</f>
        <v>5.2492571805876527E-2</v>
      </c>
      <c r="BO482" s="129">
        <f t="shared" ref="BO482" si="8636">G482/G498</f>
        <v>3.0822993560546567E-2</v>
      </c>
      <c r="BP482" s="130">
        <f t="shared" ref="BP482" si="8637">H482/H498</f>
        <v>5.1130443211282621E-2</v>
      </c>
      <c r="BQ482" s="131">
        <f t="shared" ref="BQ482" si="8638">I482/I498</f>
        <v>3.8003186404673393E-2</v>
      </c>
      <c r="BR482" s="128">
        <f t="shared" ref="BR482" si="8639">J482/J498</f>
        <v>4.2188529993408039E-2</v>
      </c>
      <c r="BS482" s="129">
        <f t="shared" ref="BS482" si="8640">K482/K498</f>
        <v>5.2884615384615384E-2</v>
      </c>
      <c r="BT482" s="130">
        <f t="shared" ref="BT482" si="8641">L482/L498</f>
        <v>3.0854303574290753E-2</v>
      </c>
      <c r="BU482" s="128">
        <f t="shared" ref="BU482" si="8642">M482/M498</f>
        <v>5.4803006525150737E-2</v>
      </c>
      <c r="BV482" s="132">
        <f t="shared" ref="BV482" si="8643">N482/N498</f>
        <v>3.7324480732134048E-2</v>
      </c>
      <c r="BW482" s="133">
        <f t="shared" ref="BW482" si="8644">O482/O498</f>
        <v>5.2716438836312655E-2</v>
      </c>
      <c r="BX482" s="128">
        <f t="shared" ref="BX482" si="8645">P482/P498</f>
        <v>4.1386187983046621E-2</v>
      </c>
      <c r="BY482" s="129">
        <f t="shared" ref="BY482" si="8646">Q482/Q498</f>
        <v>3.468233630820889E-2</v>
      </c>
      <c r="BZ482" s="130">
        <f t="shared" ref="BZ482" si="8647">R482/R498</f>
        <v>4.7641475255416274E-2</v>
      </c>
      <c r="CA482" s="131">
        <f t="shared" ref="CA482" si="8648">S482/S498</f>
        <v>3.6184332480628779E-2</v>
      </c>
      <c r="CB482" s="128">
        <f t="shared" ref="CB482" si="8649">T482/T498</f>
        <v>3.1753611077951535E-2</v>
      </c>
      <c r="CC482" s="129">
        <f t="shared" ref="CC482" si="8650">U482/U498</f>
        <v>3.2733633183408294E-2</v>
      </c>
      <c r="CD482" s="130">
        <f t="shared" ref="CD482" si="8651">V482/V498</f>
        <v>2.841627612884029E-2</v>
      </c>
      <c r="CE482" s="131">
        <f t="shared" ref="CE482" si="8652">W482/W498</f>
        <v>4.7400714719169311E-2</v>
      </c>
      <c r="CF482" s="128">
        <f t="shared" ref="CF482" si="8653">X482/X498</f>
        <v>4.0600097938832749E-2</v>
      </c>
      <c r="CG482" s="129">
        <f t="shared" ref="CG482" si="8654">Y482/Y498</f>
        <v>3.4378862793572308E-2</v>
      </c>
      <c r="CH482" s="130">
        <f t="shared" ref="CH482" si="8655">Z482/Z498</f>
        <v>5.2423343224530169E-2</v>
      </c>
      <c r="CI482" s="128">
        <f t="shared" ref="CI482" si="8656">AA482/AA498</f>
        <v>4.6147905000965439E-2</v>
      </c>
      <c r="CJ482" s="134">
        <f t="shared" ref="CJ482" si="8657">AB482/AB498</f>
        <v>4.3282616309787414E-2</v>
      </c>
      <c r="CK482" s="135">
        <f t="shared" ref="CK482" si="8658">AC482/AC498</f>
        <v>4.253697346128766E-2</v>
      </c>
    </row>
    <row r="483" spans="1:89" x14ac:dyDescent="0.2">
      <c r="A483" s="136" t="s">
        <v>25</v>
      </c>
      <c r="B483" s="192">
        <v>1267</v>
      </c>
      <c r="C483" s="176">
        <v>1265</v>
      </c>
      <c r="D483" s="177">
        <v>619</v>
      </c>
      <c r="E483" s="178">
        <v>481</v>
      </c>
      <c r="F483" s="175">
        <v>1409</v>
      </c>
      <c r="G483" s="179">
        <v>757</v>
      </c>
      <c r="H483" s="177">
        <v>2138</v>
      </c>
      <c r="I483" s="178">
        <v>1876</v>
      </c>
      <c r="J483" s="175">
        <v>226</v>
      </c>
      <c r="K483" s="176">
        <v>304</v>
      </c>
      <c r="L483" s="177">
        <v>873</v>
      </c>
      <c r="M483" s="175">
        <v>1372</v>
      </c>
      <c r="N483" s="180">
        <v>1821</v>
      </c>
      <c r="O483" s="193">
        <v>2080</v>
      </c>
      <c r="P483" s="175">
        <v>1094</v>
      </c>
      <c r="Q483" s="176">
        <v>918</v>
      </c>
      <c r="R483" s="177">
        <v>1332</v>
      </c>
      <c r="S483" s="178">
        <v>1231</v>
      </c>
      <c r="T483" s="184">
        <v>257</v>
      </c>
      <c r="U483" s="175">
        <v>266</v>
      </c>
      <c r="V483" s="177">
        <v>790</v>
      </c>
      <c r="W483" s="194">
        <v>1761</v>
      </c>
      <c r="X483" s="175">
        <v>854</v>
      </c>
      <c r="Y483" s="179">
        <v>519</v>
      </c>
      <c r="Z483" s="177">
        <v>2216</v>
      </c>
      <c r="AA483" s="175">
        <v>2124</v>
      </c>
      <c r="AB483" s="156">
        <f t="shared" si="8438"/>
        <v>14896</v>
      </c>
      <c r="AC483" s="157">
        <f t="shared" si="8439"/>
        <v>14954</v>
      </c>
      <c r="AE483" s="237" t="str">
        <f>$AE$18</f>
        <v>18:00 - 18:59</v>
      </c>
      <c r="AF483" s="125">
        <f t="shared" si="8630"/>
        <v>1681</v>
      </c>
      <c r="AG483" s="176">
        <f t="shared" si="8630"/>
        <v>3867</v>
      </c>
      <c r="AH483" s="177">
        <f t="shared" si="8630"/>
        <v>980</v>
      </c>
      <c r="AI483" s="178">
        <f t="shared" si="8630"/>
        <v>1309</v>
      </c>
      <c r="AJ483" s="238">
        <f t="shared" si="8630"/>
        <v>1306</v>
      </c>
      <c r="AK483" s="179">
        <f t="shared" si="8630"/>
        <v>2677</v>
      </c>
      <c r="AL483" s="177">
        <f t="shared" si="8630"/>
        <v>2838</v>
      </c>
      <c r="AM483" s="178">
        <f t="shared" si="8630"/>
        <v>5630</v>
      </c>
      <c r="AN483" s="238">
        <f t="shared" si="8630"/>
        <v>681</v>
      </c>
      <c r="AO483" s="179">
        <f t="shared" si="8630"/>
        <v>282</v>
      </c>
      <c r="AP483" s="177">
        <f t="shared" si="8631"/>
        <v>3258</v>
      </c>
      <c r="AQ483" s="238">
        <f t="shared" si="8631"/>
        <v>968</v>
      </c>
      <c r="AR483" s="180">
        <f t="shared" si="8631"/>
        <v>4518</v>
      </c>
      <c r="AS483" s="181">
        <f t="shared" si="8631"/>
        <v>2593</v>
      </c>
      <c r="AT483" s="238">
        <f t="shared" si="8631"/>
        <v>2139</v>
      </c>
      <c r="AU483" s="179">
        <f t="shared" si="8631"/>
        <v>1940</v>
      </c>
      <c r="AV483" s="177">
        <f t="shared" si="8631"/>
        <v>2256</v>
      </c>
      <c r="AW483" s="178">
        <f t="shared" si="8631"/>
        <v>2906</v>
      </c>
      <c r="AX483" s="238">
        <f t="shared" si="8631"/>
        <v>1327</v>
      </c>
      <c r="AY483" s="179">
        <f t="shared" si="8631"/>
        <v>320</v>
      </c>
      <c r="AZ483" s="177">
        <f t="shared" si="8631"/>
        <v>3508</v>
      </c>
      <c r="BA483" s="178">
        <f t="shared" si="8631"/>
        <v>1911</v>
      </c>
      <c r="BB483" s="238">
        <f t="shared" si="8631"/>
        <v>2341</v>
      </c>
      <c r="BC483" s="179">
        <f t="shared" si="8631"/>
        <v>868</v>
      </c>
      <c r="BD483" s="177">
        <f t="shared" si="8631"/>
        <v>3183</v>
      </c>
      <c r="BE483" s="238">
        <f t="shared" si="8631"/>
        <v>4792</v>
      </c>
      <c r="BF483" s="158">
        <f>SUM(AF483,AH483,AJ483,AL483,AN483,AP483,AR483,AT483,AV483,AX483,AZ483,BB483,BD483)</f>
        <v>30016</v>
      </c>
      <c r="BG483" s="159">
        <f>SUM(AG483,AI483,AK483,AM483,AO483,AQ483,AS483,AU483,AW483,AY483,BA483,BC483,BE483)</f>
        <v>30063</v>
      </c>
      <c r="BI483" s="136" t="s">
        <v>25</v>
      </c>
      <c r="BJ483" s="128">
        <f>B483/B498</f>
        <v>4.5559151384394106E-2</v>
      </c>
      <c r="BK483" s="129">
        <f t="shared" ref="BK483" si="8659">C483/C498</f>
        <v>4.2658663249477306E-2</v>
      </c>
      <c r="BL483" s="130">
        <f t="shared" ref="BL483" si="8660">D483/D498</f>
        <v>4.7244695466341018E-2</v>
      </c>
      <c r="BM483" s="131">
        <f t="shared" ref="BM483" si="8661">E483/E498</f>
        <v>3.6552929553917472E-2</v>
      </c>
      <c r="BN483" s="128">
        <f t="shared" ref="BN483" si="8662">F483/F498</f>
        <v>5.1685558123326363E-2</v>
      </c>
      <c r="BO483" s="129">
        <f t="shared" ref="BO483" si="8663">G483/G498</f>
        <v>2.9723574681953826E-2</v>
      </c>
      <c r="BP483" s="130">
        <f t="shared" ref="BP483" si="8664">H483/H498</f>
        <v>5.1808951462427609E-2</v>
      </c>
      <c r="BQ483" s="131">
        <f t="shared" ref="BQ483" si="8665">I483/I498</f>
        <v>3.9851301115241634E-2</v>
      </c>
      <c r="BR483" s="128">
        <f t="shared" ref="BR483" si="8666">J483/J498</f>
        <v>3.7244561634805537E-2</v>
      </c>
      <c r="BS483" s="129">
        <f t="shared" ref="BS483" si="8667">K483/K498</f>
        <v>4.567307692307692E-2</v>
      </c>
      <c r="BT483" s="130">
        <f t="shared" ref="BT483" si="8668">L483/L498</f>
        <v>3.4981567558903671E-2</v>
      </c>
      <c r="BU483" s="128">
        <f t="shared" ref="BU483" si="8669">M483/M498</f>
        <v>5.6661435533162635E-2</v>
      </c>
      <c r="BV483" s="132">
        <f t="shared" ref="BV483" si="8670">N483/N498</f>
        <v>4.0846081378134676E-2</v>
      </c>
      <c r="BW483" s="133">
        <f t="shared" ref="BW483" si="8671">O483/O498</f>
        <v>4.8603808856174789E-2</v>
      </c>
      <c r="BX483" s="128">
        <f t="shared" ref="BX483" si="8672">P483/P498</f>
        <v>4.5458322945233942E-2</v>
      </c>
      <c r="BY483" s="129">
        <f t="shared" ref="BY483" si="8673">Q483/Q498</f>
        <v>4.055845188654237E-2</v>
      </c>
      <c r="BZ483" s="130">
        <f t="shared" ref="BZ483" si="8674">R483/R498</f>
        <v>4.8257372654155493E-2</v>
      </c>
      <c r="CA483" s="131">
        <f t="shared" ref="CA483" si="8675">S483/S498</f>
        <v>4.5638230823416011E-2</v>
      </c>
      <c r="CB483" s="128">
        <f t="shared" ref="CB483" si="8676">T483/T498</f>
        <v>3.0679240778321595E-2</v>
      </c>
      <c r="CC483" s="129">
        <f t="shared" ref="CC483" si="8677">U483/U498</f>
        <v>3.3233383308345826E-2</v>
      </c>
      <c r="CD483" s="130">
        <f t="shared" ref="CD483" si="8678">V483/V498</f>
        <v>2.9383322175109722E-2</v>
      </c>
      <c r="CE483" s="131">
        <f t="shared" ref="CE483" si="8679">W483/W498</f>
        <v>5.9368889488234107E-2</v>
      </c>
      <c r="CF483" s="128">
        <f t="shared" ref="CF483" si="8680">X483/X498</f>
        <v>3.8018074166406977E-2</v>
      </c>
      <c r="CG483" s="129">
        <f t="shared" ref="CG483" si="8681">Y483/Y498</f>
        <v>4.0095797280593322E-2</v>
      </c>
      <c r="CH483" s="130">
        <f t="shared" ref="CH483" si="8682">Z483/Z498</f>
        <v>5.2187838537986905E-2</v>
      </c>
      <c r="CI483" s="128">
        <f t="shared" ref="CI483" si="8683">AA483/AA498</f>
        <v>4.5568642595095576E-2</v>
      </c>
      <c r="CJ483" s="134">
        <f t="shared" ref="CJ483" si="8684">AB483/AB498</f>
        <v>4.4214638084665574E-2</v>
      </c>
      <c r="CK483" s="135">
        <f t="shared" ref="CK483" si="8685">AC483/AC498</f>
        <v>4.4525962560555486E-2</v>
      </c>
    </row>
    <row r="484" spans="1:89" ht="13.5" thickBot="1" x14ac:dyDescent="0.25">
      <c r="A484" s="145" t="s">
        <v>26</v>
      </c>
      <c r="B484" s="189">
        <v>1202</v>
      </c>
      <c r="C484" s="183">
        <v>1122</v>
      </c>
      <c r="D484" s="184">
        <v>570</v>
      </c>
      <c r="E484" s="185">
        <v>399</v>
      </c>
      <c r="F484" s="182">
        <v>1119</v>
      </c>
      <c r="G484" s="186">
        <v>800</v>
      </c>
      <c r="H484" s="184">
        <v>1904</v>
      </c>
      <c r="I484" s="185">
        <v>1888</v>
      </c>
      <c r="J484" s="182">
        <v>270</v>
      </c>
      <c r="K484" s="183">
        <v>252</v>
      </c>
      <c r="L484" s="184">
        <v>831</v>
      </c>
      <c r="M484" s="182">
        <v>1105</v>
      </c>
      <c r="N484" s="187">
        <v>1705</v>
      </c>
      <c r="O484" s="190">
        <v>1661</v>
      </c>
      <c r="P484" s="182">
        <v>982</v>
      </c>
      <c r="Q484" s="183">
        <v>875</v>
      </c>
      <c r="R484" s="184">
        <v>1189</v>
      </c>
      <c r="S484" s="185">
        <v>1129</v>
      </c>
      <c r="T484" s="182">
        <v>242</v>
      </c>
      <c r="U484" s="186">
        <v>280</v>
      </c>
      <c r="V484" s="184">
        <v>779</v>
      </c>
      <c r="W484" s="191">
        <v>1377</v>
      </c>
      <c r="X484" s="182">
        <v>771</v>
      </c>
      <c r="Y484" s="186">
        <v>485</v>
      </c>
      <c r="Z484" s="184">
        <v>2003</v>
      </c>
      <c r="AA484" s="182">
        <v>2152</v>
      </c>
      <c r="AB484" s="156">
        <f t="shared" si="8438"/>
        <v>13567</v>
      </c>
      <c r="AC484" s="157">
        <f t="shared" si="8439"/>
        <v>13525</v>
      </c>
      <c r="AE484" s="235"/>
      <c r="AF484" s="125"/>
      <c r="AG484" s="183"/>
      <c r="AH484" s="184"/>
      <c r="AI484" s="185"/>
      <c r="AJ484" s="182"/>
      <c r="AK484" s="186"/>
      <c r="AL484" s="184"/>
      <c r="AM484" s="185"/>
      <c r="AN484" s="182"/>
      <c r="AO484" s="186"/>
      <c r="AP484" s="184"/>
      <c r="AQ484" s="182"/>
      <c r="AR484" s="187"/>
      <c r="AS484" s="188"/>
      <c r="AT484" s="182"/>
      <c r="AU484" s="186"/>
      <c r="AV484" s="184"/>
      <c r="AW484" s="185"/>
      <c r="AX484" s="182"/>
      <c r="AY484" s="186"/>
      <c r="AZ484" s="184"/>
      <c r="BA484" s="185"/>
      <c r="BB484" s="182"/>
      <c r="BC484" s="186"/>
      <c r="BD484" s="184"/>
      <c r="BE484" s="182"/>
      <c r="BF484" s="158"/>
      <c r="BG484" s="159"/>
      <c r="BI484" s="145" t="s">
        <v>26</v>
      </c>
      <c r="BJ484" s="128">
        <f>B484/B498</f>
        <v>4.3221862639338367E-2</v>
      </c>
      <c r="BK484" s="129">
        <f t="shared" ref="BK484" si="8686">C484/C498</f>
        <v>3.7836379577797265E-2</v>
      </c>
      <c r="BL484" s="130">
        <f t="shared" ref="BL484" si="8687">D484/D498</f>
        <v>4.3504808426194475E-2</v>
      </c>
      <c r="BM484" s="131">
        <f t="shared" ref="BM484" si="8688">E484/E498</f>
        <v>3.0321452997948171E-2</v>
      </c>
      <c r="BN484" s="128">
        <f t="shared" ref="BN484" si="8689">F484/F498</f>
        <v>4.1047650489710576E-2</v>
      </c>
      <c r="BO484" s="129">
        <f t="shared" ref="BO484" si="8690">G484/G498</f>
        <v>3.1411967959792682E-2</v>
      </c>
      <c r="BP484" s="130">
        <f t="shared" ref="BP484" si="8691">H484/H498</f>
        <v>4.6138561077858825E-2</v>
      </c>
      <c r="BQ484" s="131">
        <f t="shared" ref="BQ484" si="8692">I484/I498</f>
        <v>4.010621348911312E-2</v>
      </c>
      <c r="BR484" s="128">
        <f t="shared" ref="BR484" si="8693">J484/J498</f>
        <v>4.4495715227422544E-2</v>
      </c>
      <c r="BS484" s="129">
        <f t="shared" ref="BS484" si="8694">K484/K498</f>
        <v>3.786057692307692E-2</v>
      </c>
      <c r="BT484" s="130">
        <f t="shared" ref="BT484" si="8695">L484/L498</f>
        <v>3.3298605545760536E-2</v>
      </c>
      <c r="BU484" s="128">
        <f t="shared" ref="BU484" si="8696">M484/M498</f>
        <v>4.5634756752292061E-2</v>
      </c>
      <c r="BV484" s="132">
        <f t="shared" ref="BV484" si="8697">N484/N498</f>
        <v>3.824413440401956E-2</v>
      </c>
      <c r="BW484" s="133">
        <f t="shared" ref="BW484" si="8698">O484/O498</f>
        <v>3.8812945437551115E-2</v>
      </c>
      <c r="BX484" s="128">
        <f t="shared" ref="BX484" si="8699">P484/P498</f>
        <v>4.080445441701986E-2</v>
      </c>
      <c r="BY484" s="129">
        <f t="shared" ref="BY484" si="8700">Q484/Q498</f>
        <v>3.8658655120615004E-2</v>
      </c>
      <c r="BZ484" s="130">
        <f t="shared" ref="BZ484" si="8701">R484/R498</f>
        <v>4.3076588652996163E-2</v>
      </c>
      <c r="CA484" s="131">
        <f t="shared" ref="CA484" si="8702">S484/S498</f>
        <v>4.1856671486301116E-2</v>
      </c>
      <c r="CB484" s="128">
        <f t="shared" ref="CB484" si="8703">T484/T498</f>
        <v>2.8888623612271697E-2</v>
      </c>
      <c r="CC484" s="129">
        <f t="shared" ref="CC484" si="8704">U484/U498</f>
        <v>3.4982508745627187E-2</v>
      </c>
      <c r="CD484" s="130">
        <f t="shared" ref="CD484" si="8705">V484/V498</f>
        <v>2.8974187309380346E-2</v>
      </c>
      <c r="CE484" s="131">
        <f t="shared" ref="CE484" si="8706">W484/W498</f>
        <v>4.6423032836625987E-2</v>
      </c>
      <c r="CF484" s="128">
        <f t="shared" ref="CF484" si="8707">X484/X498</f>
        <v>3.4323109112763213E-2</v>
      </c>
      <c r="CG484" s="129">
        <f t="shared" ref="CG484" si="8708">Y484/Y498</f>
        <v>3.7469097651421507E-2</v>
      </c>
      <c r="CH484" s="130">
        <f t="shared" ref="CH484" si="8709">Z484/Z498</f>
        <v>4.7171588714615423E-2</v>
      </c>
      <c r="CI484" s="128">
        <f t="shared" ref="CI484" si="8710">AA484/AA498</f>
        <v>4.6169359164145801E-2</v>
      </c>
      <c r="CJ484" s="134">
        <f t="shared" ref="CJ484" si="8711">AB484/AB498</f>
        <v>4.0269870763604845E-2</v>
      </c>
      <c r="CK484" s="135">
        <f t="shared" ref="CK484" si="8712">AC484/AC498</f>
        <v>4.0271074202990031E-2</v>
      </c>
    </row>
    <row r="485" spans="1:89" ht="14.25" thickTop="1" thickBot="1" x14ac:dyDescent="0.25">
      <c r="A485" s="136" t="s">
        <v>27</v>
      </c>
      <c r="B485" s="192">
        <v>1119</v>
      </c>
      <c r="C485" s="176">
        <v>1570</v>
      </c>
      <c r="D485" s="177">
        <v>514</v>
      </c>
      <c r="E485" s="178">
        <v>537</v>
      </c>
      <c r="F485" s="175">
        <v>1123</v>
      </c>
      <c r="G485" s="179">
        <v>973</v>
      </c>
      <c r="H485" s="177">
        <v>1991</v>
      </c>
      <c r="I485" s="178">
        <v>2011</v>
      </c>
      <c r="J485" s="175">
        <v>273</v>
      </c>
      <c r="K485" s="176">
        <v>232</v>
      </c>
      <c r="L485" s="177">
        <v>979</v>
      </c>
      <c r="M485" s="175">
        <v>975</v>
      </c>
      <c r="N485" s="180">
        <v>1908</v>
      </c>
      <c r="O485" s="193">
        <v>1701</v>
      </c>
      <c r="P485" s="175">
        <v>1112</v>
      </c>
      <c r="Q485" s="176">
        <v>860</v>
      </c>
      <c r="R485" s="177">
        <v>1133</v>
      </c>
      <c r="S485" s="178">
        <v>1109</v>
      </c>
      <c r="T485" s="175">
        <v>299</v>
      </c>
      <c r="U485" s="179">
        <v>272</v>
      </c>
      <c r="V485" s="177">
        <v>998</v>
      </c>
      <c r="W485" s="194">
        <v>1290</v>
      </c>
      <c r="X485" s="175">
        <v>870</v>
      </c>
      <c r="Y485" s="179">
        <v>447</v>
      </c>
      <c r="Z485" s="177">
        <v>2212</v>
      </c>
      <c r="AA485" s="175">
        <v>2356</v>
      </c>
      <c r="AB485" s="156">
        <f t="shared" si="8438"/>
        <v>14531</v>
      </c>
      <c r="AC485" s="157">
        <f t="shared" si="8439"/>
        <v>14333</v>
      </c>
      <c r="AE485" s="229" t="s">
        <v>13</v>
      </c>
      <c r="AF485" s="20">
        <f t="shared" ref="AF485:BG485" si="8713">SUM(AF482:AF484)</f>
        <v>3253</v>
      </c>
      <c r="AG485" s="21">
        <f t="shared" si="8713"/>
        <v>7284</v>
      </c>
      <c r="AH485" s="20">
        <f t="shared" si="8713"/>
        <v>2264</v>
      </c>
      <c r="AI485" s="21">
        <f t="shared" si="8713"/>
        <v>2392</v>
      </c>
      <c r="AJ485" s="20">
        <f t="shared" si="8713"/>
        <v>2827</v>
      </c>
      <c r="AK485" s="21">
        <f t="shared" si="8713"/>
        <v>5197</v>
      </c>
      <c r="AL485" s="20">
        <f t="shared" si="8713"/>
        <v>5531</v>
      </c>
      <c r="AM485" s="21">
        <f t="shared" si="8713"/>
        <v>10404</v>
      </c>
      <c r="AN485" s="20">
        <f t="shared" si="8713"/>
        <v>1828</v>
      </c>
      <c r="AO485" s="21">
        <f t="shared" si="8713"/>
        <v>545</v>
      </c>
      <c r="AP485" s="20">
        <f t="shared" si="8713"/>
        <v>6413</v>
      </c>
      <c r="AQ485" s="21">
        <f t="shared" si="8713"/>
        <v>2081</v>
      </c>
      <c r="AR485" s="20">
        <f t="shared" si="8713"/>
        <v>8803</v>
      </c>
      <c r="AS485" s="21">
        <f t="shared" si="8713"/>
        <v>5258</v>
      </c>
      <c r="AT485" s="20">
        <f t="shared" si="8713"/>
        <v>4456</v>
      </c>
      <c r="AU485" s="21">
        <f t="shared" si="8713"/>
        <v>3583</v>
      </c>
      <c r="AV485" s="20">
        <f t="shared" si="8713"/>
        <v>4269</v>
      </c>
      <c r="AW485" s="21">
        <f t="shared" si="8713"/>
        <v>5296</v>
      </c>
      <c r="AX485" s="20">
        <f t="shared" si="8713"/>
        <v>2898</v>
      </c>
      <c r="AY485" s="21">
        <f t="shared" si="8713"/>
        <v>591</v>
      </c>
      <c r="AZ485" s="20">
        <f t="shared" si="8713"/>
        <v>6884</v>
      </c>
      <c r="BA485" s="21">
        <f t="shared" si="8713"/>
        <v>3632</v>
      </c>
      <c r="BB485" s="20">
        <f t="shared" si="8713"/>
        <v>4807</v>
      </c>
      <c r="BC485" s="21">
        <f t="shared" si="8713"/>
        <v>1562</v>
      </c>
      <c r="BD485" s="20">
        <f t="shared" si="8713"/>
        <v>6421</v>
      </c>
      <c r="BE485" s="21">
        <f t="shared" si="8713"/>
        <v>9821</v>
      </c>
      <c r="BF485" s="160">
        <f t="shared" si="8713"/>
        <v>60654</v>
      </c>
      <c r="BG485" s="161">
        <f t="shared" si="8713"/>
        <v>57646</v>
      </c>
      <c r="BI485" s="136" t="s">
        <v>27</v>
      </c>
      <c r="BJ485" s="128">
        <f>B485/B498</f>
        <v>4.0237324703344124E-2</v>
      </c>
      <c r="BK485" s="129">
        <f t="shared" ref="BK485" si="8714">C485/C498</f>
        <v>5.2943953598165512E-2</v>
      </c>
      <c r="BL485" s="130">
        <f t="shared" ref="BL485" si="8715">D485/D498</f>
        <v>3.9230651808884139E-2</v>
      </c>
      <c r="BM485" s="131">
        <f t="shared" ref="BM485" si="8716">E485/E498</f>
        <v>4.0808572079945288E-2</v>
      </c>
      <c r="BN485" s="128">
        <f t="shared" ref="BN485" si="8717">F485/F498</f>
        <v>4.1194380250174238E-2</v>
      </c>
      <c r="BO485" s="129">
        <f t="shared" ref="BO485" si="8718">G485/G498</f>
        <v>3.8204806031097847E-2</v>
      </c>
      <c r="BP485" s="130">
        <f t="shared" ref="BP485" si="8719">H485/H498</f>
        <v>4.824678314391645E-2</v>
      </c>
      <c r="BQ485" s="131">
        <f t="shared" ref="BQ485" si="8720">I485/I498</f>
        <v>4.2719065321295803E-2</v>
      </c>
      <c r="BR485" s="128">
        <f t="shared" ref="BR485" si="8721">J485/J498</f>
        <v>4.4990112063282794E-2</v>
      </c>
      <c r="BS485" s="129">
        <f t="shared" ref="BS485" si="8722">K485/K498</f>
        <v>3.4855769230769232E-2</v>
      </c>
      <c r="BT485" s="130">
        <f t="shared" ref="BT485" si="8723">L485/L498</f>
        <v>3.9229043115883953E-2</v>
      </c>
      <c r="BU485" s="128">
        <f t="shared" ref="BU485" si="8724">M485/M498</f>
        <v>4.02659618402577E-2</v>
      </c>
      <c r="BV485" s="132">
        <f t="shared" ref="BV485" si="8725">N485/N498</f>
        <v>4.2797541608721006E-2</v>
      </c>
      <c r="BW485" s="133">
        <f t="shared" ref="BW485" si="8726">O485/O498</f>
        <v>3.9747634069400628E-2</v>
      </c>
      <c r="BX485" s="128">
        <f t="shared" ref="BX485" si="8727">P485/P498</f>
        <v>4.620626610155406E-2</v>
      </c>
      <c r="BY485" s="129">
        <f t="shared" ref="BY485" si="8728">Q485/Q498</f>
        <v>3.7995935318547315E-2</v>
      </c>
      <c r="BZ485" s="130">
        <f t="shared" ref="BZ485" si="8729">R485/R498</f>
        <v>4.1047750163031665E-2</v>
      </c>
      <c r="CA485" s="131">
        <f t="shared" ref="CA485" si="8730">S485/S498</f>
        <v>4.1115189263337411E-2</v>
      </c>
      <c r="CB485" s="128">
        <f t="shared" ref="CB485" si="8731">T485/T498</f>
        <v>3.5692968843261313E-2</v>
      </c>
      <c r="CC485" s="129">
        <f t="shared" ref="CC485" si="8732">U485/U498</f>
        <v>3.3983008495752122E-2</v>
      </c>
      <c r="CD485" s="130">
        <f t="shared" ref="CD485" si="8733">V485/V498</f>
        <v>3.7119690545265191E-2</v>
      </c>
      <c r="CE485" s="131">
        <f t="shared" ref="CE485" si="8734">W485/W498</f>
        <v>4.3489987188996021E-2</v>
      </c>
      <c r="CF485" s="128">
        <f t="shared" ref="CF485" si="8735">X485/X498</f>
        <v>3.8730356586386502E-2</v>
      </c>
      <c r="CG485" s="129">
        <f t="shared" ref="CG485" si="8736">Y485/Y498</f>
        <v>3.4533374536464774E-2</v>
      </c>
      <c r="CH485" s="130">
        <f t="shared" ref="CH485" si="8737">Z485/Z498</f>
        <v>5.2093636663369601E-2</v>
      </c>
      <c r="CI485" s="128">
        <f t="shared" ref="CI485" si="8738">AA485/AA498</f>
        <v>5.0546008452940293E-2</v>
      </c>
      <c r="CJ485" s="134">
        <f t="shared" ref="CJ485" si="8739">AB485/AB498</f>
        <v>4.3131236976925037E-2</v>
      </c>
      <c r="CK485" s="135">
        <f t="shared" ref="CK485" si="8740">AC485/AC498</f>
        <v>4.267691730509842E-2</v>
      </c>
    </row>
    <row r="486" spans="1:89" ht="13.5" thickTop="1" x14ac:dyDescent="0.2">
      <c r="A486" s="145" t="s">
        <v>28</v>
      </c>
      <c r="B486" s="189">
        <v>1115</v>
      </c>
      <c r="C486" s="183">
        <v>1738</v>
      </c>
      <c r="D486" s="184">
        <v>568</v>
      </c>
      <c r="E486" s="185">
        <v>641</v>
      </c>
      <c r="F486" s="182">
        <v>998</v>
      </c>
      <c r="G486" s="186">
        <v>1456</v>
      </c>
      <c r="H486" s="184">
        <v>2103</v>
      </c>
      <c r="I486" s="185">
        <v>2584</v>
      </c>
      <c r="J486" s="182">
        <v>380</v>
      </c>
      <c r="K486" s="183">
        <v>220</v>
      </c>
      <c r="L486" s="184">
        <v>1654</v>
      </c>
      <c r="M486" s="182">
        <v>844</v>
      </c>
      <c r="N486" s="187">
        <v>2474</v>
      </c>
      <c r="O486" s="190">
        <v>1792</v>
      </c>
      <c r="P486" s="182">
        <v>1323</v>
      </c>
      <c r="Q486" s="183">
        <v>879</v>
      </c>
      <c r="R486" s="184">
        <v>1345</v>
      </c>
      <c r="S486" s="185">
        <v>1489</v>
      </c>
      <c r="T486" s="182">
        <v>469</v>
      </c>
      <c r="U486" s="186">
        <v>190</v>
      </c>
      <c r="V486" s="184">
        <v>1568</v>
      </c>
      <c r="W486" s="191">
        <v>1232</v>
      </c>
      <c r="X486" s="182">
        <v>1186</v>
      </c>
      <c r="Y486" s="186">
        <v>453</v>
      </c>
      <c r="Z486" s="184">
        <v>2198</v>
      </c>
      <c r="AA486" s="182">
        <v>2781</v>
      </c>
      <c r="AB486" s="156">
        <f t="shared" si="8438"/>
        <v>17381</v>
      </c>
      <c r="AC486" s="157">
        <f t="shared" si="8439"/>
        <v>16299</v>
      </c>
      <c r="BI486" s="145" t="s">
        <v>28</v>
      </c>
      <c r="BJ486" s="128">
        <f>B486/B498</f>
        <v>4.0093491549802227E-2</v>
      </c>
      <c r="BK486" s="129">
        <f t="shared" ref="BK486" si="8741">C486/C498</f>
        <v>5.8609293855803601E-2</v>
      </c>
      <c r="BL486" s="130">
        <f t="shared" ref="BL486" si="8742">D486/D498</f>
        <v>4.3352159975576246E-2</v>
      </c>
      <c r="BM486" s="131">
        <f t="shared" ref="BM486" si="8743">E486/E498</f>
        <v>4.8711908199711225E-2</v>
      </c>
      <c r="BN486" s="128">
        <f t="shared" ref="BN486" si="8744">F486/F498</f>
        <v>3.6609075235684678E-2</v>
      </c>
      <c r="BO486" s="129">
        <f t="shared" ref="BO486" si="8745">G486/G498</f>
        <v>5.7169781686822678E-2</v>
      </c>
      <c r="BP486" s="130">
        <f t="shared" ref="BP486" si="8746">H486/H498</f>
        <v>5.0960816148496374E-2</v>
      </c>
      <c r="BQ486" s="131">
        <f t="shared" ref="BQ486" si="8747">I486/I498</f>
        <v>5.4891131173659055E-2</v>
      </c>
      <c r="BR486" s="128">
        <f t="shared" ref="BR486" si="8748">J486/J498</f>
        <v>6.2623599208965069E-2</v>
      </c>
      <c r="BS486" s="129">
        <f t="shared" ref="BS486" si="8749">K486/K498</f>
        <v>3.3052884615384616E-2</v>
      </c>
      <c r="BT486" s="130">
        <f t="shared" ref="BT486" si="8750">L486/L498</f>
        <v>6.627664689854143E-2</v>
      </c>
      <c r="BU486" s="128">
        <f t="shared" ref="BU486" si="8751">M486/M498</f>
        <v>3.4855868505823076E-2</v>
      </c>
      <c r="BV486" s="132">
        <f t="shared" ref="BV486" si="8752">N486/N498</f>
        <v>5.5493248396213717E-2</v>
      </c>
      <c r="BW486" s="133">
        <f t="shared" ref="BW486" si="8753">O486/O498</f>
        <v>4.1874050706858276E-2</v>
      </c>
      <c r="BX486" s="128">
        <f t="shared" ref="BX486" si="8754">P486/P498</f>
        <v>5.4973821989528798E-2</v>
      </c>
      <c r="BY486" s="129">
        <f t="shared" ref="BY486" si="8755">Q486/Q498</f>
        <v>3.8835380401166388E-2</v>
      </c>
      <c r="BZ486" s="130">
        <f t="shared" ref="BZ486" si="8756">R486/R498</f>
        <v>4.8728353017897255E-2</v>
      </c>
      <c r="CA486" s="131">
        <f t="shared" ref="CA486" si="8757">S486/S498</f>
        <v>5.5203351499647793E-2</v>
      </c>
      <c r="CB486" s="128">
        <f t="shared" ref="CB486" si="8758">T486/T498</f>
        <v>5.5986630058493497E-2</v>
      </c>
      <c r="CC486" s="129">
        <f t="shared" ref="CC486" si="8759">U486/U498</f>
        <v>2.3738130934532732E-2</v>
      </c>
      <c r="CD486" s="130">
        <f t="shared" ref="CD486" si="8760">V486/V498</f>
        <v>5.8320315405787401E-2</v>
      </c>
      <c r="CE486" s="131">
        <f t="shared" ref="CE486" si="8761">W486/W498</f>
        <v>4.153462342390938E-2</v>
      </c>
      <c r="CF486" s="128">
        <f t="shared" ref="CF486" si="8762">X486/X498</f>
        <v>5.2797934380982056E-2</v>
      </c>
      <c r="CG486" s="129">
        <f t="shared" ref="CG486" si="8763">Y486/Y498</f>
        <v>3.4996909765142151E-2</v>
      </c>
      <c r="CH486" s="130">
        <f t="shared" ref="CH486" si="8764">Z486/Z498</f>
        <v>5.1763930102209033E-2</v>
      </c>
      <c r="CI486" s="128">
        <f t="shared" ref="CI486" si="8765">AA486/AA498</f>
        <v>5.9664027804595482E-2</v>
      </c>
      <c r="CJ486" s="134">
        <f t="shared" ref="CJ486" si="8766">AB486/AB498</f>
        <v>5.1590670283940133E-2</v>
      </c>
      <c r="CK486" s="135">
        <f t="shared" ref="CK486" si="8767">AC486/AC498</f>
        <v>4.8530738516416601E-2</v>
      </c>
    </row>
    <row r="487" spans="1:89" x14ac:dyDescent="0.2">
      <c r="A487" s="136" t="s">
        <v>29</v>
      </c>
      <c r="B487" s="192">
        <v>1296</v>
      </c>
      <c r="C487" s="176">
        <v>2679</v>
      </c>
      <c r="D487" s="177">
        <v>965</v>
      </c>
      <c r="E487" s="178">
        <v>847</v>
      </c>
      <c r="F487" s="175">
        <v>1323</v>
      </c>
      <c r="G487" s="179">
        <v>2206</v>
      </c>
      <c r="H487" s="177">
        <v>2338</v>
      </c>
      <c r="I487" s="178">
        <v>3849</v>
      </c>
      <c r="J487" s="175">
        <v>555</v>
      </c>
      <c r="K487" s="176">
        <v>223</v>
      </c>
      <c r="L487" s="177">
        <v>2508</v>
      </c>
      <c r="M487" s="175">
        <v>836</v>
      </c>
      <c r="N487" s="180">
        <v>3497</v>
      </c>
      <c r="O487" s="193">
        <v>2155</v>
      </c>
      <c r="P487" s="175">
        <v>1759</v>
      </c>
      <c r="Q487" s="176">
        <v>1163</v>
      </c>
      <c r="R487" s="177">
        <v>1790</v>
      </c>
      <c r="S487" s="178">
        <v>1937</v>
      </c>
      <c r="T487" s="175">
        <v>1039</v>
      </c>
      <c r="U487" s="179">
        <v>262</v>
      </c>
      <c r="V487" s="177">
        <v>2314</v>
      </c>
      <c r="W487" s="194">
        <v>1564</v>
      </c>
      <c r="X487" s="175">
        <v>1908</v>
      </c>
      <c r="Y487" s="179">
        <v>539</v>
      </c>
      <c r="Z487" s="177">
        <v>2604</v>
      </c>
      <c r="AA487" s="175">
        <v>3600</v>
      </c>
      <c r="AB487" s="156">
        <f t="shared" si="8438"/>
        <v>23896</v>
      </c>
      <c r="AC487" s="157">
        <f t="shared" si="8439"/>
        <v>21860</v>
      </c>
      <c r="BI487" s="136" t="s">
        <v>29</v>
      </c>
      <c r="BJ487" s="128">
        <f>B487/B498</f>
        <v>4.6601941747572817E-2</v>
      </c>
      <c r="BK487" s="129">
        <f t="shared" ref="BK487" si="8768">C487/C498</f>
        <v>9.0341943751264586E-2</v>
      </c>
      <c r="BL487" s="130">
        <f t="shared" ref="BL487" si="8769">D487/D498</f>
        <v>7.3652877423294155E-2</v>
      </c>
      <c r="BM487" s="131">
        <f t="shared" ref="BM487" si="8770">E487/E498</f>
        <v>6.4366593206170677E-2</v>
      </c>
      <c r="BN487" s="128">
        <f t="shared" ref="BN487" si="8771">F487/F498</f>
        <v>4.8530868273357543E-2</v>
      </c>
      <c r="BO487" s="129">
        <f t="shared" ref="BO487" si="8772">G487/G498</f>
        <v>8.6618501649128321E-2</v>
      </c>
      <c r="BP487" s="130">
        <f t="shared" ref="BP487" si="8773">H487/H498</f>
        <v>5.6655438970606056E-2</v>
      </c>
      <c r="BQ487" s="131">
        <f t="shared" ref="BQ487" si="8774">I487/I498</f>
        <v>8.1763143919277748E-2</v>
      </c>
      <c r="BR487" s="128">
        <f t="shared" ref="BR487" si="8775">J487/J498</f>
        <v>9.1463414634146339E-2</v>
      </c>
      <c r="BS487" s="129">
        <f t="shared" ref="BS487" si="8776">K487/K498</f>
        <v>3.3503605769230768E-2</v>
      </c>
      <c r="BT487" s="130">
        <f t="shared" ref="BT487" si="8777">L487/L498</f>
        <v>0.10049687449911845</v>
      </c>
      <c r="BU487" s="128">
        <f t="shared" ref="BU487" si="8778">M487/M498</f>
        <v>3.452548112662096E-2</v>
      </c>
      <c r="BV487" s="132">
        <f t="shared" ref="BV487" si="8779">N487/N498</f>
        <v>7.843972903862545E-2</v>
      </c>
      <c r="BW487" s="133">
        <f t="shared" ref="BW487" si="8780">O487/O498</f>
        <v>5.0356350040892631E-2</v>
      </c>
      <c r="BX487" s="128">
        <f t="shared" ref="BX487" si="8781">P487/P498</f>
        <v>7.309066733150503E-2</v>
      </c>
      <c r="BY487" s="129">
        <f t="shared" ref="BY487" si="8782">Q487/Q498</f>
        <v>5.1382875320314568E-2</v>
      </c>
      <c r="BZ487" s="130">
        <f t="shared" ref="BZ487" si="8783">R487/R498</f>
        <v>6.4850373161365119E-2</v>
      </c>
      <c r="CA487" s="131">
        <f t="shared" ref="CA487" si="8784">S487/S498</f>
        <v>7.181255329403477E-2</v>
      </c>
      <c r="CB487" s="128">
        <f t="shared" ref="CB487" si="8785">T487/T498</f>
        <v>0.12403008236838964</v>
      </c>
      <c r="CC487" s="129">
        <f t="shared" ref="CC487" si="8786">U487/U498</f>
        <v>3.2733633183408294E-2</v>
      </c>
      <c r="CD487" s="130">
        <f t="shared" ref="CD487" si="8787">V487/V498</f>
        <v>8.6067098117979621E-2</v>
      </c>
      <c r="CE487" s="131">
        <f t="shared" ref="CE487" si="8788">W487/W498</f>
        <v>5.2727395320612234E-2</v>
      </c>
      <c r="CF487" s="128">
        <f t="shared" ref="CF487" si="8789">X487/X498</f>
        <v>8.4939678582557979E-2</v>
      </c>
      <c r="CG487" s="129">
        <f t="shared" ref="CG487" si="8790">Y487/Y498</f>
        <v>4.1640914709517925E-2</v>
      </c>
      <c r="CH487" s="130">
        <f t="shared" ref="CH487" si="8791">Z487/Z498</f>
        <v>6.1325420375865483E-2</v>
      </c>
      <c r="CI487" s="128">
        <f t="shared" ref="CI487" si="8792">AA487/AA498</f>
        <v>7.7234987449314535E-2</v>
      </c>
      <c r="CJ487" s="134">
        <f t="shared" ref="CJ487" si="8793">AB487/AB498</f>
        <v>7.0928638001555355E-2</v>
      </c>
      <c r="CK487" s="135">
        <f t="shared" ref="CK487" si="8794">AC487/AC498</f>
        <v>6.5088775014962075E-2</v>
      </c>
    </row>
    <row r="488" spans="1:89" x14ac:dyDescent="0.2">
      <c r="A488" s="145" t="s">
        <v>30</v>
      </c>
      <c r="B488" s="189">
        <v>1572</v>
      </c>
      <c r="C488" s="183">
        <v>3417</v>
      </c>
      <c r="D488" s="184">
        <v>1284</v>
      </c>
      <c r="E488" s="185">
        <v>1083</v>
      </c>
      <c r="F488" s="182">
        <v>1521</v>
      </c>
      <c r="G488" s="186">
        <v>2520</v>
      </c>
      <c r="H488" s="184">
        <v>2693</v>
      </c>
      <c r="I488" s="185">
        <v>4774</v>
      </c>
      <c r="J488" s="182">
        <v>1147</v>
      </c>
      <c r="K488" s="183">
        <v>263</v>
      </c>
      <c r="L488" s="184">
        <v>3155</v>
      </c>
      <c r="M488" s="182">
        <v>1113</v>
      </c>
      <c r="N488" s="187">
        <v>4285</v>
      </c>
      <c r="O488" s="190">
        <v>2665</v>
      </c>
      <c r="P488" s="182">
        <v>2317</v>
      </c>
      <c r="Q488" s="183">
        <v>1643</v>
      </c>
      <c r="R488" s="184">
        <v>2013</v>
      </c>
      <c r="S488" s="185">
        <v>2390</v>
      </c>
      <c r="T488" s="182">
        <v>1571</v>
      </c>
      <c r="U488" s="186">
        <v>271</v>
      </c>
      <c r="V488" s="184">
        <v>3376</v>
      </c>
      <c r="W488" s="191">
        <v>1721</v>
      </c>
      <c r="X488" s="182">
        <v>2466</v>
      </c>
      <c r="Y488" s="186">
        <v>694</v>
      </c>
      <c r="Z488" s="184">
        <v>3238</v>
      </c>
      <c r="AA488" s="182">
        <v>5029</v>
      </c>
      <c r="AB488" s="156">
        <f t="shared" si="8438"/>
        <v>30638</v>
      </c>
      <c r="AC488" s="157">
        <f t="shared" si="8439"/>
        <v>27583</v>
      </c>
      <c r="BI488" s="145" t="s">
        <v>30</v>
      </c>
      <c r="BJ488" s="128">
        <f>B488/B498</f>
        <v>5.6526429341963322E-2</v>
      </c>
      <c r="BK488" s="129">
        <f t="shared" ref="BK488" si="8795">C488/C498</f>
        <v>0.11522897416874621</v>
      </c>
      <c r="BL488" s="130">
        <f t="shared" ref="BL488" si="8796">D488/D498</f>
        <v>9.8000305296901236E-2</v>
      </c>
      <c r="BM488" s="131">
        <f t="shared" ref="BM488" si="8797">E488/E498</f>
        <v>8.230108670871647E-2</v>
      </c>
      <c r="BN488" s="128">
        <f t="shared" ref="BN488" si="8798">F488/F498</f>
        <v>5.5793991416309016E-2</v>
      </c>
      <c r="BO488" s="129">
        <f t="shared" ref="BO488" si="8799">G488/G498</f>
        <v>9.894769907334694E-2</v>
      </c>
      <c r="BP488" s="130">
        <f t="shared" ref="BP488" si="8800">H488/H498</f>
        <v>6.5257954297622794E-2</v>
      </c>
      <c r="BQ488" s="131">
        <f t="shared" ref="BQ488" si="8801">I488/I498</f>
        <v>0.10141263940520447</v>
      </c>
      <c r="BR488" s="128">
        <f t="shared" ref="BR488" si="8802">J488/J498</f>
        <v>0.18902439024390244</v>
      </c>
      <c r="BS488" s="129">
        <f t="shared" ref="BS488" si="8803">K488/K498</f>
        <v>3.9513221153846152E-2</v>
      </c>
      <c r="BT488" s="130">
        <f t="shared" ref="BT488" si="8804">L488/L498</f>
        <v>0.12642250360634716</v>
      </c>
      <c r="BU488" s="128">
        <f t="shared" ref="BU488" si="8805">M488/M498</f>
        <v>4.5965144131494176E-2</v>
      </c>
      <c r="BV488" s="132">
        <f t="shared" ref="BV488" si="8806">N488/N498</f>
        <v>9.611502400071778E-2</v>
      </c>
      <c r="BW488" s="133">
        <f t="shared" ref="BW488" si="8807">O488/O498</f>
        <v>6.2273630096973946E-2</v>
      </c>
      <c r="BX488" s="128">
        <f t="shared" ref="BX488" si="8808">P488/P498</f>
        <v>9.6276905177428734E-2</v>
      </c>
      <c r="BY488" s="129">
        <f t="shared" ref="BY488" si="8809">Q488/Q498</f>
        <v>7.2589908986480517E-2</v>
      </c>
      <c r="BZ488" s="130">
        <f t="shared" ref="BZ488" si="8810">R488/R498</f>
        <v>7.2929497862473727E-2</v>
      </c>
      <c r="CA488" s="131">
        <f t="shared" ref="CA488" si="8811">S488/S498</f>
        <v>8.8607125644162676E-2</v>
      </c>
      <c r="CB488" s="128">
        <f t="shared" ref="CB488" si="8812">T488/T498</f>
        <v>0.18753730452429271</v>
      </c>
      <c r="CC488" s="129">
        <f t="shared" ref="CC488" si="8813">U488/U498</f>
        <v>3.3858070964517741E-2</v>
      </c>
      <c r="CD488" s="130">
        <f t="shared" ref="CD488" si="8814">V488/V498</f>
        <v>0.12556720970021573</v>
      </c>
      <c r="CE488" s="131">
        <f t="shared" ref="CE488" si="8815">W488/W498</f>
        <v>5.8020362753691594E-2</v>
      </c>
      <c r="CF488" s="128">
        <f t="shared" ref="CF488" si="8816">X488/X498</f>
        <v>0.1097805279793438</v>
      </c>
      <c r="CG488" s="129">
        <f t="shared" ref="CG488" si="8817">Y488/Y498</f>
        <v>5.3615574783683562E-2</v>
      </c>
      <c r="CH488" s="130">
        <f t="shared" ref="CH488" si="8818">Z488/Z498</f>
        <v>7.6256417502708299E-2</v>
      </c>
      <c r="CI488" s="128">
        <f t="shared" ref="CI488" si="8819">AA488/AA498</f>
        <v>0.10789298663405635</v>
      </c>
      <c r="CJ488" s="134">
        <f t="shared" ref="CJ488" si="8820">AB488/AB498</f>
        <v>9.0940392161518779E-2</v>
      </c>
      <c r="CK488" s="135">
        <f t="shared" ref="CK488" si="8821">AC488/AC498</f>
        <v>8.2129171145365928E-2</v>
      </c>
    </row>
    <row r="489" spans="1:89" x14ac:dyDescent="0.2">
      <c r="A489" s="136" t="s">
        <v>31</v>
      </c>
      <c r="B489" s="192">
        <v>1681</v>
      </c>
      <c r="C489" s="176">
        <v>3867</v>
      </c>
      <c r="D489" s="177">
        <v>980</v>
      </c>
      <c r="E489" s="178">
        <v>1309</v>
      </c>
      <c r="F489" s="175">
        <v>1306</v>
      </c>
      <c r="G489" s="179">
        <v>2677</v>
      </c>
      <c r="H489" s="177">
        <v>2838</v>
      </c>
      <c r="I489" s="178">
        <v>5630</v>
      </c>
      <c r="J489" s="175">
        <v>681</v>
      </c>
      <c r="K489" s="176">
        <v>282</v>
      </c>
      <c r="L489" s="177">
        <v>3258</v>
      </c>
      <c r="M489" s="175">
        <v>968</v>
      </c>
      <c r="N489" s="180">
        <v>4518</v>
      </c>
      <c r="O489" s="193">
        <v>2593</v>
      </c>
      <c r="P489" s="175">
        <v>2139</v>
      </c>
      <c r="Q489" s="176">
        <v>1940</v>
      </c>
      <c r="R489" s="177">
        <v>2256</v>
      </c>
      <c r="S489" s="178">
        <v>2906</v>
      </c>
      <c r="T489" s="175">
        <v>1327</v>
      </c>
      <c r="U489" s="179">
        <v>320</v>
      </c>
      <c r="V489" s="177">
        <v>3508</v>
      </c>
      <c r="W489" s="194">
        <v>1911</v>
      </c>
      <c r="X489" s="175">
        <v>2341</v>
      </c>
      <c r="Y489" s="179">
        <v>868</v>
      </c>
      <c r="Z489" s="177">
        <v>3183</v>
      </c>
      <c r="AA489" s="175">
        <v>4792</v>
      </c>
      <c r="AB489" s="156">
        <f t="shared" si="8438"/>
        <v>30016</v>
      </c>
      <c r="AC489" s="157">
        <f t="shared" si="8439"/>
        <v>30063</v>
      </c>
      <c r="BI489" s="136" t="s">
        <v>31</v>
      </c>
      <c r="BJ489" s="128">
        <f>B489/B498</f>
        <v>6.0445882775979863E-2</v>
      </c>
      <c r="BK489" s="129">
        <f t="shared" ref="BK489" si="8822">C489/C498</f>
        <v>0.1304039927159911</v>
      </c>
      <c r="BL489" s="130">
        <f t="shared" ref="BL489" si="8823">D489/D498</f>
        <v>7.4797740802930848E-2</v>
      </c>
      <c r="BM489" s="131">
        <f t="shared" ref="BM489" si="8824">E489/E498</f>
        <v>9.9475644045900147E-2</v>
      </c>
      <c r="BN489" s="128">
        <f t="shared" ref="BN489" si="8825">F489/F498</f>
        <v>4.790726679138696E-2</v>
      </c>
      <c r="BO489" s="129">
        <f t="shared" ref="BO489" si="8826">G489/G498</f>
        <v>0.10511229778545626</v>
      </c>
      <c r="BP489" s="130">
        <f t="shared" ref="BP489" si="8827">H489/H498</f>
        <v>6.8771657741052178E-2</v>
      </c>
      <c r="BQ489" s="131">
        <f t="shared" ref="BQ489" si="8828">I489/I498</f>
        <v>0.11959638874137016</v>
      </c>
      <c r="BR489" s="128">
        <f t="shared" ref="BR489" si="8829">J489/J498</f>
        <v>0.11222808174027686</v>
      </c>
      <c r="BS489" s="129">
        <f t="shared" ref="BS489" si="8830">K489/K498</f>
        <v>4.2367788461538464E-2</v>
      </c>
      <c r="BT489" s="130">
        <f t="shared" ref="BT489" si="8831">L489/L498</f>
        <v>0.1305497675909601</v>
      </c>
      <c r="BU489" s="128">
        <f t="shared" ref="BU489" si="8832">M489/M498</f>
        <v>3.9976872883455854E-2</v>
      </c>
      <c r="BV489" s="132">
        <f t="shared" ref="BV489" si="8833">N489/N498</f>
        <v>0.10134134852631106</v>
      </c>
      <c r="BW489" s="133">
        <f t="shared" ref="BW489" si="8834">O489/O498</f>
        <v>6.059119055964482E-2</v>
      </c>
      <c r="BX489" s="128">
        <f t="shared" ref="BX489" si="8835">P489/P498</f>
        <v>8.8880578409374217E-2</v>
      </c>
      <c r="BY489" s="129">
        <f t="shared" ref="BY489" si="8836">Q489/Q498</f>
        <v>8.5711761067420691E-2</v>
      </c>
      <c r="BZ489" s="130">
        <f t="shared" ref="BZ489" si="8837">R489/R498</f>
        <v>8.1733207738569666E-2</v>
      </c>
      <c r="CA489" s="131">
        <f t="shared" ref="CA489" si="8838">S489/S498</f>
        <v>0.10773736699662625</v>
      </c>
      <c r="CB489" s="128">
        <f t="shared" ref="CB489" si="8839">T489/T498</f>
        <v>0.15840993195654768</v>
      </c>
      <c r="CC489" s="129">
        <f t="shared" ref="CC489" si="8840">U489/U498</f>
        <v>3.9980009995002501E-2</v>
      </c>
      <c r="CD489" s="130">
        <f t="shared" ref="CD489" si="8841">V489/V498</f>
        <v>0.13047682808896824</v>
      </c>
      <c r="CE489" s="131">
        <f t="shared" ref="CE489" si="8842">W489/W498</f>
        <v>6.4425864742768527E-2</v>
      </c>
      <c r="CF489" s="128">
        <f t="shared" ref="CF489" si="8843">X489/X498</f>
        <v>0.10421582157325379</v>
      </c>
      <c r="CG489" s="129">
        <f t="shared" ref="CG489" si="8844">Y489/Y498</f>
        <v>6.7058096415327562E-2</v>
      </c>
      <c r="CH489" s="130">
        <f t="shared" ref="CH489" si="8845">Z489/Z498</f>
        <v>7.4961141726720359E-2</v>
      </c>
      <c r="CI489" s="128">
        <f t="shared" ref="CI489" si="8846">AA489/AA498</f>
        <v>0.1028083499603098</v>
      </c>
      <c r="CJ489" s="134">
        <f t="shared" ref="CJ489" si="8847">AB489/AB498</f>
        <v>8.90941579450404E-2</v>
      </c>
      <c r="CK489" s="135">
        <f t="shared" ref="CK489" si="8848">AC489/AC498</f>
        <v>8.9513442052827311E-2</v>
      </c>
    </row>
    <row r="490" spans="1:89" x14ac:dyDescent="0.2">
      <c r="A490" s="145" t="s">
        <v>32</v>
      </c>
      <c r="B490" s="189">
        <v>1914</v>
      </c>
      <c r="C490" s="183">
        <v>3344</v>
      </c>
      <c r="D490" s="184">
        <v>635</v>
      </c>
      <c r="E490" s="185">
        <v>1444</v>
      </c>
      <c r="F490" s="182">
        <v>1131</v>
      </c>
      <c r="G490" s="186">
        <v>3101</v>
      </c>
      <c r="H490" s="184">
        <v>2551</v>
      </c>
      <c r="I490" s="185">
        <v>4813</v>
      </c>
      <c r="J490" s="182">
        <v>436</v>
      </c>
      <c r="K490" s="183">
        <v>227</v>
      </c>
      <c r="L490" s="184">
        <v>2197</v>
      </c>
      <c r="M490" s="182">
        <v>1136</v>
      </c>
      <c r="N490" s="187">
        <v>3505</v>
      </c>
      <c r="O490" s="190">
        <v>2618</v>
      </c>
      <c r="P490" s="182">
        <v>1467</v>
      </c>
      <c r="Q490" s="183">
        <v>1783</v>
      </c>
      <c r="R490" s="184">
        <v>1722</v>
      </c>
      <c r="S490" s="185">
        <v>2222</v>
      </c>
      <c r="T490" s="182">
        <v>642</v>
      </c>
      <c r="U490" s="186">
        <v>366</v>
      </c>
      <c r="V490" s="184">
        <v>3060</v>
      </c>
      <c r="W490" s="191">
        <v>1833</v>
      </c>
      <c r="X490" s="182">
        <v>1598</v>
      </c>
      <c r="Y490" s="186">
        <v>746</v>
      </c>
      <c r="Z490" s="184">
        <v>2815</v>
      </c>
      <c r="AA490" s="182">
        <v>3934</v>
      </c>
      <c r="AB490" s="156">
        <f t="shared" si="8438"/>
        <v>23673</v>
      </c>
      <c r="AC490" s="157">
        <f t="shared" si="8439"/>
        <v>27567</v>
      </c>
      <c r="BI490" s="145" t="s">
        <v>32</v>
      </c>
      <c r="BJ490" s="128">
        <f>B490/B498</f>
        <v>6.8824163969795044E-2</v>
      </c>
      <c r="BK490" s="129">
        <f t="shared" ref="BK490" si="8849">C490/C498</f>
        <v>0.1127672489377487</v>
      </c>
      <c r="BL490" s="130">
        <f t="shared" ref="BL490" si="8850">D490/D498</f>
        <v>4.8465883071286825E-2</v>
      </c>
      <c r="BM490" s="131">
        <f t="shared" ref="BM490" si="8851">E490/E498</f>
        <v>0.10973478227828862</v>
      </c>
      <c r="BN490" s="128">
        <f t="shared" ref="BN490" si="8852">F490/F498</f>
        <v>4.1487839771101577E-2</v>
      </c>
      <c r="BO490" s="129">
        <f t="shared" ref="BO490" si="8853">G490/G498</f>
        <v>0.12176064080414638</v>
      </c>
      <c r="BP490" s="130">
        <f t="shared" ref="BP490" si="8854">H490/H498</f>
        <v>6.1816948166816099E-2</v>
      </c>
      <c r="BQ490" s="131">
        <f t="shared" ref="BQ490" si="8855">I490/I498</f>
        <v>0.10224110462028678</v>
      </c>
      <c r="BR490" s="128">
        <f t="shared" ref="BR490" si="8856">J490/J498</f>
        <v>7.1852340145023078E-2</v>
      </c>
      <c r="BS490" s="129">
        <f t="shared" ref="BS490" si="8857">K490/K498</f>
        <v>3.4104567307692304E-2</v>
      </c>
      <c r="BT490" s="130">
        <f t="shared" ref="BT490" si="8858">L490/L498</f>
        <v>8.803494149703478E-2</v>
      </c>
      <c r="BU490" s="128">
        <f t="shared" ref="BU490" si="8859">M490/M498</f>
        <v>4.6915007846700253E-2</v>
      </c>
      <c r="BV490" s="132">
        <f t="shared" ref="BV490" si="8860">N490/N498</f>
        <v>7.8619173657529948E-2</v>
      </c>
      <c r="BW490" s="133">
        <f t="shared" ref="BW490" si="8861">O490/O498</f>
        <v>6.1175370954550765E-2</v>
      </c>
      <c r="BX490" s="128">
        <f t="shared" ref="BX490" si="8862">P490/P498</f>
        <v>6.0957367240089752E-2</v>
      </c>
      <c r="BY490" s="129">
        <f t="shared" ref="BY490" si="8863">Q490/Q498</f>
        <v>7.8775293805778912E-2</v>
      </c>
      <c r="BZ490" s="130">
        <f t="shared" ref="BZ490" si="8864">R490/R498</f>
        <v>6.2386783566408234E-2</v>
      </c>
      <c r="CA490" s="131">
        <f t="shared" ref="CA490" si="8865">S490/S498</f>
        <v>8.2378674971267565E-2</v>
      </c>
      <c r="CB490" s="128">
        <f t="shared" ref="CB490" si="8866">T490/T498</f>
        <v>7.6638414706935651E-2</v>
      </c>
      <c r="CC490" s="129">
        <f t="shared" ref="CC490" si="8867">U490/U498</f>
        <v>4.572713643178411E-2</v>
      </c>
      <c r="CD490" s="130">
        <f t="shared" ref="CD490" si="8868">V490/V498</f>
        <v>0.11381388083017184</v>
      </c>
      <c r="CE490" s="131">
        <f t="shared" ref="CE490" si="8869">W490/W498</f>
        <v>6.1796237610410629E-2</v>
      </c>
      <c r="CF490" s="128">
        <f t="shared" ref="CF490" si="8870">X490/X498</f>
        <v>7.1139206695454746E-2</v>
      </c>
      <c r="CG490" s="129">
        <f t="shared" ref="CG490" si="8871">Y490/Y498</f>
        <v>5.7632880098887514E-2</v>
      </c>
      <c r="CH490" s="130">
        <f t="shared" ref="CH490" si="8872">Z490/Z498</f>
        <v>6.629456926192831E-2</v>
      </c>
      <c r="CI490" s="128">
        <f t="shared" ref="CI490" si="8873">AA490/AA498</f>
        <v>8.4400677951556494E-2</v>
      </c>
      <c r="CJ490" s="134">
        <f t="shared" ref="CJ490" si="8874">AB490/AB498</f>
        <v>7.0266724448059079E-2</v>
      </c>
      <c r="CK490" s="135">
        <f t="shared" ref="CK490" si="8875">AC490/AC498</f>
        <v>8.2081530687898432E-2</v>
      </c>
    </row>
    <row r="491" spans="1:89" x14ac:dyDescent="0.2">
      <c r="A491" s="136" t="s">
        <v>33</v>
      </c>
      <c r="B491" s="192">
        <v>1523</v>
      </c>
      <c r="C491" s="176">
        <v>1740</v>
      </c>
      <c r="D491" s="177">
        <v>475</v>
      </c>
      <c r="E491" s="178">
        <v>818</v>
      </c>
      <c r="F491" s="175">
        <v>1071</v>
      </c>
      <c r="G491" s="179">
        <v>1754</v>
      </c>
      <c r="H491" s="177">
        <v>2015</v>
      </c>
      <c r="I491" s="178">
        <v>3235</v>
      </c>
      <c r="J491" s="175">
        <v>297</v>
      </c>
      <c r="K491" s="176">
        <v>128</v>
      </c>
      <c r="L491" s="177">
        <v>1476</v>
      </c>
      <c r="M491" s="175">
        <v>1005</v>
      </c>
      <c r="N491" s="180">
        <v>2455</v>
      </c>
      <c r="O491" s="193">
        <v>2416</v>
      </c>
      <c r="P491" s="175">
        <v>1086</v>
      </c>
      <c r="Q491" s="176">
        <v>1612</v>
      </c>
      <c r="R491" s="177">
        <v>1401</v>
      </c>
      <c r="S491" s="178">
        <v>1608</v>
      </c>
      <c r="T491" s="175">
        <v>373</v>
      </c>
      <c r="U491" s="179">
        <v>305</v>
      </c>
      <c r="V491" s="177">
        <v>2249</v>
      </c>
      <c r="W491" s="194">
        <v>1603</v>
      </c>
      <c r="X491" s="175">
        <v>1044</v>
      </c>
      <c r="Y491" s="179">
        <v>603</v>
      </c>
      <c r="Z491" s="177">
        <v>2185</v>
      </c>
      <c r="AA491" s="175">
        <v>2634</v>
      </c>
      <c r="AB491" s="156">
        <f t="shared" si="8438"/>
        <v>17650</v>
      </c>
      <c r="AC491" s="157">
        <f t="shared" si="8439"/>
        <v>19461</v>
      </c>
      <c r="AD491" s="201"/>
      <c r="AE491" s="201"/>
      <c r="AF491" s="201"/>
      <c r="AG491" s="201"/>
      <c r="AH491" s="201"/>
      <c r="AI491" s="201"/>
      <c r="AJ491" s="201"/>
      <c r="AK491" s="201"/>
      <c r="AL491" s="201"/>
      <c r="AM491" s="201"/>
      <c r="AN491" s="201"/>
      <c r="AO491" s="201"/>
      <c r="AP491" s="201"/>
      <c r="AQ491" s="201"/>
      <c r="AR491" s="201"/>
      <c r="AS491" s="201"/>
      <c r="AT491" s="201"/>
      <c r="AU491" s="201"/>
      <c r="AV491" s="201"/>
      <c r="AW491" s="201"/>
      <c r="AX491" s="201"/>
      <c r="AY491" s="201"/>
      <c r="AZ491" s="201"/>
      <c r="BA491" s="201"/>
      <c r="BB491" s="201"/>
      <c r="BC491" s="201"/>
      <c r="BD491" s="201"/>
      <c r="BE491" s="201"/>
      <c r="BF491" s="201"/>
      <c r="BG491" s="201"/>
      <c r="BH491" s="201"/>
      <c r="BI491" s="136" t="s">
        <v>33</v>
      </c>
      <c r="BJ491" s="128">
        <f>B491/B498</f>
        <v>5.4764473211075151E-2</v>
      </c>
      <c r="BK491" s="129">
        <f t="shared" ref="BK491" si="8876">C491/C498</f>
        <v>5.8676738382680248E-2</v>
      </c>
      <c r="BL491" s="130">
        <f t="shared" ref="BL491" si="8877">D491/D498</f>
        <v>3.6254007021828731E-2</v>
      </c>
      <c r="BM491" s="131">
        <f t="shared" ref="BM491" si="8878">E491/E498</f>
        <v>6.2162778326620566E-2</v>
      </c>
      <c r="BN491" s="128">
        <f t="shared" ref="BN491" si="8879">F491/F498</f>
        <v>3.9286893364146584E-2</v>
      </c>
      <c r="BO491" s="129">
        <f t="shared" ref="BO491" si="8880">G491/G498</f>
        <v>6.8870739751845447E-2</v>
      </c>
      <c r="BP491" s="130">
        <f t="shared" ref="BP491" si="8881">H491/H498</f>
        <v>4.8828361644897858E-2</v>
      </c>
      <c r="BQ491" s="131">
        <f t="shared" ref="BQ491" si="8882">I491/I498</f>
        <v>6.8720127456186941E-2</v>
      </c>
      <c r="BR491" s="128">
        <f t="shared" ref="BR491" si="8883">J491/J498</f>
        <v>4.8945286750164796E-2</v>
      </c>
      <c r="BS491" s="129">
        <f t="shared" ref="BS491" si="8884">K491/K498</f>
        <v>1.9230769230769232E-2</v>
      </c>
      <c r="BT491" s="130">
        <f t="shared" ref="BT491" si="8885">L491/L498</f>
        <v>5.9144093604744347E-2</v>
      </c>
      <c r="BU491" s="128">
        <f t="shared" ref="BU491" si="8886">M491/M498</f>
        <v>4.150491451226563E-2</v>
      </c>
      <c r="BV491" s="132">
        <f t="shared" ref="BV491" si="8887">N491/N498</f>
        <v>5.5067067426315557E-2</v>
      </c>
      <c r="BW491" s="133">
        <f t="shared" ref="BW491" si="8888">O491/O498</f>
        <v>5.6455193363710715E-2</v>
      </c>
      <c r="BX491" s="128">
        <f t="shared" ref="BX491" si="8889">P491/P498</f>
        <v>4.5125903764647222E-2</v>
      </c>
      <c r="BY491" s="129">
        <f t="shared" ref="BY491" si="8890">Q491/Q498</f>
        <v>7.1220288062207301E-2</v>
      </c>
      <c r="BZ491" s="130">
        <f t="shared" ref="BZ491" si="8891">R491/R498</f>
        <v>5.0757191507861746E-2</v>
      </c>
      <c r="CA491" s="131">
        <f t="shared" ref="CA491" si="8892">S491/S498</f>
        <v>5.9615170726281835E-2</v>
      </c>
      <c r="CB491" s="128">
        <f t="shared" ref="CB491" si="8893">T491/T498</f>
        <v>4.4526680195774146E-2</v>
      </c>
      <c r="CC491" s="129">
        <f t="shared" ref="CC491" si="8894">U491/U498</f>
        <v>3.8105947026486758E-2</v>
      </c>
      <c r="CD491" s="130">
        <f t="shared" ref="CD491" si="8895">V491/V498</f>
        <v>8.3649483002306027E-2</v>
      </c>
      <c r="CE491" s="131">
        <f t="shared" ref="CE491" si="8896">W491/W498</f>
        <v>5.4042208886791183E-2</v>
      </c>
      <c r="CF491" s="128">
        <f t="shared" ref="CF491" si="8897">X491/X498</f>
        <v>4.6476427903663804E-2</v>
      </c>
      <c r="CG491" s="129">
        <f t="shared" ref="CG491" si="8898">Y491/Y498</f>
        <v>4.6585290482076637E-2</v>
      </c>
      <c r="CH491" s="130">
        <f t="shared" ref="CH491" si="8899">Z491/Z498</f>
        <v>5.1457774009702792E-2</v>
      </c>
      <c r="CI491" s="128">
        <f t="shared" ref="CI491" si="8900">AA491/AA498</f>
        <v>5.6510265817081802E-2</v>
      </c>
      <c r="CJ491" s="134">
        <f t="shared" ref="CJ491" si="8901">AB491/AB498</f>
        <v>5.2389122059233843E-2</v>
      </c>
      <c r="CK491" s="135">
        <f t="shared" ref="CK491" si="8902">AC491/AC498</f>
        <v>5.7945683923429872E-2</v>
      </c>
    </row>
    <row r="492" spans="1:89" x14ac:dyDescent="0.2">
      <c r="A492" s="145" t="s">
        <v>34</v>
      </c>
      <c r="B492" s="189">
        <v>582</v>
      </c>
      <c r="C492" s="183">
        <v>1180</v>
      </c>
      <c r="D492" s="184">
        <v>223</v>
      </c>
      <c r="E492" s="185">
        <v>626</v>
      </c>
      <c r="F492" s="182">
        <v>487</v>
      </c>
      <c r="G492" s="186">
        <v>1519</v>
      </c>
      <c r="H492" s="184">
        <v>1126</v>
      </c>
      <c r="I492" s="185">
        <v>2170</v>
      </c>
      <c r="J492" s="182">
        <v>276</v>
      </c>
      <c r="K492" s="183">
        <v>116</v>
      </c>
      <c r="L492" s="184">
        <v>1069</v>
      </c>
      <c r="M492" s="182">
        <v>659</v>
      </c>
      <c r="N492" s="187">
        <v>2091</v>
      </c>
      <c r="O492" s="190">
        <v>1797</v>
      </c>
      <c r="P492" s="182">
        <v>623</v>
      </c>
      <c r="Q492" s="183">
        <v>1175</v>
      </c>
      <c r="R492" s="184">
        <v>882</v>
      </c>
      <c r="S492" s="185">
        <v>1196</v>
      </c>
      <c r="T492" s="182">
        <v>209</v>
      </c>
      <c r="U492" s="186">
        <v>218</v>
      </c>
      <c r="V492" s="184">
        <v>1606</v>
      </c>
      <c r="W492" s="191">
        <v>980</v>
      </c>
      <c r="X492" s="182">
        <v>651</v>
      </c>
      <c r="Y492" s="186">
        <v>446</v>
      </c>
      <c r="Z492" s="184">
        <v>1369</v>
      </c>
      <c r="AA492" s="182">
        <v>1794</v>
      </c>
      <c r="AB492" s="156">
        <f t="shared" si="8438"/>
        <v>11194</v>
      </c>
      <c r="AC492" s="157">
        <f t="shared" si="8439"/>
        <v>13876</v>
      </c>
      <c r="BI492" s="145" t="s">
        <v>34</v>
      </c>
      <c r="BJ492" s="128">
        <f>B492/B498</f>
        <v>2.0927723840345198E-2</v>
      </c>
      <c r="BK492" s="129">
        <f t="shared" ref="BK492" si="8903">C492/C498</f>
        <v>3.9792270857219939E-2</v>
      </c>
      <c r="BL492" s="130">
        <f t="shared" ref="BL492" si="8904">D492/D498</f>
        <v>1.7020302243932223E-2</v>
      </c>
      <c r="BM492" s="131">
        <f t="shared" ref="BM492" si="8905">E492/E498</f>
        <v>4.7572003951668058E-2</v>
      </c>
      <c r="BN492" s="128">
        <f t="shared" ref="BN492" si="8906">F492/F498</f>
        <v>1.7864348336451341E-2</v>
      </c>
      <c r="BO492" s="129">
        <f t="shared" ref="BO492" si="8907">G492/G498</f>
        <v>5.9643474163656354E-2</v>
      </c>
      <c r="BP492" s="130">
        <f t="shared" ref="BP492" si="8908">H492/H498</f>
        <v>2.7285724671044662E-2</v>
      </c>
      <c r="BQ492" s="131">
        <f t="shared" ref="BQ492" si="8909">I492/I498</f>
        <v>4.6096654275092935E-2</v>
      </c>
      <c r="BR492" s="128">
        <f t="shared" ref="BR492" si="8910">J492/J498</f>
        <v>4.5484508899143045E-2</v>
      </c>
      <c r="BS492" s="129">
        <f t="shared" ref="BS492" si="8911">K492/K498</f>
        <v>1.7427884615384616E-2</v>
      </c>
      <c r="BT492" s="130">
        <f t="shared" ref="BT492" si="8912">L492/L498</f>
        <v>4.2835390286904952E-2</v>
      </c>
      <c r="BU492" s="128">
        <f t="shared" ref="BU492" si="8913">M492/M498</f>
        <v>2.7215660361774179E-2</v>
      </c>
      <c r="BV492" s="132">
        <f t="shared" ref="BV492" si="8914">N492/N498</f>
        <v>4.6902337266161234E-2</v>
      </c>
      <c r="BW492" s="133">
        <f t="shared" ref="BW492" si="8915">O492/O498</f>
        <v>4.1990886785839468E-2</v>
      </c>
      <c r="BX492" s="128">
        <f t="shared" ref="BX492" si="8916">P492/P498</f>
        <v>2.5887143688190808E-2</v>
      </c>
      <c r="BY492" s="129">
        <f t="shared" ref="BY492" si="8917">Q492/Q498</f>
        <v>5.1913051161968718E-2</v>
      </c>
      <c r="BZ492" s="130">
        <f t="shared" ref="BZ492" si="8918">R492/R498</f>
        <v>3.1954206216940804E-2</v>
      </c>
      <c r="CA492" s="131">
        <f t="shared" ref="CA492" si="8919">S492/S498</f>
        <v>4.4340636933229524E-2</v>
      </c>
      <c r="CB492" s="128">
        <f t="shared" ref="CB492" si="8920">T492/T498</f>
        <v>2.4949265846961919E-2</v>
      </c>
      <c r="CC492" s="129">
        <f t="shared" ref="CC492" si="8921">U492/U498</f>
        <v>2.7236381809095451E-2</v>
      </c>
      <c r="CD492" s="130">
        <f t="shared" ref="CD492" si="8922">V492/V498</f>
        <v>5.9733690396488882E-2</v>
      </c>
      <c r="CE492" s="131">
        <f t="shared" ref="CE492" si="8923">W492/W498</f>
        <v>3.303890499629155E-2</v>
      </c>
      <c r="CF492" s="128">
        <f t="shared" ref="CF492" si="8924">X492/X498</f>
        <v>2.8980990962916797E-2</v>
      </c>
      <c r="CG492" s="129">
        <f t="shared" ref="CG492" si="8925">Y492/Y498</f>
        <v>3.4456118665018541E-2</v>
      </c>
      <c r="CH492" s="130">
        <f t="shared" ref="CH492" si="8926">Z492/Z498</f>
        <v>3.2240591587772593E-2</v>
      </c>
      <c r="CI492" s="128">
        <f t="shared" ref="CI492" si="8927">AA492/AA498</f>
        <v>3.848876874557508E-2</v>
      </c>
      <c r="CJ492" s="134">
        <f t="shared" ref="CJ492" si="8928">AB492/AB498</f>
        <v>3.3226279452184905E-2</v>
      </c>
      <c r="CK492" s="135">
        <f t="shared" ref="CK492" si="8929">AC492/AC498</f>
        <v>4.1316186738683161E-2</v>
      </c>
    </row>
    <row r="493" spans="1:89" x14ac:dyDescent="0.2">
      <c r="A493" s="136" t="s">
        <v>35</v>
      </c>
      <c r="B493" s="192">
        <v>0</v>
      </c>
      <c r="C493" s="176">
        <v>577</v>
      </c>
      <c r="D493" s="177">
        <v>13</v>
      </c>
      <c r="E493" s="178">
        <v>376</v>
      </c>
      <c r="F493" s="175">
        <v>22</v>
      </c>
      <c r="G493" s="179">
        <v>782</v>
      </c>
      <c r="H493" s="177">
        <v>135</v>
      </c>
      <c r="I493" s="178">
        <v>1026</v>
      </c>
      <c r="J493" s="175">
        <v>53</v>
      </c>
      <c r="K493" s="176">
        <v>47</v>
      </c>
      <c r="L493" s="177">
        <v>683</v>
      </c>
      <c r="M493" s="175">
        <v>90</v>
      </c>
      <c r="N493" s="180">
        <v>535</v>
      </c>
      <c r="O493" s="193">
        <v>299</v>
      </c>
      <c r="P493" s="175">
        <v>147</v>
      </c>
      <c r="Q493" s="176">
        <v>228</v>
      </c>
      <c r="R493" s="177">
        <v>225</v>
      </c>
      <c r="S493" s="178">
        <v>116</v>
      </c>
      <c r="T493" s="175">
        <v>17</v>
      </c>
      <c r="U493" s="179">
        <v>16</v>
      </c>
      <c r="V493" s="177">
        <v>351</v>
      </c>
      <c r="W493" s="194">
        <v>35</v>
      </c>
      <c r="X493" s="175">
        <v>59</v>
      </c>
      <c r="Y493" s="179">
        <v>8</v>
      </c>
      <c r="Z493" s="177">
        <v>76</v>
      </c>
      <c r="AA493" s="175">
        <v>201</v>
      </c>
      <c r="AB493" s="156">
        <f t="shared" si="8438"/>
        <v>2316</v>
      </c>
      <c r="AC493" s="157">
        <f t="shared" si="8439"/>
        <v>3801</v>
      </c>
      <c r="BI493" s="136" t="s">
        <v>35</v>
      </c>
      <c r="BJ493" s="128">
        <f>B493/B498</f>
        <v>0</v>
      </c>
      <c r="BK493" s="129">
        <f t="shared" ref="BK493" si="8930">C493/C498</f>
        <v>1.9457746003911782E-2</v>
      </c>
      <c r="BL493" s="130">
        <f t="shared" ref="BL493" si="8931">D493/D498</f>
        <v>9.9221492901847039E-4</v>
      </c>
      <c r="BM493" s="131">
        <f t="shared" ref="BM493" si="8932">E493/E498</f>
        <v>2.8573599817615321E-2</v>
      </c>
      <c r="BN493" s="128">
        <f t="shared" ref="BN493" si="8933">F493/F498</f>
        <v>8.0701368255016329E-4</v>
      </c>
      <c r="BO493" s="129">
        <f t="shared" ref="BO493" si="8934">G493/G498</f>
        <v>3.0705198680697345E-2</v>
      </c>
      <c r="BP493" s="130">
        <f t="shared" ref="BP493" si="8935">H493/H498</f>
        <v>3.2713790680204522E-3</v>
      </c>
      <c r="BQ493" s="131">
        <f t="shared" ref="BQ493" si="8936">I493/I498</f>
        <v>2.1795007966011682E-2</v>
      </c>
      <c r="BR493" s="128">
        <f t="shared" ref="BR493" si="8937">J493/J498</f>
        <v>8.7343441001977596E-3</v>
      </c>
      <c r="BS493" s="129">
        <f t="shared" ref="BS493" si="8938">K493/K498</f>
        <v>7.061298076923077E-3</v>
      </c>
      <c r="BT493" s="130">
        <f t="shared" ref="BT493" si="8939">L493/L498</f>
        <v>2.7368167975637122E-2</v>
      </c>
      <c r="BU493" s="128">
        <f t="shared" ref="BU493" si="8940">M493/M498</f>
        <v>3.7168580160237877E-3</v>
      </c>
      <c r="BV493" s="132">
        <f t="shared" ref="BV493" si="8941">N493/N498</f>
        <v>1.2000358889237809E-2</v>
      </c>
      <c r="BW493" s="133">
        <f t="shared" ref="BW493" si="8942">O493/O498</f>
        <v>6.9867975230751252E-3</v>
      </c>
      <c r="BX493" s="128">
        <f t="shared" ref="BX493" si="8943">P493/P498</f>
        <v>6.1082024432809771E-3</v>
      </c>
      <c r="BY493" s="129">
        <f t="shared" ref="BY493" si="8944">Q493/Q498</f>
        <v>1.0073340991428825E-2</v>
      </c>
      <c r="BZ493" s="130">
        <f t="shared" ref="BZ493" si="8945">R493/R498</f>
        <v>8.1515832186073479E-3</v>
      </c>
      <c r="CA493" s="131">
        <f t="shared" ref="CA493" si="8946">S493/S498</f>
        <v>4.3005968931894862E-3</v>
      </c>
      <c r="CB493" s="128">
        <f t="shared" ref="CB493" si="8947">T493/T498</f>
        <v>2.0293661215232185E-3</v>
      </c>
      <c r="CC493" s="129">
        <f t="shared" ref="CC493" si="8948">U493/U498</f>
        <v>1.9990004997501249E-3</v>
      </c>
      <c r="CD493" s="130">
        <f t="shared" ref="CD493" si="8949">V493/V498</f>
        <v>1.3055121624637359E-2</v>
      </c>
      <c r="CE493" s="131">
        <f t="shared" ref="CE493" si="8950">W493/W498</f>
        <v>1.1799608927246983E-3</v>
      </c>
      <c r="CF493" s="128">
        <f t="shared" ref="CF493" si="8951">X493/X498</f>
        <v>2.626541423674487E-3</v>
      </c>
      <c r="CG493" s="129">
        <f t="shared" ref="CG493" si="8952">Y493/Y498</f>
        <v>6.1804697156983925E-4</v>
      </c>
      <c r="CH493" s="130">
        <f t="shared" ref="CH493" si="8953">Z493/Z498</f>
        <v>1.7898356177287929E-3</v>
      </c>
      <c r="CI493" s="128">
        <f t="shared" ref="CI493" si="8954">AA493/AA498</f>
        <v>4.3122867992533955E-3</v>
      </c>
      <c r="CJ493" s="134">
        <f t="shared" ref="CJ493" si="8955">AB493/AB498</f>
        <v>6.8744026452796361E-3</v>
      </c>
      <c r="CK493" s="135">
        <f t="shared" ref="CK493" si="8956">AC493/AC498</f>
        <v>1.1317586177121267E-2</v>
      </c>
    </row>
    <row r="494" spans="1:89" x14ac:dyDescent="0.2">
      <c r="A494" s="145" t="s">
        <v>36</v>
      </c>
      <c r="B494" s="189">
        <v>0</v>
      </c>
      <c r="C494" s="183">
        <v>0</v>
      </c>
      <c r="D494" s="184">
        <v>0</v>
      </c>
      <c r="E494" s="185">
        <v>0</v>
      </c>
      <c r="F494" s="182">
        <v>0</v>
      </c>
      <c r="G494" s="186">
        <v>0</v>
      </c>
      <c r="H494" s="184">
        <v>0</v>
      </c>
      <c r="I494" s="185">
        <v>0</v>
      </c>
      <c r="J494" s="182">
        <v>0</v>
      </c>
      <c r="K494" s="186">
        <v>0</v>
      </c>
      <c r="L494" s="184">
        <v>0</v>
      </c>
      <c r="M494" s="182">
        <v>0</v>
      </c>
      <c r="N494" s="187">
        <v>0</v>
      </c>
      <c r="O494" s="190">
        <v>0</v>
      </c>
      <c r="P494" s="182">
        <v>0</v>
      </c>
      <c r="Q494" s="186">
        <v>0</v>
      </c>
      <c r="R494" s="184">
        <v>0</v>
      </c>
      <c r="S494" s="185">
        <v>0</v>
      </c>
      <c r="T494" s="182">
        <v>0</v>
      </c>
      <c r="U494" s="186">
        <v>0</v>
      </c>
      <c r="V494" s="184">
        <v>0</v>
      </c>
      <c r="W494" s="185">
        <v>0</v>
      </c>
      <c r="X494" s="182">
        <v>0</v>
      </c>
      <c r="Y494" s="186">
        <v>0</v>
      </c>
      <c r="Z494" s="184">
        <v>0</v>
      </c>
      <c r="AA494" s="182">
        <v>0</v>
      </c>
      <c r="AB494" s="156">
        <f t="shared" si="8438"/>
        <v>0</v>
      </c>
      <c r="AC494" s="157">
        <f t="shared" si="8439"/>
        <v>0</v>
      </c>
      <c r="BI494" s="145" t="s">
        <v>36</v>
      </c>
      <c r="BJ494" s="128">
        <f>B494/B498</f>
        <v>0</v>
      </c>
      <c r="BK494" s="129">
        <f t="shared" ref="BK494" si="8957">C494/C498</f>
        <v>0</v>
      </c>
      <c r="BL494" s="130">
        <f t="shared" ref="BL494" si="8958">D494/D498</f>
        <v>0</v>
      </c>
      <c r="BM494" s="131">
        <f t="shared" ref="BM494" si="8959">E494/E498</f>
        <v>0</v>
      </c>
      <c r="BN494" s="128">
        <f t="shared" ref="BN494" si="8960">F494/F498</f>
        <v>0</v>
      </c>
      <c r="BO494" s="129">
        <f t="shared" ref="BO494" si="8961">G494/G498</f>
        <v>0</v>
      </c>
      <c r="BP494" s="130">
        <f t="shared" ref="BP494" si="8962">H494/H498</f>
        <v>0</v>
      </c>
      <c r="BQ494" s="131">
        <f t="shared" ref="BQ494" si="8963">I494/I498</f>
        <v>0</v>
      </c>
      <c r="BR494" s="128">
        <f t="shared" ref="BR494" si="8964">J494/J498</f>
        <v>0</v>
      </c>
      <c r="BS494" s="129">
        <f t="shared" ref="BS494" si="8965">K494/K498</f>
        <v>0</v>
      </c>
      <c r="BT494" s="130">
        <f t="shared" ref="BT494" si="8966">L494/L498</f>
        <v>0</v>
      </c>
      <c r="BU494" s="128">
        <f t="shared" ref="BU494" si="8967">M494/M498</f>
        <v>0</v>
      </c>
      <c r="BV494" s="132">
        <f t="shared" ref="BV494" si="8968">N494/N498</f>
        <v>0</v>
      </c>
      <c r="BW494" s="133">
        <f t="shared" ref="BW494" si="8969">O494/O498</f>
        <v>0</v>
      </c>
      <c r="BX494" s="128">
        <f t="shared" ref="BX494" si="8970">P494/P498</f>
        <v>0</v>
      </c>
      <c r="BY494" s="129">
        <f t="shared" ref="BY494" si="8971">Q494/Q498</f>
        <v>0</v>
      </c>
      <c r="BZ494" s="130">
        <f t="shared" ref="BZ494" si="8972">R494/R498</f>
        <v>0</v>
      </c>
      <c r="CA494" s="131">
        <f t="shared" ref="CA494" si="8973">S494/S498</f>
        <v>0</v>
      </c>
      <c r="CB494" s="128">
        <f t="shared" ref="CB494" si="8974">T494/T498</f>
        <v>0</v>
      </c>
      <c r="CC494" s="129">
        <f t="shared" ref="CC494" si="8975">U494/U498</f>
        <v>0</v>
      </c>
      <c r="CD494" s="130">
        <f t="shared" ref="CD494" si="8976">V494/V498</f>
        <v>0</v>
      </c>
      <c r="CE494" s="131">
        <f t="shared" ref="CE494" si="8977">W494/W498</f>
        <v>0</v>
      </c>
      <c r="CF494" s="128">
        <f t="shared" ref="CF494" si="8978">X494/X498</f>
        <v>0</v>
      </c>
      <c r="CG494" s="129">
        <f t="shared" ref="CG494" si="8979">Y494/Y498</f>
        <v>0</v>
      </c>
      <c r="CH494" s="130">
        <f t="shared" ref="CH494" si="8980">Z494/Z498</f>
        <v>0</v>
      </c>
      <c r="CI494" s="128">
        <f t="shared" ref="CI494" si="8981">AA494/AA498</f>
        <v>0</v>
      </c>
      <c r="CJ494" s="134">
        <f t="shared" ref="CJ494" si="8982">AB494/AB498</f>
        <v>0</v>
      </c>
      <c r="CK494" s="135">
        <f t="shared" ref="CK494" si="8983">AC494/AC498</f>
        <v>0</v>
      </c>
    </row>
    <row r="495" spans="1:89" x14ac:dyDescent="0.2">
      <c r="A495" s="136" t="s">
        <v>37</v>
      </c>
      <c r="B495" s="58">
        <v>0</v>
      </c>
      <c r="C495" s="59">
        <v>0</v>
      </c>
      <c r="D495" s="138">
        <v>0</v>
      </c>
      <c r="E495" s="139">
        <v>0</v>
      </c>
      <c r="F495" s="137">
        <v>0</v>
      </c>
      <c r="G495" s="140">
        <v>0</v>
      </c>
      <c r="H495" s="138">
        <v>0</v>
      </c>
      <c r="I495" s="139">
        <v>0</v>
      </c>
      <c r="J495" s="137">
        <v>0</v>
      </c>
      <c r="K495" s="140">
        <v>0</v>
      </c>
      <c r="L495" s="138"/>
      <c r="M495" s="137">
        <v>0</v>
      </c>
      <c r="N495" s="141">
        <v>0</v>
      </c>
      <c r="O495" s="142">
        <v>0</v>
      </c>
      <c r="P495" s="137">
        <v>0</v>
      </c>
      <c r="Q495" s="140">
        <v>0</v>
      </c>
      <c r="R495" s="138"/>
      <c r="S495" s="139">
        <v>0</v>
      </c>
      <c r="T495" s="137">
        <v>0</v>
      </c>
      <c r="U495" s="140">
        <v>0</v>
      </c>
      <c r="V495" s="138">
        <v>0</v>
      </c>
      <c r="W495" s="139">
        <v>0</v>
      </c>
      <c r="X495" s="137">
        <v>0</v>
      </c>
      <c r="Y495" s="140">
        <v>0</v>
      </c>
      <c r="Z495" s="143">
        <v>0</v>
      </c>
      <c r="AA495" s="144">
        <v>0</v>
      </c>
      <c r="AB495" s="158">
        <f t="shared" ref="AB495:AB497" si="8984">SUM(B495,D495,F495,H495,J495,L495,N495,P495,R495,T495,V495,X495,Z495)</f>
        <v>0</v>
      </c>
      <c r="AC495" s="159">
        <f t="shared" ref="AC495:AC497" si="8985">SUM(C495,E495,G495,I495,K495,M495,O495,Q495,S495,U495,W495,Y495,AA495)</f>
        <v>0</v>
      </c>
      <c r="BI495" s="136" t="s">
        <v>37</v>
      </c>
      <c r="BJ495" s="128">
        <f>B495/B498</f>
        <v>0</v>
      </c>
      <c r="BK495" s="129">
        <f t="shared" ref="BK495" si="8986">C495/C498</f>
        <v>0</v>
      </c>
      <c r="BL495" s="130">
        <f t="shared" ref="BL495" si="8987">D495/D498</f>
        <v>0</v>
      </c>
      <c r="BM495" s="131">
        <f t="shared" ref="BM495" si="8988">E495/E498</f>
        <v>0</v>
      </c>
      <c r="BN495" s="128">
        <f t="shared" ref="BN495" si="8989">F495/F498</f>
        <v>0</v>
      </c>
      <c r="BO495" s="129">
        <f t="shared" ref="BO495" si="8990">G495/G498</f>
        <v>0</v>
      </c>
      <c r="BP495" s="130">
        <f t="shared" ref="BP495" si="8991">H495/H498</f>
        <v>0</v>
      </c>
      <c r="BQ495" s="131">
        <f t="shared" ref="BQ495" si="8992">I495/I498</f>
        <v>0</v>
      </c>
      <c r="BR495" s="128">
        <f t="shared" ref="BR495" si="8993">J495/J498</f>
        <v>0</v>
      </c>
      <c r="BS495" s="129">
        <f t="shared" ref="BS495" si="8994">K495/K498</f>
        <v>0</v>
      </c>
      <c r="BT495" s="130">
        <f t="shared" ref="BT495" si="8995">L495/L498</f>
        <v>0</v>
      </c>
      <c r="BU495" s="128">
        <f t="shared" ref="BU495" si="8996">M495/M498</f>
        <v>0</v>
      </c>
      <c r="BV495" s="132">
        <f t="shared" ref="BV495" si="8997">N495/N498</f>
        <v>0</v>
      </c>
      <c r="BW495" s="133">
        <f t="shared" ref="BW495" si="8998">O495/O498</f>
        <v>0</v>
      </c>
      <c r="BX495" s="128">
        <f t="shared" ref="BX495" si="8999">P495/P498</f>
        <v>0</v>
      </c>
      <c r="BY495" s="129">
        <f t="shared" ref="BY495" si="9000">Q495/Q498</f>
        <v>0</v>
      </c>
      <c r="BZ495" s="130">
        <f t="shared" ref="BZ495" si="9001">R495/R498</f>
        <v>0</v>
      </c>
      <c r="CA495" s="131">
        <f t="shared" ref="CA495" si="9002">S495/S498</f>
        <v>0</v>
      </c>
      <c r="CB495" s="128">
        <f t="shared" ref="CB495" si="9003">T495/T498</f>
        <v>0</v>
      </c>
      <c r="CC495" s="129">
        <f t="shared" ref="CC495" si="9004">U495/U498</f>
        <v>0</v>
      </c>
      <c r="CD495" s="130">
        <f t="shared" ref="CD495" si="9005">V495/V498</f>
        <v>0</v>
      </c>
      <c r="CE495" s="131">
        <f t="shared" ref="CE495" si="9006">W495/W498</f>
        <v>0</v>
      </c>
      <c r="CF495" s="128">
        <f t="shared" ref="CF495" si="9007">X495/X498</f>
        <v>0</v>
      </c>
      <c r="CG495" s="129">
        <f t="shared" ref="CG495" si="9008">Y495/Y498</f>
        <v>0</v>
      </c>
      <c r="CH495" s="130">
        <f t="shared" ref="CH495" si="9009">Z495/Z498</f>
        <v>0</v>
      </c>
      <c r="CI495" s="128">
        <f t="shared" ref="CI495" si="9010">AA495/AA498</f>
        <v>0</v>
      </c>
      <c r="CJ495" s="134">
        <f t="shared" ref="CJ495" si="9011">AB495/AB498</f>
        <v>0</v>
      </c>
      <c r="CK495" s="135">
        <f t="shared" ref="CK495" si="9012">AC495/AC498</f>
        <v>0</v>
      </c>
    </row>
    <row r="496" spans="1:89" x14ac:dyDescent="0.2">
      <c r="A496" s="145" t="s">
        <v>38</v>
      </c>
      <c r="B496" s="56"/>
      <c r="C496" s="57"/>
      <c r="D496" s="151"/>
      <c r="E496" s="148"/>
      <c r="F496" s="149"/>
      <c r="G496" s="150"/>
      <c r="H496" s="151"/>
      <c r="I496" s="148"/>
      <c r="J496" s="149"/>
      <c r="K496" s="150"/>
      <c r="L496" s="151"/>
      <c r="M496" s="149"/>
      <c r="N496" s="153"/>
      <c r="O496" s="152"/>
      <c r="P496" s="149"/>
      <c r="Q496" s="150"/>
      <c r="R496" s="151"/>
      <c r="S496" s="148"/>
      <c r="T496" s="149"/>
      <c r="U496" s="150"/>
      <c r="V496" s="151"/>
      <c r="W496" s="148"/>
      <c r="X496" s="149"/>
      <c r="Y496" s="150"/>
      <c r="Z496" s="147"/>
      <c r="AA496" s="146"/>
      <c r="AB496" s="158">
        <f t="shared" si="8984"/>
        <v>0</v>
      </c>
      <c r="AC496" s="159">
        <f t="shared" si="8985"/>
        <v>0</v>
      </c>
      <c r="BI496" s="145" t="s">
        <v>38</v>
      </c>
      <c r="BJ496" s="128">
        <f>B496/B498</f>
        <v>0</v>
      </c>
      <c r="BK496" s="129">
        <f t="shared" ref="BK496" si="9013">C496/C498</f>
        <v>0</v>
      </c>
      <c r="BL496" s="130">
        <f t="shared" ref="BL496" si="9014">D496/D498</f>
        <v>0</v>
      </c>
      <c r="BM496" s="131">
        <f t="shared" ref="BM496" si="9015">E496/E498</f>
        <v>0</v>
      </c>
      <c r="BN496" s="128">
        <f t="shared" ref="BN496" si="9016">F496/F498</f>
        <v>0</v>
      </c>
      <c r="BO496" s="129">
        <f t="shared" ref="BO496" si="9017">G496/G498</f>
        <v>0</v>
      </c>
      <c r="BP496" s="130">
        <f t="shared" ref="BP496" si="9018">H496/H498</f>
        <v>0</v>
      </c>
      <c r="BQ496" s="131">
        <f t="shared" ref="BQ496" si="9019">I496/I498</f>
        <v>0</v>
      </c>
      <c r="BR496" s="128">
        <f t="shared" ref="BR496" si="9020">J496/J498</f>
        <v>0</v>
      </c>
      <c r="BS496" s="129">
        <f t="shared" ref="BS496" si="9021">K496/K498</f>
        <v>0</v>
      </c>
      <c r="BT496" s="130">
        <f t="shared" ref="BT496" si="9022">L496/L498</f>
        <v>0</v>
      </c>
      <c r="BU496" s="128">
        <f t="shared" ref="BU496" si="9023">M496/M498</f>
        <v>0</v>
      </c>
      <c r="BV496" s="132">
        <f t="shared" ref="BV496" si="9024">N496/N498</f>
        <v>0</v>
      </c>
      <c r="BW496" s="133">
        <f t="shared" ref="BW496" si="9025">O496/O498</f>
        <v>0</v>
      </c>
      <c r="BX496" s="128">
        <f t="shared" ref="BX496" si="9026">P496/P498</f>
        <v>0</v>
      </c>
      <c r="BY496" s="129">
        <f t="shared" ref="BY496" si="9027">Q496/Q498</f>
        <v>0</v>
      </c>
      <c r="BZ496" s="130">
        <f t="shared" ref="BZ496" si="9028">R496/R498</f>
        <v>0</v>
      </c>
      <c r="CA496" s="131">
        <f t="shared" ref="CA496" si="9029">S496/S498</f>
        <v>0</v>
      </c>
      <c r="CB496" s="128">
        <f t="shared" ref="CB496" si="9030">T496/T498</f>
        <v>0</v>
      </c>
      <c r="CC496" s="129">
        <f t="shared" ref="CC496" si="9031">U496/U498</f>
        <v>0</v>
      </c>
      <c r="CD496" s="130">
        <f t="shared" ref="CD496" si="9032">V496/V498</f>
        <v>0</v>
      </c>
      <c r="CE496" s="131">
        <f t="shared" ref="CE496" si="9033">W496/W498</f>
        <v>0</v>
      </c>
      <c r="CF496" s="128">
        <f t="shared" ref="CF496" si="9034">X496/X498</f>
        <v>0</v>
      </c>
      <c r="CG496" s="129">
        <f t="shared" ref="CG496" si="9035">Y496/Y498</f>
        <v>0</v>
      </c>
      <c r="CH496" s="130">
        <f t="shared" ref="CH496" si="9036">Z496/Z498</f>
        <v>0</v>
      </c>
      <c r="CI496" s="128">
        <f t="shared" ref="CI496" si="9037">AA496/AA498</f>
        <v>0</v>
      </c>
      <c r="CJ496" s="134">
        <f t="shared" ref="CJ496" si="9038">AB496/AB498</f>
        <v>0</v>
      </c>
      <c r="CK496" s="135">
        <f t="shared" ref="CK496" si="9039">AC496/AC498</f>
        <v>0</v>
      </c>
    </row>
    <row r="497" spans="1:89" ht="13.5" thickBot="1" x14ac:dyDescent="0.25">
      <c r="A497" s="136" t="s">
        <v>39</v>
      </c>
      <c r="B497" s="58"/>
      <c r="C497" s="59"/>
      <c r="D497" s="138"/>
      <c r="E497" s="139"/>
      <c r="F497" s="137"/>
      <c r="G497" s="140"/>
      <c r="H497" s="138"/>
      <c r="I497" s="139"/>
      <c r="J497" s="137"/>
      <c r="K497" s="140"/>
      <c r="L497" s="138"/>
      <c r="M497" s="137"/>
      <c r="N497" s="141"/>
      <c r="O497" s="142"/>
      <c r="P497" s="137"/>
      <c r="Q497" s="140"/>
      <c r="R497" s="138"/>
      <c r="S497" s="139"/>
      <c r="T497" s="137"/>
      <c r="U497" s="140"/>
      <c r="V497" s="138"/>
      <c r="W497" s="139"/>
      <c r="X497" s="137"/>
      <c r="Y497" s="140"/>
      <c r="Z497" s="143"/>
      <c r="AA497" s="144"/>
      <c r="AB497" s="158">
        <f t="shared" si="8984"/>
        <v>0</v>
      </c>
      <c r="AC497" s="159">
        <f t="shared" si="8985"/>
        <v>0</v>
      </c>
      <c r="BI497" s="136" t="s">
        <v>39</v>
      </c>
      <c r="BJ497" s="128">
        <f>B497/B498</f>
        <v>0</v>
      </c>
      <c r="BK497" s="129">
        <f t="shared" ref="BK497" si="9040">C497/C498</f>
        <v>0</v>
      </c>
      <c r="BL497" s="130">
        <f t="shared" ref="BL497" si="9041">D497/D498</f>
        <v>0</v>
      </c>
      <c r="BM497" s="131">
        <f t="shared" ref="BM497" si="9042">E497/E498</f>
        <v>0</v>
      </c>
      <c r="BN497" s="128">
        <f t="shared" ref="BN497" si="9043">F497/F498</f>
        <v>0</v>
      </c>
      <c r="BO497" s="129">
        <f t="shared" ref="BO497" si="9044">G497/G498</f>
        <v>0</v>
      </c>
      <c r="BP497" s="130">
        <f t="shared" ref="BP497" si="9045">H497/H498</f>
        <v>0</v>
      </c>
      <c r="BQ497" s="131">
        <f t="shared" ref="BQ497" si="9046">I497/I498</f>
        <v>0</v>
      </c>
      <c r="BR497" s="128">
        <f t="shared" ref="BR497" si="9047">J497/J498</f>
        <v>0</v>
      </c>
      <c r="BS497" s="129">
        <f t="shared" ref="BS497" si="9048">K497/K498</f>
        <v>0</v>
      </c>
      <c r="BT497" s="130">
        <f t="shared" ref="BT497" si="9049">L497/L498</f>
        <v>0</v>
      </c>
      <c r="BU497" s="128">
        <f t="shared" ref="BU497" si="9050">M497/M498</f>
        <v>0</v>
      </c>
      <c r="BV497" s="132">
        <f t="shared" ref="BV497" si="9051">N497/N498</f>
        <v>0</v>
      </c>
      <c r="BW497" s="133">
        <f t="shared" ref="BW497" si="9052">O497/O498</f>
        <v>0</v>
      </c>
      <c r="BX497" s="128">
        <f t="shared" ref="BX497" si="9053">P497/P498</f>
        <v>0</v>
      </c>
      <c r="BY497" s="129">
        <f t="shared" ref="BY497" si="9054">Q497/Q498</f>
        <v>0</v>
      </c>
      <c r="BZ497" s="130">
        <f t="shared" ref="BZ497" si="9055">R497/R498</f>
        <v>0</v>
      </c>
      <c r="CA497" s="131">
        <f t="shared" ref="CA497" si="9056">S497/S498</f>
        <v>0</v>
      </c>
      <c r="CB497" s="128">
        <f t="shared" ref="CB497" si="9057">T497/T498</f>
        <v>0</v>
      </c>
      <c r="CC497" s="129">
        <f t="shared" ref="CC497" si="9058">U497/U498</f>
        <v>0</v>
      </c>
      <c r="CD497" s="130">
        <f t="shared" ref="CD497" si="9059">V497/V498</f>
        <v>0</v>
      </c>
      <c r="CE497" s="131">
        <f t="shared" ref="CE497" si="9060">W497/W498</f>
        <v>0</v>
      </c>
      <c r="CF497" s="128">
        <f t="shared" ref="CF497" si="9061">X497/X498</f>
        <v>0</v>
      </c>
      <c r="CG497" s="129">
        <f t="shared" ref="CG497" si="9062">Y497/Y498</f>
        <v>0</v>
      </c>
      <c r="CH497" s="130">
        <f t="shared" ref="CH497" si="9063">Z497/Z498</f>
        <v>0</v>
      </c>
      <c r="CI497" s="128">
        <f t="shared" ref="CI497" si="9064">AA497/AA498</f>
        <v>0</v>
      </c>
      <c r="CJ497" s="134">
        <f t="shared" ref="CJ497" si="9065">AB497/AB498</f>
        <v>0</v>
      </c>
      <c r="CK497" s="135">
        <f t="shared" ref="CK497" si="9066">AC497/AC498</f>
        <v>0</v>
      </c>
    </row>
    <row r="498" spans="1:89" ht="14.25" thickTop="1" thickBot="1" x14ac:dyDescent="0.25">
      <c r="A498" s="229" t="s">
        <v>13</v>
      </c>
      <c r="B498" s="20">
        <f t="shared" ref="B498:AA498" si="9067">SUM(B475:B497)</f>
        <v>27810</v>
      </c>
      <c r="C498" s="21">
        <f t="shared" si="9067"/>
        <v>29654</v>
      </c>
      <c r="D498" s="20">
        <f t="shared" si="9067"/>
        <v>13102</v>
      </c>
      <c r="E498" s="21">
        <f t="shared" si="9067"/>
        <v>13159</v>
      </c>
      <c r="F498" s="20">
        <f t="shared" si="9067"/>
        <v>27261</v>
      </c>
      <c r="G498" s="21">
        <f t="shared" si="9067"/>
        <v>25468</v>
      </c>
      <c r="H498" s="20">
        <f t="shared" si="9067"/>
        <v>41267</v>
      </c>
      <c r="I498" s="21">
        <f t="shared" si="9067"/>
        <v>47075</v>
      </c>
      <c r="J498" s="20">
        <f t="shared" si="9067"/>
        <v>6068</v>
      </c>
      <c r="K498" s="21">
        <f t="shared" si="9067"/>
        <v>6656</v>
      </c>
      <c r="L498" s="20">
        <f t="shared" si="9067"/>
        <v>24956</v>
      </c>
      <c r="M498" s="21">
        <f t="shared" si="9067"/>
        <v>24214</v>
      </c>
      <c r="N498" s="20">
        <f t="shared" si="9067"/>
        <v>44582</v>
      </c>
      <c r="O498" s="21">
        <f t="shared" si="9067"/>
        <v>42795</v>
      </c>
      <c r="P498" s="20">
        <f t="shared" si="9067"/>
        <v>24066</v>
      </c>
      <c r="Q498" s="21">
        <f t="shared" si="9067"/>
        <v>22634</v>
      </c>
      <c r="R498" s="20">
        <f t="shared" si="9067"/>
        <v>27602</v>
      </c>
      <c r="S498" s="21">
        <f t="shared" si="9067"/>
        <v>26973</v>
      </c>
      <c r="T498" s="20">
        <f t="shared" si="9067"/>
        <v>8377</v>
      </c>
      <c r="U498" s="21">
        <f t="shared" si="9067"/>
        <v>8004</v>
      </c>
      <c r="V498" s="20">
        <f t="shared" si="9067"/>
        <v>26886</v>
      </c>
      <c r="W498" s="21">
        <f t="shared" si="9067"/>
        <v>29662</v>
      </c>
      <c r="X498" s="20">
        <f t="shared" si="9067"/>
        <v>22463</v>
      </c>
      <c r="Y498" s="21">
        <f t="shared" si="9067"/>
        <v>12944</v>
      </c>
      <c r="Z498" s="20">
        <f t="shared" si="9067"/>
        <v>42462</v>
      </c>
      <c r="AA498" s="21">
        <f t="shared" si="9067"/>
        <v>46611</v>
      </c>
      <c r="AB498" s="160">
        <f t="shared" ref="AB498:AC498" si="9068">SUM(AB474:AB497)</f>
        <v>336902</v>
      </c>
      <c r="AC498" s="161">
        <f t="shared" si="9068"/>
        <v>335849</v>
      </c>
      <c r="BI498" s="229" t="s">
        <v>13</v>
      </c>
      <c r="BJ498" s="154">
        <f>SUM(BJ474:BJ497)</f>
        <v>1</v>
      </c>
      <c r="BK498" s="155">
        <f t="shared" ref="BK498:CK498" si="9069">SUM(BK474:BK497)</f>
        <v>1</v>
      </c>
      <c r="BL498" s="154">
        <f t="shared" si="9069"/>
        <v>1.0000000000000002</v>
      </c>
      <c r="BM498" s="155">
        <f t="shared" si="9069"/>
        <v>1</v>
      </c>
      <c r="BN498" s="154">
        <f t="shared" si="9069"/>
        <v>1</v>
      </c>
      <c r="BO498" s="155">
        <f t="shared" si="9069"/>
        <v>0.99999999999999989</v>
      </c>
      <c r="BP498" s="154">
        <f t="shared" si="9069"/>
        <v>1</v>
      </c>
      <c r="BQ498" s="155">
        <f t="shared" si="9069"/>
        <v>1</v>
      </c>
      <c r="BR498" s="154">
        <f t="shared" si="9069"/>
        <v>1</v>
      </c>
      <c r="BS498" s="155">
        <f t="shared" si="9069"/>
        <v>0.99999999999999989</v>
      </c>
      <c r="BT498" s="154">
        <f t="shared" si="9069"/>
        <v>1</v>
      </c>
      <c r="BU498" s="155">
        <f t="shared" si="9069"/>
        <v>1</v>
      </c>
      <c r="BV498" s="154">
        <f t="shared" si="9069"/>
        <v>1</v>
      </c>
      <c r="BW498" s="155">
        <f t="shared" si="9069"/>
        <v>1</v>
      </c>
      <c r="BX498" s="154">
        <f t="shared" si="9069"/>
        <v>1</v>
      </c>
      <c r="BY498" s="155">
        <f t="shared" si="9069"/>
        <v>1.0000000000000002</v>
      </c>
      <c r="BZ498" s="154">
        <f t="shared" si="9069"/>
        <v>0.99999999999999978</v>
      </c>
      <c r="CA498" s="155">
        <f t="shared" si="9069"/>
        <v>1.0000000000000002</v>
      </c>
      <c r="CB498" s="154">
        <f t="shared" si="9069"/>
        <v>1</v>
      </c>
      <c r="CC498" s="155">
        <f t="shared" si="9069"/>
        <v>0.99999999999999989</v>
      </c>
      <c r="CD498" s="154">
        <f t="shared" si="9069"/>
        <v>1</v>
      </c>
      <c r="CE498" s="155">
        <f t="shared" si="9069"/>
        <v>1</v>
      </c>
      <c r="CF498" s="154">
        <f t="shared" si="9069"/>
        <v>0.99999999999999989</v>
      </c>
      <c r="CG498" s="155">
        <f t="shared" si="9069"/>
        <v>0.99999999999999989</v>
      </c>
      <c r="CH498" s="154">
        <f t="shared" si="9069"/>
        <v>1</v>
      </c>
      <c r="CI498" s="155">
        <f t="shared" si="9069"/>
        <v>1</v>
      </c>
      <c r="CJ498" s="154">
        <f t="shared" si="9069"/>
        <v>1</v>
      </c>
      <c r="CK498" s="155">
        <f t="shared" si="9069"/>
        <v>1</v>
      </c>
    </row>
    <row r="499" spans="1:89" ht="13.5" thickTop="1" x14ac:dyDescent="0.2">
      <c r="A499" s="173"/>
    </row>
    <row r="501" spans="1:89" x14ac:dyDescent="0.2">
      <c r="A501" s="308">
        <f>+A470+1</f>
        <v>44821</v>
      </c>
      <c r="B501" s="308"/>
      <c r="C501" s="308"/>
      <c r="D501" s="308"/>
      <c r="BI501" s="307">
        <f>+BI470+1</f>
        <v>44821</v>
      </c>
      <c r="BJ501" s="307"/>
      <c r="BK501" s="307"/>
      <c r="BL501" s="307"/>
    </row>
    <row r="502" spans="1:89" ht="13.5" thickBot="1" x14ac:dyDescent="0.25">
      <c r="AE502" s="232" t="s">
        <v>84</v>
      </c>
    </row>
    <row r="503" spans="1:89" ht="14.25" thickTop="1" thickBot="1" x14ac:dyDescent="0.25">
      <c r="A503" s="305" t="s">
        <v>0</v>
      </c>
      <c r="B503" s="299" t="s">
        <v>1</v>
      </c>
      <c r="C503" s="300"/>
      <c r="D503" s="299" t="s">
        <v>2</v>
      </c>
      <c r="E503" s="300"/>
      <c r="F503" s="299" t="s">
        <v>3</v>
      </c>
      <c r="G503" s="300"/>
      <c r="H503" s="299" t="s">
        <v>4</v>
      </c>
      <c r="I503" s="300"/>
      <c r="J503" s="299" t="s">
        <v>5</v>
      </c>
      <c r="K503" s="300"/>
      <c r="L503" s="299" t="s">
        <v>6</v>
      </c>
      <c r="M503" s="300"/>
      <c r="N503" s="299" t="s">
        <v>7</v>
      </c>
      <c r="O503" s="300"/>
      <c r="P503" s="299" t="s">
        <v>8</v>
      </c>
      <c r="Q503" s="300"/>
      <c r="R503" s="299" t="s">
        <v>9</v>
      </c>
      <c r="S503" s="300"/>
      <c r="T503" s="299" t="s">
        <v>10</v>
      </c>
      <c r="U503" s="300"/>
      <c r="V503" s="299" t="s">
        <v>11</v>
      </c>
      <c r="W503" s="300"/>
      <c r="X503" s="299" t="s">
        <v>12</v>
      </c>
      <c r="Y503" s="300"/>
      <c r="Z503" s="301" t="s">
        <v>40</v>
      </c>
      <c r="AA503" s="302"/>
      <c r="AB503" s="303" t="s">
        <v>41</v>
      </c>
      <c r="AC503" s="304"/>
      <c r="AE503" s="305" t="s">
        <v>0</v>
      </c>
      <c r="AF503" s="299" t="s">
        <v>1</v>
      </c>
      <c r="AG503" s="300"/>
      <c r="AH503" s="299" t="s">
        <v>2</v>
      </c>
      <c r="AI503" s="300"/>
      <c r="AJ503" s="299" t="s">
        <v>3</v>
      </c>
      <c r="AK503" s="300"/>
      <c r="AL503" s="299" t="s">
        <v>4</v>
      </c>
      <c r="AM503" s="300"/>
      <c r="AN503" s="299" t="s">
        <v>5</v>
      </c>
      <c r="AO503" s="300"/>
      <c r="AP503" s="299" t="s">
        <v>6</v>
      </c>
      <c r="AQ503" s="300"/>
      <c r="AR503" s="299" t="s">
        <v>7</v>
      </c>
      <c r="AS503" s="300"/>
      <c r="AT503" s="299" t="s">
        <v>8</v>
      </c>
      <c r="AU503" s="300"/>
      <c r="AV503" s="299" t="s">
        <v>9</v>
      </c>
      <c r="AW503" s="300"/>
      <c r="AX503" s="299" t="s">
        <v>10</v>
      </c>
      <c r="AY503" s="300"/>
      <c r="AZ503" s="299" t="s">
        <v>11</v>
      </c>
      <c r="BA503" s="300"/>
      <c r="BB503" s="299" t="s">
        <v>12</v>
      </c>
      <c r="BC503" s="300"/>
      <c r="BD503" s="301" t="s">
        <v>40</v>
      </c>
      <c r="BE503" s="302"/>
      <c r="BF503" s="303" t="s">
        <v>41</v>
      </c>
      <c r="BG503" s="304"/>
      <c r="BI503" s="305" t="s">
        <v>0</v>
      </c>
      <c r="BJ503" s="299" t="s">
        <v>1</v>
      </c>
      <c r="BK503" s="300"/>
      <c r="BL503" s="299" t="s">
        <v>2</v>
      </c>
      <c r="BM503" s="300"/>
      <c r="BN503" s="299" t="s">
        <v>3</v>
      </c>
      <c r="BO503" s="300"/>
      <c r="BP503" s="299" t="s">
        <v>4</v>
      </c>
      <c r="BQ503" s="300"/>
      <c r="BR503" s="299" t="s">
        <v>5</v>
      </c>
      <c r="BS503" s="300"/>
      <c r="BT503" s="299" t="s">
        <v>6</v>
      </c>
      <c r="BU503" s="300"/>
      <c r="BV503" s="299" t="s">
        <v>7</v>
      </c>
      <c r="BW503" s="300"/>
      <c r="BX503" s="299" t="s">
        <v>8</v>
      </c>
      <c r="BY503" s="300"/>
      <c r="BZ503" s="299" t="s">
        <v>9</v>
      </c>
      <c r="CA503" s="300"/>
      <c r="CB503" s="299" t="s">
        <v>10</v>
      </c>
      <c r="CC503" s="300"/>
      <c r="CD503" s="299" t="s">
        <v>11</v>
      </c>
      <c r="CE503" s="300"/>
      <c r="CF503" s="299" t="s">
        <v>12</v>
      </c>
      <c r="CG503" s="300"/>
      <c r="CH503" s="301" t="s">
        <v>40</v>
      </c>
      <c r="CI503" s="302"/>
      <c r="CJ503" s="299" t="s">
        <v>41</v>
      </c>
      <c r="CK503" s="300"/>
    </row>
    <row r="504" spans="1:89" ht="15" thickTop="1" thickBot="1" x14ac:dyDescent="0.3">
      <c r="A504" s="306"/>
      <c r="B504" s="115" t="s">
        <v>14</v>
      </c>
      <c r="C504" s="116" t="s">
        <v>15</v>
      </c>
      <c r="D504" s="117" t="s">
        <v>14</v>
      </c>
      <c r="E504" s="118" t="s">
        <v>15</v>
      </c>
      <c r="F504" s="115" t="s">
        <v>14</v>
      </c>
      <c r="G504" s="116" t="s">
        <v>15</v>
      </c>
      <c r="H504" s="117" t="s">
        <v>14</v>
      </c>
      <c r="I504" s="118" t="s">
        <v>15</v>
      </c>
      <c r="J504" s="115" t="s">
        <v>14</v>
      </c>
      <c r="K504" s="116" t="s">
        <v>15</v>
      </c>
      <c r="L504" s="117" t="s">
        <v>14</v>
      </c>
      <c r="M504" s="115" t="s">
        <v>15</v>
      </c>
      <c r="N504" s="119" t="s">
        <v>14</v>
      </c>
      <c r="O504" s="120" t="s">
        <v>15</v>
      </c>
      <c r="P504" s="115" t="s">
        <v>14</v>
      </c>
      <c r="Q504" s="116" t="s">
        <v>15</v>
      </c>
      <c r="R504" s="117" t="s">
        <v>14</v>
      </c>
      <c r="S504" s="118" t="s">
        <v>15</v>
      </c>
      <c r="T504" s="115" t="s">
        <v>14</v>
      </c>
      <c r="U504" s="116" t="s">
        <v>15</v>
      </c>
      <c r="V504" s="117" t="s">
        <v>14</v>
      </c>
      <c r="W504" s="118" t="s">
        <v>15</v>
      </c>
      <c r="X504" s="115" t="s">
        <v>14</v>
      </c>
      <c r="Y504" s="116" t="s">
        <v>15</v>
      </c>
      <c r="Z504" s="28" t="s">
        <v>14</v>
      </c>
      <c r="AA504" s="121" t="s">
        <v>15</v>
      </c>
      <c r="AB504" s="162" t="s">
        <v>14</v>
      </c>
      <c r="AC504" s="163" t="s">
        <v>15</v>
      </c>
      <c r="AE504" s="306"/>
      <c r="AF504" s="115" t="s">
        <v>14</v>
      </c>
      <c r="AG504" s="116" t="s">
        <v>15</v>
      </c>
      <c r="AH504" s="117" t="s">
        <v>14</v>
      </c>
      <c r="AI504" s="118" t="s">
        <v>15</v>
      </c>
      <c r="AJ504" s="115" t="s">
        <v>14</v>
      </c>
      <c r="AK504" s="116" t="s">
        <v>15</v>
      </c>
      <c r="AL504" s="117" t="s">
        <v>14</v>
      </c>
      <c r="AM504" s="118" t="s">
        <v>15</v>
      </c>
      <c r="AN504" s="115" t="s">
        <v>14</v>
      </c>
      <c r="AO504" s="116" t="s">
        <v>15</v>
      </c>
      <c r="AP504" s="117" t="s">
        <v>14</v>
      </c>
      <c r="AQ504" s="115" t="s">
        <v>15</v>
      </c>
      <c r="AR504" s="119" t="s">
        <v>14</v>
      </c>
      <c r="AS504" s="120" t="s">
        <v>15</v>
      </c>
      <c r="AT504" s="115" t="s">
        <v>14</v>
      </c>
      <c r="AU504" s="116" t="s">
        <v>15</v>
      </c>
      <c r="AV504" s="117" t="s">
        <v>14</v>
      </c>
      <c r="AW504" s="118" t="s">
        <v>15</v>
      </c>
      <c r="AX504" s="115" t="s">
        <v>14</v>
      </c>
      <c r="AY504" s="116" t="s">
        <v>15</v>
      </c>
      <c r="AZ504" s="117" t="s">
        <v>14</v>
      </c>
      <c r="BA504" s="118" t="s">
        <v>15</v>
      </c>
      <c r="BB504" s="115" t="s">
        <v>14</v>
      </c>
      <c r="BC504" s="116" t="s">
        <v>15</v>
      </c>
      <c r="BD504" s="28" t="s">
        <v>14</v>
      </c>
      <c r="BE504" s="121" t="s">
        <v>15</v>
      </c>
      <c r="BF504" s="162" t="s">
        <v>14</v>
      </c>
      <c r="BG504" s="163" t="s">
        <v>15</v>
      </c>
      <c r="BI504" s="306"/>
      <c r="BJ504" s="115" t="s">
        <v>14</v>
      </c>
      <c r="BK504" s="116" t="s">
        <v>15</v>
      </c>
      <c r="BL504" s="117" t="s">
        <v>14</v>
      </c>
      <c r="BM504" s="118" t="s">
        <v>15</v>
      </c>
      <c r="BN504" s="115" t="s">
        <v>14</v>
      </c>
      <c r="BO504" s="116" t="s">
        <v>15</v>
      </c>
      <c r="BP504" s="117" t="s">
        <v>14</v>
      </c>
      <c r="BQ504" s="118" t="s">
        <v>15</v>
      </c>
      <c r="BR504" s="115" t="s">
        <v>14</v>
      </c>
      <c r="BS504" s="116" t="s">
        <v>15</v>
      </c>
      <c r="BT504" s="117" t="s">
        <v>14</v>
      </c>
      <c r="BU504" s="115" t="s">
        <v>15</v>
      </c>
      <c r="BV504" s="119" t="s">
        <v>14</v>
      </c>
      <c r="BW504" s="120" t="s">
        <v>15</v>
      </c>
      <c r="BX504" s="115" t="s">
        <v>14</v>
      </c>
      <c r="BY504" s="116" t="s">
        <v>15</v>
      </c>
      <c r="BZ504" s="117" t="s">
        <v>14</v>
      </c>
      <c r="CA504" s="118" t="s">
        <v>15</v>
      </c>
      <c r="CB504" s="115" t="s">
        <v>14</v>
      </c>
      <c r="CC504" s="116" t="s">
        <v>15</v>
      </c>
      <c r="CD504" s="117" t="s">
        <v>14</v>
      </c>
      <c r="CE504" s="118" t="s">
        <v>15</v>
      </c>
      <c r="CF504" s="115" t="s">
        <v>14</v>
      </c>
      <c r="CG504" s="116" t="s">
        <v>15</v>
      </c>
      <c r="CH504" s="28" t="s">
        <v>14</v>
      </c>
      <c r="CI504" s="121" t="s">
        <v>15</v>
      </c>
      <c r="CJ504" s="119" t="s">
        <v>14</v>
      </c>
      <c r="CK504" s="120" t="s">
        <v>15</v>
      </c>
    </row>
    <row r="505" spans="1:89" ht="13.5" thickTop="1" x14ac:dyDescent="0.2">
      <c r="A505" s="124" t="s">
        <v>16</v>
      </c>
      <c r="B505" s="125"/>
      <c r="C505" s="172"/>
      <c r="D505" s="126"/>
      <c r="E505" s="166"/>
      <c r="F505" s="125"/>
      <c r="G505" s="127"/>
      <c r="H505" s="126"/>
      <c r="I505" s="166"/>
      <c r="J505" s="125"/>
      <c r="K505" s="127"/>
      <c r="L505" s="126"/>
      <c r="M505" s="125"/>
      <c r="N505" s="165"/>
      <c r="O505" s="167"/>
      <c r="P505" s="125"/>
      <c r="Q505" s="127"/>
      <c r="R505" s="126"/>
      <c r="S505" s="166"/>
      <c r="T505" s="125"/>
      <c r="U505" s="127"/>
      <c r="V505" s="126"/>
      <c r="W505" s="166"/>
      <c r="X505" s="125"/>
      <c r="Y505" s="127"/>
      <c r="Z505" s="170"/>
      <c r="AA505" s="171"/>
      <c r="AB505" s="156">
        <f>B505+D505+F505+H505+J505+L505+N505+P505+R505+T505+V505+X505+Z505</f>
        <v>0</v>
      </c>
      <c r="AC505" s="157">
        <f>C505+E505+G505+I505+K505+M505+O505+Q505+S505+U505+W505+Y505+AA505</f>
        <v>0</v>
      </c>
      <c r="AE505" s="235" t="str">
        <f>$AE$9</f>
        <v>07:00 - 07:59</v>
      </c>
      <c r="AF505" s="125">
        <f>SUMIF($A$9:$A$32,$AE505,B$505:B$528)</f>
        <v>1305</v>
      </c>
      <c r="AG505" s="172">
        <f t="shared" ref="AG505:AV506" si="9070">SUMIF($A$9:$A$32,$AE505,C$505:C$528)</f>
        <v>1104</v>
      </c>
      <c r="AH505" s="126">
        <f t="shared" si="9070"/>
        <v>595</v>
      </c>
      <c r="AI505" s="166">
        <f t="shared" si="9070"/>
        <v>573</v>
      </c>
      <c r="AJ505" s="125">
        <f t="shared" si="9070"/>
        <v>1678</v>
      </c>
      <c r="AK505" s="127">
        <f t="shared" si="9070"/>
        <v>1227</v>
      </c>
      <c r="AL505" s="126">
        <f t="shared" si="9070"/>
        <v>2307</v>
      </c>
      <c r="AM505" s="166">
        <f t="shared" si="9070"/>
        <v>2381</v>
      </c>
      <c r="AN505" s="125">
        <f t="shared" si="9070"/>
        <v>127</v>
      </c>
      <c r="AO505" s="127">
        <f t="shared" si="9070"/>
        <v>465</v>
      </c>
      <c r="AP505" s="126">
        <f t="shared" si="9070"/>
        <v>790</v>
      </c>
      <c r="AQ505" s="125">
        <f t="shared" si="9070"/>
        <v>1246</v>
      </c>
      <c r="AR505" s="165">
        <f t="shared" si="9070"/>
        <v>2246</v>
      </c>
      <c r="AS505" s="167">
        <f t="shared" si="9070"/>
        <v>2488</v>
      </c>
      <c r="AT505" s="125">
        <f t="shared" si="9070"/>
        <v>1229</v>
      </c>
      <c r="AU505" s="127">
        <f t="shared" si="9070"/>
        <v>1170</v>
      </c>
      <c r="AV505" s="126">
        <f t="shared" si="9070"/>
        <v>1774</v>
      </c>
      <c r="AW505" s="166">
        <f t="shared" ref="AW505:BE506" si="9071">SUMIF($A$9:$A$32,$AE505,S$505:S$528)</f>
        <v>1211</v>
      </c>
      <c r="AX505" s="125">
        <f t="shared" si="9071"/>
        <v>318</v>
      </c>
      <c r="AY505" s="127">
        <f t="shared" si="9071"/>
        <v>554</v>
      </c>
      <c r="AZ505" s="126">
        <f t="shared" si="9071"/>
        <v>1016</v>
      </c>
      <c r="BA505" s="166">
        <f t="shared" si="9071"/>
        <v>1428</v>
      </c>
      <c r="BB505" s="125">
        <f t="shared" si="9071"/>
        <v>1149</v>
      </c>
      <c r="BC505" s="127">
        <f t="shared" si="9071"/>
        <v>857</v>
      </c>
      <c r="BD505" s="170">
        <f t="shared" si="9071"/>
        <v>2088</v>
      </c>
      <c r="BE505" s="171">
        <f t="shared" si="9071"/>
        <v>1947</v>
      </c>
      <c r="BF505" s="156">
        <f>AF505+AH505+AJ505+AL505+AN505+AP505+AR505+AT505+AV505+AX505+AZ505+BB505+BD505</f>
        <v>16622</v>
      </c>
      <c r="BG505" s="157">
        <f>AG505+AI505+AK505+AM505+AO505+AQ505+AS505+AU505+AW505+AY505+BA505+BC505+BE505</f>
        <v>16651</v>
      </c>
      <c r="BI505" s="124" t="s">
        <v>16</v>
      </c>
      <c r="BJ505" s="128">
        <f>B505/B529</f>
        <v>0</v>
      </c>
      <c r="BK505" s="129">
        <f t="shared" ref="BK505" si="9072">C505/C529</f>
        <v>0</v>
      </c>
      <c r="BL505" s="130">
        <f t="shared" ref="BL505" si="9073">D505/D529</f>
        <v>0</v>
      </c>
      <c r="BM505" s="131">
        <f t="shared" ref="BM505" si="9074">E505/E529</f>
        <v>0</v>
      </c>
      <c r="BN505" s="128">
        <f t="shared" ref="BN505" si="9075">F505/F529</f>
        <v>0</v>
      </c>
      <c r="BO505" s="129">
        <f t="shared" ref="BO505" si="9076">G505/G529</f>
        <v>0</v>
      </c>
      <c r="BP505" s="130">
        <f t="shared" ref="BP505" si="9077">H505/H529</f>
        <v>0</v>
      </c>
      <c r="BQ505" s="131">
        <f t="shared" ref="BQ505" si="9078">I505/I529</f>
        <v>0</v>
      </c>
      <c r="BR505" s="128">
        <f t="shared" ref="BR505" si="9079">J505/J529</f>
        <v>0</v>
      </c>
      <c r="BS505" s="129">
        <f t="shared" ref="BS505" si="9080">K505/K529</f>
        <v>0</v>
      </c>
      <c r="BT505" s="130">
        <f t="shared" ref="BT505" si="9081">L505/L529</f>
        <v>0</v>
      </c>
      <c r="BU505" s="128">
        <f t="shared" ref="BU505" si="9082">M505/M529</f>
        <v>0</v>
      </c>
      <c r="BV505" s="132">
        <f t="shared" ref="BV505" si="9083">N505/N529</f>
        <v>0</v>
      </c>
      <c r="BW505" s="133">
        <f t="shared" ref="BW505" si="9084">O505/O529</f>
        <v>0</v>
      </c>
      <c r="BX505" s="128">
        <f t="shared" ref="BX505" si="9085">P505/P529</f>
        <v>0</v>
      </c>
      <c r="BY505" s="129">
        <f t="shared" ref="BY505" si="9086">Q505/Q529</f>
        <v>0</v>
      </c>
      <c r="BZ505" s="130">
        <f t="shared" ref="BZ505" si="9087">R505/R529</f>
        <v>0</v>
      </c>
      <c r="CA505" s="131">
        <f t="shared" ref="CA505" si="9088">S505/S529</f>
        <v>0</v>
      </c>
      <c r="CB505" s="128">
        <f t="shared" ref="CB505" si="9089">T505/T529</f>
        <v>0</v>
      </c>
      <c r="CC505" s="129">
        <f t="shared" ref="CC505" si="9090">U505/U529</f>
        <v>0</v>
      </c>
      <c r="CD505" s="130">
        <f t="shared" ref="CD505" si="9091">V505/V529</f>
        <v>0</v>
      </c>
      <c r="CE505" s="131">
        <f t="shared" ref="CE505" si="9092">W505/W529</f>
        <v>0</v>
      </c>
      <c r="CF505" s="128">
        <f t="shared" ref="CF505" si="9093">X505/X529</f>
        <v>0</v>
      </c>
      <c r="CG505" s="129">
        <f t="shared" ref="CG505" si="9094">Y505/Y529</f>
        <v>0</v>
      </c>
      <c r="CH505" s="130">
        <f t="shared" ref="CH505" si="9095">Z505/Z529</f>
        <v>0</v>
      </c>
      <c r="CI505" s="128">
        <f t="shared" ref="CI505" si="9096">AA505/AA529</f>
        <v>0</v>
      </c>
      <c r="CJ505" s="134">
        <f t="shared" ref="CJ505" si="9097">AB505/AB529</f>
        <v>0</v>
      </c>
      <c r="CK505" s="135">
        <f t="shared" ref="CK505" si="9098">AC505/AC529</f>
        <v>0</v>
      </c>
    </row>
    <row r="506" spans="1:89" x14ac:dyDescent="0.2">
      <c r="A506" s="136" t="s">
        <v>17</v>
      </c>
      <c r="B506" s="175">
        <v>163</v>
      </c>
      <c r="C506" s="176">
        <v>0</v>
      </c>
      <c r="D506" s="177">
        <v>131</v>
      </c>
      <c r="E506" s="178">
        <v>1</v>
      </c>
      <c r="F506" s="175">
        <v>365</v>
      </c>
      <c r="G506" s="179">
        <v>3</v>
      </c>
      <c r="H506" s="177">
        <v>295</v>
      </c>
      <c r="I506" s="178">
        <v>30</v>
      </c>
      <c r="J506" s="175">
        <v>6</v>
      </c>
      <c r="K506" s="179">
        <v>13</v>
      </c>
      <c r="L506" s="177">
        <v>50</v>
      </c>
      <c r="M506" s="175">
        <v>45</v>
      </c>
      <c r="N506" s="180">
        <v>165</v>
      </c>
      <c r="O506" s="181">
        <v>129</v>
      </c>
      <c r="P506" s="175">
        <v>58</v>
      </c>
      <c r="Q506" s="179">
        <v>54</v>
      </c>
      <c r="R506" s="177">
        <v>26</v>
      </c>
      <c r="S506" s="178">
        <v>51</v>
      </c>
      <c r="T506" s="175">
        <v>1</v>
      </c>
      <c r="U506" s="179">
        <v>19</v>
      </c>
      <c r="V506" s="177">
        <v>8</v>
      </c>
      <c r="W506" s="178">
        <v>30</v>
      </c>
      <c r="X506" s="175">
        <v>2</v>
      </c>
      <c r="Y506" s="179">
        <v>0</v>
      </c>
      <c r="Z506" s="177">
        <v>0</v>
      </c>
      <c r="AA506" s="175">
        <v>0</v>
      </c>
      <c r="AB506" s="156">
        <f t="shared" ref="AB506:AB525" si="9099">B506+D506+F506+H506+J506+L506+N506+P506+R506+T506+V506+X506+Z506</f>
        <v>1270</v>
      </c>
      <c r="AC506" s="157">
        <f t="shared" ref="AC506:AC525" si="9100">C506+E506+G506+I506+K506+M506+O506+Q506+S506+U506+W506+Y506+AA506</f>
        <v>375</v>
      </c>
      <c r="AE506" s="237" t="str">
        <f>$AE$10</f>
        <v>08:00 - 08:59</v>
      </c>
      <c r="AF506" s="125">
        <f>SUMIF($A$9:$A$32,$AE506,B$505:B$528)</f>
        <v>1209</v>
      </c>
      <c r="AG506" s="176">
        <f t="shared" si="9070"/>
        <v>940</v>
      </c>
      <c r="AH506" s="177">
        <f t="shared" si="9070"/>
        <v>572</v>
      </c>
      <c r="AI506" s="178">
        <f t="shared" si="9070"/>
        <v>541</v>
      </c>
      <c r="AJ506" s="238">
        <f t="shared" si="9070"/>
        <v>1507</v>
      </c>
      <c r="AK506" s="179">
        <f t="shared" si="9070"/>
        <v>1116</v>
      </c>
      <c r="AL506" s="177">
        <f t="shared" si="9070"/>
        <v>2258</v>
      </c>
      <c r="AM506" s="178">
        <f t="shared" si="9070"/>
        <v>2252</v>
      </c>
      <c r="AN506" s="238">
        <f t="shared" si="9070"/>
        <v>119</v>
      </c>
      <c r="AO506" s="179">
        <f t="shared" si="9070"/>
        <v>420</v>
      </c>
      <c r="AP506" s="177">
        <f t="shared" si="9070"/>
        <v>682</v>
      </c>
      <c r="AQ506" s="238">
        <f t="shared" si="9070"/>
        <v>1258</v>
      </c>
      <c r="AR506" s="180">
        <f t="shared" si="9070"/>
        <v>1996</v>
      </c>
      <c r="AS506" s="181">
        <f t="shared" si="9070"/>
        <v>2301</v>
      </c>
      <c r="AT506" s="238">
        <f t="shared" si="9070"/>
        <v>1134</v>
      </c>
      <c r="AU506" s="179">
        <f t="shared" si="9070"/>
        <v>970</v>
      </c>
      <c r="AV506" s="177">
        <f t="shared" si="9070"/>
        <v>1542</v>
      </c>
      <c r="AW506" s="178">
        <f t="shared" si="9071"/>
        <v>1180</v>
      </c>
      <c r="AX506" s="238">
        <f t="shared" si="9071"/>
        <v>227</v>
      </c>
      <c r="AY506" s="179">
        <f t="shared" si="9071"/>
        <v>373</v>
      </c>
      <c r="AZ506" s="177">
        <f t="shared" si="9071"/>
        <v>807</v>
      </c>
      <c r="BA506" s="178">
        <f t="shared" si="9071"/>
        <v>1515</v>
      </c>
      <c r="BB506" s="238">
        <f t="shared" si="9071"/>
        <v>1007</v>
      </c>
      <c r="BC506" s="179">
        <f t="shared" si="9071"/>
        <v>759</v>
      </c>
      <c r="BD506" s="177">
        <f t="shared" si="9071"/>
        <v>1911</v>
      </c>
      <c r="BE506" s="238">
        <f t="shared" si="9071"/>
        <v>2278</v>
      </c>
      <c r="BF506" s="158">
        <f>SUM(AF506,AH506,AJ506,AL506,AN506,AP506,AR506,AT506,AV506,AX506,AZ506,BB506,BD506)</f>
        <v>14971</v>
      </c>
      <c r="BG506" s="159">
        <f>SUM(AG506,AI506,AK506,AM506,AO506,AQ506,AS506,AU506,AW506,AY506,BA506,BC506,BE506)</f>
        <v>15903</v>
      </c>
      <c r="BI506" s="136" t="s">
        <v>17</v>
      </c>
      <c r="BJ506" s="128">
        <f>B506/B529</f>
        <v>7.5532900834105656E-3</v>
      </c>
      <c r="BK506" s="129">
        <f t="shared" ref="BK506" si="9101">C506/C529</f>
        <v>0</v>
      </c>
      <c r="BL506" s="130">
        <f t="shared" ref="BL506" si="9102">D506/D529</f>
        <v>1.440193491644679E-2</v>
      </c>
      <c r="BM506" s="131">
        <f t="shared" ref="BM506" si="9103">E506/E529</f>
        <v>9.9840255591054309E-5</v>
      </c>
      <c r="BN506" s="128">
        <f t="shared" ref="BN506" si="9104">F506/F529</f>
        <v>1.7857142857142856E-2</v>
      </c>
      <c r="BO506" s="129">
        <f t="shared" ref="BO506" si="9105">G506/G529</f>
        <v>1.1936022917164001E-4</v>
      </c>
      <c r="BP506" s="130">
        <f t="shared" ref="BP506" si="9106">H506/H529</f>
        <v>7.9531974549768136E-3</v>
      </c>
      <c r="BQ506" s="131">
        <f t="shared" ref="BQ506" si="9107">I506/I529</f>
        <v>6.6791343841838093E-4</v>
      </c>
      <c r="BR506" s="128">
        <f t="shared" ref="BR506" si="9108">J506/J529</f>
        <v>1.3351134846461949E-3</v>
      </c>
      <c r="BS506" s="129">
        <f t="shared" ref="BS506" si="9109">K506/K529</f>
        <v>2.8754700287547002E-3</v>
      </c>
      <c r="BT506" s="130">
        <f t="shared" ref="BT506" si="9110">L506/L529</f>
        <v>2.8519279032626055E-3</v>
      </c>
      <c r="BU506" s="128">
        <f t="shared" ref="BU506" si="9111">M506/M529</f>
        <v>2.906413485758574E-3</v>
      </c>
      <c r="BV506" s="132">
        <f t="shared" ref="BV506" si="9112">N506/N529</f>
        <v>4.3552857331397654E-3</v>
      </c>
      <c r="BW506" s="133">
        <f t="shared" ref="BW506" si="9113">O506/O529</f>
        <v>3.7482566248256623E-3</v>
      </c>
      <c r="BX506" s="128">
        <f t="shared" ref="BX506" si="9114">P506/P529</f>
        <v>2.9239766081871343E-3</v>
      </c>
      <c r="BY506" s="129">
        <f t="shared" ref="BY506" si="9115">Q506/Q529</f>
        <v>3.4220532319391636E-3</v>
      </c>
      <c r="BZ506" s="130">
        <f t="shared" ref="BZ506" si="9116">R506/R529</f>
        <v>1.0198478073272144E-3</v>
      </c>
      <c r="CA506" s="131">
        <f t="shared" ref="CA506" si="9117">S506/S529</f>
        <v>2.2689860746540908E-3</v>
      </c>
      <c r="CB506" s="128">
        <f t="shared" ref="CB506" si="9118">T506/T529</f>
        <v>2.0781379883624273E-4</v>
      </c>
      <c r="CC506" s="129">
        <f t="shared" ref="CC506" si="9119">U506/U529</f>
        <v>4.6049442559379546E-3</v>
      </c>
      <c r="CD506" s="130">
        <f t="shared" ref="CD506" si="9120">V506/V529</f>
        <v>3.6864660614718218E-4</v>
      </c>
      <c r="CE506" s="131">
        <f t="shared" ref="CE506" si="9121">W506/W529</f>
        <v>1.3307900456904582E-3</v>
      </c>
      <c r="CF506" s="128">
        <f t="shared" ref="CF506" si="9122">X506/X529</f>
        <v>1.0877250231141567E-4</v>
      </c>
      <c r="CG506" s="129">
        <f t="shared" ref="CG506" si="9123">Y506/Y529</f>
        <v>0</v>
      </c>
      <c r="CH506" s="130">
        <f t="shared" ref="CH506" si="9124">Z506/Z529</f>
        <v>0</v>
      </c>
      <c r="CI506" s="128">
        <f t="shared" ref="CI506" si="9125">AA506/AA529</f>
        <v>0</v>
      </c>
      <c r="CJ506" s="134">
        <f t="shared" ref="CJ506" si="9126">AB506/AB529</f>
        <v>4.5947901591895804E-3</v>
      </c>
      <c r="CK506" s="135">
        <f t="shared" ref="CK506" si="9127">AC506/AC529</f>
        <v>1.3623532745523307E-3</v>
      </c>
    </row>
    <row r="507" spans="1:89" ht="13.5" thickBot="1" x14ac:dyDescent="0.25">
      <c r="A507" s="145" t="s">
        <v>18</v>
      </c>
      <c r="B507" s="182">
        <v>670</v>
      </c>
      <c r="C507" s="183">
        <v>286</v>
      </c>
      <c r="D507" s="184">
        <v>490</v>
      </c>
      <c r="E507" s="185">
        <v>162</v>
      </c>
      <c r="F507" s="182">
        <v>1683</v>
      </c>
      <c r="G507" s="186">
        <v>408</v>
      </c>
      <c r="H507" s="184">
        <v>1440</v>
      </c>
      <c r="I507" s="185">
        <v>799</v>
      </c>
      <c r="J507" s="182">
        <v>45</v>
      </c>
      <c r="K507" s="186">
        <v>216</v>
      </c>
      <c r="L507" s="184">
        <v>517</v>
      </c>
      <c r="M507" s="182">
        <v>518</v>
      </c>
      <c r="N507" s="187">
        <v>1319</v>
      </c>
      <c r="O507" s="188">
        <v>1311</v>
      </c>
      <c r="P507" s="182">
        <v>768</v>
      </c>
      <c r="Q507" s="186">
        <v>575</v>
      </c>
      <c r="R507" s="184">
        <v>826</v>
      </c>
      <c r="S507" s="185">
        <v>593</v>
      </c>
      <c r="T507" s="182">
        <v>146</v>
      </c>
      <c r="U507" s="186">
        <v>268</v>
      </c>
      <c r="V507" s="184">
        <v>546</v>
      </c>
      <c r="W507" s="185">
        <v>678</v>
      </c>
      <c r="X507" s="182">
        <v>579</v>
      </c>
      <c r="Y507" s="186">
        <v>387</v>
      </c>
      <c r="Z507" s="184">
        <v>1233</v>
      </c>
      <c r="AA507" s="182">
        <v>959</v>
      </c>
      <c r="AB507" s="156">
        <f t="shared" si="9099"/>
        <v>10262</v>
      </c>
      <c r="AC507" s="157">
        <f t="shared" si="9100"/>
        <v>7160</v>
      </c>
      <c r="AE507" s="235"/>
      <c r="AF507" s="125"/>
      <c r="AG507" s="183"/>
      <c r="AH507" s="184"/>
      <c r="AI507" s="185"/>
      <c r="AJ507" s="182"/>
      <c r="AK507" s="186"/>
      <c r="AL507" s="184"/>
      <c r="AM507" s="185"/>
      <c r="AN507" s="182"/>
      <c r="AO507" s="186"/>
      <c r="AP507" s="184"/>
      <c r="AQ507" s="182"/>
      <c r="AR507" s="187"/>
      <c r="AS507" s="188"/>
      <c r="AT507" s="182"/>
      <c r="AU507" s="186"/>
      <c r="AV507" s="184"/>
      <c r="AW507" s="185"/>
      <c r="AX507" s="182"/>
      <c r="AY507" s="186"/>
      <c r="AZ507" s="184"/>
      <c r="BA507" s="185"/>
      <c r="BB507" s="182"/>
      <c r="BC507" s="186"/>
      <c r="BD507" s="184"/>
      <c r="BE507" s="182"/>
      <c r="BF507" s="158"/>
      <c r="BG507" s="159"/>
      <c r="BI507" s="145" t="s">
        <v>18</v>
      </c>
      <c r="BJ507" s="128">
        <f>B507/B529</f>
        <v>3.1047265987025022E-2</v>
      </c>
      <c r="BK507" s="129">
        <f t="shared" ref="BK507" si="9128">C507/C529</f>
        <v>1.104673619157976E-2</v>
      </c>
      <c r="BL507" s="130">
        <f t="shared" ref="BL507" si="9129">D507/D529</f>
        <v>5.3869832893579599E-2</v>
      </c>
      <c r="BM507" s="131">
        <f t="shared" ref="BM507" si="9130">E507/E529</f>
        <v>1.6174121405750797E-2</v>
      </c>
      <c r="BN507" s="128">
        <f t="shared" ref="BN507" si="9131">F507/F529</f>
        <v>8.2338551859099801E-2</v>
      </c>
      <c r="BO507" s="129">
        <f t="shared" ref="BO507" si="9132">G507/G529</f>
        <v>1.6232991167343041E-2</v>
      </c>
      <c r="BP507" s="130">
        <f t="shared" ref="BP507" si="9133">H507/H529</f>
        <v>3.8822387576835975E-2</v>
      </c>
      <c r="BQ507" s="131">
        <f t="shared" ref="BQ507" si="9134">I507/I529</f>
        <v>1.7788761243209546E-2</v>
      </c>
      <c r="BR507" s="128">
        <f t="shared" ref="BR507" si="9135">J507/J529</f>
        <v>1.0013351134846462E-2</v>
      </c>
      <c r="BS507" s="129">
        <f t="shared" ref="BS507" si="9136">K507/K529</f>
        <v>4.7777040477770406E-2</v>
      </c>
      <c r="BT507" s="130">
        <f t="shared" ref="BT507" si="9137">L507/L529</f>
        <v>2.9488934519735339E-2</v>
      </c>
      <c r="BU507" s="128">
        <f t="shared" ref="BU507" si="9138">M507/M529</f>
        <v>3.3456048569398697E-2</v>
      </c>
      <c r="BV507" s="132">
        <f t="shared" ref="BV507" si="9139">N507/N529</f>
        <v>3.481589019400818E-2</v>
      </c>
      <c r="BW507" s="133">
        <f t="shared" ref="BW507" si="9140">O507/O529</f>
        <v>3.8092747559274755E-2</v>
      </c>
      <c r="BX507" s="128">
        <f t="shared" ref="BX507" si="9141">P507/P529</f>
        <v>3.871748336358137E-2</v>
      </c>
      <c r="BY507" s="129">
        <f t="shared" ref="BY507" si="9142">Q507/Q529</f>
        <v>3.6438529784537391E-2</v>
      </c>
      <c r="BZ507" s="130">
        <f t="shared" ref="BZ507" si="9143">R507/R529</f>
        <v>3.2399780340472265E-2</v>
      </c>
      <c r="CA507" s="131">
        <f t="shared" ref="CA507" si="9144">S507/S529</f>
        <v>2.6382524358232861E-2</v>
      </c>
      <c r="CB507" s="128">
        <f t="shared" ref="CB507" si="9145">T507/T529</f>
        <v>3.0340814630091438E-2</v>
      </c>
      <c r="CC507" s="129">
        <f t="shared" ref="CC507" si="9146">U507/U529</f>
        <v>6.4953950557440618E-2</v>
      </c>
      <c r="CD507" s="130">
        <f t="shared" ref="CD507" si="9147">V507/V529</f>
        <v>2.5160130869545182E-2</v>
      </c>
      <c r="CE507" s="131">
        <f t="shared" ref="CE507" si="9148">W507/W529</f>
        <v>3.0075855032604355E-2</v>
      </c>
      <c r="CF507" s="128">
        <f t="shared" ref="CF507" si="9149">X507/X529</f>
        <v>3.1489639419154836E-2</v>
      </c>
      <c r="CG507" s="129">
        <f t="shared" ref="CG507" si="9150">Y507/Y529</f>
        <v>4.7748303516347936E-2</v>
      </c>
      <c r="CH507" s="130">
        <f t="shared" ref="CH507" si="9151">Z507/Z529</f>
        <v>3.2403879004493971E-2</v>
      </c>
      <c r="CI507" s="128">
        <f t="shared" ref="CI507" si="9152">AA507/AA529</f>
        <v>2.2914078180254229E-2</v>
      </c>
      <c r="CJ507" s="134">
        <f t="shared" ref="CJ507" si="9153">AB507/AB529</f>
        <v>3.7127351664254703E-2</v>
      </c>
      <c r="CK507" s="135">
        <f t="shared" ref="CK507" si="9154">AC507/AC529</f>
        <v>2.6011865188785833E-2</v>
      </c>
    </row>
    <row r="508" spans="1:89" ht="14.25" thickTop="1" thickBot="1" x14ac:dyDescent="0.25">
      <c r="A508" s="136" t="s">
        <v>19</v>
      </c>
      <c r="B508" s="175">
        <v>1147</v>
      </c>
      <c r="C508" s="176">
        <v>1012</v>
      </c>
      <c r="D508" s="177">
        <v>602</v>
      </c>
      <c r="E508" s="178">
        <v>450</v>
      </c>
      <c r="F508" s="175">
        <v>1819</v>
      </c>
      <c r="G508" s="179">
        <v>1090</v>
      </c>
      <c r="H508" s="177">
        <v>2110</v>
      </c>
      <c r="I508" s="178">
        <v>1748</v>
      </c>
      <c r="J508" s="175">
        <v>112</v>
      </c>
      <c r="K508" s="179">
        <v>398</v>
      </c>
      <c r="L508" s="177">
        <v>871</v>
      </c>
      <c r="M508" s="175">
        <v>942</v>
      </c>
      <c r="N508" s="180">
        <v>2484</v>
      </c>
      <c r="O508" s="181">
        <v>2235</v>
      </c>
      <c r="P508" s="175">
        <v>1307</v>
      </c>
      <c r="Q508" s="179">
        <v>1318</v>
      </c>
      <c r="R508" s="177">
        <v>1443</v>
      </c>
      <c r="S508" s="178">
        <v>1398</v>
      </c>
      <c r="T508" s="175">
        <v>248</v>
      </c>
      <c r="U508" s="179">
        <v>485</v>
      </c>
      <c r="V508" s="177">
        <v>1037</v>
      </c>
      <c r="W508" s="178">
        <v>1434</v>
      </c>
      <c r="X508" s="175">
        <v>1154</v>
      </c>
      <c r="Y508" s="179">
        <v>704</v>
      </c>
      <c r="Z508" s="177">
        <v>1879</v>
      </c>
      <c r="AA508" s="175">
        <v>1858</v>
      </c>
      <c r="AB508" s="156">
        <f t="shared" si="9099"/>
        <v>16213</v>
      </c>
      <c r="AC508" s="157">
        <f t="shared" si="9100"/>
        <v>15072</v>
      </c>
      <c r="AE508" s="229" t="s">
        <v>13</v>
      </c>
      <c r="AF508" s="20">
        <f t="shared" ref="AF508:BG508" si="9155">SUM(AF505:AF507)</f>
        <v>2514</v>
      </c>
      <c r="AG508" s="21">
        <f t="shared" si="9155"/>
        <v>2044</v>
      </c>
      <c r="AH508" s="20">
        <f t="shared" si="9155"/>
        <v>1167</v>
      </c>
      <c r="AI508" s="21">
        <f t="shared" si="9155"/>
        <v>1114</v>
      </c>
      <c r="AJ508" s="20">
        <f t="shared" si="9155"/>
        <v>3185</v>
      </c>
      <c r="AK508" s="21">
        <f t="shared" si="9155"/>
        <v>2343</v>
      </c>
      <c r="AL508" s="20">
        <f t="shared" si="9155"/>
        <v>4565</v>
      </c>
      <c r="AM508" s="21">
        <f t="shared" si="9155"/>
        <v>4633</v>
      </c>
      <c r="AN508" s="20">
        <f t="shared" si="9155"/>
        <v>246</v>
      </c>
      <c r="AO508" s="21">
        <f t="shared" si="9155"/>
        <v>885</v>
      </c>
      <c r="AP508" s="20">
        <f t="shared" si="9155"/>
        <v>1472</v>
      </c>
      <c r="AQ508" s="21">
        <f t="shared" si="9155"/>
        <v>2504</v>
      </c>
      <c r="AR508" s="20">
        <f t="shared" si="9155"/>
        <v>4242</v>
      </c>
      <c r="AS508" s="21">
        <f t="shared" si="9155"/>
        <v>4789</v>
      </c>
      <c r="AT508" s="20">
        <f t="shared" si="9155"/>
        <v>2363</v>
      </c>
      <c r="AU508" s="21">
        <f t="shared" si="9155"/>
        <v>2140</v>
      </c>
      <c r="AV508" s="20">
        <f t="shared" si="9155"/>
        <v>3316</v>
      </c>
      <c r="AW508" s="21">
        <f t="shared" si="9155"/>
        <v>2391</v>
      </c>
      <c r="AX508" s="20">
        <f t="shared" si="9155"/>
        <v>545</v>
      </c>
      <c r="AY508" s="21">
        <f t="shared" si="9155"/>
        <v>927</v>
      </c>
      <c r="AZ508" s="20">
        <f t="shared" si="9155"/>
        <v>1823</v>
      </c>
      <c r="BA508" s="21">
        <f t="shared" si="9155"/>
        <v>2943</v>
      </c>
      <c r="BB508" s="20">
        <f t="shared" si="9155"/>
        <v>2156</v>
      </c>
      <c r="BC508" s="21">
        <f t="shared" si="9155"/>
        <v>1616</v>
      </c>
      <c r="BD508" s="20">
        <f t="shared" si="9155"/>
        <v>3999</v>
      </c>
      <c r="BE508" s="21">
        <f t="shared" si="9155"/>
        <v>4225</v>
      </c>
      <c r="BF508" s="160">
        <f t="shared" si="9155"/>
        <v>31593</v>
      </c>
      <c r="BG508" s="161">
        <f t="shared" si="9155"/>
        <v>32554</v>
      </c>
      <c r="BI508" s="136" t="s">
        <v>19</v>
      </c>
      <c r="BJ508" s="128">
        <f>B508/B529</f>
        <v>5.3151065801668208E-2</v>
      </c>
      <c r="BK508" s="129">
        <f t="shared" ref="BK508" si="9156">C508/C529</f>
        <v>3.9088451139436077E-2</v>
      </c>
      <c r="BL508" s="130">
        <f t="shared" ref="BL508" si="9157">D508/D529</f>
        <v>6.6182937554969221E-2</v>
      </c>
      <c r="BM508" s="131">
        <f t="shared" ref="BM508" si="9158">E508/E529</f>
        <v>4.4928115015974442E-2</v>
      </c>
      <c r="BN508" s="128">
        <f t="shared" ref="BN508" si="9159">F508/F529</f>
        <v>8.8992172211350293E-2</v>
      </c>
      <c r="BO508" s="129">
        <f t="shared" ref="BO508" si="9160">G508/G529</f>
        <v>4.336754993236254E-2</v>
      </c>
      <c r="BP508" s="130">
        <f t="shared" ref="BP508" si="9161">H508/H529</f>
        <v>5.6885581796613828E-2</v>
      </c>
      <c r="BQ508" s="131">
        <f t="shared" ref="BQ508" si="9162">I508/I529</f>
        <v>3.8917089678510999E-2</v>
      </c>
      <c r="BR508" s="128">
        <f t="shared" ref="BR508" si="9163">J508/J529</f>
        <v>2.4922118380062305E-2</v>
      </c>
      <c r="BS508" s="129">
        <f t="shared" ref="BS508" si="9164">K508/K529</f>
        <v>8.8033620880336214E-2</v>
      </c>
      <c r="BT508" s="130">
        <f t="shared" ref="BT508" si="9165">L508/L529</f>
        <v>4.968058407483459E-2</v>
      </c>
      <c r="BU508" s="128">
        <f t="shared" ref="BU508" si="9166">M508/M529</f>
        <v>6.0840922301879478E-2</v>
      </c>
      <c r="BV508" s="132">
        <f t="shared" ref="BV508" si="9167">N508/N529</f>
        <v>6.5566847037085915E-2</v>
      </c>
      <c r="BW508" s="133">
        <f t="shared" ref="BW508" si="9168">O508/O529</f>
        <v>6.4940725244072531E-2</v>
      </c>
      <c r="BX508" s="128">
        <f t="shared" ref="BX508" si="9169">P508/P529</f>
        <v>6.5890300463803189E-2</v>
      </c>
      <c r="BY508" s="129">
        <f t="shared" ref="BY508" si="9170">Q508/Q529</f>
        <v>8.3523447401774392E-2</v>
      </c>
      <c r="BZ508" s="130">
        <f t="shared" ref="BZ508" si="9171">R508/R529</f>
        <v>5.660155330666039E-2</v>
      </c>
      <c r="CA508" s="131">
        <f t="shared" ref="CA508" si="9172">S508/S529</f>
        <v>6.2196912399341546E-2</v>
      </c>
      <c r="CB508" s="128">
        <f t="shared" ref="CB508" si="9173">T508/T529</f>
        <v>5.1537822111388194E-2</v>
      </c>
      <c r="CC508" s="129">
        <f t="shared" ref="CC508" si="9174">U508/U529</f>
        <v>0.11754726126999515</v>
      </c>
      <c r="CD508" s="130">
        <f t="shared" ref="CD508" si="9175">V508/V529</f>
        <v>4.7785816321828489E-2</v>
      </c>
      <c r="CE508" s="131">
        <f t="shared" ref="CE508" si="9176">W508/W529</f>
        <v>6.3611764184003911E-2</v>
      </c>
      <c r="CF508" s="128">
        <f t="shared" ref="CF508" si="9177">X508/X529</f>
        <v>6.2761733833686842E-2</v>
      </c>
      <c r="CG508" s="129">
        <f t="shared" ref="CG508" si="9178">Y508/Y529</f>
        <v>8.6859962985811223E-2</v>
      </c>
      <c r="CH508" s="130">
        <f t="shared" ref="CH508" si="9179">Z508/Z529</f>
        <v>4.9381093795169639E-2</v>
      </c>
      <c r="CI508" s="128">
        <f t="shared" ref="CI508" si="9180">AA508/AA529</f>
        <v>4.439453311669693E-2</v>
      </c>
      <c r="CJ508" s="134">
        <f t="shared" ref="CJ508" si="9181">AB508/AB529</f>
        <v>5.8657742402315485E-2</v>
      </c>
      <c r="CK508" s="135">
        <f t="shared" ref="CK508" si="9182">AC508/AC529</f>
        <v>5.4755702810807279E-2</v>
      </c>
    </row>
    <row r="509" spans="1:89" ht="13.5" thickTop="1" x14ac:dyDescent="0.2">
      <c r="A509" s="145" t="s">
        <v>20</v>
      </c>
      <c r="B509" s="182">
        <v>1305</v>
      </c>
      <c r="C509" s="183">
        <v>1104</v>
      </c>
      <c r="D509" s="184">
        <v>595</v>
      </c>
      <c r="E509" s="185">
        <v>573</v>
      </c>
      <c r="F509" s="182">
        <v>1678</v>
      </c>
      <c r="G509" s="186">
        <v>1227</v>
      </c>
      <c r="H509" s="184">
        <v>2307</v>
      </c>
      <c r="I509" s="185">
        <v>2381</v>
      </c>
      <c r="J509" s="182">
        <v>127</v>
      </c>
      <c r="K509" s="186">
        <v>465</v>
      </c>
      <c r="L509" s="184">
        <v>790</v>
      </c>
      <c r="M509" s="182">
        <v>1246</v>
      </c>
      <c r="N509" s="187">
        <v>2246</v>
      </c>
      <c r="O509" s="188">
        <v>2488</v>
      </c>
      <c r="P509" s="182">
        <v>1229</v>
      </c>
      <c r="Q509" s="186">
        <v>1170</v>
      </c>
      <c r="R509" s="184">
        <v>1774</v>
      </c>
      <c r="S509" s="185">
        <v>1211</v>
      </c>
      <c r="T509" s="182">
        <v>318</v>
      </c>
      <c r="U509" s="186">
        <v>554</v>
      </c>
      <c r="V509" s="184">
        <v>1016</v>
      </c>
      <c r="W509" s="185">
        <v>1428</v>
      </c>
      <c r="X509" s="182">
        <v>1149</v>
      </c>
      <c r="Y509" s="186">
        <v>857</v>
      </c>
      <c r="Z509" s="184">
        <v>2088</v>
      </c>
      <c r="AA509" s="182">
        <v>1947</v>
      </c>
      <c r="AB509" s="156">
        <f t="shared" si="9099"/>
        <v>16622</v>
      </c>
      <c r="AC509" s="157">
        <f t="shared" si="9100"/>
        <v>16651</v>
      </c>
      <c r="BI509" s="145" t="s">
        <v>20</v>
      </c>
      <c r="BJ509" s="128">
        <f>B509/B529</f>
        <v>6.0472659870250231E-2</v>
      </c>
      <c r="BK509" s="129">
        <f t="shared" ref="BK509" si="9183">C509/C529</f>
        <v>4.2641946697566629E-2</v>
      </c>
      <c r="BL509" s="130">
        <f t="shared" ref="BL509" si="9184">D509/D529</f>
        <v>6.5413368513632372E-2</v>
      </c>
      <c r="BM509" s="131">
        <f t="shared" ref="BM509" si="9185">E509/E529</f>
        <v>5.7208466453674119E-2</v>
      </c>
      <c r="BN509" s="128">
        <f t="shared" ref="BN509" si="9186">F509/F529</f>
        <v>8.2093933463796481E-2</v>
      </c>
      <c r="BO509" s="129">
        <f t="shared" ref="BO509" si="9187">G509/G529</f>
        <v>4.8818333731200765E-2</v>
      </c>
      <c r="BP509" s="130">
        <f t="shared" ref="BP509" si="9188">H509/H529</f>
        <v>6.2196700097055968E-2</v>
      </c>
      <c r="BQ509" s="131">
        <f t="shared" ref="BQ509" si="9189">I509/I529</f>
        <v>5.3010063229138836E-2</v>
      </c>
      <c r="BR509" s="128">
        <f t="shared" ref="BR509" si="9190">J509/J529</f>
        <v>2.8259902091677794E-2</v>
      </c>
      <c r="BS509" s="129">
        <f t="shared" ref="BS509" si="9191">K509/K529</f>
        <v>0.1028533510285335</v>
      </c>
      <c r="BT509" s="130">
        <f t="shared" ref="BT509" si="9192">L509/L529</f>
        <v>4.506046087154917E-2</v>
      </c>
      <c r="BU509" s="128">
        <f t="shared" ref="BU509" si="9193">M509/M529</f>
        <v>8.0475360072337396E-2</v>
      </c>
      <c r="BV509" s="132">
        <f t="shared" ref="BV509" si="9194">N509/N529</f>
        <v>5.9284677312920683E-2</v>
      </c>
      <c r="BW509" s="133">
        <f t="shared" ref="BW509" si="9195">O509/O529</f>
        <v>7.2291957229195722E-2</v>
      </c>
      <c r="BX509" s="128">
        <f t="shared" ref="BX509" si="9196">P509/P529</f>
        <v>6.1958056059689452E-2</v>
      </c>
      <c r="BY509" s="129">
        <f t="shared" ref="BY509" si="9197">Q509/Q529</f>
        <v>7.4144486692015205E-2</v>
      </c>
      <c r="BZ509" s="130">
        <f t="shared" ref="BZ509" si="9198">R509/R529</f>
        <v>6.9585000392249158E-2</v>
      </c>
      <c r="CA509" s="131">
        <f t="shared" ref="CA509" si="9199">S509/S529</f>
        <v>5.3877296792276548E-2</v>
      </c>
      <c r="CB509" s="128">
        <f t="shared" ref="CB509" si="9200">T509/T529</f>
        <v>6.6084788029925193E-2</v>
      </c>
      <c r="CC509" s="129">
        <f t="shared" ref="CC509" si="9201">U509/U529</f>
        <v>0.13427047988366456</v>
      </c>
      <c r="CD509" s="130">
        <f t="shared" ref="CD509" si="9202">V509/V529</f>
        <v>4.6818118980692137E-2</v>
      </c>
      <c r="CE509" s="131">
        <f t="shared" ref="CE509" si="9203">W509/W529</f>
        <v>6.3345606174865815E-2</v>
      </c>
      <c r="CF509" s="128">
        <f t="shared" ref="CF509" si="9204">X509/X529</f>
        <v>6.2489802577908302E-2</v>
      </c>
      <c r="CG509" s="129">
        <f t="shared" ref="CG509" si="9205">Y509/Y529</f>
        <v>0.10573719925971622</v>
      </c>
      <c r="CH509" s="130">
        <f t="shared" ref="CH509" si="9206">Z509/Z529</f>
        <v>5.4873722109800002E-2</v>
      </c>
      <c r="CI509" s="128">
        <f t="shared" ref="CI509" si="9207">AA509/AA529</f>
        <v>4.6521074261684031E-2</v>
      </c>
      <c r="CJ509" s="134">
        <f t="shared" ref="CJ509" si="9208">AB509/AB529</f>
        <v>6.0137481910274966E-2</v>
      </c>
      <c r="CK509" s="135">
        <f t="shared" ref="CK509" si="9209">AC509/AC529</f>
        <v>6.0492118332188954E-2</v>
      </c>
    </row>
    <row r="510" spans="1:89" ht="13.5" thickBot="1" x14ac:dyDescent="0.25">
      <c r="A510" s="136" t="s">
        <v>21</v>
      </c>
      <c r="B510" s="175">
        <v>1209</v>
      </c>
      <c r="C510" s="176">
        <v>940</v>
      </c>
      <c r="D510" s="177">
        <v>572</v>
      </c>
      <c r="E510" s="178">
        <v>541</v>
      </c>
      <c r="F510" s="175">
        <v>1507</v>
      </c>
      <c r="G510" s="179">
        <v>1116</v>
      </c>
      <c r="H510" s="177">
        <v>2258</v>
      </c>
      <c r="I510" s="178">
        <v>2252</v>
      </c>
      <c r="J510" s="175">
        <v>119</v>
      </c>
      <c r="K510" s="179">
        <v>420</v>
      </c>
      <c r="L510" s="177">
        <v>682</v>
      </c>
      <c r="M510" s="175">
        <v>1258</v>
      </c>
      <c r="N510" s="180">
        <v>1996</v>
      </c>
      <c r="O510" s="181">
        <v>2301</v>
      </c>
      <c r="P510" s="175">
        <v>1134</v>
      </c>
      <c r="Q510" s="179">
        <v>970</v>
      </c>
      <c r="R510" s="177">
        <v>1542</v>
      </c>
      <c r="S510" s="178">
        <v>1180</v>
      </c>
      <c r="T510" s="175">
        <v>227</v>
      </c>
      <c r="U510" s="179">
        <v>373</v>
      </c>
      <c r="V510" s="177">
        <v>807</v>
      </c>
      <c r="W510" s="178">
        <v>1515</v>
      </c>
      <c r="X510" s="175">
        <v>1007</v>
      </c>
      <c r="Y510" s="179">
        <v>759</v>
      </c>
      <c r="Z510" s="177">
        <v>1911</v>
      </c>
      <c r="AA510" s="175">
        <v>2278</v>
      </c>
      <c r="AB510" s="156">
        <f t="shared" si="9099"/>
        <v>14971</v>
      </c>
      <c r="AC510" s="157">
        <f t="shared" si="9100"/>
        <v>15903</v>
      </c>
      <c r="AE510" s="232" t="s">
        <v>85</v>
      </c>
      <c r="BI510" s="136" t="s">
        <v>21</v>
      </c>
      <c r="BJ510" s="128">
        <f>B510/B529</f>
        <v>5.602409638554217E-2</v>
      </c>
      <c r="BK510" s="129">
        <f t="shared" ref="BK510" si="9210">C510/C529</f>
        <v>3.6307454615681731E-2</v>
      </c>
      <c r="BL510" s="130">
        <f t="shared" ref="BL510" si="9211">D510/D529</f>
        <v>6.2884784520668424E-2</v>
      </c>
      <c r="BM510" s="131">
        <f t="shared" ref="BM510" si="9212">E510/E529</f>
        <v>5.4013578274760381E-2</v>
      </c>
      <c r="BN510" s="128">
        <f t="shared" ref="BN510" si="9213">F510/F529</f>
        <v>7.3727984344422695E-2</v>
      </c>
      <c r="BO510" s="129">
        <f t="shared" ref="BO510" si="9214">G510/G529</f>
        <v>4.4402005251850084E-2</v>
      </c>
      <c r="BP510" s="130">
        <f t="shared" ref="BP510" si="9215">H510/H529</f>
        <v>6.0875660519788634E-2</v>
      </c>
      <c r="BQ510" s="131">
        <f t="shared" ref="BQ510" si="9216">I510/I529</f>
        <v>5.0138035443939799E-2</v>
      </c>
      <c r="BR510" s="128">
        <f t="shared" ref="BR510" si="9217">J510/J529</f>
        <v>2.6479750778816199E-2</v>
      </c>
      <c r="BS510" s="129">
        <f t="shared" ref="BS510" si="9218">K510/K529</f>
        <v>9.2899800928998008E-2</v>
      </c>
      <c r="BT510" s="130">
        <f t="shared" ref="BT510" si="9219">L510/L529</f>
        <v>3.8900296600501941E-2</v>
      </c>
      <c r="BU510" s="128">
        <f t="shared" ref="BU510" si="9220">M510/M529</f>
        <v>8.1250403668539695E-2</v>
      </c>
      <c r="BV510" s="132">
        <f t="shared" ref="BV510" si="9221">N510/N529</f>
        <v>5.2685759535436187E-2</v>
      </c>
      <c r="BW510" s="133">
        <f t="shared" ref="BW510" si="9222">O510/O529</f>
        <v>6.6858437935843798E-2</v>
      </c>
      <c r="BX510" s="128">
        <f t="shared" ref="BX510" si="9223">P510/P529</f>
        <v>5.7168784029038112E-2</v>
      </c>
      <c r="BY510" s="129">
        <f t="shared" ref="BY510" si="9224">Q510/Q529</f>
        <v>6.1470215462610903E-2</v>
      </c>
      <c r="BZ510" s="130">
        <f t="shared" ref="BZ510" si="9225">R510/R529</f>
        <v>6.048481995763709E-2</v>
      </c>
      <c r="CA510" s="131">
        <f t="shared" ref="CA510" si="9226">S510/S529</f>
        <v>5.2498109178271121E-2</v>
      </c>
      <c r="CB510" s="128">
        <f t="shared" ref="CB510" si="9227">T510/T529</f>
        <v>4.7173732335827098E-2</v>
      </c>
      <c r="CC510" s="129">
        <f t="shared" ref="CC510" si="9228">U510/U529</f>
        <v>9.0402326708676678E-2</v>
      </c>
      <c r="CD510" s="130">
        <f t="shared" ref="CD510" si="9229">V510/V529</f>
        <v>3.7187226395097001E-2</v>
      </c>
      <c r="CE510" s="131">
        <f t="shared" ref="CE510" si="9230">W510/W529</f>
        <v>6.7204897307368144E-2</v>
      </c>
      <c r="CF510" s="128">
        <f t="shared" ref="CF510" si="9231">X510/X529</f>
        <v>5.4766954913797794E-2</v>
      </c>
      <c r="CG510" s="129">
        <f t="shared" ref="CG510" si="9232">Y510/Y529</f>
        <v>9.3645897594077723E-2</v>
      </c>
      <c r="CH510" s="130">
        <f t="shared" ref="CH510" si="9233">Z510/Z529</f>
        <v>5.0222070379227879E-2</v>
      </c>
      <c r="CI510" s="128">
        <f t="shared" ref="CI510" si="9234">AA510/AA529</f>
        <v>5.4429895823377615E-2</v>
      </c>
      <c r="CJ510" s="134">
        <f t="shared" ref="CJ510" si="9235">AB510/AB529</f>
        <v>5.4164254703328509E-2</v>
      </c>
      <c r="CK510" s="135">
        <f t="shared" ref="CK510" si="9236">AC510/AC529</f>
        <v>5.7774677667215238E-2</v>
      </c>
    </row>
    <row r="511" spans="1:89" ht="14.25" thickTop="1" thickBot="1" x14ac:dyDescent="0.25">
      <c r="A511" s="145" t="s">
        <v>22</v>
      </c>
      <c r="B511" s="182">
        <v>1366</v>
      </c>
      <c r="C511" s="183">
        <v>1177</v>
      </c>
      <c r="D511" s="184">
        <v>539</v>
      </c>
      <c r="E511" s="185">
        <v>473</v>
      </c>
      <c r="F511" s="182">
        <v>1481</v>
      </c>
      <c r="G511" s="186">
        <v>746</v>
      </c>
      <c r="H511" s="184">
        <v>2197</v>
      </c>
      <c r="I511" s="185">
        <v>1989</v>
      </c>
      <c r="J511" s="182">
        <v>178</v>
      </c>
      <c r="K511" s="186">
        <v>461</v>
      </c>
      <c r="L511" s="184">
        <v>595</v>
      </c>
      <c r="M511" s="182">
        <v>1309</v>
      </c>
      <c r="N511" s="187">
        <v>1817</v>
      </c>
      <c r="O511" s="188">
        <v>2363</v>
      </c>
      <c r="P511" s="182">
        <v>1215</v>
      </c>
      <c r="Q511" s="186">
        <v>767</v>
      </c>
      <c r="R511" s="184">
        <v>1626</v>
      </c>
      <c r="S511" s="185">
        <v>1016</v>
      </c>
      <c r="T511" s="182">
        <v>193</v>
      </c>
      <c r="U511" s="186">
        <v>241</v>
      </c>
      <c r="V511" s="184">
        <v>731</v>
      </c>
      <c r="W511" s="185">
        <v>1624</v>
      </c>
      <c r="X511" s="182">
        <v>919</v>
      </c>
      <c r="Y511" s="186">
        <v>476</v>
      </c>
      <c r="Z511" s="184">
        <v>2026</v>
      </c>
      <c r="AA511" s="182">
        <v>2151</v>
      </c>
      <c r="AB511" s="156">
        <f t="shared" si="9099"/>
        <v>14883</v>
      </c>
      <c r="AC511" s="157">
        <f t="shared" si="9100"/>
        <v>14793</v>
      </c>
      <c r="AE511" s="305" t="s">
        <v>0</v>
      </c>
      <c r="AF511" s="299" t="s">
        <v>1</v>
      </c>
      <c r="AG511" s="300"/>
      <c r="AH511" s="299" t="s">
        <v>2</v>
      </c>
      <c r="AI511" s="300"/>
      <c r="AJ511" s="299" t="s">
        <v>3</v>
      </c>
      <c r="AK511" s="300"/>
      <c r="AL511" s="299" t="s">
        <v>4</v>
      </c>
      <c r="AM511" s="300"/>
      <c r="AN511" s="299" t="s">
        <v>5</v>
      </c>
      <c r="AO511" s="300"/>
      <c r="AP511" s="299" t="s">
        <v>6</v>
      </c>
      <c r="AQ511" s="300"/>
      <c r="AR511" s="299" t="s">
        <v>7</v>
      </c>
      <c r="AS511" s="300"/>
      <c r="AT511" s="299" t="s">
        <v>8</v>
      </c>
      <c r="AU511" s="300"/>
      <c r="AV511" s="299" t="s">
        <v>9</v>
      </c>
      <c r="AW511" s="300"/>
      <c r="AX511" s="299" t="s">
        <v>10</v>
      </c>
      <c r="AY511" s="300"/>
      <c r="AZ511" s="299" t="s">
        <v>11</v>
      </c>
      <c r="BA511" s="300"/>
      <c r="BB511" s="299" t="s">
        <v>12</v>
      </c>
      <c r="BC511" s="300"/>
      <c r="BD511" s="301" t="s">
        <v>40</v>
      </c>
      <c r="BE511" s="302"/>
      <c r="BF511" s="303" t="s">
        <v>41</v>
      </c>
      <c r="BG511" s="304"/>
      <c r="BI511" s="145" t="s">
        <v>22</v>
      </c>
      <c r="BJ511" s="128">
        <f>B511/B529</f>
        <v>6.3299351251158487E-2</v>
      </c>
      <c r="BK511" s="129">
        <f t="shared" ref="BK511" si="9237">C511/C529</f>
        <v>4.5461568173039785E-2</v>
      </c>
      <c r="BL511" s="130">
        <f t="shared" ref="BL511" si="9238">D511/D529</f>
        <v>5.9256816182937558E-2</v>
      </c>
      <c r="BM511" s="131">
        <f t="shared" ref="BM511" si="9239">E511/E529</f>
        <v>4.7224440894568689E-2</v>
      </c>
      <c r="BN511" s="128">
        <f t="shared" ref="BN511" si="9240">F511/F529</f>
        <v>7.2455968688845407E-2</v>
      </c>
      <c r="BO511" s="129">
        <f t="shared" ref="BO511" si="9241">G511/G529</f>
        <v>2.968091032068115E-2</v>
      </c>
      <c r="BP511" s="130">
        <f t="shared" ref="BP511" si="9242">H511/H529</f>
        <v>5.9231101046047667E-2</v>
      </c>
      <c r="BQ511" s="131">
        <f t="shared" ref="BQ511" si="9243">I511/I529</f>
        <v>4.4282660967138662E-2</v>
      </c>
      <c r="BR511" s="128">
        <f t="shared" ref="BR511" si="9244">J511/J529</f>
        <v>3.9608366711170448E-2</v>
      </c>
      <c r="BS511" s="129">
        <f t="shared" ref="BS511" si="9245">K511/K529</f>
        <v>0.10196859101968592</v>
      </c>
      <c r="BT511" s="130">
        <f t="shared" ref="BT511" si="9246">L511/L529</f>
        <v>3.3937942048825005E-2</v>
      </c>
      <c r="BU511" s="128">
        <f t="shared" ref="BU511" si="9247">M511/M529</f>
        <v>8.4544338952399406E-2</v>
      </c>
      <c r="BV511" s="132">
        <f t="shared" ref="BV511" si="9248">N511/N529</f>
        <v>4.7960934406757291E-2</v>
      </c>
      <c r="BW511" s="133">
        <f t="shared" ref="BW511" si="9249">O511/O529</f>
        <v>6.8659925615992559E-2</v>
      </c>
      <c r="BX511" s="128">
        <f t="shared" ref="BX511" si="9250">P511/P529</f>
        <v>6.1252268602540835E-2</v>
      </c>
      <c r="BY511" s="129">
        <f t="shared" ref="BY511" si="9251">Q511/Q529</f>
        <v>4.8605830164765523E-2</v>
      </c>
      <c r="BZ511" s="130">
        <f t="shared" ref="BZ511" si="9252">R511/R529</f>
        <v>6.377971287361732E-2</v>
      </c>
      <c r="CA511" s="131">
        <f t="shared" ref="CA511" si="9253">S511/S529</f>
        <v>4.5201761800952082E-2</v>
      </c>
      <c r="CB511" s="128">
        <f t="shared" ref="CB511" si="9254">T511/T529</f>
        <v>4.0108063175394844E-2</v>
      </c>
      <c r="CC511" s="129">
        <f t="shared" ref="CC511" si="9255">U511/U529</f>
        <v>5.841008240426563E-2</v>
      </c>
      <c r="CD511" s="130">
        <f t="shared" ref="CD511" si="9256">V511/V529</f>
        <v>3.3685083636698768E-2</v>
      </c>
      <c r="CE511" s="131">
        <f t="shared" ref="CE511" si="9257">W511/W529</f>
        <v>7.2040101140043472E-2</v>
      </c>
      <c r="CF511" s="128">
        <f t="shared" ref="CF511" si="9258">X511/X529</f>
        <v>4.9980964812095505E-2</v>
      </c>
      <c r="CG511" s="129">
        <f t="shared" ref="CG511" si="9259">Y511/Y529</f>
        <v>5.8729179518815545E-2</v>
      </c>
      <c r="CH511" s="130">
        <f t="shared" ref="CH511" si="9260">Z511/Z529</f>
        <v>5.324432997818717E-2</v>
      </c>
      <c r="CI511" s="128">
        <f t="shared" ref="CI511" si="9261">AA511/AA529</f>
        <v>5.1395393290643222E-2</v>
      </c>
      <c r="CJ511" s="134">
        <f t="shared" ref="CJ511" si="9262">AB511/AB529</f>
        <v>5.3845875542691754E-2</v>
      </c>
      <c r="CK511" s="135">
        <f t="shared" ref="CK511" si="9263">AC511/AC529</f>
        <v>5.3742111974540339E-2</v>
      </c>
    </row>
    <row r="512" spans="1:89" ht="15" thickTop="1" thickBot="1" x14ac:dyDescent="0.3">
      <c r="A512" s="136" t="s">
        <v>23</v>
      </c>
      <c r="B512" s="175">
        <v>1203</v>
      </c>
      <c r="C512" s="176">
        <v>1560</v>
      </c>
      <c r="D512" s="177">
        <v>510</v>
      </c>
      <c r="E512" s="178">
        <v>465</v>
      </c>
      <c r="F512" s="175">
        <v>1337</v>
      </c>
      <c r="G512" s="179">
        <v>790</v>
      </c>
      <c r="H512" s="177">
        <v>2049</v>
      </c>
      <c r="I512" s="178">
        <v>2039</v>
      </c>
      <c r="J512" s="175">
        <v>128</v>
      </c>
      <c r="K512" s="179">
        <v>402</v>
      </c>
      <c r="L512" s="177">
        <v>515</v>
      </c>
      <c r="M512" s="175">
        <v>1103</v>
      </c>
      <c r="N512" s="180">
        <v>1651</v>
      </c>
      <c r="O512" s="181">
        <v>1893</v>
      </c>
      <c r="P512" s="175">
        <v>1217</v>
      </c>
      <c r="Q512" s="179">
        <v>597</v>
      </c>
      <c r="R512" s="177">
        <v>1523</v>
      </c>
      <c r="S512" s="178">
        <v>964</v>
      </c>
      <c r="T512" s="175">
        <v>206</v>
      </c>
      <c r="U512" s="179">
        <v>188</v>
      </c>
      <c r="V512" s="177">
        <v>697</v>
      </c>
      <c r="W512" s="178">
        <v>1480</v>
      </c>
      <c r="X512" s="175">
        <v>905</v>
      </c>
      <c r="Y512" s="179">
        <v>356</v>
      </c>
      <c r="Z512" s="177">
        <v>1965</v>
      </c>
      <c r="AA512" s="175">
        <v>2303</v>
      </c>
      <c r="AB512" s="156">
        <f t="shared" si="9099"/>
        <v>13906</v>
      </c>
      <c r="AC512" s="157">
        <f t="shared" si="9100"/>
        <v>14140</v>
      </c>
      <c r="AE512" s="306"/>
      <c r="AF512" s="115" t="s">
        <v>14</v>
      </c>
      <c r="AG512" s="116" t="s">
        <v>15</v>
      </c>
      <c r="AH512" s="117" t="s">
        <v>14</v>
      </c>
      <c r="AI512" s="118" t="s">
        <v>15</v>
      </c>
      <c r="AJ512" s="115" t="s">
        <v>14</v>
      </c>
      <c r="AK512" s="116" t="s">
        <v>15</v>
      </c>
      <c r="AL512" s="117" t="s">
        <v>14</v>
      </c>
      <c r="AM512" s="118" t="s">
        <v>15</v>
      </c>
      <c r="AN512" s="115" t="s">
        <v>14</v>
      </c>
      <c r="AO512" s="116" t="s">
        <v>15</v>
      </c>
      <c r="AP512" s="117" t="s">
        <v>14</v>
      </c>
      <c r="AQ512" s="115" t="s">
        <v>15</v>
      </c>
      <c r="AR512" s="119" t="s">
        <v>14</v>
      </c>
      <c r="AS512" s="120" t="s">
        <v>15</v>
      </c>
      <c r="AT512" s="115" t="s">
        <v>14</v>
      </c>
      <c r="AU512" s="116" t="s">
        <v>15</v>
      </c>
      <c r="AV512" s="117" t="s">
        <v>14</v>
      </c>
      <c r="AW512" s="118" t="s">
        <v>15</v>
      </c>
      <c r="AX512" s="115" t="s">
        <v>14</v>
      </c>
      <c r="AY512" s="116" t="s">
        <v>15</v>
      </c>
      <c r="AZ512" s="117" t="s">
        <v>14</v>
      </c>
      <c r="BA512" s="118" t="s">
        <v>15</v>
      </c>
      <c r="BB512" s="115" t="s">
        <v>14</v>
      </c>
      <c r="BC512" s="116" t="s">
        <v>15</v>
      </c>
      <c r="BD512" s="28" t="s">
        <v>14</v>
      </c>
      <c r="BE512" s="121" t="s">
        <v>15</v>
      </c>
      <c r="BF512" s="162" t="s">
        <v>14</v>
      </c>
      <c r="BG512" s="163" t="s">
        <v>15</v>
      </c>
      <c r="BI512" s="136" t="s">
        <v>23</v>
      </c>
      <c r="BJ512" s="128">
        <f>B512/B529</f>
        <v>5.5746061167747912E-2</v>
      </c>
      <c r="BK512" s="129">
        <f t="shared" ref="BK512" si="9264">C512/C529</f>
        <v>6.0254924681344149E-2</v>
      </c>
      <c r="BL512" s="130">
        <f t="shared" ref="BL512" si="9265">D512/D529</f>
        <v>5.6068601583113456E-2</v>
      </c>
      <c r="BM512" s="131">
        <f t="shared" ref="BM512" si="9266">E512/E529</f>
        <v>4.6425718849840258E-2</v>
      </c>
      <c r="BN512" s="128">
        <f t="shared" ref="BN512" si="9267">F512/F529</f>
        <v>6.5410958904109584E-2</v>
      </c>
      <c r="BO512" s="129">
        <f t="shared" ref="BO512" si="9268">G512/G529</f>
        <v>3.1431527015198538E-2</v>
      </c>
      <c r="BP512" s="130">
        <f t="shared" ref="BP512" si="9269">H512/H529</f>
        <v>5.5241022322872854E-2</v>
      </c>
      <c r="BQ512" s="131">
        <f t="shared" ref="BQ512" si="9270">I512/I529</f>
        <v>4.5395850031169291E-2</v>
      </c>
      <c r="BR512" s="128">
        <f t="shared" ref="BR512" si="9271">J512/J529</f>
        <v>2.8482421005785491E-2</v>
      </c>
      <c r="BS512" s="129">
        <f t="shared" ref="BS512" si="9272">K512/K529</f>
        <v>8.8918380889183815E-2</v>
      </c>
      <c r="BT512" s="130">
        <f t="shared" ref="BT512" si="9273">L512/L529</f>
        <v>2.9374857403604838E-2</v>
      </c>
      <c r="BU512" s="128">
        <f t="shared" ref="BU512" si="9274">M512/M529</f>
        <v>7.1239423884260161E-2</v>
      </c>
      <c r="BV512" s="132">
        <f t="shared" ref="BV512" si="9275">N512/N529</f>
        <v>4.357925300250759E-2</v>
      </c>
      <c r="BW512" s="133">
        <f t="shared" ref="BW512" si="9276">O512/O529</f>
        <v>5.5003486750348676E-2</v>
      </c>
      <c r="BX512" s="128">
        <f t="shared" ref="BX512" si="9277">P512/P529</f>
        <v>6.1353095382133495E-2</v>
      </c>
      <c r="BY512" s="129">
        <f t="shared" ref="BY512" si="9278">Q512/Q529</f>
        <v>3.7832699619771863E-2</v>
      </c>
      <c r="BZ512" s="130">
        <f t="shared" ref="BZ512" si="9279">R512/R529</f>
        <v>5.9739546559974897E-2</v>
      </c>
      <c r="CA512" s="131">
        <f t="shared" ref="CA512" si="9280">S512/S529</f>
        <v>4.2888285803265563E-2</v>
      </c>
      <c r="CB512" s="128">
        <f t="shared" ref="CB512" si="9281">T512/T529</f>
        <v>4.2809642560266002E-2</v>
      </c>
      <c r="CC512" s="129">
        <f t="shared" ref="CC512" si="9282">U512/U529</f>
        <v>4.5564711585070285E-2</v>
      </c>
      <c r="CD512" s="130">
        <f t="shared" ref="CD512" si="9283">V512/V529</f>
        <v>3.2118335560573245E-2</v>
      </c>
      <c r="CE512" s="131">
        <f t="shared" ref="CE512" si="9284">W512/W529</f>
        <v>6.5652308920729277E-2</v>
      </c>
      <c r="CF512" s="128">
        <f t="shared" ref="CF512" si="9285">X512/X529</f>
        <v>4.9219557295915595E-2</v>
      </c>
      <c r="CG512" s="129">
        <f t="shared" ref="CG512" si="9286">Y512/Y529</f>
        <v>4.3923504009870454E-2</v>
      </c>
      <c r="CH512" s="130">
        <f t="shared" ref="CH512" si="9287">Z512/Z529</f>
        <v>5.1641218364826151E-2</v>
      </c>
      <c r="CI512" s="128">
        <f t="shared" ref="CI512" si="9288">AA512/AA529</f>
        <v>5.5027238841632416E-2</v>
      </c>
      <c r="CJ512" s="134">
        <f t="shared" ref="CJ512" si="9289">AB512/AB529</f>
        <v>5.0311143270622284E-2</v>
      </c>
      <c r="CK512" s="135">
        <f t="shared" ref="CK512" si="9290">AC512/AC529</f>
        <v>5.1369800805786549E-2</v>
      </c>
    </row>
    <row r="513" spans="1:89" ht="13.5" thickTop="1" x14ac:dyDescent="0.2">
      <c r="A513" s="145" t="s">
        <v>24</v>
      </c>
      <c r="B513" s="189">
        <v>1270</v>
      </c>
      <c r="C513" s="183">
        <v>1495</v>
      </c>
      <c r="D513" s="184">
        <v>565</v>
      </c>
      <c r="E513" s="185">
        <v>409</v>
      </c>
      <c r="F513" s="182">
        <v>1258</v>
      </c>
      <c r="G513" s="186">
        <v>717</v>
      </c>
      <c r="H513" s="184">
        <v>2134</v>
      </c>
      <c r="I513" s="185">
        <v>2058</v>
      </c>
      <c r="J513" s="182">
        <v>215</v>
      </c>
      <c r="K513" s="186">
        <v>284</v>
      </c>
      <c r="L513" s="184">
        <v>540</v>
      </c>
      <c r="M513" s="182">
        <v>1163</v>
      </c>
      <c r="N513" s="187">
        <v>1597</v>
      </c>
      <c r="O513" s="190">
        <v>2036</v>
      </c>
      <c r="P513" s="182">
        <v>1072</v>
      </c>
      <c r="Q513" s="186">
        <v>612</v>
      </c>
      <c r="R513" s="184">
        <v>1447</v>
      </c>
      <c r="S513" s="185">
        <v>936</v>
      </c>
      <c r="T513" s="182">
        <v>190</v>
      </c>
      <c r="U513" s="186">
        <v>156</v>
      </c>
      <c r="V513" s="184">
        <v>832</v>
      </c>
      <c r="W513" s="191">
        <v>1435</v>
      </c>
      <c r="X513" s="182">
        <v>809</v>
      </c>
      <c r="Y513" s="186">
        <v>372</v>
      </c>
      <c r="Z513" s="184">
        <v>1985</v>
      </c>
      <c r="AA513" s="182">
        <v>2121</v>
      </c>
      <c r="AB513" s="156">
        <f t="shared" si="9099"/>
        <v>13914</v>
      </c>
      <c r="AC513" s="157">
        <f t="shared" si="9100"/>
        <v>13794</v>
      </c>
      <c r="AE513" s="235" t="str">
        <f>$AE$17</f>
        <v>17:00 - 17:59</v>
      </c>
      <c r="AF513" s="125">
        <f t="shared" ref="AF513:AU514" si="9291">SUMIF($A$9:$A$32,$AE513,B$505:B$528)</f>
        <v>1622</v>
      </c>
      <c r="AG513" s="172">
        <f t="shared" si="9291"/>
        <v>2565</v>
      </c>
      <c r="AH513" s="126">
        <f t="shared" si="9291"/>
        <v>765</v>
      </c>
      <c r="AI513" s="166">
        <f t="shared" si="9291"/>
        <v>874</v>
      </c>
      <c r="AJ513" s="125">
        <f t="shared" si="9291"/>
        <v>1089</v>
      </c>
      <c r="AK513" s="127">
        <f t="shared" si="9291"/>
        <v>3061</v>
      </c>
      <c r="AL513" s="126">
        <f t="shared" si="9291"/>
        <v>2699</v>
      </c>
      <c r="AM513" s="166">
        <f t="shared" si="9291"/>
        <v>4490</v>
      </c>
      <c r="AN513" s="125">
        <f t="shared" si="9291"/>
        <v>624</v>
      </c>
      <c r="AO513" s="127">
        <f t="shared" si="9291"/>
        <v>204</v>
      </c>
      <c r="AP513" s="126">
        <f t="shared" si="9291"/>
        <v>1900</v>
      </c>
      <c r="AQ513" s="125">
        <f t="shared" si="9291"/>
        <v>853</v>
      </c>
      <c r="AR513" s="165">
        <f t="shared" si="9291"/>
        <v>3420</v>
      </c>
      <c r="AS513" s="167">
        <f t="shared" si="9291"/>
        <v>2312</v>
      </c>
      <c r="AT513" s="125">
        <f t="shared" si="9291"/>
        <v>1705</v>
      </c>
      <c r="AU513" s="127">
        <f t="shared" si="9291"/>
        <v>1099</v>
      </c>
      <c r="AV513" s="126">
        <f t="shared" ref="AP513:BE514" si="9292">SUMIF($A$9:$A$32,$AE513,R$505:R$528)</f>
        <v>2139</v>
      </c>
      <c r="AW513" s="166">
        <f t="shared" si="9292"/>
        <v>2001</v>
      </c>
      <c r="AX513" s="125">
        <f t="shared" si="9292"/>
        <v>507</v>
      </c>
      <c r="AY513" s="127">
        <f t="shared" si="9292"/>
        <v>198</v>
      </c>
      <c r="AZ513" s="126">
        <f t="shared" si="9292"/>
        <v>2054</v>
      </c>
      <c r="BA513" s="166">
        <f t="shared" si="9292"/>
        <v>1601</v>
      </c>
      <c r="BB513" s="125">
        <f t="shared" si="9292"/>
        <v>1946</v>
      </c>
      <c r="BC513" s="127">
        <f t="shared" si="9292"/>
        <v>552</v>
      </c>
      <c r="BD513" s="170">
        <f t="shared" si="9292"/>
        <v>3008</v>
      </c>
      <c r="BE513" s="171">
        <f t="shared" si="9292"/>
        <v>4127</v>
      </c>
      <c r="BF513" s="156">
        <f>AF513+AH513+AJ513+AL513+AN513+AP513+AR513+AT513+AV513+AX513+AZ513+BB513+BD513</f>
        <v>23478</v>
      </c>
      <c r="BG513" s="157">
        <f>AG513+AI513+AK513+AM513+AO513+AQ513+AS513+AU513+AW513+AY513+BA513+BC513+BE513</f>
        <v>23937</v>
      </c>
      <c r="BI513" s="145" t="s">
        <v>24</v>
      </c>
      <c r="BJ513" s="128">
        <f>B513/B529</f>
        <v>5.8850787766450419E-2</v>
      </c>
      <c r="BK513" s="129">
        <f t="shared" ref="BK513" si="9293">C513/C529</f>
        <v>5.7744302819621472E-2</v>
      </c>
      <c r="BL513" s="130">
        <f t="shared" ref="BL513" si="9294">D513/D529</f>
        <v>6.2115215479331576E-2</v>
      </c>
      <c r="BM513" s="131">
        <f t="shared" ref="BM513" si="9295">E513/E529</f>
        <v>4.0834664536741214E-2</v>
      </c>
      <c r="BN513" s="128">
        <f t="shared" ref="BN513" si="9296">F513/F529</f>
        <v>6.1545988258317023E-2</v>
      </c>
      <c r="BO513" s="129">
        <f t="shared" ref="BO513" si="9297">G513/G529</f>
        <v>2.8527094772021963E-2</v>
      </c>
      <c r="BP513" s="130">
        <f t="shared" ref="BP513" si="9298">H513/H529</f>
        <v>5.7532621589561093E-2</v>
      </c>
      <c r="BQ513" s="131">
        <f t="shared" ref="BQ513" si="9299">I513/I529</f>
        <v>4.5818861875500938E-2</v>
      </c>
      <c r="BR513" s="128">
        <f t="shared" ref="BR513" si="9300">J513/J529</f>
        <v>4.7841566533155321E-2</v>
      </c>
      <c r="BS513" s="129">
        <f t="shared" ref="BS513" si="9301">K513/K529</f>
        <v>6.2817960628179612E-2</v>
      </c>
      <c r="BT513" s="130">
        <f t="shared" ref="BT513" si="9302">L513/L529</f>
        <v>3.0800821355236138E-2</v>
      </c>
      <c r="BU513" s="128">
        <f t="shared" ref="BU513" si="9303">M513/M529</f>
        <v>7.5114641865271586E-2</v>
      </c>
      <c r="BV513" s="132">
        <f t="shared" ref="BV513" si="9304">N513/N529</f>
        <v>4.2153886762570938E-2</v>
      </c>
      <c r="BW513" s="133">
        <f t="shared" ref="BW513" si="9305">O513/O529</f>
        <v>5.9158530915853089E-2</v>
      </c>
      <c r="BX513" s="128">
        <f t="shared" ref="BX513" si="9306">P513/P529</f>
        <v>5.4043153861665659E-2</v>
      </c>
      <c r="BY513" s="129">
        <f t="shared" ref="BY513" si="9307">Q513/Q529</f>
        <v>3.8783269961977188E-2</v>
      </c>
      <c r="BZ513" s="130">
        <f t="shared" ref="BZ513" si="9308">R513/R529</f>
        <v>5.6758452969326113E-2</v>
      </c>
      <c r="CA513" s="131">
        <f t="shared" ref="CA513" si="9309">S513/S529</f>
        <v>4.1642567958357433E-2</v>
      </c>
      <c r="CB513" s="128">
        <f t="shared" ref="CB513" si="9310">T513/T529</f>
        <v>3.948462177888612E-2</v>
      </c>
      <c r="CC513" s="129">
        <f t="shared" ref="CC513" si="9311">U513/U529</f>
        <v>3.7809015996122151E-2</v>
      </c>
      <c r="CD513" s="130">
        <f t="shared" ref="CD513" si="9312">V513/V529</f>
        <v>3.8339247039306946E-2</v>
      </c>
      <c r="CE513" s="131">
        <f t="shared" ref="CE513" si="9313">W513/W529</f>
        <v>6.3656123852193588E-2</v>
      </c>
      <c r="CF513" s="128">
        <f t="shared" ref="CF513" si="9314">X513/X529</f>
        <v>4.399847718496764E-2</v>
      </c>
      <c r="CG513" s="129">
        <f t="shared" ref="CG513" si="9315">Y513/Y529</f>
        <v>4.5897594077729795E-2</v>
      </c>
      <c r="CH513" s="130">
        <f t="shared" ref="CH513" si="9316">Z513/Z529</f>
        <v>5.2166828729862551E-2</v>
      </c>
      <c r="CI513" s="128">
        <f t="shared" ref="CI513" si="9317">AA513/AA529</f>
        <v>5.0678581668737455E-2</v>
      </c>
      <c r="CJ513" s="134">
        <f t="shared" ref="CJ513" si="9318">AB513/AB529</f>
        <v>5.0340086830680177E-2</v>
      </c>
      <c r="CK513" s="135">
        <f t="shared" ref="CK513" si="9319">AC513/AC529</f>
        <v>5.0112802851132933E-2</v>
      </c>
    </row>
    <row r="514" spans="1:89" x14ac:dyDescent="0.2">
      <c r="A514" s="136" t="s">
        <v>25</v>
      </c>
      <c r="B514" s="192">
        <v>1377</v>
      </c>
      <c r="C514" s="176">
        <v>1595</v>
      </c>
      <c r="D514" s="177">
        <v>624</v>
      </c>
      <c r="E514" s="178">
        <v>463</v>
      </c>
      <c r="F514" s="175">
        <v>1355</v>
      </c>
      <c r="G514" s="179">
        <v>842</v>
      </c>
      <c r="H514" s="177">
        <v>2374</v>
      </c>
      <c r="I514" s="178">
        <v>2322</v>
      </c>
      <c r="J514" s="175">
        <v>223</v>
      </c>
      <c r="K514" s="176">
        <v>177</v>
      </c>
      <c r="L514" s="177">
        <v>653</v>
      </c>
      <c r="M514" s="175">
        <v>1281</v>
      </c>
      <c r="N514" s="180">
        <v>1800</v>
      </c>
      <c r="O514" s="193">
        <v>2030</v>
      </c>
      <c r="P514" s="175">
        <v>1233</v>
      </c>
      <c r="Q514" s="176">
        <v>683</v>
      </c>
      <c r="R514" s="177">
        <v>1647</v>
      </c>
      <c r="S514" s="178">
        <v>1135</v>
      </c>
      <c r="T514" s="184">
        <v>205</v>
      </c>
      <c r="U514" s="175">
        <v>198</v>
      </c>
      <c r="V514" s="177">
        <v>954</v>
      </c>
      <c r="W514" s="194">
        <v>1595</v>
      </c>
      <c r="X514" s="175">
        <v>1070</v>
      </c>
      <c r="Y514" s="179">
        <v>370</v>
      </c>
      <c r="Z514" s="177">
        <v>2174</v>
      </c>
      <c r="AA514" s="175">
        <v>2272</v>
      </c>
      <c r="AB514" s="156">
        <f t="shared" si="9099"/>
        <v>15689</v>
      </c>
      <c r="AC514" s="157">
        <f t="shared" si="9100"/>
        <v>14963</v>
      </c>
      <c r="AE514" s="237" t="str">
        <f>$AE$18</f>
        <v>18:00 - 18:59</v>
      </c>
      <c r="AF514" s="125">
        <f t="shared" si="9291"/>
        <v>1552</v>
      </c>
      <c r="AG514" s="176">
        <f t="shared" si="9291"/>
        <v>2132</v>
      </c>
      <c r="AH514" s="177">
        <f t="shared" si="9291"/>
        <v>509</v>
      </c>
      <c r="AI514" s="178">
        <f t="shared" si="9291"/>
        <v>894</v>
      </c>
      <c r="AJ514" s="238">
        <f t="shared" si="9291"/>
        <v>967</v>
      </c>
      <c r="AK514" s="179">
        <f t="shared" si="9291"/>
        <v>2703</v>
      </c>
      <c r="AL514" s="177">
        <f t="shared" si="9291"/>
        <v>2481</v>
      </c>
      <c r="AM514" s="178">
        <f t="shared" si="9291"/>
        <v>3912</v>
      </c>
      <c r="AN514" s="238">
        <f t="shared" si="9291"/>
        <v>444</v>
      </c>
      <c r="AO514" s="179">
        <f t="shared" si="9291"/>
        <v>202</v>
      </c>
      <c r="AP514" s="177">
        <f t="shared" si="9292"/>
        <v>1927</v>
      </c>
      <c r="AQ514" s="238">
        <f t="shared" si="9292"/>
        <v>732</v>
      </c>
      <c r="AR514" s="180">
        <f t="shared" si="9292"/>
        <v>3222</v>
      </c>
      <c r="AS514" s="181">
        <f t="shared" si="9292"/>
        <v>2252</v>
      </c>
      <c r="AT514" s="238">
        <f t="shared" si="9292"/>
        <v>1379</v>
      </c>
      <c r="AU514" s="179">
        <f t="shared" si="9292"/>
        <v>1196</v>
      </c>
      <c r="AV514" s="177">
        <f t="shared" si="9292"/>
        <v>1890</v>
      </c>
      <c r="AW514" s="178">
        <f t="shared" si="9292"/>
        <v>2053</v>
      </c>
      <c r="AX514" s="238">
        <f t="shared" si="9292"/>
        <v>489</v>
      </c>
      <c r="AY514" s="179">
        <f t="shared" si="9292"/>
        <v>192</v>
      </c>
      <c r="AZ514" s="177">
        <f t="shared" si="9292"/>
        <v>2016</v>
      </c>
      <c r="BA514" s="178">
        <f t="shared" si="9292"/>
        <v>1577</v>
      </c>
      <c r="BB514" s="238">
        <f t="shared" si="9292"/>
        <v>1867</v>
      </c>
      <c r="BC514" s="179">
        <f t="shared" si="9292"/>
        <v>442</v>
      </c>
      <c r="BD514" s="177">
        <f t="shared" si="9292"/>
        <v>3065</v>
      </c>
      <c r="BE514" s="238">
        <f t="shared" si="9292"/>
        <v>3644</v>
      </c>
      <c r="BF514" s="158">
        <f>SUM(AF514,AH514,AJ514,AL514,AN514,AP514,AR514,AT514,AV514,AX514,AZ514,BB514,BD514)</f>
        <v>21808</v>
      </c>
      <c r="BG514" s="159">
        <f>SUM(AG514,AI514,AK514,AM514,AO514,AQ514,AS514,AU514,AW514,AY514,BA514,BC514,BE514)</f>
        <v>21931</v>
      </c>
      <c r="BI514" s="136" t="s">
        <v>25</v>
      </c>
      <c r="BJ514" s="128">
        <f>B514/B529</f>
        <v>6.3809082483781282E-2</v>
      </c>
      <c r="BK514" s="129">
        <f t="shared" ref="BK514" si="9320">C514/C529</f>
        <v>6.160679799150251E-2</v>
      </c>
      <c r="BL514" s="130">
        <f t="shared" ref="BL514" si="9321">D514/D529</f>
        <v>6.860158311345646E-2</v>
      </c>
      <c r="BM514" s="131">
        <f t="shared" ref="BM514" si="9322">E514/E529</f>
        <v>4.6226038338658147E-2</v>
      </c>
      <c r="BN514" s="128">
        <f t="shared" ref="BN514" si="9323">F514/F529</f>
        <v>6.6291585127201569E-2</v>
      </c>
      <c r="BO514" s="129">
        <f t="shared" ref="BO514" si="9324">G514/G529</f>
        <v>3.3500437654173626E-2</v>
      </c>
      <c r="BP514" s="130">
        <f t="shared" ref="BP514" si="9325">H514/H529</f>
        <v>6.4003019519033755E-2</v>
      </c>
      <c r="BQ514" s="131">
        <f t="shared" ref="BQ514" si="9326">I514/I529</f>
        <v>5.1696500133582686E-2</v>
      </c>
      <c r="BR514" s="128">
        <f t="shared" ref="BR514" si="9327">J514/J529</f>
        <v>4.9621717846016912E-2</v>
      </c>
      <c r="BS514" s="129">
        <f t="shared" ref="BS514" si="9328">K514/K529</f>
        <v>3.9150630391506305E-2</v>
      </c>
      <c r="BT514" s="130">
        <f t="shared" ref="BT514" si="9329">L514/L529</f>
        <v>3.7246178416609627E-2</v>
      </c>
      <c r="BU514" s="128">
        <f t="shared" ref="BU514" si="9330">M514/M529</f>
        <v>8.2735903894594065E-2</v>
      </c>
      <c r="BV514" s="132">
        <f t="shared" ref="BV514" si="9331">N514/N529</f>
        <v>4.7512207997888349E-2</v>
      </c>
      <c r="BW514" s="133">
        <f t="shared" ref="BW514" si="9332">O514/O529</f>
        <v>5.8984193398419336E-2</v>
      </c>
      <c r="BX514" s="128">
        <f t="shared" ref="BX514" si="9333">P514/P529</f>
        <v>6.2159709618874771E-2</v>
      </c>
      <c r="BY514" s="129">
        <f t="shared" ref="BY514" si="9334">Q514/Q529</f>
        <v>4.3282636248415718E-2</v>
      </c>
      <c r="BZ514" s="130">
        <f t="shared" ref="BZ514" si="9335">R514/R529</f>
        <v>6.4603436102612377E-2</v>
      </c>
      <c r="CA514" s="131">
        <f t="shared" ref="CA514" si="9336">S514/S529</f>
        <v>5.0496062641811633E-2</v>
      </c>
      <c r="CB514" s="128">
        <f t="shared" ref="CB514" si="9337">T514/T529</f>
        <v>4.2601828761429761E-2</v>
      </c>
      <c r="CC514" s="129">
        <f t="shared" ref="CC514" si="9338">U514/U529</f>
        <v>4.7988366456616575E-2</v>
      </c>
      <c r="CD514" s="130">
        <f t="shared" ref="CD514" si="9339">V514/V529</f>
        <v>4.396110778305147E-2</v>
      </c>
      <c r="CE514" s="131">
        <f t="shared" ref="CE514" si="9340">W514/W529</f>
        <v>7.07536707625427E-2</v>
      </c>
      <c r="CF514" s="128">
        <f t="shared" ref="CF514" si="9341">X514/X529</f>
        <v>5.8193288736607389E-2</v>
      </c>
      <c r="CG514" s="129">
        <f t="shared" ref="CG514" si="9342">Y514/Y529</f>
        <v>4.5650832819247381E-2</v>
      </c>
      <c r="CH514" s="130">
        <f t="shared" ref="CH514" si="9343">Z514/Z529</f>
        <v>5.7133846679456521E-2</v>
      </c>
      <c r="CI514" s="128">
        <f t="shared" ref="CI514" si="9344">AA514/AA529</f>
        <v>5.4286533498996467E-2</v>
      </c>
      <c r="CJ514" s="134">
        <f t="shared" ref="CJ514" si="9345">AB514/AB529</f>
        <v>5.6761939218523877E-2</v>
      </c>
      <c r="CK514" s="135">
        <f t="shared" ref="CK514" si="9346">AC514/AC529</f>
        <v>5.4359712125670735E-2</v>
      </c>
    </row>
    <row r="515" spans="1:89" ht="13.5" thickBot="1" x14ac:dyDescent="0.25">
      <c r="A515" s="145" t="s">
        <v>26</v>
      </c>
      <c r="B515" s="189">
        <v>1332</v>
      </c>
      <c r="C515" s="183">
        <v>1366</v>
      </c>
      <c r="D515" s="184">
        <v>512</v>
      </c>
      <c r="E515" s="185">
        <v>480</v>
      </c>
      <c r="F515" s="182">
        <v>911</v>
      </c>
      <c r="G515" s="186">
        <v>907</v>
      </c>
      <c r="H515" s="184">
        <v>2180</v>
      </c>
      <c r="I515" s="185">
        <v>2472</v>
      </c>
      <c r="J515" s="182">
        <v>174</v>
      </c>
      <c r="K515" s="183">
        <v>213</v>
      </c>
      <c r="L515" s="184">
        <v>680</v>
      </c>
      <c r="M515" s="182">
        <v>1038</v>
      </c>
      <c r="N515" s="187">
        <v>1774</v>
      </c>
      <c r="O515" s="190">
        <v>1856</v>
      </c>
      <c r="P515" s="182">
        <v>1124</v>
      </c>
      <c r="Q515" s="183">
        <v>735</v>
      </c>
      <c r="R515" s="184">
        <v>1541</v>
      </c>
      <c r="S515" s="185">
        <v>1120</v>
      </c>
      <c r="T515" s="182">
        <v>180</v>
      </c>
      <c r="U515" s="186">
        <v>181</v>
      </c>
      <c r="V515" s="184">
        <v>955</v>
      </c>
      <c r="W515" s="191">
        <v>1465</v>
      </c>
      <c r="X515" s="182">
        <v>915</v>
      </c>
      <c r="Y515" s="186">
        <v>391</v>
      </c>
      <c r="Z515" s="184">
        <v>2156</v>
      </c>
      <c r="AA515" s="182">
        <v>2537</v>
      </c>
      <c r="AB515" s="156">
        <f t="shared" si="9099"/>
        <v>14434</v>
      </c>
      <c r="AC515" s="157">
        <f t="shared" si="9100"/>
        <v>14761</v>
      </c>
      <c r="AE515" s="235"/>
      <c r="AF515" s="125"/>
      <c r="AG515" s="183"/>
      <c r="AH515" s="184"/>
      <c r="AI515" s="185"/>
      <c r="AJ515" s="182"/>
      <c r="AK515" s="186"/>
      <c r="AL515" s="184"/>
      <c r="AM515" s="185"/>
      <c r="AN515" s="182"/>
      <c r="AO515" s="186"/>
      <c r="AP515" s="184"/>
      <c r="AQ515" s="182"/>
      <c r="AR515" s="187"/>
      <c r="AS515" s="188"/>
      <c r="AT515" s="182"/>
      <c r="AU515" s="186"/>
      <c r="AV515" s="184"/>
      <c r="AW515" s="185"/>
      <c r="AX515" s="182"/>
      <c r="AY515" s="186"/>
      <c r="AZ515" s="184"/>
      <c r="BA515" s="185"/>
      <c r="BB515" s="182"/>
      <c r="BC515" s="186"/>
      <c r="BD515" s="184"/>
      <c r="BE515" s="182"/>
      <c r="BF515" s="158"/>
      <c r="BG515" s="159"/>
      <c r="BI515" s="145" t="s">
        <v>26</v>
      </c>
      <c r="BJ515" s="128">
        <f>B515/B529</f>
        <v>6.1723818350324373E-2</v>
      </c>
      <c r="BK515" s="129">
        <f t="shared" ref="BK515" si="9347">C515/C529</f>
        <v>5.2761684047894941E-2</v>
      </c>
      <c r="BL515" s="130">
        <f t="shared" ref="BL515" si="9348">D515/D529</f>
        <v>5.6288478452066845E-2</v>
      </c>
      <c r="BM515" s="131">
        <f t="shared" ref="BM515" si="9349">E515/E529</f>
        <v>4.7923322683706068E-2</v>
      </c>
      <c r="BN515" s="128">
        <f t="shared" ref="BN515" si="9350">F515/F529</f>
        <v>4.4569471624266145E-2</v>
      </c>
      <c r="BO515" s="129">
        <f t="shared" ref="BO515" si="9351">G515/G529</f>
        <v>3.6086575952892497E-2</v>
      </c>
      <c r="BP515" s="130">
        <f t="shared" ref="BP515" si="9352">H515/H529</f>
        <v>5.8772781192710018E-2</v>
      </c>
      <c r="BQ515" s="131">
        <f t="shared" ref="BQ515" si="9353">I515/I529</f>
        <v>5.5036067325674592E-2</v>
      </c>
      <c r="BR515" s="128">
        <f t="shared" ref="BR515" si="9354">J515/J529</f>
        <v>3.8718291054739652E-2</v>
      </c>
      <c r="BS515" s="129">
        <f t="shared" ref="BS515" si="9355">K515/K529</f>
        <v>4.7113470471134705E-2</v>
      </c>
      <c r="BT515" s="130">
        <f t="shared" ref="BT515" si="9356">L515/L529</f>
        <v>3.8786219484371436E-2</v>
      </c>
      <c r="BU515" s="128">
        <f t="shared" ref="BU515" si="9357">M515/M529</f>
        <v>6.7041271071497766E-2</v>
      </c>
      <c r="BV515" s="132">
        <f t="shared" ref="BV515" si="9358">N515/N529</f>
        <v>4.682592054902996E-2</v>
      </c>
      <c r="BW515" s="133">
        <f t="shared" ref="BW515" si="9359">O515/O529</f>
        <v>5.3928405392840537E-2</v>
      </c>
      <c r="BX515" s="128">
        <f t="shared" ref="BX515" si="9360">P515/P529</f>
        <v>5.6664650131074815E-2</v>
      </c>
      <c r="BY515" s="129">
        <f t="shared" ref="BY515" si="9361">Q515/Q529</f>
        <v>4.6577946768060839E-2</v>
      </c>
      <c r="BZ515" s="130">
        <f t="shared" ref="BZ515" si="9362">R515/R529</f>
        <v>6.0445595041970661E-2</v>
      </c>
      <c r="CA515" s="131">
        <f t="shared" ref="CA515" si="9363">S515/S529</f>
        <v>4.9828713796325134E-2</v>
      </c>
      <c r="CB515" s="128">
        <f t="shared" ref="CB515" si="9364">T515/T529</f>
        <v>3.7406483790523692E-2</v>
      </c>
      <c r="CC515" s="129">
        <f t="shared" ref="CC515" si="9365">U515/U529</f>
        <v>4.3868153174987878E-2</v>
      </c>
      <c r="CD515" s="130">
        <f t="shared" ref="CD515" si="9366">V515/V529</f>
        <v>4.4007188608819872E-2</v>
      </c>
      <c r="CE515" s="131">
        <f t="shared" ref="CE515" si="9367">W515/W529</f>
        <v>6.4986913897884038E-2</v>
      </c>
      <c r="CF515" s="128">
        <f t="shared" ref="CF515" si="9368">X515/X529</f>
        <v>4.9763419807472668E-2</v>
      </c>
      <c r="CG515" s="129">
        <f t="shared" ref="CG515" si="9369">Y515/Y529</f>
        <v>4.8241826033312771E-2</v>
      </c>
      <c r="CH515" s="130">
        <f t="shared" ref="CH515" si="9370">Z515/Z529</f>
        <v>5.6660797350923761E-2</v>
      </c>
      <c r="CI515" s="128">
        <f t="shared" ref="CI515" si="9371">AA515/AA529</f>
        <v>6.0618369492497375E-2</v>
      </c>
      <c r="CJ515" s="134">
        <f t="shared" ref="CJ515" si="9372">AB515/AB529</f>
        <v>5.2221418234442839E-2</v>
      </c>
      <c r="CK515" s="135">
        <f t="shared" ref="CK515" si="9373">AC515/AC529</f>
        <v>5.3625857828445207E-2</v>
      </c>
    </row>
    <row r="516" spans="1:89" ht="14.25" thickTop="1" thickBot="1" x14ac:dyDescent="0.25">
      <c r="A516" s="136" t="s">
        <v>27</v>
      </c>
      <c r="B516" s="192">
        <v>1274</v>
      </c>
      <c r="C516" s="176">
        <v>1524</v>
      </c>
      <c r="D516" s="177">
        <v>448</v>
      </c>
      <c r="E516" s="178">
        <v>524</v>
      </c>
      <c r="F516" s="175">
        <v>1029</v>
      </c>
      <c r="G516" s="179">
        <v>1144</v>
      </c>
      <c r="H516" s="177">
        <v>2195</v>
      </c>
      <c r="I516" s="178">
        <v>2279</v>
      </c>
      <c r="J516" s="175">
        <v>218</v>
      </c>
      <c r="K516" s="176">
        <v>210</v>
      </c>
      <c r="L516" s="177">
        <v>805</v>
      </c>
      <c r="M516" s="175">
        <v>888</v>
      </c>
      <c r="N516" s="180">
        <v>1903</v>
      </c>
      <c r="O516" s="193">
        <v>1622</v>
      </c>
      <c r="P516" s="175">
        <v>1245</v>
      </c>
      <c r="Q516" s="176">
        <v>681</v>
      </c>
      <c r="R516" s="177">
        <v>1326</v>
      </c>
      <c r="S516" s="178">
        <v>1070</v>
      </c>
      <c r="T516" s="175">
        <v>225</v>
      </c>
      <c r="U516" s="179">
        <v>171</v>
      </c>
      <c r="V516" s="177">
        <v>1134</v>
      </c>
      <c r="W516" s="194">
        <v>1251</v>
      </c>
      <c r="X516" s="175">
        <v>903</v>
      </c>
      <c r="Y516" s="179">
        <v>403</v>
      </c>
      <c r="Z516" s="177">
        <v>2183</v>
      </c>
      <c r="AA516" s="175">
        <v>2594</v>
      </c>
      <c r="AB516" s="156">
        <f t="shared" si="9099"/>
        <v>14888</v>
      </c>
      <c r="AC516" s="157">
        <f t="shared" si="9100"/>
        <v>14361</v>
      </c>
      <c r="AE516" s="229" t="s">
        <v>13</v>
      </c>
      <c r="AF516" s="20">
        <f t="shared" ref="AF516:BG516" si="9374">SUM(AF513:AF515)</f>
        <v>3174</v>
      </c>
      <c r="AG516" s="21">
        <f t="shared" si="9374"/>
        <v>4697</v>
      </c>
      <c r="AH516" s="20">
        <f t="shared" si="9374"/>
        <v>1274</v>
      </c>
      <c r="AI516" s="21">
        <f t="shared" si="9374"/>
        <v>1768</v>
      </c>
      <c r="AJ516" s="20">
        <f t="shared" si="9374"/>
        <v>2056</v>
      </c>
      <c r="AK516" s="21">
        <f t="shared" si="9374"/>
        <v>5764</v>
      </c>
      <c r="AL516" s="20">
        <f t="shared" si="9374"/>
        <v>5180</v>
      </c>
      <c r="AM516" s="21">
        <f t="shared" si="9374"/>
        <v>8402</v>
      </c>
      <c r="AN516" s="20">
        <f t="shared" si="9374"/>
        <v>1068</v>
      </c>
      <c r="AO516" s="21">
        <f t="shared" si="9374"/>
        <v>406</v>
      </c>
      <c r="AP516" s="20">
        <f t="shared" si="9374"/>
        <v>3827</v>
      </c>
      <c r="AQ516" s="21">
        <f t="shared" si="9374"/>
        <v>1585</v>
      </c>
      <c r="AR516" s="20">
        <f t="shared" si="9374"/>
        <v>6642</v>
      </c>
      <c r="AS516" s="21">
        <f t="shared" si="9374"/>
        <v>4564</v>
      </c>
      <c r="AT516" s="20">
        <f t="shared" si="9374"/>
        <v>3084</v>
      </c>
      <c r="AU516" s="21">
        <f t="shared" si="9374"/>
        <v>2295</v>
      </c>
      <c r="AV516" s="20">
        <f t="shared" si="9374"/>
        <v>4029</v>
      </c>
      <c r="AW516" s="21">
        <f t="shared" si="9374"/>
        <v>4054</v>
      </c>
      <c r="AX516" s="20">
        <f t="shared" si="9374"/>
        <v>996</v>
      </c>
      <c r="AY516" s="21">
        <f t="shared" si="9374"/>
        <v>390</v>
      </c>
      <c r="AZ516" s="20">
        <f t="shared" si="9374"/>
        <v>4070</v>
      </c>
      <c r="BA516" s="21">
        <f t="shared" si="9374"/>
        <v>3178</v>
      </c>
      <c r="BB516" s="20">
        <f t="shared" si="9374"/>
        <v>3813</v>
      </c>
      <c r="BC516" s="21">
        <f t="shared" si="9374"/>
        <v>994</v>
      </c>
      <c r="BD516" s="20">
        <f t="shared" si="9374"/>
        <v>6073</v>
      </c>
      <c r="BE516" s="21">
        <f t="shared" si="9374"/>
        <v>7771</v>
      </c>
      <c r="BF516" s="160">
        <f t="shared" si="9374"/>
        <v>45286</v>
      </c>
      <c r="BG516" s="161">
        <f t="shared" si="9374"/>
        <v>45868</v>
      </c>
      <c r="BI516" s="136" t="s">
        <v>27</v>
      </c>
      <c r="BJ516" s="128">
        <f>B516/B529</f>
        <v>5.903614457831325E-2</v>
      </c>
      <c r="BK516" s="129">
        <f t="shared" ref="BK516" si="9375">C516/C529</f>
        <v>5.8864426419466973E-2</v>
      </c>
      <c r="BL516" s="130">
        <f t="shared" ref="BL516" si="9376">D516/D529</f>
        <v>4.9252418645558488E-2</v>
      </c>
      <c r="BM516" s="131">
        <f t="shared" ref="BM516" si="9377">E516/E529</f>
        <v>5.231629392971246E-2</v>
      </c>
      <c r="BN516" s="128">
        <f t="shared" ref="BN516" si="9378">F516/F529</f>
        <v>5.0342465753424659E-2</v>
      </c>
      <c r="BO516" s="129">
        <f t="shared" ref="BO516" si="9379">G516/G529</f>
        <v>4.5516034057452054E-2</v>
      </c>
      <c r="BP516" s="130">
        <f t="shared" ref="BP516" si="9380">H516/H529</f>
        <v>5.917718106330206E-2</v>
      </c>
      <c r="BQ516" s="131">
        <f t="shared" ref="BQ516" si="9381">I516/I529</f>
        <v>5.0739157538516343E-2</v>
      </c>
      <c r="BR516" s="128">
        <f t="shared" ref="BR516" si="9382">J516/J529</f>
        <v>4.8509123275478419E-2</v>
      </c>
      <c r="BS516" s="129">
        <f t="shared" ref="BS516" si="9383">K516/K529</f>
        <v>4.6449900464499004E-2</v>
      </c>
      <c r="BT516" s="130">
        <f t="shared" ref="BT516" si="9384">L516/L529</f>
        <v>4.5916039242527948E-2</v>
      </c>
      <c r="BU516" s="128">
        <f t="shared" ref="BU516" si="9385">M516/M529</f>
        <v>5.7353226118969189E-2</v>
      </c>
      <c r="BV516" s="132">
        <f t="shared" ref="BV516" si="9386">N516/N529</f>
        <v>5.023096212221196E-2</v>
      </c>
      <c r="BW516" s="133">
        <f t="shared" ref="BW516" si="9387">O516/O529</f>
        <v>4.7129242212924222E-2</v>
      </c>
      <c r="BX516" s="128">
        <f t="shared" ref="BX516" si="9388">P516/P529</f>
        <v>6.2764670296430736E-2</v>
      </c>
      <c r="BY516" s="129">
        <f t="shared" ref="BY516" si="9389">Q516/Q529</f>
        <v>4.3155893536121676E-2</v>
      </c>
      <c r="BZ516" s="130">
        <f t="shared" ref="BZ516" si="9390">R516/R529</f>
        <v>5.2012238173687927E-2</v>
      </c>
      <c r="CA516" s="131">
        <f t="shared" ref="CA516" si="9391">S516/S529</f>
        <v>4.7604217644703475E-2</v>
      </c>
      <c r="CB516" s="128">
        <f t="shared" ref="CB516" si="9392">T516/T529</f>
        <v>4.6758104738154616E-2</v>
      </c>
      <c r="CC516" s="129">
        <f t="shared" ref="CC516" si="9393">U516/U529</f>
        <v>4.1444498303441588E-2</v>
      </c>
      <c r="CD516" s="130">
        <f t="shared" ref="CD516" si="9394">V516/V529</f>
        <v>5.2255656421363074E-2</v>
      </c>
      <c r="CE516" s="131">
        <f t="shared" ref="CE516" si="9395">W516/W529</f>
        <v>5.5493944905292109E-2</v>
      </c>
      <c r="CF516" s="128">
        <f t="shared" ref="CF516" si="9396">X516/X529</f>
        <v>4.911078479360418E-2</v>
      </c>
      <c r="CG516" s="129">
        <f t="shared" ref="CG516" si="9397">Y516/Y529</f>
        <v>4.9722393584207276E-2</v>
      </c>
      <c r="CH516" s="130">
        <f t="shared" ref="CH516" si="9398">Z516/Z529</f>
        <v>5.7370371343722901E-2</v>
      </c>
      <c r="CI516" s="128">
        <f t="shared" ref="CI516" si="9399">AA516/AA529</f>
        <v>6.1980311574118319E-2</v>
      </c>
      <c r="CJ516" s="134">
        <f t="shared" ref="CJ516" si="9400">AB516/AB529</f>
        <v>5.386396526772793E-2</v>
      </c>
      <c r="CK516" s="135">
        <f t="shared" ref="CK516" si="9401">AC516/AC529</f>
        <v>5.2172681002256055E-2</v>
      </c>
    </row>
    <row r="517" spans="1:89" ht="13.5" thickTop="1" x14ac:dyDescent="0.2">
      <c r="A517" s="145" t="s">
        <v>28</v>
      </c>
      <c r="B517" s="189">
        <v>1356</v>
      </c>
      <c r="C517" s="183">
        <v>1748</v>
      </c>
      <c r="D517" s="184">
        <v>567</v>
      </c>
      <c r="E517" s="185">
        <v>500</v>
      </c>
      <c r="F517" s="182">
        <v>937</v>
      </c>
      <c r="G517" s="186">
        <v>1437</v>
      </c>
      <c r="H517" s="184">
        <v>2213</v>
      </c>
      <c r="I517" s="185">
        <v>2853</v>
      </c>
      <c r="J517" s="182">
        <v>327</v>
      </c>
      <c r="K517" s="183">
        <v>213</v>
      </c>
      <c r="L517" s="184">
        <v>1211</v>
      </c>
      <c r="M517" s="182">
        <v>827</v>
      </c>
      <c r="N517" s="187">
        <v>2539</v>
      </c>
      <c r="O517" s="190">
        <v>1833</v>
      </c>
      <c r="P517" s="182">
        <v>1336</v>
      </c>
      <c r="Q517" s="183">
        <v>818</v>
      </c>
      <c r="R517" s="184">
        <v>1486</v>
      </c>
      <c r="S517" s="185">
        <v>1452</v>
      </c>
      <c r="T517" s="182">
        <v>344</v>
      </c>
      <c r="U517" s="186">
        <v>153</v>
      </c>
      <c r="V517" s="184">
        <v>1454</v>
      </c>
      <c r="W517" s="191">
        <v>1255</v>
      </c>
      <c r="X517" s="182">
        <v>1243</v>
      </c>
      <c r="Y517" s="186">
        <v>376</v>
      </c>
      <c r="Z517" s="184">
        <v>2370</v>
      </c>
      <c r="AA517" s="182">
        <v>2702</v>
      </c>
      <c r="AB517" s="156">
        <f t="shared" si="9099"/>
        <v>17383</v>
      </c>
      <c r="AC517" s="157">
        <f t="shared" si="9100"/>
        <v>16167</v>
      </c>
      <c r="BI517" s="145" t="s">
        <v>28</v>
      </c>
      <c r="BJ517" s="128">
        <f>B517/B529</f>
        <v>6.2835959221501383E-2</v>
      </c>
      <c r="BK517" s="129">
        <f t="shared" ref="BK517" si="9402">C517/C529</f>
        <v>6.751641560448049E-2</v>
      </c>
      <c r="BL517" s="130">
        <f t="shared" ref="BL517" si="9403">D517/D529</f>
        <v>6.2335092348284958E-2</v>
      </c>
      <c r="BM517" s="131">
        <f t="shared" ref="BM517" si="9404">E517/E529</f>
        <v>4.992012779552716E-2</v>
      </c>
      <c r="BN517" s="128">
        <f t="shared" ref="BN517" si="9405">F517/F529</f>
        <v>4.5841487279843447E-2</v>
      </c>
      <c r="BO517" s="129">
        <f t="shared" ref="BO517" si="9406">G517/G529</f>
        <v>5.7173549773215565E-2</v>
      </c>
      <c r="BP517" s="130">
        <f t="shared" ref="BP517" si="9407">H517/H529</f>
        <v>5.9662460908012513E-2</v>
      </c>
      <c r="BQ517" s="131">
        <f t="shared" ref="BQ517" si="9408">I517/I529</f>
        <v>6.3518567993588029E-2</v>
      </c>
      <c r="BR517" s="128">
        <f t="shared" ref="BR517" si="9409">J517/J529</f>
        <v>7.2763684913217622E-2</v>
      </c>
      <c r="BS517" s="129">
        <f t="shared" ref="BS517" si="9410">K517/K529</f>
        <v>4.7113470471134705E-2</v>
      </c>
      <c r="BT517" s="130">
        <f t="shared" ref="BT517" si="9411">L517/L529</f>
        <v>6.9073693817020304E-2</v>
      </c>
      <c r="BU517" s="128">
        <f t="shared" ref="BU517" si="9412">M517/M529</f>
        <v>5.3413421171607571E-2</v>
      </c>
      <c r="BV517" s="132">
        <f t="shared" ref="BV517" si="9413">N517/N529</f>
        <v>6.701860894813251E-2</v>
      </c>
      <c r="BW517" s="133">
        <f t="shared" ref="BW517" si="9414">O517/O529</f>
        <v>5.3260111576011154E-2</v>
      </c>
      <c r="BX517" s="128">
        <f t="shared" ref="BX517" si="9415">P517/P529</f>
        <v>6.7352288767896756E-2</v>
      </c>
      <c r="BY517" s="129">
        <f t="shared" ref="BY517" si="9416">Q517/Q529</f>
        <v>5.1837769328263623E-2</v>
      </c>
      <c r="BZ517" s="130">
        <f t="shared" ref="BZ517" si="9417">R517/R529</f>
        <v>5.8288224680316934E-2</v>
      </c>
      <c r="CA517" s="131">
        <f t="shared" ref="CA517" si="9418">S517/S529</f>
        <v>6.4599368243092939E-2</v>
      </c>
      <c r="CB517" s="128">
        <f t="shared" ref="CB517" si="9419">T517/T529</f>
        <v>7.1487946799667496E-2</v>
      </c>
      <c r="CC517" s="129">
        <f t="shared" ref="CC517" si="9420">U517/U529</f>
        <v>3.7081919534658267E-2</v>
      </c>
      <c r="CD517" s="130">
        <f t="shared" ref="CD517" si="9421">V517/V529</f>
        <v>6.7001520667250361E-2</v>
      </c>
      <c r="CE517" s="131">
        <f t="shared" ref="CE517" si="9422">W517/W529</f>
        <v>5.5671383578050834E-2</v>
      </c>
      <c r="CF517" s="128">
        <f t="shared" ref="CF517" si="9423">X517/X529</f>
        <v>6.7602110186544842E-2</v>
      </c>
      <c r="CG517" s="129">
        <f t="shared" ref="CG517" si="9424">Y517/Y529</f>
        <v>4.639111659469463E-2</v>
      </c>
      <c r="CH517" s="130">
        <f t="shared" ref="CH517" si="9425">Z517/Z529</f>
        <v>6.2284828256813224E-2</v>
      </c>
      <c r="CI517" s="128">
        <f t="shared" ref="CI517" si="9426">AA517/AA529</f>
        <v>6.4560833412979066E-2</v>
      </c>
      <c r="CJ517" s="134">
        <f t="shared" ref="CJ517" si="9427">AB517/AB529</f>
        <v>6.2890738060781479E-2</v>
      </c>
      <c r="CK517" s="135">
        <f t="shared" ref="CK517" si="9428">AC517/AC529</f>
        <v>5.8733774372500082E-2</v>
      </c>
    </row>
    <row r="518" spans="1:89" x14ac:dyDescent="0.2">
      <c r="A518" s="136" t="s">
        <v>29</v>
      </c>
      <c r="B518" s="192">
        <v>1556</v>
      </c>
      <c r="C518" s="176">
        <v>2299</v>
      </c>
      <c r="D518" s="177">
        <v>701</v>
      </c>
      <c r="E518" s="178">
        <v>730</v>
      </c>
      <c r="F518" s="175">
        <v>1102</v>
      </c>
      <c r="G518" s="179">
        <v>2578</v>
      </c>
      <c r="H518" s="177">
        <v>2408</v>
      </c>
      <c r="I518" s="178">
        <v>3879</v>
      </c>
      <c r="J518" s="175">
        <v>577</v>
      </c>
      <c r="K518" s="176">
        <v>251</v>
      </c>
      <c r="L518" s="177">
        <v>1844</v>
      </c>
      <c r="M518" s="175">
        <v>774</v>
      </c>
      <c r="N518" s="180">
        <v>3092</v>
      </c>
      <c r="O518" s="193">
        <v>2161</v>
      </c>
      <c r="P518" s="175">
        <v>1734</v>
      </c>
      <c r="Q518" s="176">
        <v>1030</v>
      </c>
      <c r="R518" s="177">
        <v>2077</v>
      </c>
      <c r="S518" s="178">
        <v>1724</v>
      </c>
      <c r="T518" s="175">
        <v>796</v>
      </c>
      <c r="U518" s="179">
        <v>159</v>
      </c>
      <c r="V518" s="177">
        <v>2160</v>
      </c>
      <c r="W518" s="194">
        <v>1346</v>
      </c>
      <c r="X518" s="175">
        <v>1711</v>
      </c>
      <c r="Y518" s="179">
        <v>477</v>
      </c>
      <c r="Z518" s="177">
        <v>2739</v>
      </c>
      <c r="AA518" s="175">
        <v>3456</v>
      </c>
      <c r="AB518" s="156">
        <f t="shared" si="9099"/>
        <v>22497</v>
      </c>
      <c r="AC518" s="157">
        <f t="shared" si="9100"/>
        <v>20864</v>
      </c>
      <c r="BI518" s="136" t="s">
        <v>29</v>
      </c>
      <c r="BJ518" s="128">
        <f>B518/B529</f>
        <v>7.2103799814643182E-2</v>
      </c>
      <c r="BK518" s="129">
        <f t="shared" ref="BK518" si="9429">C518/C529</f>
        <v>8.8798764001545002E-2</v>
      </c>
      <c r="BL518" s="130">
        <f t="shared" ref="BL518" si="9430">D518/D529</f>
        <v>7.7066842568161834E-2</v>
      </c>
      <c r="BM518" s="131">
        <f t="shared" ref="BM518" si="9431">E518/E529</f>
        <v>7.2883386581469645E-2</v>
      </c>
      <c r="BN518" s="128">
        <f t="shared" ref="BN518" si="9432">F518/F529</f>
        <v>5.3913894324853232E-2</v>
      </c>
      <c r="BO518" s="129">
        <f t="shared" ref="BO518" si="9433">G518/G529</f>
        <v>0.10257022360149598</v>
      </c>
      <c r="BP518" s="130">
        <f t="shared" ref="BP518" si="9434">H518/H529</f>
        <v>6.4919659225709053E-2</v>
      </c>
      <c r="BQ518" s="131">
        <f t="shared" ref="BQ518" si="9435">I518/I529</f>
        <v>8.6361207587496658E-2</v>
      </c>
      <c r="BR518" s="128">
        <f t="shared" ref="BR518" si="9436">J518/J529</f>
        <v>0.12839341344014241</v>
      </c>
      <c r="BS518" s="129">
        <f t="shared" ref="BS518" si="9437">K518/K529</f>
        <v>5.5518690555186906E-2</v>
      </c>
      <c r="BT518" s="130">
        <f t="shared" ref="BT518" si="9438">L518/L529</f>
        <v>0.10517910107232489</v>
      </c>
      <c r="BU518" s="128">
        <f t="shared" ref="BU518" si="9439">M518/M529</f>
        <v>4.9990311955047474E-2</v>
      </c>
      <c r="BV518" s="132">
        <f t="shared" ref="BV518" si="9440">N518/N529</f>
        <v>8.161541507192821E-2</v>
      </c>
      <c r="BW518" s="133">
        <f t="shared" ref="BW518" si="9441">O518/O529</f>
        <v>6.2790562529056251E-2</v>
      </c>
      <c r="BX518" s="128">
        <f t="shared" ref="BX518" si="9442">P518/P529</f>
        <v>8.7416817906836058E-2</v>
      </c>
      <c r="BY518" s="129">
        <f t="shared" ref="BY518" si="9443">Q518/Q529</f>
        <v>6.5272496831432186E-2</v>
      </c>
      <c r="BZ518" s="130">
        <f t="shared" ref="BZ518" si="9444">R518/R529</f>
        <v>8.1470149839177844E-2</v>
      </c>
      <c r="CA518" s="131">
        <f t="shared" ref="CA518" si="9445">S518/S529</f>
        <v>7.6700627307914757E-2</v>
      </c>
      <c r="CB518" s="128">
        <f t="shared" ref="CB518" si="9446">T518/T529</f>
        <v>0.16541978387364922</v>
      </c>
      <c r="CC518" s="129">
        <f t="shared" ref="CC518" si="9447">U518/U529</f>
        <v>3.8536112457586043E-2</v>
      </c>
      <c r="CD518" s="130">
        <f t="shared" ref="CD518" si="9448">V518/V529</f>
        <v>9.9534583659739176E-2</v>
      </c>
      <c r="CE518" s="131">
        <f t="shared" ref="CE518" si="9449">W518/W529</f>
        <v>5.9708113383311896E-2</v>
      </c>
      <c r="CF518" s="128">
        <f t="shared" ref="CF518" si="9450">X518/X529</f>
        <v>9.3054875727416109E-2</v>
      </c>
      <c r="CG518" s="129">
        <f t="shared" ref="CG518" si="9451">Y518/Y529</f>
        <v>5.8852560148056753E-2</v>
      </c>
      <c r="CH518" s="130">
        <f t="shared" ref="CH518" si="9452">Z518/Z529</f>
        <v>7.198233949173477E-2</v>
      </c>
      <c r="CI518" s="128">
        <f t="shared" ref="CI518" si="9453">AA518/AA529</f>
        <v>8.2576698843543919E-2</v>
      </c>
      <c r="CJ518" s="134">
        <f t="shared" ref="CJ518" si="9454">AB518/AB529</f>
        <v>8.1392908827785812E-2</v>
      </c>
      <c r="CK518" s="135">
        <f t="shared" ref="CK518" si="9455">AC518/AC529</f>
        <v>7.5797703254026211E-2</v>
      </c>
    </row>
    <row r="519" spans="1:89" x14ac:dyDescent="0.2">
      <c r="A519" s="145" t="s">
        <v>30</v>
      </c>
      <c r="B519" s="189">
        <v>1622</v>
      </c>
      <c r="C519" s="183">
        <v>2565</v>
      </c>
      <c r="D519" s="184">
        <v>765</v>
      </c>
      <c r="E519" s="185">
        <v>874</v>
      </c>
      <c r="F519" s="182">
        <v>1089</v>
      </c>
      <c r="G519" s="186">
        <v>3061</v>
      </c>
      <c r="H519" s="184">
        <v>2699</v>
      </c>
      <c r="I519" s="185">
        <v>4490</v>
      </c>
      <c r="J519" s="182">
        <v>624</v>
      </c>
      <c r="K519" s="183">
        <v>204</v>
      </c>
      <c r="L519" s="184">
        <v>1900</v>
      </c>
      <c r="M519" s="182">
        <v>853</v>
      </c>
      <c r="N519" s="187">
        <v>3420</v>
      </c>
      <c r="O519" s="190">
        <v>2312</v>
      </c>
      <c r="P519" s="182">
        <v>1705</v>
      </c>
      <c r="Q519" s="183">
        <v>1099</v>
      </c>
      <c r="R519" s="184">
        <v>2139</v>
      </c>
      <c r="S519" s="185">
        <v>2001</v>
      </c>
      <c r="T519" s="182">
        <v>507</v>
      </c>
      <c r="U519" s="186">
        <v>198</v>
      </c>
      <c r="V519" s="184">
        <v>2054</v>
      </c>
      <c r="W519" s="191">
        <v>1601</v>
      </c>
      <c r="X519" s="182">
        <v>1946</v>
      </c>
      <c r="Y519" s="186">
        <v>552</v>
      </c>
      <c r="Z519" s="184">
        <v>3008</v>
      </c>
      <c r="AA519" s="182">
        <v>4127</v>
      </c>
      <c r="AB519" s="156">
        <f t="shared" si="9099"/>
        <v>23478</v>
      </c>
      <c r="AC519" s="157">
        <f t="shared" si="9100"/>
        <v>23937</v>
      </c>
      <c r="BI519" s="145" t="s">
        <v>30</v>
      </c>
      <c r="BJ519" s="128">
        <f>B519/B529</f>
        <v>7.5162187210379983E-2</v>
      </c>
      <c r="BK519" s="129">
        <f t="shared" ref="BK519" si="9456">C519/C529</f>
        <v>9.907300115874855E-2</v>
      </c>
      <c r="BL519" s="130">
        <f t="shared" ref="BL519" si="9457">D519/D529</f>
        <v>8.4102902374670191E-2</v>
      </c>
      <c r="BM519" s="131">
        <f t="shared" ref="BM519" si="9458">E519/E529</f>
        <v>8.7260383386581472E-2</v>
      </c>
      <c r="BN519" s="128">
        <f t="shared" ref="BN519" si="9459">F519/F529</f>
        <v>5.327788649706458E-2</v>
      </c>
      <c r="BO519" s="129">
        <f t="shared" ref="BO519" si="9460">G519/G529</f>
        <v>0.12178722049813002</v>
      </c>
      <c r="BP519" s="130">
        <f t="shared" ref="BP519" si="9461">H519/H529</f>
        <v>7.2765016715194655E-2</v>
      </c>
      <c r="BQ519" s="131">
        <f t="shared" ref="BQ519" si="9462">I519/I529</f>
        <v>9.9964377949951014E-2</v>
      </c>
      <c r="BR519" s="128">
        <f t="shared" ref="BR519" si="9463">J519/J529</f>
        <v>0.13885180240320427</v>
      </c>
      <c r="BS519" s="129">
        <f t="shared" ref="BS519" si="9464">K519/K529</f>
        <v>4.5122760451227602E-2</v>
      </c>
      <c r="BT519" s="130">
        <f t="shared" ref="BT519" si="9465">L519/L529</f>
        <v>0.10837326032397901</v>
      </c>
      <c r="BU519" s="128">
        <f t="shared" ref="BU519" si="9466">M519/M529</f>
        <v>5.5092682296712527E-2</v>
      </c>
      <c r="BV519" s="132">
        <f t="shared" ref="BV519" si="9467">N519/N529</f>
        <v>9.0273195195987851E-2</v>
      </c>
      <c r="BW519" s="133">
        <f t="shared" ref="BW519" si="9468">O519/O529</f>
        <v>6.7178056717805676E-2</v>
      </c>
      <c r="BX519" s="128">
        <f t="shared" ref="BX519" si="9469">P519/P529</f>
        <v>8.5954829602742491E-2</v>
      </c>
      <c r="BY519" s="129">
        <f t="shared" ref="BY519" si="9470">Q519/Q529</f>
        <v>6.9645120405576674E-2</v>
      </c>
      <c r="BZ519" s="130">
        <f t="shared" ref="BZ519" si="9471">R519/R529</f>
        <v>8.3902094610496594E-2</v>
      </c>
      <c r="CA519" s="131">
        <f t="shared" ref="CA519" si="9472">S519/S529</f>
        <v>8.9024335987898745E-2</v>
      </c>
      <c r="CB519" s="128">
        <f t="shared" ref="CB519" si="9473">T519/T529</f>
        <v>0.10536159600997506</v>
      </c>
      <c r="CC519" s="129">
        <f t="shared" ref="CC519" si="9474">U519/U529</f>
        <v>4.7988366456616575E-2</v>
      </c>
      <c r="CD519" s="130">
        <f t="shared" ref="CD519" si="9475">V519/V529</f>
        <v>9.4650016128289022E-2</v>
      </c>
      <c r="CE519" s="131">
        <f t="shared" ref="CE519" si="9476">W519/W529</f>
        <v>7.1019828771680782E-2</v>
      </c>
      <c r="CF519" s="128">
        <f t="shared" ref="CF519" si="9477">X519/X529</f>
        <v>0.10583564474900745</v>
      </c>
      <c r="CG519" s="129">
        <f t="shared" ref="CG519" si="9478">Y519/Y529</f>
        <v>6.8106107341147443E-2</v>
      </c>
      <c r="CH519" s="130">
        <f t="shared" ref="CH519" si="9479">Z519/Z529</f>
        <v>7.9051798901474332E-2</v>
      </c>
      <c r="CI519" s="128">
        <f t="shared" ref="CI519" si="9480">AA519/AA529</f>
        <v>9.8609385453502826E-2</v>
      </c>
      <c r="CJ519" s="134">
        <f t="shared" ref="CJ519" si="9481">AB519/AB529</f>
        <v>8.4942112879884221E-2</v>
      </c>
      <c r="CK519" s="135">
        <f t="shared" ref="CK519" si="9482">AC519/AC529</f>
        <v>8.6961734221224371E-2</v>
      </c>
    </row>
    <row r="520" spans="1:89" x14ac:dyDescent="0.2">
      <c r="A520" s="136" t="s">
        <v>31</v>
      </c>
      <c r="B520" s="192">
        <v>1552</v>
      </c>
      <c r="C520" s="176">
        <v>2132</v>
      </c>
      <c r="D520" s="177">
        <v>509</v>
      </c>
      <c r="E520" s="178">
        <v>894</v>
      </c>
      <c r="F520" s="175">
        <v>967</v>
      </c>
      <c r="G520" s="179">
        <v>2703</v>
      </c>
      <c r="H520" s="177">
        <v>2481</v>
      </c>
      <c r="I520" s="178">
        <v>3912</v>
      </c>
      <c r="J520" s="175">
        <v>444</v>
      </c>
      <c r="K520" s="176">
        <v>202</v>
      </c>
      <c r="L520" s="177">
        <v>1927</v>
      </c>
      <c r="M520" s="175">
        <v>732</v>
      </c>
      <c r="N520" s="180">
        <v>3222</v>
      </c>
      <c r="O520" s="193">
        <v>2252</v>
      </c>
      <c r="P520" s="175">
        <v>1379</v>
      </c>
      <c r="Q520" s="176">
        <v>1196</v>
      </c>
      <c r="R520" s="177">
        <v>1890</v>
      </c>
      <c r="S520" s="178">
        <v>2053</v>
      </c>
      <c r="T520" s="175">
        <v>489</v>
      </c>
      <c r="U520" s="179">
        <v>192</v>
      </c>
      <c r="V520" s="177">
        <v>2016</v>
      </c>
      <c r="W520" s="194">
        <v>1577</v>
      </c>
      <c r="X520" s="175">
        <v>1867</v>
      </c>
      <c r="Y520" s="179">
        <v>442</v>
      </c>
      <c r="Z520" s="177">
        <v>3065</v>
      </c>
      <c r="AA520" s="175">
        <v>3644</v>
      </c>
      <c r="AB520" s="156">
        <f t="shared" si="9099"/>
        <v>21808</v>
      </c>
      <c r="AC520" s="157">
        <f t="shared" si="9100"/>
        <v>21931</v>
      </c>
      <c r="BI520" s="136" t="s">
        <v>31</v>
      </c>
      <c r="BJ520" s="128">
        <f>B520/B529</f>
        <v>7.1918443002780358E-2</v>
      </c>
      <c r="BK520" s="129">
        <f t="shared" ref="BK520" si="9483">C520/C529</f>
        <v>8.234839706450367E-2</v>
      </c>
      <c r="BL520" s="130">
        <f t="shared" ref="BL520" si="9484">D520/D529</f>
        <v>5.5958663148636761E-2</v>
      </c>
      <c r="BM520" s="131">
        <f t="shared" ref="BM520" si="9485">E520/E529</f>
        <v>8.9257188498402557E-2</v>
      </c>
      <c r="BN520" s="128">
        <f t="shared" ref="BN520" si="9486">F520/F529</f>
        <v>4.7309197651663408E-2</v>
      </c>
      <c r="BO520" s="129">
        <f t="shared" ref="BO520" si="9487">G520/G529</f>
        <v>0.10754356648364764</v>
      </c>
      <c r="BP520" s="130">
        <f t="shared" ref="BP520" si="9488">H520/H529</f>
        <v>6.6887738595923646E-2</v>
      </c>
      <c r="BQ520" s="131">
        <f t="shared" ref="BQ520" si="9489">I520/I529</f>
        <v>8.7095912369756875E-2</v>
      </c>
      <c r="BR520" s="128">
        <f t="shared" ref="BR520" si="9490">J520/J529</f>
        <v>9.879839786381843E-2</v>
      </c>
      <c r="BS520" s="129">
        <f t="shared" ref="BS520" si="9491">K520/K529</f>
        <v>4.4680380446803808E-2</v>
      </c>
      <c r="BT520" s="130">
        <f t="shared" ref="BT520" si="9492">L520/L529</f>
        <v>0.10991330139174081</v>
      </c>
      <c r="BU520" s="128">
        <f t="shared" ref="BU520" si="9493">M520/M529</f>
        <v>4.727765936833947E-2</v>
      </c>
      <c r="BV520" s="132">
        <f t="shared" ref="BV520" si="9494">N520/N529</f>
        <v>8.504685231622014E-2</v>
      </c>
      <c r="BW520" s="133">
        <f t="shared" ref="BW520" si="9495">O520/O529</f>
        <v>6.5434681543468154E-2</v>
      </c>
      <c r="BX520" s="128">
        <f t="shared" ref="BX520" si="9496">P520/P529</f>
        <v>6.9520064529138934E-2</v>
      </c>
      <c r="BY520" s="129">
        <f t="shared" ref="BY520" si="9497">Q520/Q529</f>
        <v>7.5792141951837769E-2</v>
      </c>
      <c r="BZ520" s="130">
        <f t="shared" ref="BZ520" si="9498">R520/R529</f>
        <v>7.4135090609555185E-2</v>
      </c>
      <c r="CA520" s="131">
        <f t="shared" ref="CA520" si="9499">S520/S529</f>
        <v>9.1337811985585271E-2</v>
      </c>
      <c r="CB520" s="128">
        <f t="shared" ref="CB520" si="9500">T520/T529</f>
        <v>0.10162094763092269</v>
      </c>
      <c r="CC520" s="129">
        <f t="shared" ref="CC520" si="9501">U520/U529</f>
        <v>4.65341735336888E-2</v>
      </c>
      <c r="CD520" s="130">
        <f t="shared" ref="CD520" si="9502">V520/V529</f>
        <v>9.2898944749089898E-2</v>
      </c>
      <c r="CE520" s="131">
        <f t="shared" ref="CE520" si="9503">W520/W529</f>
        <v>6.9955196735128428E-2</v>
      </c>
      <c r="CF520" s="128">
        <f t="shared" ref="CF520" si="9504">X520/X529</f>
        <v>0.10153913090770653</v>
      </c>
      <c r="CG520" s="129">
        <f t="shared" ref="CG520" si="9505">Y520/Y529</f>
        <v>5.4534238124614436E-2</v>
      </c>
      <c r="CH520" s="130">
        <f t="shared" ref="CH520" si="9506">Z520/Z529</f>
        <v>8.0549788441828071E-2</v>
      </c>
      <c r="CI520" s="128">
        <f t="shared" ref="CI520" si="9507">AA520/AA529</f>
        <v>8.7068718340820028E-2</v>
      </c>
      <c r="CJ520" s="134">
        <f t="shared" ref="CJ520" si="9508">AB520/AB529</f>
        <v>7.8900144717800283E-2</v>
      </c>
      <c r="CK520" s="135">
        <f t="shared" ref="CK520" si="9509">AC520/AC529</f>
        <v>7.9674052437885778E-2</v>
      </c>
    </row>
    <row r="521" spans="1:89" x14ac:dyDescent="0.2">
      <c r="A521" s="145" t="s">
        <v>32</v>
      </c>
      <c r="B521" s="189">
        <v>1491</v>
      </c>
      <c r="C521" s="183">
        <v>2074</v>
      </c>
      <c r="D521" s="184">
        <v>499</v>
      </c>
      <c r="E521" s="185">
        <v>851</v>
      </c>
      <c r="F521" s="182">
        <v>811</v>
      </c>
      <c r="G521" s="186">
        <v>2391</v>
      </c>
      <c r="H521" s="184">
        <v>2148</v>
      </c>
      <c r="I521" s="185">
        <v>3461</v>
      </c>
      <c r="J521" s="182">
        <v>417</v>
      </c>
      <c r="K521" s="183">
        <v>141</v>
      </c>
      <c r="L521" s="184">
        <v>1491</v>
      </c>
      <c r="M521" s="182">
        <v>511</v>
      </c>
      <c r="N521" s="187">
        <v>2531</v>
      </c>
      <c r="O521" s="190">
        <v>1920</v>
      </c>
      <c r="P521" s="182">
        <v>914</v>
      </c>
      <c r="Q521" s="183">
        <v>1112</v>
      </c>
      <c r="R521" s="184">
        <v>1308</v>
      </c>
      <c r="S521" s="185">
        <v>1761</v>
      </c>
      <c r="T521" s="182">
        <v>278</v>
      </c>
      <c r="U521" s="186">
        <v>196</v>
      </c>
      <c r="V521" s="184">
        <v>2093</v>
      </c>
      <c r="W521" s="191">
        <v>1117</v>
      </c>
      <c r="X521" s="182">
        <v>1066</v>
      </c>
      <c r="Y521" s="186">
        <v>462</v>
      </c>
      <c r="Z521" s="184">
        <v>2819</v>
      </c>
      <c r="AA521" s="182">
        <v>2725</v>
      </c>
      <c r="AB521" s="156">
        <f t="shared" si="9099"/>
        <v>17866</v>
      </c>
      <c r="AC521" s="157">
        <f t="shared" si="9100"/>
        <v>18722</v>
      </c>
      <c r="BI521" s="145" t="s">
        <v>32</v>
      </c>
      <c r="BJ521" s="128">
        <f>B521/B529</f>
        <v>6.9091751621872102E-2</v>
      </c>
      <c r="BK521" s="129">
        <f t="shared" ref="BK521" si="9510">C521/C529</f>
        <v>8.0108149864812669E-2</v>
      </c>
      <c r="BL521" s="130">
        <f t="shared" ref="BL521" si="9511">D521/D529</f>
        <v>5.4859278803869836E-2</v>
      </c>
      <c r="BM521" s="131">
        <f t="shared" ref="BM521" si="9512">E521/E529</f>
        <v>8.4964057507987217E-2</v>
      </c>
      <c r="BN521" s="128">
        <f t="shared" ref="BN521" si="9513">F521/F529</f>
        <v>3.9677103718199609E-2</v>
      </c>
      <c r="BO521" s="129">
        <f t="shared" ref="BO521" si="9514">G521/G529</f>
        <v>9.5130102649797085E-2</v>
      </c>
      <c r="BP521" s="130">
        <f t="shared" ref="BP521" si="9515">H521/H529</f>
        <v>5.7910061468780333E-2</v>
      </c>
      <c r="BQ521" s="131">
        <f t="shared" ref="BQ521" si="9516">I521/I529</f>
        <v>7.7054947012200559E-2</v>
      </c>
      <c r="BR521" s="128">
        <f t="shared" ref="BR521" si="9517">J521/J529</f>
        <v>9.279038718291055E-2</v>
      </c>
      <c r="BS521" s="129">
        <f t="shared" ref="BS521" si="9518">K521/K529</f>
        <v>3.1187790311877902E-2</v>
      </c>
      <c r="BT521" s="130">
        <f t="shared" ref="BT521" si="9519">L521/L529</f>
        <v>8.5044490075290899E-2</v>
      </c>
      <c r="BU521" s="128">
        <f t="shared" ref="BU521" si="9520">M521/M529</f>
        <v>3.3003939804947362E-2</v>
      </c>
      <c r="BV521" s="132">
        <f t="shared" ref="BV521" si="9521">N521/N529</f>
        <v>6.6807443579253001E-2</v>
      </c>
      <c r="BW521" s="133">
        <f t="shared" ref="BW521" si="9522">O521/O529</f>
        <v>5.5788005578800558E-2</v>
      </c>
      <c r="BX521" s="128">
        <f t="shared" ref="BX521" si="9523">P521/P529</f>
        <v>4.6077838273845532E-2</v>
      </c>
      <c r="BY521" s="129">
        <f t="shared" ref="BY521" si="9524">Q521/Q529</f>
        <v>7.0468948035487963E-2</v>
      </c>
      <c r="BZ521" s="130">
        <f t="shared" ref="BZ521" si="9525">R521/R529</f>
        <v>5.1306189691692164E-2</v>
      </c>
      <c r="CA521" s="131">
        <f t="shared" ref="CA521" si="9526">S521/S529</f>
        <v>7.8346754460114784E-2</v>
      </c>
      <c r="CB521" s="128">
        <f t="shared" ref="CB521" si="9527">T521/T529</f>
        <v>5.7772236076475476E-2</v>
      </c>
      <c r="CC521" s="129">
        <f t="shared" ref="CC521" si="9528">U521/U529</f>
        <v>4.7503635482307321E-2</v>
      </c>
      <c r="CD521" s="130">
        <f t="shared" ref="CD521" si="9529">V521/V529</f>
        <v>9.6447168333256533E-2</v>
      </c>
      <c r="CE521" s="131">
        <f t="shared" ref="CE521" si="9530">W521/W529</f>
        <v>4.9549749367874728E-2</v>
      </c>
      <c r="CF521" s="128">
        <f t="shared" ref="CF521" si="9531">X521/X529</f>
        <v>5.7975743731984553E-2</v>
      </c>
      <c r="CG521" s="129">
        <f t="shared" ref="CG521" si="9532">Y521/Y529</f>
        <v>5.7001850709438619E-2</v>
      </c>
      <c r="CH521" s="130">
        <f t="shared" ref="CH521" si="9533">Z521/Z529</f>
        <v>7.4084780951880369E-2</v>
      </c>
      <c r="CI521" s="128">
        <f t="shared" ref="CI521" si="9534">AA521/AA529</f>
        <v>6.5110388989773491E-2</v>
      </c>
      <c r="CJ521" s="134">
        <f t="shared" ref="CJ521" si="9535">AB521/AB529</f>
        <v>6.4638205499276416E-2</v>
      </c>
      <c r="CK521" s="135">
        <f t="shared" ref="CK521" si="9536">AC521/AC529</f>
        <v>6.8015941349783296E-2</v>
      </c>
    </row>
    <row r="522" spans="1:89" x14ac:dyDescent="0.2">
      <c r="A522" s="136" t="s">
        <v>33</v>
      </c>
      <c r="B522" s="192">
        <v>1235</v>
      </c>
      <c r="C522" s="176">
        <v>1391</v>
      </c>
      <c r="D522" s="177">
        <v>319</v>
      </c>
      <c r="E522" s="178">
        <v>667</v>
      </c>
      <c r="F522" s="175">
        <v>783</v>
      </c>
      <c r="G522" s="179">
        <v>1744</v>
      </c>
      <c r="H522" s="177">
        <v>1865</v>
      </c>
      <c r="I522" s="178">
        <v>2702</v>
      </c>
      <c r="J522" s="175">
        <v>242</v>
      </c>
      <c r="K522" s="176">
        <v>111</v>
      </c>
      <c r="L522" s="177">
        <v>1061</v>
      </c>
      <c r="M522" s="175">
        <v>521</v>
      </c>
      <c r="N522" s="180">
        <v>2035</v>
      </c>
      <c r="O522" s="193">
        <v>1823</v>
      </c>
      <c r="P522" s="175">
        <v>623</v>
      </c>
      <c r="Q522" s="176">
        <v>1148</v>
      </c>
      <c r="R522" s="177">
        <v>1052</v>
      </c>
      <c r="S522" s="178">
        <v>1497</v>
      </c>
      <c r="T522" s="175">
        <v>151</v>
      </c>
      <c r="U522" s="179">
        <v>220</v>
      </c>
      <c r="V522" s="177">
        <v>1574</v>
      </c>
      <c r="W522" s="194">
        <v>955</v>
      </c>
      <c r="X522" s="175">
        <v>662</v>
      </c>
      <c r="Y522" s="179">
        <v>395</v>
      </c>
      <c r="Z522" s="177">
        <v>2755</v>
      </c>
      <c r="AA522" s="175">
        <v>2283</v>
      </c>
      <c r="AB522" s="156">
        <f t="shared" si="9099"/>
        <v>14357</v>
      </c>
      <c r="AC522" s="157">
        <f t="shared" si="9100"/>
        <v>15457</v>
      </c>
      <c r="BI522" s="136" t="s">
        <v>33</v>
      </c>
      <c r="BJ522" s="128">
        <f>B522/B529</f>
        <v>5.7228915662650599E-2</v>
      </c>
      <c r="BK522" s="129">
        <f t="shared" ref="BK522" si="9537">C522/C529</f>
        <v>5.3727307840865199E-2</v>
      </c>
      <c r="BL522" s="130">
        <f t="shared" ref="BL522" si="9538">D522/D529</f>
        <v>3.5070360598065085E-2</v>
      </c>
      <c r="BM522" s="131">
        <f t="shared" ref="BM522" si="9539">E522/E529</f>
        <v>6.6593450479233221E-2</v>
      </c>
      <c r="BN522" s="128">
        <f t="shared" ref="BN522" si="9540">F522/F529</f>
        <v>3.8307240704500978E-2</v>
      </c>
      <c r="BO522" s="129">
        <f t="shared" ref="BO522" si="9541">G522/G529</f>
        <v>6.9388079891780058E-2</v>
      </c>
      <c r="BP522" s="130">
        <f t="shared" ref="BP522" si="9542">H522/H529</f>
        <v>5.028038391027715E-2</v>
      </c>
      <c r="BQ522" s="131">
        <f t="shared" ref="BQ522" si="9543">I522/I529</f>
        <v>6.0156737020215512E-2</v>
      </c>
      <c r="BR522" s="128">
        <f t="shared" ref="BR522" si="9544">J522/J529</f>
        <v>5.3849577214063193E-2</v>
      </c>
      <c r="BS522" s="129">
        <f t="shared" ref="BS522" si="9545">K522/K529</f>
        <v>2.4552090245520901E-2</v>
      </c>
      <c r="BT522" s="130">
        <f t="shared" ref="BT522" si="9546">L522/L529</f>
        <v>6.0517910107232488E-2</v>
      </c>
      <c r="BU522" s="128">
        <f t="shared" ref="BU522" si="9547">M522/M529</f>
        <v>3.3649809468449268E-2</v>
      </c>
      <c r="BV522" s="132">
        <f t="shared" ref="BV522" si="9548">N522/N529</f>
        <v>5.371519070872377E-2</v>
      </c>
      <c r="BW522" s="133">
        <f t="shared" ref="BW522" si="9549">O522/O529</f>
        <v>5.2969549046954903E-2</v>
      </c>
      <c r="BX522" s="128">
        <f t="shared" ref="BX522" si="9550">P522/P529</f>
        <v>3.1407541843113528E-2</v>
      </c>
      <c r="BY522" s="129">
        <f t="shared" ref="BY522" si="9551">Q522/Q529</f>
        <v>7.2750316856780739E-2</v>
      </c>
      <c r="BZ522" s="130">
        <f t="shared" ref="BZ522" si="9552">R522/R529</f>
        <v>4.1264611281085745E-2</v>
      </c>
      <c r="CA522" s="131">
        <f t="shared" ref="CA522" si="9553">S522/S529</f>
        <v>6.6601414779552434E-2</v>
      </c>
      <c r="CB522" s="128">
        <f t="shared" ref="CB522" si="9554">T522/T529</f>
        <v>3.1379883624272652E-2</v>
      </c>
      <c r="CC522" s="129">
        <f t="shared" ref="CC522" si="9555">U522/U529</f>
        <v>5.3320407174018418E-2</v>
      </c>
      <c r="CD522" s="130">
        <f t="shared" ref="CD522" si="9556">V522/V529</f>
        <v>7.2531219759458088E-2</v>
      </c>
      <c r="CE522" s="131">
        <f t="shared" ref="CE522" si="9557">W522/W529</f>
        <v>4.2363483121146253E-2</v>
      </c>
      <c r="CF522" s="128">
        <f t="shared" ref="CF522" si="9558">X522/X529</f>
        <v>3.6003698265078585E-2</v>
      </c>
      <c r="CG522" s="129">
        <f t="shared" ref="CG522" si="9559">Y522/Y529</f>
        <v>4.8735348550277606E-2</v>
      </c>
      <c r="CH522" s="130">
        <f t="shared" ref="CH522" si="9560">Z522/Z529</f>
        <v>7.240282778376389E-2</v>
      </c>
      <c r="CI522" s="128">
        <f t="shared" ref="CI522" si="9561">AA522/AA529</f>
        <v>5.4549364427028575E-2</v>
      </c>
      <c r="CJ522" s="134">
        <f t="shared" ref="CJ522" si="9562">AB522/AB529</f>
        <v>5.1942836468885673E-2</v>
      </c>
      <c r="CK522" s="135">
        <f t="shared" ref="CK522" si="9563">AC522/AC529</f>
        <v>5.6154385506014336E-2</v>
      </c>
    </row>
    <row r="523" spans="1:89" x14ac:dyDescent="0.2">
      <c r="A523" s="145" t="s">
        <v>34</v>
      </c>
      <c r="B523" s="189">
        <v>452</v>
      </c>
      <c r="C523" s="183">
        <v>1107</v>
      </c>
      <c r="D523" s="184">
        <v>144</v>
      </c>
      <c r="E523" s="185">
        <v>586</v>
      </c>
      <c r="F523" s="182">
        <v>310</v>
      </c>
      <c r="G523" s="186">
        <v>1484</v>
      </c>
      <c r="H523" s="184">
        <v>1571</v>
      </c>
      <c r="I523" s="185">
        <v>2215</v>
      </c>
      <c r="J523" s="182">
        <v>268</v>
      </c>
      <c r="K523" s="183">
        <v>84</v>
      </c>
      <c r="L523" s="184">
        <v>828</v>
      </c>
      <c r="M523" s="182">
        <v>388</v>
      </c>
      <c r="N523" s="187">
        <v>1823</v>
      </c>
      <c r="O523" s="190">
        <v>1557</v>
      </c>
      <c r="P523" s="182">
        <v>445</v>
      </c>
      <c r="Q523" s="183">
        <v>983</v>
      </c>
      <c r="R523" s="184">
        <v>669</v>
      </c>
      <c r="S523" s="185">
        <v>1199</v>
      </c>
      <c r="T523" s="182">
        <v>95</v>
      </c>
      <c r="U523" s="186">
        <v>167</v>
      </c>
      <c r="V523" s="184">
        <v>1285</v>
      </c>
      <c r="W523" s="191">
        <v>735</v>
      </c>
      <c r="X523" s="182">
        <v>444</v>
      </c>
      <c r="Y523" s="186">
        <v>321</v>
      </c>
      <c r="Z523" s="184">
        <v>1626</v>
      </c>
      <c r="AA523" s="182">
        <v>1757</v>
      </c>
      <c r="AB523" s="156">
        <f t="shared" si="9099"/>
        <v>9960</v>
      </c>
      <c r="AC523" s="157">
        <f t="shared" si="9100"/>
        <v>12583</v>
      </c>
      <c r="BI523" s="145" t="s">
        <v>34</v>
      </c>
      <c r="BJ523" s="128">
        <f>B523/B529</f>
        <v>2.0945319740500463E-2</v>
      </c>
      <c r="BK523" s="129">
        <f t="shared" ref="BK523" si="9564">C523/C529</f>
        <v>4.2757821552723056E-2</v>
      </c>
      <c r="BL523" s="130">
        <f t="shared" ref="BL523" si="9565">D523/D529</f>
        <v>1.5831134564643801E-2</v>
      </c>
      <c r="BM523" s="131">
        <f t="shared" ref="BM523" si="9566">E523/E529</f>
        <v>5.8506389776357824E-2</v>
      </c>
      <c r="BN523" s="128">
        <f t="shared" ref="BN523" si="9567">F523/F529</f>
        <v>1.5166340508806261E-2</v>
      </c>
      <c r="BO523" s="129">
        <f t="shared" ref="BO523" si="9568">G523/G529</f>
        <v>5.9043526696904589E-2</v>
      </c>
      <c r="BP523" s="130">
        <f t="shared" ref="BP523" si="9569">H523/H529</f>
        <v>4.2354146446673138E-2</v>
      </c>
      <c r="BQ523" s="131">
        <f t="shared" ref="BQ523" si="9570">I523/I529</f>
        <v>4.931427553655713E-2</v>
      </c>
      <c r="BR523" s="128">
        <f t="shared" ref="BR523" si="9571">J523/J529</f>
        <v>5.9635068980863376E-2</v>
      </c>
      <c r="BS523" s="129">
        <f t="shared" ref="BS523" si="9572">K523/K529</f>
        <v>1.8579960185799601E-2</v>
      </c>
      <c r="BT523" s="130">
        <f t="shared" ref="BT523" si="9573">L523/L529</f>
        <v>4.7227926078028747E-2</v>
      </c>
      <c r="BU523" s="128">
        <f t="shared" ref="BU523" si="9574">M523/M529</f>
        <v>2.5059742943873926E-2</v>
      </c>
      <c r="BV523" s="132">
        <f t="shared" ref="BV523" si="9575">N523/N529</f>
        <v>4.811930843341692E-2</v>
      </c>
      <c r="BW523" s="133">
        <f t="shared" ref="BW523" si="9576">O523/O529</f>
        <v>4.5240585774058574E-2</v>
      </c>
      <c r="BX523" s="128">
        <f t="shared" ref="BX523" si="9577">P523/P529</f>
        <v>2.2433958459366809E-2</v>
      </c>
      <c r="BY523" s="129">
        <f t="shared" ref="BY523" si="9578">Q523/Q529</f>
        <v>6.2294043092522178E-2</v>
      </c>
      <c r="BZ523" s="130">
        <f t="shared" ref="BZ523" si="9579">R523/R529</f>
        <v>2.6241468580842552E-2</v>
      </c>
      <c r="CA523" s="131">
        <f t="shared" ref="CA523" si="9580">S523/S529</f>
        <v>5.3343417715887353E-2</v>
      </c>
      <c r="CB523" s="128">
        <f t="shared" ref="CB523" si="9581">T523/T529</f>
        <v>1.974231088944306E-2</v>
      </c>
      <c r="CC523" s="129">
        <f t="shared" ref="CC523" si="9582">U523/U529</f>
        <v>4.0475036354823073E-2</v>
      </c>
      <c r="CD523" s="130">
        <f t="shared" ref="CD523" si="9583">V523/V529</f>
        <v>5.9213861112391131E-2</v>
      </c>
      <c r="CE523" s="131">
        <f t="shared" ref="CE523" si="9584">W523/W529</f>
        <v>3.2604356119416228E-2</v>
      </c>
      <c r="CF523" s="128">
        <f t="shared" ref="CF523" si="9585">X523/X529</f>
        <v>2.414749551313428E-2</v>
      </c>
      <c r="CG523" s="129">
        <f t="shared" ref="CG523" si="9586">Y523/Y529</f>
        <v>3.960518198642813E-2</v>
      </c>
      <c r="CH523" s="130">
        <f t="shared" ref="CH523" si="9587">Z523/Z529</f>
        <v>4.2732122677459197E-2</v>
      </c>
      <c r="CI523" s="128">
        <f t="shared" ref="CI523" si="9588">AA523/AA529</f>
        <v>4.1981267322947532E-2</v>
      </c>
      <c r="CJ523" s="134">
        <f t="shared" ref="CJ523" si="9589">AB523/AB529</f>
        <v>3.6034732272069464E-2</v>
      </c>
      <c r="CK523" s="135">
        <f t="shared" ref="CK523" si="9590">AC523/AC529</f>
        <v>4.571331000984527E-2</v>
      </c>
    </row>
    <row r="524" spans="1:89" x14ac:dyDescent="0.2">
      <c r="A524" s="136" t="s">
        <v>35</v>
      </c>
      <c r="B524" s="192">
        <v>0</v>
      </c>
      <c r="C524" s="176">
        <v>515</v>
      </c>
      <c r="D524" s="177">
        <v>4</v>
      </c>
      <c r="E524" s="178">
        <v>373</v>
      </c>
      <c r="F524" s="175">
        <v>18</v>
      </c>
      <c r="G524" s="179">
        <v>746</v>
      </c>
      <c r="H524" s="177">
        <v>168</v>
      </c>
      <c r="I524" s="178">
        <v>1035</v>
      </c>
      <c r="J524" s="175">
        <v>50</v>
      </c>
      <c r="K524" s="176">
        <v>56</v>
      </c>
      <c r="L524" s="177">
        <v>572</v>
      </c>
      <c r="M524" s="175">
        <v>86</v>
      </c>
      <c r="N524" s="180">
        <v>471</v>
      </c>
      <c r="O524" s="193">
        <v>294</v>
      </c>
      <c r="P524" s="175">
        <v>98</v>
      </c>
      <c r="Q524" s="176">
        <v>232</v>
      </c>
      <c r="R524" s="177">
        <v>152</v>
      </c>
      <c r="S524" s="178">
        <v>116</v>
      </c>
      <c r="T524" s="175">
        <v>13</v>
      </c>
      <c r="U524" s="179">
        <v>7</v>
      </c>
      <c r="V524" s="177">
        <v>348</v>
      </c>
      <c r="W524" s="194">
        <v>22</v>
      </c>
      <c r="X524" s="175">
        <v>36</v>
      </c>
      <c r="Y524" s="179">
        <v>5</v>
      </c>
      <c r="Z524" s="177">
        <v>69</v>
      </c>
      <c r="AA524" s="175">
        <v>138</v>
      </c>
      <c r="AB524" s="156">
        <f t="shared" si="9099"/>
        <v>1999</v>
      </c>
      <c r="AC524" s="157">
        <f t="shared" si="9100"/>
        <v>3625</v>
      </c>
      <c r="BI524" s="136" t="s">
        <v>35</v>
      </c>
      <c r="BJ524" s="128">
        <f>B524/B529</f>
        <v>0</v>
      </c>
      <c r="BK524" s="129">
        <f t="shared" ref="BK524" si="9591">C524/C529</f>
        <v>1.9891850135187333E-2</v>
      </c>
      <c r="BL524" s="130">
        <f t="shared" ref="BL524" si="9592">D524/D529</f>
        <v>4.3975373790677223E-4</v>
      </c>
      <c r="BM524" s="131">
        <f t="shared" ref="BM524" si="9593">E524/E529</f>
        <v>3.724041533546326E-2</v>
      </c>
      <c r="BN524" s="128">
        <f t="shared" ref="BN524" si="9594">F524/F529</f>
        <v>8.8062622309197655E-4</v>
      </c>
      <c r="BO524" s="129">
        <f t="shared" ref="BO524" si="9595">G524/G529</f>
        <v>2.968091032068115E-2</v>
      </c>
      <c r="BP524" s="130">
        <f t="shared" ref="BP524" si="9596">H524/H529</f>
        <v>4.5292785506308641E-3</v>
      </c>
      <c r="BQ524" s="131">
        <f t="shared" ref="BQ524" si="9597">I524/I529</f>
        <v>2.3043013625434143E-2</v>
      </c>
      <c r="BR524" s="128">
        <f t="shared" ref="BR524" si="9598">J524/J529</f>
        <v>1.1125945705384957E-2</v>
      </c>
      <c r="BS524" s="129">
        <f t="shared" ref="BS524" si="9599">K524/K529</f>
        <v>1.2386640123866401E-2</v>
      </c>
      <c r="BT524" s="130">
        <f t="shared" ref="BT524" si="9600">L524/L529</f>
        <v>3.2626055213324207E-2</v>
      </c>
      <c r="BU524" s="128">
        <f t="shared" ref="BU524" si="9601">M524/M529</f>
        <v>5.5544791061163858E-3</v>
      </c>
      <c r="BV524" s="132">
        <f t="shared" ref="BV524" si="9602">N524/N529</f>
        <v>1.2432361092780784E-2</v>
      </c>
      <c r="BW524" s="133">
        <f t="shared" ref="BW524" si="9603">O524/O529</f>
        <v>8.5425383542538352E-3</v>
      </c>
      <c r="BX524" s="128">
        <f t="shared" ref="BX524" si="9604">P524/P529</f>
        <v>4.9405122000403309E-3</v>
      </c>
      <c r="BY524" s="129">
        <f t="shared" ref="BY524" si="9605">Q524/Q529</f>
        <v>1.4702154626108998E-2</v>
      </c>
      <c r="BZ524" s="130">
        <f t="shared" ref="BZ524" si="9606">R524/R529</f>
        <v>5.9621871812975602E-3</v>
      </c>
      <c r="CA524" s="131">
        <f t="shared" ref="CA524" si="9607">S524/S529</f>
        <v>5.1608310717622457E-3</v>
      </c>
      <c r="CB524" s="128">
        <f t="shared" ref="CB524" si="9608">T524/T529</f>
        <v>2.7015793848711553E-3</v>
      </c>
      <c r="CC524" s="129">
        <f t="shared" ref="CC524" si="9609">U524/U529</f>
        <v>1.6965584100824044E-3</v>
      </c>
      <c r="CD524" s="130">
        <f t="shared" ref="CD524" si="9610">V524/V529</f>
        <v>1.6036127367402425E-2</v>
      </c>
      <c r="CE524" s="131">
        <f t="shared" ref="CE524" si="9611">W524/W529</f>
        <v>9.759127001730027E-4</v>
      </c>
      <c r="CF524" s="128">
        <f t="shared" ref="CF524" si="9612">X524/X529</f>
        <v>1.9579050416054823E-3</v>
      </c>
      <c r="CG524" s="129">
        <f t="shared" ref="CG524" si="9613">Y524/Y529</f>
        <v>6.1690314620604567E-4</v>
      </c>
      <c r="CH524" s="130">
        <f t="shared" ref="CH524" si="9614">Z524/Z529</f>
        <v>1.8133557593755748E-3</v>
      </c>
      <c r="CI524" s="128">
        <f t="shared" ref="CI524" si="9615">AA524/AA529</f>
        <v>3.2973334607665104E-3</v>
      </c>
      <c r="CJ524" s="134">
        <f t="shared" ref="CJ524" si="9616">AB524/AB529</f>
        <v>7.232272069464544E-3</v>
      </c>
      <c r="CK524" s="135">
        <f t="shared" ref="CK524" si="9617">AC524/AC529</f>
        <v>1.3169414987339197E-2</v>
      </c>
    </row>
    <row r="525" spans="1:89" x14ac:dyDescent="0.2">
      <c r="A525" s="145" t="s">
        <v>36</v>
      </c>
      <c r="B525" s="189">
        <v>0</v>
      </c>
      <c r="C525" s="183">
        <v>0</v>
      </c>
      <c r="D525" s="184">
        <v>0</v>
      </c>
      <c r="E525" s="185">
        <v>0</v>
      </c>
      <c r="F525" s="182">
        <v>0</v>
      </c>
      <c r="G525" s="186">
        <v>0</v>
      </c>
      <c r="H525" s="184">
        <v>0</v>
      </c>
      <c r="I525" s="185">
        <v>0</v>
      </c>
      <c r="J525" s="182">
        <v>0</v>
      </c>
      <c r="K525" s="186">
        <v>0</v>
      </c>
      <c r="L525" s="184">
        <v>0</v>
      </c>
      <c r="M525" s="182">
        <v>0</v>
      </c>
      <c r="N525" s="187">
        <v>0</v>
      </c>
      <c r="O525" s="190">
        <v>0</v>
      </c>
      <c r="P525" s="182">
        <v>0</v>
      </c>
      <c r="Q525" s="186">
        <v>0</v>
      </c>
      <c r="R525" s="184">
        <v>0</v>
      </c>
      <c r="S525" s="185">
        <v>0</v>
      </c>
      <c r="T525" s="182">
        <v>0</v>
      </c>
      <c r="U525" s="186">
        <v>0</v>
      </c>
      <c r="V525" s="184">
        <v>0</v>
      </c>
      <c r="W525" s="185">
        <v>0</v>
      </c>
      <c r="X525" s="182">
        <v>0</v>
      </c>
      <c r="Y525" s="186">
        <v>0</v>
      </c>
      <c r="Z525" s="184">
        <v>0</v>
      </c>
      <c r="AA525" s="182">
        <v>0</v>
      </c>
      <c r="AB525" s="156">
        <f t="shared" si="9099"/>
        <v>0</v>
      </c>
      <c r="AC525" s="157">
        <f t="shared" si="9100"/>
        <v>0</v>
      </c>
      <c r="BI525" s="145" t="s">
        <v>36</v>
      </c>
      <c r="BJ525" s="128">
        <f>B525/B529</f>
        <v>0</v>
      </c>
      <c r="BK525" s="129">
        <f t="shared" ref="BK525" si="9618">C525/C529</f>
        <v>0</v>
      </c>
      <c r="BL525" s="130">
        <f t="shared" ref="BL525" si="9619">D525/D529</f>
        <v>0</v>
      </c>
      <c r="BM525" s="131">
        <f t="shared" ref="BM525" si="9620">E525/E529</f>
        <v>0</v>
      </c>
      <c r="BN525" s="128">
        <f t="shared" ref="BN525" si="9621">F525/F529</f>
        <v>0</v>
      </c>
      <c r="BO525" s="129">
        <f t="shared" ref="BO525" si="9622">G525/G529</f>
        <v>0</v>
      </c>
      <c r="BP525" s="130">
        <f t="shared" ref="BP525" si="9623">H525/H529</f>
        <v>0</v>
      </c>
      <c r="BQ525" s="131">
        <f t="shared" ref="BQ525" si="9624">I525/I529</f>
        <v>0</v>
      </c>
      <c r="BR525" s="128">
        <f t="shared" ref="BR525" si="9625">J525/J529</f>
        <v>0</v>
      </c>
      <c r="BS525" s="129">
        <f t="shared" ref="BS525" si="9626">K525/K529</f>
        <v>0</v>
      </c>
      <c r="BT525" s="130">
        <f t="shared" ref="BT525" si="9627">L525/L529</f>
        <v>0</v>
      </c>
      <c r="BU525" s="128">
        <f t="shared" ref="BU525" si="9628">M525/M529</f>
        <v>0</v>
      </c>
      <c r="BV525" s="132">
        <f t="shared" ref="BV525" si="9629">N525/N529</f>
        <v>0</v>
      </c>
      <c r="BW525" s="133">
        <f t="shared" ref="BW525" si="9630">O525/O529</f>
        <v>0</v>
      </c>
      <c r="BX525" s="128">
        <f t="shared" ref="BX525" si="9631">P525/P529</f>
        <v>0</v>
      </c>
      <c r="BY525" s="129">
        <f t="shared" ref="BY525" si="9632">Q525/Q529</f>
        <v>0</v>
      </c>
      <c r="BZ525" s="130">
        <f t="shared" ref="BZ525" si="9633">R525/R529</f>
        <v>0</v>
      </c>
      <c r="CA525" s="131">
        <f t="shared" ref="CA525" si="9634">S525/S529</f>
        <v>0</v>
      </c>
      <c r="CB525" s="128">
        <f t="shared" ref="CB525" si="9635">T525/T529</f>
        <v>0</v>
      </c>
      <c r="CC525" s="129">
        <f t="shared" ref="CC525" si="9636">U525/U529</f>
        <v>0</v>
      </c>
      <c r="CD525" s="130">
        <f t="shared" ref="CD525" si="9637">V525/V529</f>
        <v>0</v>
      </c>
      <c r="CE525" s="131">
        <f t="shared" ref="CE525" si="9638">W525/W529</f>
        <v>0</v>
      </c>
      <c r="CF525" s="128">
        <f t="shared" ref="CF525" si="9639">X525/X529</f>
        <v>0</v>
      </c>
      <c r="CG525" s="129">
        <f t="shared" ref="CG525" si="9640">Y525/Y529</f>
        <v>0</v>
      </c>
      <c r="CH525" s="130">
        <f t="shared" ref="CH525" si="9641">Z525/Z529</f>
        <v>0</v>
      </c>
      <c r="CI525" s="128">
        <f t="shared" ref="CI525" si="9642">AA525/AA529</f>
        <v>0</v>
      </c>
      <c r="CJ525" s="134">
        <f t="shared" ref="CJ525" si="9643">AB525/AB529</f>
        <v>0</v>
      </c>
      <c r="CK525" s="135">
        <f t="shared" ref="CK525" si="9644">AC525/AC529</f>
        <v>0</v>
      </c>
    </row>
    <row r="526" spans="1:89" x14ac:dyDescent="0.2">
      <c r="A526" s="136" t="s">
        <v>37</v>
      </c>
      <c r="B526" s="58">
        <v>0</v>
      </c>
      <c r="C526" s="59">
        <v>0</v>
      </c>
      <c r="D526" s="138">
        <v>0</v>
      </c>
      <c r="E526" s="139">
        <v>0</v>
      </c>
      <c r="F526" s="137">
        <v>0</v>
      </c>
      <c r="G526" s="140">
        <v>0</v>
      </c>
      <c r="H526" s="138">
        <v>0</v>
      </c>
      <c r="I526" s="139">
        <v>0</v>
      </c>
      <c r="J526" s="137">
        <v>0</v>
      </c>
      <c r="K526" s="140">
        <v>0</v>
      </c>
      <c r="L526" s="138"/>
      <c r="M526" s="137">
        <v>0</v>
      </c>
      <c r="N526" s="141">
        <v>0</v>
      </c>
      <c r="O526" s="142">
        <v>0</v>
      </c>
      <c r="P526" s="137">
        <v>0</v>
      </c>
      <c r="Q526" s="140">
        <v>0</v>
      </c>
      <c r="R526" s="138"/>
      <c r="S526" s="139">
        <v>0</v>
      </c>
      <c r="T526" s="137">
        <v>0</v>
      </c>
      <c r="U526" s="140">
        <v>0</v>
      </c>
      <c r="V526" s="138">
        <v>0</v>
      </c>
      <c r="W526" s="139">
        <v>0</v>
      </c>
      <c r="X526" s="137">
        <v>0</v>
      </c>
      <c r="Y526" s="140">
        <v>0</v>
      </c>
      <c r="Z526" s="143">
        <v>0</v>
      </c>
      <c r="AA526" s="144">
        <v>0</v>
      </c>
      <c r="AB526" s="158">
        <v>0</v>
      </c>
      <c r="AC526" s="159">
        <f t="shared" ref="AC526:AC528" si="9645">SUM(C526,E526,G526,I526,K526,M526,O526,Q526,S526,U526,W526,Y526,AA526)</f>
        <v>0</v>
      </c>
      <c r="BI526" s="136" t="s">
        <v>37</v>
      </c>
      <c r="BJ526" s="128">
        <f>B526/B529</f>
        <v>0</v>
      </c>
      <c r="BK526" s="129">
        <f t="shared" ref="BK526" si="9646">C526/C529</f>
        <v>0</v>
      </c>
      <c r="BL526" s="130">
        <f t="shared" ref="BL526" si="9647">D526/D529</f>
        <v>0</v>
      </c>
      <c r="BM526" s="131">
        <f t="shared" ref="BM526" si="9648">E526/E529</f>
        <v>0</v>
      </c>
      <c r="BN526" s="128">
        <f t="shared" ref="BN526" si="9649">F526/F529</f>
        <v>0</v>
      </c>
      <c r="BO526" s="129">
        <f t="shared" ref="BO526" si="9650">G526/G529</f>
        <v>0</v>
      </c>
      <c r="BP526" s="130">
        <f t="shared" ref="BP526" si="9651">H526/H529</f>
        <v>0</v>
      </c>
      <c r="BQ526" s="131">
        <f t="shared" ref="BQ526" si="9652">I526/I529</f>
        <v>0</v>
      </c>
      <c r="BR526" s="128">
        <f t="shared" ref="BR526" si="9653">J526/J529</f>
        <v>0</v>
      </c>
      <c r="BS526" s="129">
        <f t="shared" ref="BS526" si="9654">K526/K529</f>
        <v>0</v>
      </c>
      <c r="BT526" s="130">
        <f t="shared" ref="BT526" si="9655">L526/L529</f>
        <v>0</v>
      </c>
      <c r="BU526" s="128">
        <f t="shared" ref="BU526" si="9656">M526/M529</f>
        <v>0</v>
      </c>
      <c r="BV526" s="132">
        <f t="shared" ref="BV526" si="9657">N526/N529</f>
        <v>0</v>
      </c>
      <c r="BW526" s="133">
        <f t="shared" ref="BW526" si="9658">O526/O529</f>
        <v>0</v>
      </c>
      <c r="BX526" s="128">
        <f t="shared" ref="BX526" si="9659">P526/P529</f>
        <v>0</v>
      </c>
      <c r="BY526" s="129">
        <f t="shared" ref="BY526" si="9660">Q526/Q529</f>
        <v>0</v>
      </c>
      <c r="BZ526" s="130">
        <f t="shared" ref="BZ526" si="9661">R526/R529</f>
        <v>0</v>
      </c>
      <c r="CA526" s="131">
        <f t="shared" ref="CA526" si="9662">S526/S529</f>
        <v>0</v>
      </c>
      <c r="CB526" s="128">
        <f t="shared" ref="CB526" si="9663">T526/T529</f>
        <v>0</v>
      </c>
      <c r="CC526" s="129">
        <f t="shared" ref="CC526" si="9664">U526/U529</f>
        <v>0</v>
      </c>
      <c r="CD526" s="130">
        <f t="shared" ref="CD526" si="9665">V526/V529</f>
        <v>0</v>
      </c>
      <c r="CE526" s="131">
        <f t="shared" ref="CE526" si="9666">W526/W529</f>
        <v>0</v>
      </c>
      <c r="CF526" s="128">
        <f t="shared" ref="CF526" si="9667">X526/X529</f>
        <v>0</v>
      </c>
      <c r="CG526" s="129">
        <f t="shared" ref="CG526" si="9668">Y526/Y529</f>
        <v>0</v>
      </c>
      <c r="CH526" s="130">
        <f t="shared" ref="CH526" si="9669">Z526/Z529</f>
        <v>0</v>
      </c>
      <c r="CI526" s="128">
        <f t="shared" ref="CI526" si="9670">AA526/AA529</f>
        <v>0</v>
      </c>
      <c r="CJ526" s="134">
        <f t="shared" ref="CJ526" si="9671">AB526/AB529</f>
        <v>0</v>
      </c>
      <c r="CK526" s="135">
        <f t="shared" ref="CK526" si="9672">AC526/AC529</f>
        <v>0</v>
      </c>
    </row>
    <row r="527" spans="1:89" x14ac:dyDescent="0.2">
      <c r="A527" s="145" t="s">
        <v>38</v>
      </c>
      <c r="B527" s="56"/>
      <c r="C527" s="57"/>
      <c r="D527" s="151"/>
      <c r="E527" s="148"/>
      <c r="F527" s="149"/>
      <c r="G527" s="150"/>
      <c r="H527" s="151"/>
      <c r="I527" s="148"/>
      <c r="J527" s="149"/>
      <c r="K527" s="150"/>
      <c r="L527" s="151"/>
      <c r="M527" s="149"/>
      <c r="N527" s="153"/>
      <c r="O527" s="152"/>
      <c r="P527" s="149"/>
      <c r="Q527" s="150"/>
      <c r="R527" s="151"/>
      <c r="S527" s="148"/>
      <c r="T527" s="149"/>
      <c r="U527" s="150"/>
      <c r="V527" s="151"/>
      <c r="W527" s="148"/>
      <c r="X527" s="149"/>
      <c r="Y527" s="150"/>
      <c r="Z527" s="147"/>
      <c r="AA527" s="146"/>
      <c r="AB527" s="158">
        <f t="shared" ref="AB527:AB528" si="9673">SUM(B527,D527,F527,H527,J527,L527,N527,P527,R527,T527,V527,X527,Z527)</f>
        <v>0</v>
      </c>
      <c r="AC527" s="159">
        <f t="shared" si="9645"/>
        <v>0</v>
      </c>
      <c r="BI527" s="145" t="s">
        <v>38</v>
      </c>
      <c r="BJ527" s="128">
        <f>B527/B529</f>
        <v>0</v>
      </c>
      <c r="BK527" s="129">
        <f t="shared" ref="BK527" si="9674">C527/C529</f>
        <v>0</v>
      </c>
      <c r="BL527" s="130">
        <f t="shared" ref="BL527" si="9675">D527/D529</f>
        <v>0</v>
      </c>
      <c r="BM527" s="131">
        <f t="shared" ref="BM527" si="9676">E527/E529</f>
        <v>0</v>
      </c>
      <c r="BN527" s="128">
        <f t="shared" ref="BN527" si="9677">F527/F529</f>
        <v>0</v>
      </c>
      <c r="BO527" s="129">
        <f t="shared" ref="BO527" si="9678">G527/G529</f>
        <v>0</v>
      </c>
      <c r="BP527" s="130">
        <f t="shared" ref="BP527" si="9679">H527/H529</f>
        <v>0</v>
      </c>
      <c r="BQ527" s="131">
        <f t="shared" ref="BQ527" si="9680">I527/I529</f>
        <v>0</v>
      </c>
      <c r="BR527" s="128">
        <f t="shared" ref="BR527" si="9681">J527/J529</f>
        <v>0</v>
      </c>
      <c r="BS527" s="129">
        <f t="shared" ref="BS527" si="9682">K527/K529</f>
        <v>0</v>
      </c>
      <c r="BT527" s="130">
        <f t="shared" ref="BT527" si="9683">L527/L529</f>
        <v>0</v>
      </c>
      <c r="BU527" s="128">
        <f t="shared" ref="BU527" si="9684">M527/M529</f>
        <v>0</v>
      </c>
      <c r="BV527" s="132">
        <f t="shared" ref="BV527" si="9685">N527/N529</f>
        <v>0</v>
      </c>
      <c r="BW527" s="133">
        <f t="shared" ref="BW527" si="9686">O527/O529</f>
        <v>0</v>
      </c>
      <c r="BX527" s="128">
        <f t="shared" ref="BX527" si="9687">P527/P529</f>
        <v>0</v>
      </c>
      <c r="BY527" s="129">
        <f t="shared" ref="BY527" si="9688">Q527/Q529</f>
        <v>0</v>
      </c>
      <c r="BZ527" s="130">
        <f t="shared" ref="BZ527" si="9689">R527/R529</f>
        <v>0</v>
      </c>
      <c r="CA527" s="131">
        <f t="shared" ref="CA527" si="9690">S527/S529</f>
        <v>0</v>
      </c>
      <c r="CB527" s="128">
        <f t="shared" ref="CB527" si="9691">T527/T529</f>
        <v>0</v>
      </c>
      <c r="CC527" s="129">
        <f t="shared" ref="CC527" si="9692">U527/U529</f>
        <v>0</v>
      </c>
      <c r="CD527" s="130">
        <f t="shared" ref="CD527" si="9693">V527/V529</f>
        <v>0</v>
      </c>
      <c r="CE527" s="131">
        <f t="shared" ref="CE527" si="9694">W527/W529</f>
        <v>0</v>
      </c>
      <c r="CF527" s="128">
        <f t="shared" ref="CF527" si="9695">X527/X529</f>
        <v>0</v>
      </c>
      <c r="CG527" s="129">
        <f t="shared" ref="CG527" si="9696">Y527/Y529</f>
        <v>0</v>
      </c>
      <c r="CH527" s="130">
        <f t="shared" ref="CH527" si="9697">Z527/Z529</f>
        <v>0</v>
      </c>
      <c r="CI527" s="128">
        <f t="shared" ref="CI527" si="9698">AA527/AA529</f>
        <v>0</v>
      </c>
      <c r="CJ527" s="134">
        <f t="shared" ref="CJ527" si="9699">AB527/AB529</f>
        <v>0</v>
      </c>
      <c r="CK527" s="135">
        <f t="shared" ref="CK527" si="9700">AC527/AC529</f>
        <v>0</v>
      </c>
    </row>
    <row r="528" spans="1:89" ht="13.5" thickBot="1" x14ac:dyDescent="0.25">
      <c r="A528" s="136" t="s">
        <v>39</v>
      </c>
      <c r="B528" s="58"/>
      <c r="C528" s="59"/>
      <c r="D528" s="138"/>
      <c r="E528" s="139"/>
      <c r="F528" s="137"/>
      <c r="G528" s="140"/>
      <c r="H528" s="138"/>
      <c r="I528" s="139"/>
      <c r="J528" s="137"/>
      <c r="K528" s="140"/>
      <c r="L528" s="138"/>
      <c r="M528" s="137"/>
      <c r="N528" s="141"/>
      <c r="O528" s="142"/>
      <c r="P528" s="137"/>
      <c r="Q528" s="140"/>
      <c r="R528" s="138"/>
      <c r="S528" s="139"/>
      <c r="T528" s="137"/>
      <c r="U528" s="140"/>
      <c r="V528" s="138"/>
      <c r="W528" s="139"/>
      <c r="X528" s="137"/>
      <c r="Y528" s="140"/>
      <c r="Z528" s="143"/>
      <c r="AA528" s="144"/>
      <c r="AB528" s="158">
        <f t="shared" si="9673"/>
        <v>0</v>
      </c>
      <c r="AC528" s="159">
        <f t="shared" si="9645"/>
        <v>0</v>
      </c>
      <c r="BI528" s="136" t="s">
        <v>39</v>
      </c>
      <c r="BJ528" s="128">
        <f>B528/B529</f>
        <v>0</v>
      </c>
      <c r="BK528" s="129">
        <f t="shared" ref="BK528" si="9701">C528/C529</f>
        <v>0</v>
      </c>
      <c r="BL528" s="130">
        <f t="shared" ref="BL528" si="9702">D528/D529</f>
        <v>0</v>
      </c>
      <c r="BM528" s="131">
        <f t="shared" ref="BM528" si="9703">E528/E529</f>
        <v>0</v>
      </c>
      <c r="BN528" s="128">
        <f t="shared" ref="BN528" si="9704">F528/F529</f>
        <v>0</v>
      </c>
      <c r="BO528" s="129">
        <f t="shared" ref="BO528" si="9705">G528/G529</f>
        <v>0</v>
      </c>
      <c r="BP528" s="130">
        <f t="shared" ref="BP528" si="9706">H528/H529</f>
        <v>0</v>
      </c>
      <c r="BQ528" s="131">
        <f t="shared" ref="BQ528" si="9707">I528/I529</f>
        <v>0</v>
      </c>
      <c r="BR528" s="128">
        <f t="shared" ref="BR528" si="9708">J528/J529</f>
        <v>0</v>
      </c>
      <c r="BS528" s="129">
        <f t="shared" ref="BS528" si="9709">K528/K529</f>
        <v>0</v>
      </c>
      <c r="BT528" s="130">
        <f t="shared" ref="BT528" si="9710">L528/L529</f>
        <v>0</v>
      </c>
      <c r="BU528" s="128">
        <f t="shared" ref="BU528" si="9711">M528/M529</f>
        <v>0</v>
      </c>
      <c r="BV528" s="132">
        <f t="shared" ref="BV528" si="9712">N528/N529</f>
        <v>0</v>
      </c>
      <c r="BW528" s="133">
        <f t="shared" ref="BW528" si="9713">O528/O529</f>
        <v>0</v>
      </c>
      <c r="BX528" s="128">
        <f t="shared" ref="BX528" si="9714">P528/P529</f>
        <v>0</v>
      </c>
      <c r="BY528" s="129">
        <f t="shared" ref="BY528" si="9715">Q528/Q529</f>
        <v>0</v>
      </c>
      <c r="BZ528" s="130">
        <f t="shared" ref="BZ528" si="9716">R528/R529</f>
        <v>0</v>
      </c>
      <c r="CA528" s="131">
        <f t="shared" ref="CA528" si="9717">S528/S529</f>
        <v>0</v>
      </c>
      <c r="CB528" s="128">
        <f t="shared" ref="CB528" si="9718">T528/T529</f>
        <v>0</v>
      </c>
      <c r="CC528" s="129">
        <f t="shared" ref="CC528" si="9719">U528/U529</f>
        <v>0</v>
      </c>
      <c r="CD528" s="130">
        <f t="shared" ref="CD528" si="9720">V528/V529</f>
        <v>0</v>
      </c>
      <c r="CE528" s="131">
        <f t="shared" ref="CE528" si="9721">W528/W529</f>
        <v>0</v>
      </c>
      <c r="CF528" s="128">
        <f t="shared" ref="CF528" si="9722">X528/X529</f>
        <v>0</v>
      </c>
      <c r="CG528" s="129">
        <f t="shared" ref="CG528" si="9723">Y528/Y529</f>
        <v>0</v>
      </c>
      <c r="CH528" s="130">
        <f t="shared" ref="CH528" si="9724">Z528/Z529</f>
        <v>0</v>
      </c>
      <c r="CI528" s="128">
        <f t="shared" ref="CI528" si="9725">AA528/AA529</f>
        <v>0</v>
      </c>
      <c r="CJ528" s="134">
        <f t="shared" ref="CJ528" si="9726">AB528/AB529</f>
        <v>0</v>
      </c>
      <c r="CK528" s="135">
        <f t="shared" ref="CK528" si="9727">AC528/AC529</f>
        <v>0</v>
      </c>
    </row>
    <row r="529" spans="1:89" ht="14.25" thickTop="1" thickBot="1" x14ac:dyDescent="0.25">
      <c r="A529" s="229" t="s">
        <v>13</v>
      </c>
      <c r="B529" s="20">
        <f t="shared" ref="B529:AA529" si="9728">SUM(B506:B528)</f>
        <v>21580</v>
      </c>
      <c r="C529" s="21">
        <f t="shared" si="9728"/>
        <v>25890</v>
      </c>
      <c r="D529" s="20">
        <f t="shared" si="9728"/>
        <v>9096</v>
      </c>
      <c r="E529" s="21">
        <f t="shared" si="9728"/>
        <v>10016</v>
      </c>
      <c r="F529" s="20">
        <f t="shared" si="9728"/>
        <v>20440</v>
      </c>
      <c r="G529" s="21">
        <f t="shared" si="9728"/>
        <v>25134</v>
      </c>
      <c r="H529" s="20">
        <f t="shared" si="9728"/>
        <v>37092</v>
      </c>
      <c r="I529" s="21">
        <f t="shared" si="9728"/>
        <v>44916</v>
      </c>
      <c r="J529" s="20">
        <f t="shared" si="9728"/>
        <v>4494</v>
      </c>
      <c r="K529" s="21">
        <f t="shared" si="9728"/>
        <v>4521</v>
      </c>
      <c r="L529" s="20">
        <f t="shared" si="9728"/>
        <v>17532</v>
      </c>
      <c r="M529" s="21">
        <f t="shared" si="9728"/>
        <v>15483</v>
      </c>
      <c r="N529" s="20">
        <f t="shared" si="9728"/>
        <v>37885</v>
      </c>
      <c r="O529" s="21">
        <f t="shared" si="9728"/>
        <v>34416</v>
      </c>
      <c r="P529" s="20">
        <f t="shared" si="9728"/>
        <v>19836</v>
      </c>
      <c r="Q529" s="21">
        <f t="shared" si="9728"/>
        <v>15780</v>
      </c>
      <c r="R529" s="20">
        <f t="shared" si="9728"/>
        <v>25494</v>
      </c>
      <c r="S529" s="21">
        <f t="shared" si="9728"/>
        <v>22477</v>
      </c>
      <c r="T529" s="20">
        <f t="shared" si="9728"/>
        <v>4812</v>
      </c>
      <c r="U529" s="21">
        <f t="shared" si="9728"/>
        <v>4126</v>
      </c>
      <c r="V529" s="20">
        <f t="shared" si="9728"/>
        <v>21701</v>
      </c>
      <c r="W529" s="21">
        <f t="shared" si="9728"/>
        <v>22543</v>
      </c>
      <c r="X529" s="20">
        <f t="shared" si="9728"/>
        <v>18387</v>
      </c>
      <c r="Y529" s="21">
        <f t="shared" si="9728"/>
        <v>8105</v>
      </c>
      <c r="Z529" s="20">
        <f t="shared" si="9728"/>
        <v>38051</v>
      </c>
      <c r="AA529" s="21">
        <f t="shared" si="9728"/>
        <v>41852</v>
      </c>
      <c r="AB529" s="160">
        <f>SUM(AB505:AB528)</f>
        <v>276400</v>
      </c>
      <c r="AC529" s="161">
        <f t="shared" ref="AC529" si="9729">SUM(AC505:AC528)</f>
        <v>275259</v>
      </c>
      <c r="BI529" s="229" t="s">
        <v>13</v>
      </c>
      <c r="BJ529" s="154">
        <f>SUM(BJ505:BJ528)</f>
        <v>1.0000000000000002</v>
      </c>
      <c r="BK529" s="155">
        <f t="shared" ref="BK529:CK529" si="9730">SUM(BK505:BK528)</f>
        <v>0.99999999999999989</v>
      </c>
      <c r="BL529" s="154">
        <f t="shared" si="9730"/>
        <v>1.0000000000000002</v>
      </c>
      <c r="BM529" s="155">
        <f t="shared" si="9730"/>
        <v>1</v>
      </c>
      <c r="BN529" s="154">
        <f t="shared" si="9730"/>
        <v>1.0000000000000002</v>
      </c>
      <c r="BO529" s="155">
        <f t="shared" si="9730"/>
        <v>0.99999999999999989</v>
      </c>
      <c r="BP529" s="154">
        <f t="shared" si="9730"/>
        <v>1</v>
      </c>
      <c r="BQ529" s="155">
        <f t="shared" si="9730"/>
        <v>0.99999999999999989</v>
      </c>
      <c r="BR529" s="154">
        <f t="shared" si="9730"/>
        <v>1</v>
      </c>
      <c r="BS529" s="155">
        <f t="shared" si="9730"/>
        <v>0.99999999999999989</v>
      </c>
      <c r="BT529" s="154">
        <f t="shared" si="9730"/>
        <v>1</v>
      </c>
      <c r="BU529" s="155">
        <f t="shared" si="9730"/>
        <v>1</v>
      </c>
      <c r="BV529" s="154">
        <f t="shared" si="9730"/>
        <v>1</v>
      </c>
      <c r="BW529" s="155">
        <f t="shared" si="9730"/>
        <v>0.99999999999999989</v>
      </c>
      <c r="BX529" s="154">
        <f t="shared" si="9730"/>
        <v>1.0000000000000002</v>
      </c>
      <c r="BY529" s="155">
        <f t="shared" si="9730"/>
        <v>1</v>
      </c>
      <c r="BZ529" s="154">
        <f t="shared" si="9730"/>
        <v>1</v>
      </c>
      <c r="CA529" s="155">
        <f t="shared" si="9730"/>
        <v>0.99999999999999978</v>
      </c>
      <c r="CB529" s="154">
        <f t="shared" si="9730"/>
        <v>1.0000000000000002</v>
      </c>
      <c r="CC529" s="155">
        <f t="shared" si="9730"/>
        <v>0.99999999999999989</v>
      </c>
      <c r="CD529" s="154">
        <f t="shared" si="9730"/>
        <v>1</v>
      </c>
      <c r="CE529" s="155">
        <f t="shared" si="9730"/>
        <v>1</v>
      </c>
      <c r="CF529" s="154">
        <f t="shared" si="9730"/>
        <v>1</v>
      </c>
      <c r="CG529" s="155">
        <f t="shared" si="9730"/>
        <v>0.99999999999999989</v>
      </c>
      <c r="CH529" s="154">
        <f t="shared" si="9730"/>
        <v>0.99999999999999989</v>
      </c>
      <c r="CI529" s="155">
        <f t="shared" si="9730"/>
        <v>1</v>
      </c>
      <c r="CJ529" s="154">
        <f t="shared" si="9730"/>
        <v>1</v>
      </c>
      <c r="CK529" s="155">
        <f t="shared" si="9730"/>
        <v>1</v>
      </c>
    </row>
    <row r="530" spans="1:89" ht="13.5" thickTop="1" x14ac:dyDescent="0.2">
      <c r="A530" s="173"/>
    </row>
    <row r="532" spans="1:89" x14ac:dyDescent="0.2">
      <c r="A532" s="308">
        <f>+A501+1</f>
        <v>44822</v>
      </c>
      <c r="B532" s="308"/>
      <c r="C532" s="308"/>
      <c r="D532" s="308"/>
      <c r="BI532" s="307">
        <f>+BI470+2</f>
        <v>44822</v>
      </c>
      <c r="BJ532" s="307"/>
      <c r="BK532" s="307"/>
      <c r="BL532" s="307"/>
    </row>
    <row r="533" spans="1:89" ht="13.5" thickBot="1" x14ac:dyDescent="0.25">
      <c r="AE533" s="232" t="s">
        <v>84</v>
      </c>
    </row>
    <row r="534" spans="1:89" ht="14.25" thickTop="1" thickBot="1" x14ac:dyDescent="0.25">
      <c r="A534" s="305" t="s">
        <v>0</v>
      </c>
      <c r="B534" s="299" t="s">
        <v>1</v>
      </c>
      <c r="C534" s="300"/>
      <c r="D534" s="299" t="s">
        <v>2</v>
      </c>
      <c r="E534" s="300"/>
      <c r="F534" s="299" t="s">
        <v>3</v>
      </c>
      <c r="G534" s="300"/>
      <c r="H534" s="299" t="s">
        <v>4</v>
      </c>
      <c r="I534" s="300"/>
      <c r="J534" s="299" t="s">
        <v>5</v>
      </c>
      <c r="K534" s="300"/>
      <c r="L534" s="299" t="s">
        <v>6</v>
      </c>
      <c r="M534" s="300"/>
      <c r="N534" s="299" t="s">
        <v>7</v>
      </c>
      <c r="O534" s="300"/>
      <c r="P534" s="299" t="s">
        <v>8</v>
      </c>
      <c r="Q534" s="300"/>
      <c r="R534" s="299" t="s">
        <v>9</v>
      </c>
      <c r="S534" s="300"/>
      <c r="T534" s="299" t="s">
        <v>10</v>
      </c>
      <c r="U534" s="300"/>
      <c r="V534" s="299" t="s">
        <v>11</v>
      </c>
      <c r="W534" s="300"/>
      <c r="X534" s="299" t="s">
        <v>12</v>
      </c>
      <c r="Y534" s="300"/>
      <c r="Z534" s="301" t="s">
        <v>40</v>
      </c>
      <c r="AA534" s="302"/>
      <c r="AB534" s="303" t="s">
        <v>41</v>
      </c>
      <c r="AC534" s="304"/>
      <c r="AE534" s="305" t="s">
        <v>0</v>
      </c>
      <c r="AF534" s="299" t="s">
        <v>1</v>
      </c>
      <c r="AG534" s="300"/>
      <c r="AH534" s="299" t="s">
        <v>2</v>
      </c>
      <c r="AI534" s="300"/>
      <c r="AJ534" s="299" t="s">
        <v>3</v>
      </c>
      <c r="AK534" s="300"/>
      <c r="AL534" s="299" t="s">
        <v>4</v>
      </c>
      <c r="AM534" s="300"/>
      <c r="AN534" s="299" t="s">
        <v>5</v>
      </c>
      <c r="AO534" s="300"/>
      <c r="AP534" s="299" t="s">
        <v>6</v>
      </c>
      <c r="AQ534" s="300"/>
      <c r="AR534" s="299" t="s">
        <v>7</v>
      </c>
      <c r="AS534" s="300"/>
      <c r="AT534" s="299" t="s">
        <v>8</v>
      </c>
      <c r="AU534" s="300"/>
      <c r="AV534" s="299" t="s">
        <v>9</v>
      </c>
      <c r="AW534" s="300"/>
      <c r="AX534" s="299" t="s">
        <v>10</v>
      </c>
      <c r="AY534" s="300"/>
      <c r="AZ534" s="299" t="s">
        <v>11</v>
      </c>
      <c r="BA534" s="300"/>
      <c r="BB534" s="299" t="s">
        <v>12</v>
      </c>
      <c r="BC534" s="300"/>
      <c r="BD534" s="301" t="s">
        <v>40</v>
      </c>
      <c r="BE534" s="302"/>
      <c r="BF534" s="303" t="s">
        <v>41</v>
      </c>
      <c r="BG534" s="304"/>
      <c r="BI534" s="305" t="s">
        <v>0</v>
      </c>
      <c r="BJ534" s="299" t="s">
        <v>1</v>
      </c>
      <c r="BK534" s="300"/>
      <c r="BL534" s="299" t="s">
        <v>2</v>
      </c>
      <c r="BM534" s="300"/>
      <c r="BN534" s="299" t="s">
        <v>3</v>
      </c>
      <c r="BO534" s="300"/>
      <c r="BP534" s="299" t="s">
        <v>4</v>
      </c>
      <c r="BQ534" s="300"/>
      <c r="BR534" s="299" t="s">
        <v>5</v>
      </c>
      <c r="BS534" s="300"/>
      <c r="BT534" s="299" t="s">
        <v>6</v>
      </c>
      <c r="BU534" s="300"/>
      <c r="BV534" s="299" t="s">
        <v>7</v>
      </c>
      <c r="BW534" s="300"/>
      <c r="BX534" s="299" t="s">
        <v>8</v>
      </c>
      <c r="BY534" s="300"/>
      <c r="BZ534" s="299" t="s">
        <v>9</v>
      </c>
      <c r="CA534" s="300"/>
      <c r="CB534" s="299" t="s">
        <v>10</v>
      </c>
      <c r="CC534" s="300"/>
      <c r="CD534" s="299" t="s">
        <v>11</v>
      </c>
      <c r="CE534" s="300"/>
      <c r="CF534" s="299" t="s">
        <v>12</v>
      </c>
      <c r="CG534" s="300"/>
      <c r="CH534" s="301" t="s">
        <v>40</v>
      </c>
      <c r="CI534" s="302"/>
      <c r="CJ534" s="299" t="s">
        <v>41</v>
      </c>
      <c r="CK534" s="300"/>
    </row>
    <row r="535" spans="1:89" ht="15" thickTop="1" thickBot="1" x14ac:dyDescent="0.3">
      <c r="A535" s="306"/>
      <c r="B535" s="115" t="s">
        <v>14</v>
      </c>
      <c r="C535" s="116" t="s">
        <v>15</v>
      </c>
      <c r="D535" s="117" t="s">
        <v>14</v>
      </c>
      <c r="E535" s="118" t="s">
        <v>15</v>
      </c>
      <c r="F535" s="115" t="s">
        <v>14</v>
      </c>
      <c r="G535" s="116" t="s">
        <v>15</v>
      </c>
      <c r="H535" s="117" t="s">
        <v>14</v>
      </c>
      <c r="I535" s="118" t="s">
        <v>15</v>
      </c>
      <c r="J535" s="115" t="s">
        <v>14</v>
      </c>
      <c r="K535" s="116" t="s">
        <v>15</v>
      </c>
      <c r="L535" s="117" t="s">
        <v>14</v>
      </c>
      <c r="M535" s="115" t="s">
        <v>15</v>
      </c>
      <c r="N535" s="119" t="s">
        <v>14</v>
      </c>
      <c r="O535" s="120" t="s">
        <v>15</v>
      </c>
      <c r="P535" s="115" t="s">
        <v>14</v>
      </c>
      <c r="Q535" s="116" t="s">
        <v>15</v>
      </c>
      <c r="R535" s="117" t="s">
        <v>14</v>
      </c>
      <c r="S535" s="118" t="s">
        <v>15</v>
      </c>
      <c r="T535" s="115" t="s">
        <v>14</v>
      </c>
      <c r="U535" s="116" t="s">
        <v>15</v>
      </c>
      <c r="V535" s="117" t="s">
        <v>14</v>
      </c>
      <c r="W535" s="118" t="s">
        <v>15</v>
      </c>
      <c r="X535" s="115" t="s">
        <v>14</v>
      </c>
      <c r="Y535" s="116" t="s">
        <v>15</v>
      </c>
      <c r="Z535" s="28" t="s">
        <v>14</v>
      </c>
      <c r="AA535" s="121" t="s">
        <v>15</v>
      </c>
      <c r="AB535" s="162" t="s">
        <v>14</v>
      </c>
      <c r="AC535" s="163" t="s">
        <v>15</v>
      </c>
      <c r="AE535" s="306"/>
      <c r="AF535" s="115" t="s">
        <v>14</v>
      </c>
      <c r="AG535" s="116" t="s">
        <v>15</v>
      </c>
      <c r="AH535" s="117" t="s">
        <v>14</v>
      </c>
      <c r="AI535" s="118" t="s">
        <v>15</v>
      </c>
      <c r="AJ535" s="115" t="s">
        <v>14</v>
      </c>
      <c r="AK535" s="116" t="s">
        <v>15</v>
      </c>
      <c r="AL535" s="117" t="s">
        <v>14</v>
      </c>
      <c r="AM535" s="118" t="s">
        <v>15</v>
      </c>
      <c r="AN535" s="115" t="s">
        <v>14</v>
      </c>
      <c r="AO535" s="116" t="s">
        <v>15</v>
      </c>
      <c r="AP535" s="117" t="s">
        <v>14</v>
      </c>
      <c r="AQ535" s="115" t="s">
        <v>15</v>
      </c>
      <c r="AR535" s="119" t="s">
        <v>14</v>
      </c>
      <c r="AS535" s="120" t="s">
        <v>15</v>
      </c>
      <c r="AT535" s="115" t="s">
        <v>14</v>
      </c>
      <c r="AU535" s="116" t="s">
        <v>15</v>
      </c>
      <c r="AV535" s="117" t="s">
        <v>14</v>
      </c>
      <c r="AW535" s="118" t="s">
        <v>15</v>
      </c>
      <c r="AX535" s="115" t="s">
        <v>14</v>
      </c>
      <c r="AY535" s="116" t="s">
        <v>15</v>
      </c>
      <c r="AZ535" s="117" t="s">
        <v>14</v>
      </c>
      <c r="BA535" s="118" t="s">
        <v>15</v>
      </c>
      <c r="BB535" s="115" t="s">
        <v>14</v>
      </c>
      <c r="BC535" s="116" t="s">
        <v>15</v>
      </c>
      <c r="BD535" s="28" t="s">
        <v>14</v>
      </c>
      <c r="BE535" s="121" t="s">
        <v>15</v>
      </c>
      <c r="BF535" s="162" t="s">
        <v>14</v>
      </c>
      <c r="BG535" s="163" t="s">
        <v>15</v>
      </c>
      <c r="BI535" s="306"/>
      <c r="BJ535" s="115" t="s">
        <v>14</v>
      </c>
      <c r="BK535" s="116" t="s">
        <v>15</v>
      </c>
      <c r="BL535" s="117" t="s">
        <v>14</v>
      </c>
      <c r="BM535" s="118" t="s">
        <v>15</v>
      </c>
      <c r="BN535" s="115" t="s">
        <v>14</v>
      </c>
      <c r="BO535" s="116" t="s">
        <v>15</v>
      </c>
      <c r="BP535" s="117" t="s">
        <v>14</v>
      </c>
      <c r="BQ535" s="118" t="s">
        <v>15</v>
      </c>
      <c r="BR535" s="115" t="s">
        <v>14</v>
      </c>
      <c r="BS535" s="116" t="s">
        <v>15</v>
      </c>
      <c r="BT535" s="117" t="s">
        <v>14</v>
      </c>
      <c r="BU535" s="115" t="s">
        <v>15</v>
      </c>
      <c r="BV535" s="119" t="s">
        <v>14</v>
      </c>
      <c r="BW535" s="120" t="s">
        <v>15</v>
      </c>
      <c r="BX535" s="115" t="s">
        <v>14</v>
      </c>
      <c r="BY535" s="116" t="s">
        <v>15</v>
      </c>
      <c r="BZ535" s="117" t="s">
        <v>14</v>
      </c>
      <c r="CA535" s="118" t="s">
        <v>15</v>
      </c>
      <c r="CB535" s="115" t="s">
        <v>14</v>
      </c>
      <c r="CC535" s="116" t="s">
        <v>15</v>
      </c>
      <c r="CD535" s="117" t="s">
        <v>14</v>
      </c>
      <c r="CE535" s="118" t="s">
        <v>15</v>
      </c>
      <c r="CF535" s="115" t="s">
        <v>14</v>
      </c>
      <c r="CG535" s="116" t="s">
        <v>15</v>
      </c>
      <c r="CH535" s="28" t="s">
        <v>14</v>
      </c>
      <c r="CI535" s="121" t="s">
        <v>15</v>
      </c>
      <c r="CJ535" s="119" t="s">
        <v>14</v>
      </c>
      <c r="CK535" s="120" t="s">
        <v>15</v>
      </c>
    </row>
    <row r="536" spans="1:89" ht="13.5" thickTop="1" x14ac:dyDescent="0.2">
      <c r="A536" s="124" t="s">
        <v>16</v>
      </c>
      <c r="B536" s="125"/>
      <c r="C536" s="172"/>
      <c r="D536" s="126"/>
      <c r="E536" s="166"/>
      <c r="F536" s="125"/>
      <c r="G536" s="127"/>
      <c r="H536" s="126"/>
      <c r="I536" s="166"/>
      <c r="J536" s="125"/>
      <c r="K536" s="127"/>
      <c r="L536" s="126"/>
      <c r="M536" s="125"/>
      <c r="N536" s="165"/>
      <c r="O536" s="167"/>
      <c r="P536" s="125"/>
      <c r="Q536" s="127"/>
      <c r="R536" s="126"/>
      <c r="S536" s="166"/>
      <c r="T536" s="125"/>
      <c r="U536" s="127"/>
      <c r="V536" s="126"/>
      <c r="W536" s="166"/>
      <c r="X536" s="125"/>
      <c r="Y536" s="127"/>
      <c r="Z536" s="170"/>
      <c r="AA536" s="171"/>
      <c r="AB536" s="156">
        <f>B536+D536+F536+H536+J536+L536+N536+P536+R536+T536+V536+X536+Z536</f>
        <v>0</v>
      </c>
      <c r="AC536" s="157">
        <f>C536+E536+G536+I536+K536+M536+O536+Q536+S536+U536+W536+Y536+AA536</f>
        <v>0</v>
      </c>
      <c r="AD536" s="200"/>
      <c r="AE536" s="235" t="str">
        <f>$AE$9</f>
        <v>07:00 - 07:59</v>
      </c>
      <c r="AF536" s="125">
        <f>SUMIF($A$9:$A$32,$AE536,B$536:B$559)</f>
        <v>680</v>
      </c>
      <c r="AG536" s="172">
        <f t="shared" ref="AG536:AV537" si="9731">SUMIF($A$9:$A$32,$AE536,C$536:C$559)</f>
        <v>529</v>
      </c>
      <c r="AH536" s="126">
        <f t="shared" si="9731"/>
        <v>287</v>
      </c>
      <c r="AI536" s="166">
        <f t="shared" si="9731"/>
        <v>276</v>
      </c>
      <c r="AJ536" s="125">
        <f t="shared" si="9731"/>
        <v>919</v>
      </c>
      <c r="AK536" s="127">
        <f t="shared" si="9731"/>
        <v>799</v>
      </c>
      <c r="AL536" s="126">
        <f t="shared" si="9731"/>
        <v>1271</v>
      </c>
      <c r="AM536" s="166">
        <f t="shared" si="9731"/>
        <v>1259</v>
      </c>
      <c r="AN536" s="125">
        <f t="shared" si="9731"/>
        <v>91</v>
      </c>
      <c r="AO536" s="127">
        <f t="shared" si="9731"/>
        <v>183</v>
      </c>
      <c r="AP536" s="126">
        <f t="shared" si="9731"/>
        <v>349</v>
      </c>
      <c r="AQ536" s="125">
        <f t="shared" si="9731"/>
        <v>573</v>
      </c>
      <c r="AR536" s="165">
        <f t="shared" si="9731"/>
        <v>1300</v>
      </c>
      <c r="AS536" s="167">
        <f t="shared" si="9731"/>
        <v>1164</v>
      </c>
      <c r="AT536" s="125">
        <f t="shared" si="9731"/>
        <v>719</v>
      </c>
      <c r="AU536" s="127">
        <f t="shared" si="9731"/>
        <v>529</v>
      </c>
      <c r="AV536" s="126">
        <f t="shared" si="9731"/>
        <v>1016</v>
      </c>
      <c r="AW536" s="166">
        <f t="shared" ref="AW536:BE537" si="9732">SUMIF($A$9:$A$32,$AE536,S$536:S$559)</f>
        <v>688</v>
      </c>
      <c r="AX536" s="125">
        <f t="shared" si="9732"/>
        <v>165</v>
      </c>
      <c r="AY536" s="127">
        <f t="shared" si="9732"/>
        <v>163</v>
      </c>
      <c r="AZ536" s="126">
        <f t="shared" si="9732"/>
        <v>460</v>
      </c>
      <c r="BA536" s="166">
        <f t="shared" si="9732"/>
        <v>826</v>
      </c>
      <c r="BB536" s="125">
        <f t="shared" si="9732"/>
        <v>639</v>
      </c>
      <c r="BC536" s="127">
        <f t="shared" si="9732"/>
        <v>319</v>
      </c>
      <c r="BD536" s="170">
        <f t="shared" si="9732"/>
        <v>1349</v>
      </c>
      <c r="BE536" s="171">
        <f t="shared" si="9732"/>
        <v>1400</v>
      </c>
      <c r="BF536" s="156">
        <f>AF536+AH536+AJ536+AL536+AN536+AP536+AR536+AT536+AV536+AX536+AZ536+BB536+BD536</f>
        <v>9245</v>
      </c>
      <c r="BG536" s="157">
        <f>AG536+AI536+AK536+AM536+AO536+AQ536+AS536+AU536+AW536+AY536+BA536+BC536+BE536</f>
        <v>8708</v>
      </c>
      <c r="BH536" s="200"/>
      <c r="BI536" s="124" t="s">
        <v>16</v>
      </c>
      <c r="BJ536" s="128">
        <f>B536/B560</f>
        <v>0</v>
      </c>
      <c r="BK536" s="129">
        <f t="shared" ref="BK536" si="9733">C536/C560</f>
        <v>0</v>
      </c>
      <c r="BL536" s="130">
        <f t="shared" ref="BL536" si="9734">D536/D560</f>
        <v>0</v>
      </c>
      <c r="BM536" s="131">
        <f t="shared" ref="BM536" si="9735">E536/E560</f>
        <v>0</v>
      </c>
      <c r="BN536" s="128">
        <f t="shared" ref="BN536" si="9736">F536/F560</f>
        <v>0</v>
      </c>
      <c r="BO536" s="129">
        <f t="shared" ref="BO536" si="9737">G536/G560</f>
        <v>0</v>
      </c>
      <c r="BP536" s="130">
        <f t="shared" ref="BP536" si="9738">H536/H560</f>
        <v>0</v>
      </c>
      <c r="BQ536" s="131">
        <f t="shared" ref="BQ536" si="9739">I536/I560</f>
        <v>0</v>
      </c>
      <c r="BR536" s="128">
        <f t="shared" ref="BR536" si="9740">J536/J560</f>
        <v>0</v>
      </c>
      <c r="BS536" s="129">
        <f t="shared" ref="BS536" si="9741">K536/K560</f>
        <v>0</v>
      </c>
      <c r="BT536" s="130">
        <f t="shared" ref="BT536" si="9742">L536/L560</f>
        <v>0</v>
      </c>
      <c r="BU536" s="128">
        <f t="shared" ref="BU536" si="9743">M536/M560</f>
        <v>0</v>
      </c>
      <c r="BV536" s="132">
        <f t="shared" ref="BV536" si="9744">N536/N560</f>
        <v>0</v>
      </c>
      <c r="BW536" s="133">
        <f t="shared" ref="BW536" si="9745">O536/O560</f>
        <v>0</v>
      </c>
      <c r="BX536" s="128">
        <f t="shared" ref="BX536" si="9746">P536/P560</f>
        <v>0</v>
      </c>
      <c r="BY536" s="129">
        <f t="shared" ref="BY536" si="9747">Q536/Q560</f>
        <v>0</v>
      </c>
      <c r="BZ536" s="130">
        <f t="shared" ref="BZ536" si="9748">R536/R560</f>
        <v>0</v>
      </c>
      <c r="CA536" s="131">
        <f t="shared" ref="CA536" si="9749">S536/S560</f>
        <v>0</v>
      </c>
      <c r="CB536" s="128">
        <f t="shared" ref="CB536" si="9750">T536/T560</f>
        <v>0</v>
      </c>
      <c r="CC536" s="129">
        <f t="shared" ref="CC536" si="9751">U536/U560</f>
        <v>0</v>
      </c>
      <c r="CD536" s="130">
        <f t="shared" ref="CD536" si="9752">V536/V560</f>
        <v>0</v>
      </c>
      <c r="CE536" s="131">
        <f t="shared" ref="CE536" si="9753">W536/W560</f>
        <v>0</v>
      </c>
      <c r="CF536" s="128">
        <f t="shared" ref="CF536" si="9754">X536/X560</f>
        <v>0</v>
      </c>
      <c r="CG536" s="129">
        <f t="shared" ref="CG536" si="9755">Y536/Y560</f>
        <v>0</v>
      </c>
      <c r="CH536" s="130">
        <f t="shared" ref="CH536" si="9756">Z536/Z560</f>
        <v>0</v>
      </c>
      <c r="CI536" s="128">
        <f t="shared" ref="CI536" si="9757">AA536/AA560</f>
        <v>0</v>
      </c>
      <c r="CJ536" s="134">
        <f t="shared" ref="CJ536" si="9758">AB536/AB560</f>
        <v>0</v>
      </c>
      <c r="CK536" s="135">
        <f t="shared" ref="CK536" si="9759">AC536/AC560</f>
        <v>0</v>
      </c>
    </row>
    <row r="537" spans="1:89" x14ac:dyDescent="0.2">
      <c r="A537" s="136" t="s">
        <v>17</v>
      </c>
      <c r="B537" s="175">
        <v>128</v>
      </c>
      <c r="C537" s="176">
        <v>1</v>
      </c>
      <c r="D537" s="177">
        <v>63</v>
      </c>
      <c r="E537" s="178">
        <v>1</v>
      </c>
      <c r="F537" s="175">
        <v>245</v>
      </c>
      <c r="G537" s="179">
        <v>2</v>
      </c>
      <c r="H537" s="177">
        <v>251</v>
      </c>
      <c r="I537" s="178">
        <v>19</v>
      </c>
      <c r="J537" s="175">
        <v>2</v>
      </c>
      <c r="K537" s="179">
        <v>12</v>
      </c>
      <c r="L537" s="177">
        <v>36</v>
      </c>
      <c r="M537" s="175">
        <v>27</v>
      </c>
      <c r="N537" s="180">
        <v>111</v>
      </c>
      <c r="O537" s="181">
        <v>78</v>
      </c>
      <c r="P537" s="175">
        <v>48</v>
      </c>
      <c r="Q537" s="179">
        <v>30</v>
      </c>
      <c r="R537" s="177">
        <v>22</v>
      </c>
      <c r="S537" s="178">
        <v>41</v>
      </c>
      <c r="T537" s="175">
        <v>1</v>
      </c>
      <c r="U537" s="179">
        <v>3</v>
      </c>
      <c r="V537" s="177">
        <v>2</v>
      </c>
      <c r="W537" s="178">
        <v>0</v>
      </c>
      <c r="X537" s="175">
        <v>5</v>
      </c>
      <c r="Y537" s="179">
        <v>0</v>
      </c>
      <c r="Z537" s="177">
        <v>0</v>
      </c>
      <c r="AA537" s="175">
        <v>0</v>
      </c>
      <c r="AB537" s="156">
        <f t="shared" ref="AB537:AB556" si="9760">B537+D537+F537+H537+J537+L537+N537+P537+R537+T537+V537+X537+Z537</f>
        <v>914</v>
      </c>
      <c r="AC537" s="157">
        <f t="shared" ref="AC537:AC556" si="9761">C537+E537+G537+I537+K537+M537+O537+Q537+S537+U537+W537+Y537+AA537</f>
        <v>214</v>
      </c>
      <c r="AD537" s="201"/>
      <c r="AE537" s="237" t="str">
        <f>$AE$10</f>
        <v>08:00 - 08:59</v>
      </c>
      <c r="AF537" s="125">
        <f>SUMIF($A$9:$A$32,$AE537,B$536:B$559)</f>
        <v>799</v>
      </c>
      <c r="AG537" s="176">
        <f t="shared" si="9731"/>
        <v>777</v>
      </c>
      <c r="AH537" s="177">
        <f t="shared" si="9731"/>
        <v>387</v>
      </c>
      <c r="AI537" s="178">
        <f t="shared" si="9731"/>
        <v>296</v>
      </c>
      <c r="AJ537" s="238">
        <f t="shared" si="9731"/>
        <v>1131</v>
      </c>
      <c r="AK537" s="179">
        <f t="shared" si="9731"/>
        <v>732</v>
      </c>
      <c r="AL537" s="177">
        <f t="shared" si="9731"/>
        <v>1576</v>
      </c>
      <c r="AM537" s="178">
        <f t="shared" si="9731"/>
        <v>1444</v>
      </c>
      <c r="AN537" s="238">
        <f t="shared" si="9731"/>
        <v>89</v>
      </c>
      <c r="AO537" s="179">
        <f t="shared" si="9731"/>
        <v>234</v>
      </c>
      <c r="AP537" s="177">
        <f t="shared" si="9731"/>
        <v>323</v>
      </c>
      <c r="AQ537" s="238">
        <f t="shared" si="9731"/>
        <v>773</v>
      </c>
      <c r="AR537" s="180">
        <f t="shared" si="9731"/>
        <v>1403</v>
      </c>
      <c r="AS537" s="181">
        <f t="shared" si="9731"/>
        <v>1438</v>
      </c>
      <c r="AT537" s="238">
        <f t="shared" si="9731"/>
        <v>770</v>
      </c>
      <c r="AU537" s="179">
        <f t="shared" si="9731"/>
        <v>489</v>
      </c>
      <c r="AV537" s="177">
        <f t="shared" si="9731"/>
        <v>1109</v>
      </c>
      <c r="AW537" s="178">
        <f t="shared" si="9732"/>
        <v>784</v>
      </c>
      <c r="AX537" s="238">
        <f t="shared" si="9732"/>
        <v>149</v>
      </c>
      <c r="AY537" s="179">
        <f t="shared" si="9732"/>
        <v>150</v>
      </c>
      <c r="AZ537" s="177">
        <f t="shared" si="9732"/>
        <v>460</v>
      </c>
      <c r="BA537" s="178">
        <f t="shared" si="9732"/>
        <v>931</v>
      </c>
      <c r="BB537" s="238">
        <f t="shared" si="9732"/>
        <v>632</v>
      </c>
      <c r="BC537" s="179">
        <f t="shared" si="9732"/>
        <v>321</v>
      </c>
      <c r="BD537" s="177">
        <f t="shared" si="9732"/>
        <v>1655</v>
      </c>
      <c r="BE537" s="238">
        <f t="shared" si="9732"/>
        <v>1556</v>
      </c>
      <c r="BF537" s="158">
        <f>SUM(AF537,AH537,AJ537,AL537,AN537,AP537,AR537,AT537,AV537,AX537,AZ537,BB537,BD537)</f>
        <v>10483</v>
      </c>
      <c r="BG537" s="159">
        <f>SUM(AG537,AI537,AK537,AM537,AO537,AQ537,AS537,AU537,AW537,AY537,BA537,BC537,BE537)</f>
        <v>9925</v>
      </c>
      <c r="BH537" s="201"/>
      <c r="BI537" s="136" t="s">
        <v>17</v>
      </c>
      <c r="BJ537" s="128">
        <f>B537/B560</f>
        <v>7.0414787105292113E-3</v>
      </c>
      <c r="BK537" s="129">
        <f t="shared" ref="BK537" si="9762">C537/C560</f>
        <v>5.7149388501543034E-5</v>
      </c>
      <c r="BL537" s="130">
        <f t="shared" ref="BL537" si="9763">D537/D560</f>
        <v>9.7207221107853733E-3</v>
      </c>
      <c r="BM537" s="131">
        <f t="shared" ref="BM537" si="9764">E537/E560</f>
        <v>1.4976785981728321E-4</v>
      </c>
      <c r="BN537" s="128">
        <f t="shared" ref="BN537" si="9765">F537/F560</f>
        <v>1.4446606521610944E-2</v>
      </c>
      <c r="BO537" s="129">
        <f t="shared" ref="BO537" si="9766">G537/G560</f>
        <v>1.4072614691809738E-4</v>
      </c>
      <c r="BP537" s="130">
        <f t="shared" ref="BP537" si="9767">H537/H560</f>
        <v>8.2688189754570908E-3</v>
      </c>
      <c r="BQ537" s="131">
        <f t="shared" ref="BQ537" si="9768">I537/I560</f>
        <v>6.5354980737479366E-4</v>
      </c>
      <c r="BR537" s="128">
        <f t="shared" ref="BR537" si="9769">J537/J560</f>
        <v>7.347538574577516E-4</v>
      </c>
      <c r="BS537" s="129">
        <f t="shared" ref="BS537" si="9770">K537/K560</f>
        <v>3.8986354775828458E-3</v>
      </c>
      <c r="BT537" s="130">
        <f t="shared" ref="BT537" si="9771">L537/L560</f>
        <v>3.4123222748815166E-3</v>
      </c>
      <c r="BU537" s="128">
        <f t="shared" ref="BU537" si="9772">M537/M560</f>
        <v>2.3257817210784737E-3</v>
      </c>
      <c r="BV537" s="132">
        <f t="shared" ref="BV537" si="9773">N537/N560</f>
        <v>4.1735599338246351E-3</v>
      </c>
      <c r="BW537" s="133">
        <f t="shared" ref="BW537" si="9774">O537/O560</f>
        <v>2.9205826187890813E-3</v>
      </c>
      <c r="BX537" s="128">
        <f t="shared" ref="BX537" si="9775">P537/P560</f>
        <v>3.6590943741423997E-3</v>
      </c>
      <c r="BY537" s="129">
        <f t="shared" ref="BY537" si="9776">Q537/Q560</f>
        <v>2.3248605083694977E-3</v>
      </c>
      <c r="BZ537" s="130">
        <f t="shared" ref="BZ537" si="9777">R537/R560</f>
        <v>1.2432890647075445E-3</v>
      </c>
      <c r="CA537" s="131">
        <f t="shared" ref="CA537" si="9778">S537/S560</f>
        <v>2.175758862237317E-3</v>
      </c>
      <c r="CB537" s="128">
        <f t="shared" ref="CB537" si="9779">T537/T560</f>
        <v>4.9043648847474255E-4</v>
      </c>
      <c r="CC537" s="129">
        <f t="shared" ref="CC537" si="9780">U537/U560</f>
        <v>1.1900039666798889E-3</v>
      </c>
      <c r="CD537" s="130">
        <f t="shared" ref="CD537" si="9781">V537/V560</f>
        <v>1.4388489208633093E-4</v>
      </c>
      <c r="CE537" s="131">
        <f t="shared" ref="CE537" si="9782">W537/W560</f>
        <v>0</v>
      </c>
      <c r="CF537" s="128">
        <f t="shared" ref="CF537" si="9783">X537/X560</f>
        <v>4.9771053155484772E-4</v>
      </c>
      <c r="CG537" s="129">
        <f t="shared" ref="CG537" si="9784">Y537/Y560</f>
        <v>0</v>
      </c>
      <c r="CH537" s="130">
        <f t="shared" ref="CH537" si="9785">Z537/Z560</f>
        <v>0</v>
      </c>
      <c r="CI537" s="128">
        <f t="shared" ref="CI537" si="9786">AA537/AA560</f>
        <v>0</v>
      </c>
      <c r="CJ537" s="134">
        <f t="shared" ref="CJ537" si="9787">AB537/AB560</f>
        <v>4.5692917597772347E-3</v>
      </c>
      <c r="CK537" s="135">
        <f t="shared" ref="CK537" si="9788">AC537/AC560</f>
        <v>1.0749393462962313E-3</v>
      </c>
    </row>
    <row r="538" spans="1:89" ht="13.5" thickBot="1" x14ac:dyDescent="0.25">
      <c r="A538" s="145" t="s">
        <v>18</v>
      </c>
      <c r="B538" s="182">
        <v>377</v>
      </c>
      <c r="C538" s="183">
        <v>177</v>
      </c>
      <c r="D538" s="184">
        <v>225</v>
      </c>
      <c r="E538" s="185">
        <v>89</v>
      </c>
      <c r="F538" s="182">
        <v>864</v>
      </c>
      <c r="G538" s="186">
        <v>231</v>
      </c>
      <c r="H538" s="184">
        <v>816</v>
      </c>
      <c r="I538" s="185">
        <v>391</v>
      </c>
      <c r="J538" s="182">
        <v>38</v>
      </c>
      <c r="K538" s="186">
        <v>87</v>
      </c>
      <c r="L538" s="184">
        <v>209</v>
      </c>
      <c r="M538" s="182">
        <v>290</v>
      </c>
      <c r="N538" s="187">
        <v>851</v>
      </c>
      <c r="O538" s="188">
        <v>695</v>
      </c>
      <c r="P538" s="182">
        <v>340</v>
      </c>
      <c r="Q538" s="186">
        <v>369</v>
      </c>
      <c r="R538" s="184">
        <v>396</v>
      </c>
      <c r="S538" s="185">
        <v>415</v>
      </c>
      <c r="T538" s="182">
        <v>78</v>
      </c>
      <c r="U538" s="186">
        <v>146</v>
      </c>
      <c r="V538" s="184">
        <v>206</v>
      </c>
      <c r="W538" s="185">
        <v>457</v>
      </c>
      <c r="X538" s="182">
        <v>338</v>
      </c>
      <c r="Y538" s="186">
        <v>269</v>
      </c>
      <c r="Z538" s="184">
        <v>718</v>
      </c>
      <c r="AA538" s="182">
        <v>722</v>
      </c>
      <c r="AB538" s="156">
        <f t="shared" si="9760"/>
        <v>5456</v>
      </c>
      <c r="AC538" s="157">
        <f t="shared" si="9761"/>
        <v>4338</v>
      </c>
      <c r="AE538" s="235"/>
      <c r="AF538" s="125"/>
      <c r="AG538" s="183"/>
      <c r="AH538" s="184"/>
      <c r="AI538" s="185"/>
      <c r="AJ538" s="182"/>
      <c r="AK538" s="186"/>
      <c r="AL538" s="184"/>
      <c r="AM538" s="185"/>
      <c r="AN538" s="182"/>
      <c r="AO538" s="186"/>
      <c r="AP538" s="184"/>
      <c r="AQ538" s="182"/>
      <c r="AR538" s="187"/>
      <c r="AS538" s="188"/>
      <c r="AT538" s="182"/>
      <c r="AU538" s="186"/>
      <c r="AV538" s="184"/>
      <c r="AW538" s="185"/>
      <c r="AX538" s="182"/>
      <c r="AY538" s="186"/>
      <c r="AZ538" s="184"/>
      <c r="BA538" s="185"/>
      <c r="BB538" s="182"/>
      <c r="BC538" s="186"/>
      <c r="BD538" s="184"/>
      <c r="BE538" s="182"/>
      <c r="BF538" s="158"/>
      <c r="BG538" s="159"/>
      <c r="BI538" s="145" t="s">
        <v>18</v>
      </c>
      <c r="BJ538" s="128">
        <f>B538/B560</f>
        <v>2.0739355264605568E-2</v>
      </c>
      <c r="BK538" s="129">
        <f t="shared" ref="BK538" si="9789">C538/C560</f>
        <v>1.0115441764773117E-2</v>
      </c>
      <c r="BL538" s="130">
        <f t="shared" ref="BL538" si="9790">D538/D560</f>
        <v>3.471686468137633E-2</v>
      </c>
      <c r="BM538" s="131">
        <f t="shared" ref="BM538" si="9791">E538/E560</f>
        <v>1.3329339523738206E-2</v>
      </c>
      <c r="BN538" s="128">
        <f t="shared" ref="BN538" si="9792">F538/F560</f>
        <v>5.0946400141517779E-2</v>
      </c>
      <c r="BO538" s="129">
        <f t="shared" ref="BO538" si="9793">G538/G560</f>
        <v>1.6253869969040248E-2</v>
      </c>
      <c r="BP538" s="130">
        <f t="shared" ref="BP538" si="9794">H538/H560</f>
        <v>2.6881897545709108E-2</v>
      </c>
      <c r="BQ538" s="131">
        <f t="shared" ref="BQ538" si="9795">I538/I560</f>
        <v>1.3449367088607595E-2</v>
      </c>
      <c r="BR538" s="128">
        <f t="shared" ref="BR538" si="9796">J538/J560</f>
        <v>1.3960323291697281E-2</v>
      </c>
      <c r="BS538" s="129">
        <f t="shared" ref="BS538" si="9797">K538/K560</f>
        <v>2.8265107212475632E-2</v>
      </c>
      <c r="BT538" s="130">
        <f t="shared" ref="BT538" si="9798">L538/L560</f>
        <v>1.9810426540284361E-2</v>
      </c>
      <c r="BU538" s="128">
        <f t="shared" ref="BU538" si="9799">M538/M560</f>
        <v>2.498061848565768E-2</v>
      </c>
      <c r="BV538" s="132">
        <f t="shared" ref="BV538" si="9800">N538/N560</f>
        <v>3.1997292825988871E-2</v>
      </c>
      <c r="BW538" s="133">
        <f t="shared" ref="BW538" si="9801">O538/O560</f>
        <v>2.6023140000748866E-2</v>
      </c>
      <c r="BX538" s="128">
        <f t="shared" ref="BX538" si="9802">P538/P560</f>
        <v>2.5918585150175331E-2</v>
      </c>
      <c r="BY538" s="129">
        <f t="shared" ref="BY538" si="9803">Q538/Q560</f>
        <v>2.8595784252944824E-2</v>
      </c>
      <c r="BZ538" s="130">
        <f t="shared" ref="BZ538" si="9804">R538/R560</f>
        <v>2.2379203164735802E-2</v>
      </c>
      <c r="CA538" s="131">
        <f t="shared" ref="CA538" si="9805">S538/S560</f>
        <v>2.2022925068987478E-2</v>
      </c>
      <c r="CB538" s="128">
        <f t="shared" ref="CB538" si="9806">T538/T560</f>
        <v>3.8254046101029913E-2</v>
      </c>
      <c r="CC538" s="129">
        <f t="shared" ref="CC538" si="9807">U538/U560</f>
        <v>5.7913526378421259E-2</v>
      </c>
      <c r="CD538" s="130">
        <f t="shared" ref="CD538" si="9808">V538/V560</f>
        <v>1.4820143884892086E-2</v>
      </c>
      <c r="CE538" s="131">
        <f t="shared" ref="CE538" si="9809">W538/W560</f>
        <v>2.6582131223825033E-2</v>
      </c>
      <c r="CF538" s="128">
        <f t="shared" ref="CF538" si="9810">X538/X560</f>
        <v>3.3645231933107707E-2</v>
      </c>
      <c r="CG538" s="129">
        <f t="shared" ref="CG538" si="9811">Y538/Y560</f>
        <v>4.7011534428521497E-2</v>
      </c>
      <c r="CH538" s="130">
        <f t="shared" ref="CH538" si="9812">Z538/Z560</f>
        <v>2.2872069317023444E-2</v>
      </c>
      <c r="CI538" s="128">
        <f t="shared" ref="CI538" si="9813">AA538/AA560</f>
        <v>2.1848993796338326E-2</v>
      </c>
      <c r="CJ538" s="134">
        <f t="shared" ref="CJ538" si="9814">AB538/AB560</f>
        <v>2.7275772255300427E-2</v>
      </c>
      <c r="CK538" s="135">
        <f t="shared" ref="CK538" si="9815">AC538/AC560</f>
        <v>2.1790125627257247E-2</v>
      </c>
    </row>
    <row r="539" spans="1:89" ht="14.25" thickTop="1" thickBot="1" x14ac:dyDescent="0.25">
      <c r="A539" s="136" t="s">
        <v>19</v>
      </c>
      <c r="B539" s="175">
        <v>525</v>
      </c>
      <c r="C539" s="176">
        <v>487</v>
      </c>
      <c r="D539" s="177">
        <v>309</v>
      </c>
      <c r="E539" s="178">
        <v>203</v>
      </c>
      <c r="F539" s="175">
        <v>908</v>
      </c>
      <c r="G539" s="179">
        <v>645</v>
      </c>
      <c r="H539" s="177">
        <v>1159</v>
      </c>
      <c r="I539" s="178">
        <v>973</v>
      </c>
      <c r="J539" s="175">
        <v>69</v>
      </c>
      <c r="K539" s="179">
        <v>193</v>
      </c>
      <c r="L539" s="177">
        <v>320</v>
      </c>
      <c r="M539" s="175">
        <v>477</v>
      </c>
      <c r="N539" s="180">
        <v>1181</v>
      </c>
      <c r="O539" s="181">
        <v>1168</v>
      </c>
      <c r="P539" s="175">
        <v>622</v>
      </c>
      <c r="Q539" s="179">
        <v>633</v>
      </c>
      <c r="R539" s="177">
        <v>750</v>
      </c>
      <c r="S539" s="178">
        <v>692</v>
      </c>
      <c r="T539" s="175">
        <v>159</v>
      </c>
      <c r="U539" s="179">
        <v>181</v>
      </c>
      <c r="V539" s="177">
        <v>378</v>
      </c>
      <c r="W539" s="178">
        <v>685</v>
      </c>
      <c r="X539" s="175">
        <v>573</v>
      </c>
      <c r="Y539" s="179">
        <v>328</v>
      </c>
      <c r="Z539" s="177">
        <v>1142</v>
      </c>
      <c r="AA539" s="175">
        <v>1066</v>
      </c>
      <c r="AB539" s="156">
        <f t="shared" si="9760"/>
        <v>8095</v>
      </c>
      <c r="AC539" s="157">
        <f t="shared" si="9761"/>
        <v>7731</v>
      </c>
      <c r="AE539" s="229" t="s">
        <v>13</v>
      </c>
      <c r="AF539" s="20">
        <f t="shared" ref="AF539:BG539" si="9816">SUM(AF536:AF538)</f>
        <v>1479</v>
      </c>
      <c r="AG539" s="21">
        <f t="shared" si="9816"/>
        <v>1306</v>
      </c>
      <c r="AH539" s="20">
        <f t="shared" si="9816"/>
        <v>674</v>
      </c>
      <c r="AI539" s="21">
        <f t="shared" si="9816"/>
        <v>572</v>
      </c>
      <c r="AJ539" s="20">
        <f t="shared" si="9816"/>
        <v>2050</v>
      </c>
      <c r="AK539" s="21">
        <f t="shared" si="9816"/>
        <v>1531</v>
      </c>
      <c r="AL539" s="20">
        <f t="shared" si="9816"/>
        <v>2847</v>
      </c>
      <c r="AM539" s="21">
        <f t="shared" si="9816"/>
        <v>2703</v>
      </c>
      <c r="AN539" s="20">
        <f t="shared" si="9816"/>
        <v>180</v>
      </c>
      <c r="AO539" s="21">
        <f t="shared" si="9816"/>
        <v>417</v>
      </c>
      <c r="AP539" s="20">
        <f t="shared" si="9816"/>
        <v>672</v>
      </c>
      <c r="AQ539" s="21">
        <f t="shared" si="9816"/>
        <v>1346</v>
      </c>
      <c r="AR539" s="20">
        <f t="shared" si="9816"/>
        <v>2703</v>
      </c>
      <c r="AS539" s="21">
        <f t="shared" si="9816"/>
        <v>2602</v>
      </c>
      <c r="AT539" s="20">
        <f t="shared" si="9816"/>
        <v>1489</v>
      </c>
      <c r="AU539" s="21">
        <f t="shared" si="9816"/>
        <v>1018</v>
      </c>
      <c r="AV539" s="20">
        <f t="shared" si="9816"/>
        <v>2125</v>
      </c>
      <c r="AW539" s="21">
        <f t="shared" si="9816"/>
        <v>1472</v>
      </c>
      <c r="AX539" s="20">
        <f t="shared" si="9816"/>
        <v>314</v>
      </c>
      <c r="AY539" s="21">
        <f t="shared" si="9816"/>
        <v>313</v>
      </c>
      <c r="AZ539" s="20">
        <f t="shared" si="9816"/>
        <v>920</v>
      </c>
      <c r="BA539" s="21">
        <f t="shared" si="9816"/>
        <v>1757</v>
      </c>
      <c r="BB539" s="20">
        <f t="shared" si="9816"/>
        <v>1271</v>
      </c>
      <c r="BC539" s="21">
        <f t="shared" si="9816"/>
        <v>640</v>
      </c>
      <c r="BD539" s="20">
        <f t="shared" si="9816"/>
        <v>3004</v>
      </c>
      <c r="BE539" s="21">
        <f t="shared" si="9816"/>
        <v>2956</v>
      </c>
      <c r="BF539" s="160">
        <f t="shared" si="9816"/>
        <v>19728</v>
      </c>
      <c r="BG539" s="161">
        <f t="shared" si="9816"/>
        <v>18633</v>
      </c>
      <c r="BI539" s="136" t="s">
        <v>19</v>
      </c>
      <c r="BJ539" s="128">
        <f>B539/B560</f>
        <v>2.8881065023654968E-2</v>
      </c>
      <c r="BK539" s="129">
        <f t="shared" ref="BK539" si="9817">C539/C560</f>
        <v>2.7831752200251456E-2</v>
      </c>
      <c r="BL539" s="130">
        <f t="shared" ref="BL539" si="9818">D539/D560</f>
        <v>4.767782749575683E-2</v>
      </c>
      <c r="BM539" s="131">
        <f t="shared" ref="BM539" si="9819">E539/E560</f>
        <v>3.0402875542908492E-2</v>
      </c>
      <c r="BN539" s="128">
        <f t="shared" ref="BN539" si="9820">F539/F560</f>
        <v>5.3540892741317292E-2</v>
      </c>
      <c r="BO539" s="129">
        <f t="shared" ref="BO539" si="9821">G539/G560</f>
        <v>4.5384182381086408E-2</v>
      </c>
      <c r="BP539" s="130">
        <f t="shared" ref="BP539" si="9822">H539/H560</f>
        <v>3.8181518695437323E-2</v>
      </c>
      <c r="BQ539" s="131">
        <f t="shared" ref="BQ539" si="9823">I539/I560</f>
        <v>3.3468629609246008E-2</v>
      </c>
      <c r="BR539" s="128">
        <f t="shared" ref="BR539" si="9824">J539/J560</f>
        <v>2.5349008082292433E-2</v>
      </c>
      <c r="BS539" s="129">
        <f t="shared" ref="BS539" si="9825">K539/K560</f>
        <v>6.2703053931124103E-2</v>
      </c>
      <c r="BT539" s="130">
        <f t="shared" ref="BT539" si="9826">L539/L560</f>
        <v>3.0331753554502371E-2</v>
      </c>
      <c r="BU539" s="128">
        <f t="shared" ref="BU539" si="9827">M539/M560</f>
        <v>4.1088810405719697E-2</v>
      </c>
      <c r="BV539" s="132">
        <f t="shared" ref="BV539" si="9828">N539/N560</f>
        <v>4.4405173710332382E-2</v>
      </c>
      <c r="BW539" s="133">
        <f t="shared" ref="BW539" si="9829">O539/O560</f>
        <v>4.3733852548021118E-2</v>
      </c>
      <c r="BX539" s="128">
        <f t="shared" ref="BX539" si="9830">P539/P560</f>
        <v>4.7415764598261932E-2</v>
      </c>
      <c r="BY539" s="129">
        <f t="shared" ref="BY539" si="9831">Q539/Q560</f>
        <v>4.9054556726596407E-2</v>
      </c>
      <c r="BZ539" s="130">
        <f t="shared" ref="BZ539" si="9832">R539/R560</f>
        <v>4.2384854478666287E-2</v>
      </c>
      <c r="CA539" s="131">
        <f t="shared" ref="CA539" si="9833">S539/S560</f>
        <v>3.6722564211420082E-2</v>
      </c>
      <c r="CB539" s="128">
        <f t="shared" ref="CB539" si="9834">T539/T560</f>
        <v>7.7979401667484058E-2</v>
      </c>
      <c r="CC539" s="129">
        <f t="shared" ref="CC539" si="9835">U539/U560</f>
        <v>7.1796905989686632E-2</v>
      </c>
      <c r="CD539" s="130">
        <f t="shared" ref="CD539" si="9836">V539/V560</f>
        <v>2.7194244604316548E-2</v>
      </c>
      <c r="CE539" s="131">
        <f t="shared" ref="CE539" si="9837">W539/W560</f>
        <v>3.9844113541181947E-2</v>
      </c>
      <c r="CF539" s="128">
        <f t="shared" ref="CF539" si="9838">X539/X560</f>
        <v>5.7037626916185545E-2</v>
      </c>
      <c r="CG539" s="129">
        <f t="shared" ref="CG539" si="9839">Y539/Y560</f>
        <v>5.7322614470464869E-2</v>
      </c>
      <c r="CH539" s="130">
        <f t="shared" ref="CH539" si="9840">Z539/Z560</f>
        <v>3.6378695208970441E-2</v>
      </c>
      <c r="CI539" s="128">
        <f t="shared" ref="CI539" si="9841">AA539/AA560</f>
        <v>3.225904070207293E-2</v>
      </c>
      <c r="CJ539" s="134">
        <f t="shared" ref="CJ539" si="9842">AB539/AB560</f>
        <v>4.0468727347261174E-2</v>
      </c>
      <c r="CK539" s="135">
        <f t="shared" ref="CK539" si="9843">AC539/AC560</f>
        <v>3.8833439655215719E-2</v>
      </c>
    </row>
    <row r="540" spans="1:89" ht="13.5" thickTop="1" x14ac:dyDescent="0.2">
      <c r="A540" s="145" t="s">
        <v>20</v>
      </c>
      <c r="B540" s="182">
        <v>680</v>
      </c>
      <c r="C540" s="183">
        <v>529</v>
      </c>
      <c r="D540" s="184">
        <v>287</v>
      </c>
      <c r="E540" s="185">
        <v>276</v>
      </c>
      <c r="F540" s="182">
        <v>919</v>
      </c>
      <c r="G540" s="186">
        <v>799</v>
      </c>
      <c r="H540" s="184">
        <v>1271</v>
      </c>
      <c r="I540" s="185">
        <v>1259</v>
      </c>
      <c r="J540" s="182">
        <v>91</v>
      </c>
      <c r="K540" s="186">
        <v>183</v>
      </c>
      <c r="L540" s="184">
        <v>349</v>
      </c>
      <c r="M540" s="182">
        <v>573</v>
      </c>
      <c r="N540" s="187">
        <v>1300</v>
      </c>
      <c r="O540" s="188">
        <v>1164</v>
      </c>
      <c r="P540" s="182">
        <v>719</v>
      </c>
      <c r="Q540" s="186">
        <v>529</v>
      </c>
      <c r="R540" s="184">
        <v>1016</v>
      </c>
      <c r="S540" s="185">
        <v>688</v>
      </c>
      <c r="T540" s="182">
        <v>165</v>
      </c>
      <c r="U540" s="186">
        <v>163</v>
      </c>
      <c r="V540" s="184">
        <v>460</v>
      </c>
      <c r="W540" s="185">
        <v>826</v>
      </c>
      <c r="X540" s="182">
        <v>639</v>
      </c>
      <c r="Y540" s="186">
        <v>319</v>
      </c>
      <c r="Z540" s="184">
        <v>1349</v>
      </c>
      <c r="AA540" s="182">
        <v>1400</v>
      </c>
      <c r="AB540" s="156">
        <f t="shared" si="9760"/>
        <v>9245</v>
      </c>
      <c r="AC540" s="157">
        <f t="shared" si="9761"/>
        <v>8708</v>
      </c>
      <c r="BI540" s="145" t="s">
        <v>20</v>
      </c>
      <c r="BJ540" s="128">
        <f>B540/B560</f>
        <v>3.7407855649686433E-2</v>
      </c>
      <c r="BK540" s="129">
        <f t="shared" ref="BK540" si="9844">C540/C560</f>
        <v>3.0232026517316265E-2</v>
      </c>
      <c r="BL540" s="130">
        <f t="shared" ref="BL540" si="9845">D540/D560</f>
        <v>4.4283289615800032E-2</v>
      </c>
      <c r="BM540" s="131">
        <f t="shared" ref="BM540" si="9846">E540/E560</f>
        <v>4.1335929309570169E-2</v>
      </c>
      <c r="BN540" s="128">
        <f t="shared" ref="BN540" si="9847">F540/F560</f>
        <v>5.4189515891267172E-2</v>
      </c>
      <c r="BO540" s="129">
        <f t="shared" ref="BO540" si="9848">G540/G560</f>
        <v>5.6220095693779906E-2</v>
      </c>
      <c r="BP540" s="130">
        <f t="shared" ref="BP540" si="9849">H540/H560</f>
        <v>4.1871190907593475E-2</v>
      </c>
      <c r="BQ540" s="131">
        <f t="shared" ref="BQ540" si="9850">I540/I560</f>
        <v>4.3306274078150797E-2</v>
      </c>
      <c r="BR540" s="128">
        <f t="shared" ref="BR540" si="9851">J540/J560</f>
        <v>3.3431300514327703E-2</v>
      </c>
      <c r="BS540" s="129">
        <f t="shared" ref="BS540" si="9852">K540/K560</f>
        <v>5.9454191033138398E-2</v>
      </c>
      <c r="BT540" s="130">
        <f t="shared" ref="BT540" si="9853">L540/L560</f>
        <v>3.308056872037915E-2</v>
      </c>
      <c r="BU540" s="128">
        <f t="shared" ref="BU540" si="9854">M540/M560</f>
        <v>4.9358256525109827E-2</v>
      </c>
      <c r="BV540" s="132">
        <f t="shared" ref="BV540" si="9855">N540/N560</f>
        <v>4.8879530756504738E-2</v>
      </c>
      <c r="BW540" s="133">
        <f t="shared" ref="BW540" si="9856">O540/O560</f>
        <v>4.3584079080390907E-2</v>
      </c>
      <c r="BX540" s="128">
        <f t="shared" ref="BX540" si="9857">P540/P560</f>
        <v>5.4810184479341363E-2</v>
      </c>
      <c r="BY540" s="129">
        <f t="shared" ref="BY540" si="9858">Q540/Q560</f>
        <v>4.0995040297582143E-2</v>
      </c>
      <c r="BZ540" s="130">
        <f t="shared" ref="BZ540" si="9859">R540/R560</f>
        <v>5.74173495337666E-2</v>
      </c>
      <c r="CA540" s="131">
        <f t="shared" ref="CA540" si="9860">S540/S560</f>
        <v>3.6510295054128637E-2</v>
      </c>
      <c r="CB540" s="128">
        <f t="shared" ref="CB540" si="9861">T540/T560</f>
        <v>8.092202059833252E-2</v>
      </c>
      <c r="CC540" s="129">
        <f t="shared" ref="CC540" si="9862">U540/U560</f>
        <v>6.4656882189607301E-2</v>
      </c>
      <c r="CD540" s="130">
        <f t="shared" ref="CD540" si="9863">V540/V560</f>
        <v>3.3093525179856115E-2</v>
      </c>
      <c r="CE540" s="131">
        <f t="shared" ref="CE540" si="9864">W540/W560</f>
        <v>4.8045602605863193E-2</v>
      </c>
      <c r="CF540" s="128">
        <f t="shared" ref="CF540" si="9865">X540/X560</f>
        <v>6.360740593270954E-2</v>
      </c>
      <c r="CG540" s="129">
        <f t="shared" ref="CG540" si="9866">Y540/Y560</f>
        <v>5.5749737853897238E-2</v>
      </c>
      <c r="CH540" s="130">
        <f t="shared" ref="CH540" si="9867">Z540/Z560</f>
        <v>4.2972731906218142E-2</v>
      </c>
      <c r="CI540" s="128">
        <f t="shared" ref="CI540" si="9868">AA540/AA560</f>
        <v>4.2366469965198973E-2</v>
      </c>
      <c r="CJ540" s="134">
        <f t="shared" ref="CJ540" si="9869">AB540/AB560</f>
        <v>4.6217836235383516E-2</v>
      </c>
      <c r="CK540" s="135">
        <f t="shared" ref="CK540" si="9870">AC540/AC560</f>
        <v>4.374098984835318E-2</v>
      </c>
    </row>
    <row r="541" spans="1:89" ht="13.5" thickBot="1" x14ac:dyDescent="0.25">
      <c r="A541" s="136" t="s">
        <v>21</v>
      </c>
      <c r="B541" s="175">
        <v>799</v>
      </c>
      <c r="C541" s="176">
        <v>777</v>
      </c>
      <c r="D541" s="177">
        <v>387</v>
      </c>
      <c r="E541" s="178">
        <v>296</v>
      </c>
      <c r="F541" s="175">
        <v>1131</v>
      </c>
      <c r="G541" s="179">
        <v>732</v>
      </c>
      <c r="H541" s="177">
        <v>1576</v>
      </c>
      <c r="I541" s="178">
        <v>1444</v>
      </c>
      <c r="J541" s="175">
        <v>89</v>
      </c>
      <c r="K541" s="179">
        <v>234</v>
      </c>
      <c r="L541" s="177">
        <v>323</v>
      </c>
      <c r="M541" s="175">
        <v>773</v>
      </c>
      <c r="N541" s="180">
        <v>1403</v>
      </c>
      <c r="O541" s="181">
        <v>1438</v>
      </c>
      <c r="P541" s="175">
        <v>770</v>
      </c>
      <c r="Q541" s="179">
        <v>489</v>
      </c>
      <c r="R541" s="177">
        <v>1109</v>
      </c>
      <c r="S541" s="178">
        <v>784</v>
      </c>
      <c r="T541" s="175">
        <v>149</v>
      </c>
      <c r="U541" s="179">
        <v>150</v>
      </c>
      <c r="V541" s="177">
        <v>460</v>
      </c>
      <c r="W541" s="178">
        <v>931</v>
      </c>
      <c r="X541" s="175">
        <v>632</v>
      </c>
      <c r="Y541" s="179">
        <v>321</v>
      </c>
      <c r="Z541" s="177">
        <v>1655</v>
      </c>
      <c r="AA541" s="175">
        <v>1556</v>
      </c>
      <c r="AB541" s="156">
        <f t="shared" si="9760"/>
        <v>10483</v>
      </c>
      <c r="AC541" s="157">
        <f t="shared" si="9761"/>
        <v>9925</v>
      </c>
      <c r="AE541" s="232" t="s">
        <v>85</v>
      </c>
      <c r="BI541" s="136" t="s">
        <v>21</v>
      </c>
      <c r="BJ541" s="128">
        <f>B541/B560</f>
        <v>4.395423038838156E-2</v>
      </c>
      <c r="BK541" s="129">
        <f t="shared" ref="BK541" si="9871">C541/C560</f>
        <v>4.4405074865698939E-2</v>
      </c>
      <c r="BL541" s="130">
        <f t="shared" ref="BL541" si="9872">D541/D560</f>
        <v>5.9713007251967286E-2</v>
      </c>
      <c r="BM541" s="131">
        <f t="shared" ref="BM541" si="9873">E541/E560</f>
        <v>4.4331286505915828E-2</v>
      </c>
      <c r="BN541" s="128">
        <f t="shared" ref="BN541" si="9874">F541/F560</f>
        <v>6.6690252963028482E-2</v>
      </c>
      <c r="BO541" s="129">
        <f t="shared" ref="BO541" si="9875">G541/G560</f>
        <v>5.1505769772023639E-2</v>
      </c>
      <c r="BP541" s="130">
        <f t="shared" ref="BP541" si="9876">H541/H560</f>
        <v>5.1918958985340144E-2</v>
      </c>
      <c r="BQ541" s="131">
        <f t="shared" ref="BQ541" si="9877">I541/I560</f>
        <v>4.9669785360484317E-2</v>
      </c>
      <c r="BR541" s="128">
        <f t="shared" ref="BR541" si="9878">J541/J560</f>
        <v>3.2696546656869947E-2</v>
      </c>
      <c r="BS541" s="129">
        <f t="shared" ref="BS541" si="9879">K541/K560</f>
        <v>7.6023391812865493E-2</v>
      </c>
      <c r="BT541" s="130">
        <f t="shared" ref="BT541" si="9880">L541/L560</f>
        <v>3.0616113744075829E-2</v>
      </c>
      <c r="BU541" s="128">
        <f t="shared" ref="BU541" si="9881">M541/M560</f>
        <v>6.658626927383926E-2</v>
      </c>
      <c r="BV541" s="132">
        <f t="shared" ref="BV541" si="9882">N541/N560</f>
        <v>5.2752293577981654E-2</v>
      </c>
      <c r="BW541" s="133">
        <f t="shared" ref="BW541" si="9883">O541/O560</f>
        <v>5.3843561613060247E-2</v>
      </c>
      <c r="BX541" s="128">
        <f t="shared" ref="BX541" si="9884">P541/P560</f>
        <v>5.869797225186766E-2</v>
      </c>
      <c r="BY541" s="129">
        <f t="shared" ref="BY541" si="9885">Q541/Q560</f>
        <v>3.7895226286422813E-2</v>
      </c>
      <c r="BZ541" s="130">
        <f t="shared" ref="BZ541" si="9886">R541/R560</f>
        <v>6.2673071489121226E-2</v>
      </c>
      <c r="CA541" s="131">
        <f t="shared" ref="CA541" si="9887">S541/S560</f>
        <v>4.1604754829123326E-2</v>
      </c>
      <c r="CB541" s="128">
        <f t="shared" ref="CB541" si="9888">T541/T560</f>
        <v>7.3075036782736635E-2</v>
      </c>
      <c r="CC541" s="129">
        <f t="shared" ref="CC541" si="9889">U541/U560</f>
        <v>5.9500198333994447E-2</v>
      </c>
      <c r="CD541" s="130">
        <f t="shared" ref="CD541" si="9890">V541/V560</f>
        <v>3.3093525179856115E-2</v>
      </c>
      <c r="CE541" s="131">
        <f t="shared" ref="CE541" si="9891">W541/W560</f>
        <v>5.415309446254072E-2</v>
      </c>
      <c r="CF541" s="128">
        <f t="shared" ref="CF541" si="9892">X541/X560</f>
        <v>6.291061118853275E-2</v>
      </c>
      <c r="CG541" s="129">
        <f t="shared" ref="CG541" si="9893">Y541/Y560</f>
        <v>5.6099265990912271E-2</v>
      </c>
      <c r="CH541" s="130">
        <f t="shared" ref="CH541" si="9894">Z541/Z560</f>
        <v>5.2720438328236495E-2</v>
      </c>
      <c r="CI541" s="128">
        <f t="shared" ref="CI541" si="9895">AA541/AA560</f>
        <v>4.708730518989257E-2</v>
      </c>
      <c r="CJ541" s="134">
        <f t="shared" ref="CJ541" si="9896">AB541/AB560</f>
        <v>5.2406876934075218E-2</v>
      </c>
      <c r="CK541" s="135">
        <f t="shared" ref="CK541" si="9897">AC541/AC560</f>
        <v>4.9854079495280812E-2</v>
      </c>
    </row>
    <row r="542" spans="1:89" ht="14.25" thickTop="1" thickBot="1" x14ac:dyDescent="0.25">
      <c r="A542" s="145" t="s">
        <v>22</v>
      </c>
      <c r="B542" s="182">
        <v>1072</v>
      </c>
      <c r="C542" s="183">
        <v>931</v>
      </c>
      <c r="D542" s="184">
        <v>430</v>
      </c>
      <c r="E542" s="185">
        <v>385</v>
      </c>
      <c r="F542" s="182">
        <v>1372</v>
      </c>
      <c r="G542" s="186">
        <v>611</v>
      </c>
      <c r="H542" s="184">
        <v>2038</v>
      </c>
      <c r="I542" s="185">
        <v>1477</v>
      </c>
      <c r="J542" s="182">
        <v>136</v>
      </c>
      <c r="K542" s="186">
        <v>377</v>
      </c>
      <c r="L542" s="184">
        <v>380</v>
      </c>
      <c r="M542" s="182">
        <v>1057</v>
      </c>
      <c r="N542" s="187">
        <v>1369</v>
      </c>
      <c r="O542" s="188">
        <v>1899</v>
      </c>
      <c r="P542" s="182">
        <v>832</v>
      </c>
      <c r="Q542" s="186">
        <v>494</v>
      </c>
      <c r="R542" s="184">
        <v>1319</v>
      </c>
      <c r="S542" s="185">
        <v>947</v>
      </c>
      <c r="T542" s="182">
        <v>129</v>
      </c>
      <c r="U542" s="186">
        <v>154</v>
      </c>
      <c r="V542" s="184">
        <v>503</v>
      </c>
      <c r="W542" s="185">
        <v>1396</v>
      </c>
      <c r="X542" s="182">
        <v>702</v>
      </c>
      <c r="Y542" s="186">
        <v>301</v>
      </c>
      <c r="Z542" s="184">
        <v>1910</v>
      </c>
      <c r="AA542" s="182">
        <v>1791</v>
      </c>
      <c r="AB542" s="156">
        <f t="shared" si="9760"/>
        <v>12192</v>
      </c>
      <c r="AC542" s="157">
        <f t="shared" si="9761"/>
        <v>11820</v>
      </c>
      <c r="AE542" s="305" t="s">
        <v>0</v>
      </c>
      <c r="AF542" s="299" t="s">
        <v>1</v>
      </c>
      <c r="AG542" s="300"/>
      <c r="AH542" s="299" t="s">
        <v>2</v>
      </c>
      <c r="AI542" s="300"/>
      <c r="AJ542" s="299" t="s">
        <v>3</v>
      </c>
      <c r="AK542" s="300"/>
      <c r="AL542" s="299" t="s">
        <v>4</v>
      </c>
      <c r="AM542" s="300"/>
      <c r="AN542" s="299" t="s">
        <v>5</v>
      </c>
      <c r="AO542" s="300"/>
      <c r="AP542" s="299" t="s">
        <v>6</v>
      </c>
      <c r="AQ542" s="300"/>
      <c r="AR542" s="299" t="s">
        <v>7</v>
      </c>
      <c r="AS542" s="300"/>
      <c r="AT542" s="299" t="s">
        <v>8</v>
      </c>
      <c r="AU542" s="300"/>
      <c r="AV542" s="299" t="s">
        <v>9</v>
      </c>
      <c r="AW542" s="300"/>
      <c r="AX542" s="299" t="s">
        <v>10</v>
      </c>
      <c r="AY542" s="300"/>
      <c r="AZ542" s="299" t="s">
        <v>11</v>
      </c>
      <c r="BA542" s="300"/>
      <c r="BB542" s="299" t="s">
        <v>12</v>
      </c>
      <c r="BC542" s="300"/>
      <c r="BD542" s="301" t="s">
        <v>40</v>
      </c>
      <c r="BE542" s="302"/>
      <c r="BF542" s="303" t="s">
        <v>41</v>
      </c>
      <c r="BG542" s="304"/>
      <c r="BI542" s="145" t="s">
        <v>22</v>
      </c>
      <c r="BJ542" s="128">
        <f>B542/B560</f>
        <v>5.897238420068214E-2</v>
      </c>
      <c r="BK542" s="129">
        <f t="shared" ref="BK542" si="9898">C542/C560</f>
        <v>5.3206080694936563E-2</v>
      </c>
      <c r="BL542" s="130">
        <f t="shared" ref="BL542" si="9899">D542/D560</f>
        <v>6.6347785835519216E-2</v>
      </c>
      <c r="BM542" s="131">
        <f t="shared" ref="BM542" si="9900">E542/E560</f>
        <v>5.7660626029654036E-2</v>
      </c>
      <c r="BN542" s="128">
        <f t="shared" ref="BN542" si="9901">F542/F560</f>
        <v>8.0900996521021284E-2</v>
      </c>
      <c r="BO542" s="129">
        <f t="shared" ref="BO542" si="9902">G542/G560</f>
        <v>4.2991837883478753E-2</v>
      </c>
      <c r="BP542" s="130">
        <f t="shared" ref="BP542" si="9903">H542/H560</f>
        <v>6.7138856860484264E-2</v>
      </c>
      <c r="BQ542" s="131">
        <f t="shared" ref="BQ542" si="9904">I542/I560</f>
        <v>5.0804898183819482E-2</v>
      </c>
      <c r="BR542" s="128">
        <f t="shared" ref="BR542" si="9905">J542/J560</f>
        <v>4.996326230712711E-2</v>
      </c>
      <c r="BS542" s="129">
        <f t="shared" ref="BS542" si="9906">K542/K560</f>
        <v>0.12248213125406107</v>
      </c>
      <c r="BT542" s="130">
        <f t="shared" ref="BT542" si="9907">L542/L560</f>
        <v>3.6018957345971561E-2</v>
      </c>
      <c r="BU542" s="128">
        <f t="shared" ref="BU542" si="9908">M542/M560</f>
        <v>9.1050047377035065E-2</v>
      </c>
      <c r="BV542" s="132">
        <f t="shared" ref="BV542" si="9909">N542/N560</f>
        <v>5.1473905850503834E-2</v>
      </c>
      <c r="BW542" s="133">
        <f t="shared" ref="BW542" si="9910">O542/O560</f>
        <v>7.1104953757441872E-2</v>
      </c>
      <c r="BX542" s="128">
        <f t="shared" ref="BX542" si="9911">P542/P560</f>
        <v>6.3424302485134934E-2</v>
      </c>
      <c r="BY542" s="129">
        <f t="shared" ref="BY542" si="9912">Q542/Q560</f>
        <v>3.8282703037817729E-2</v>
      </c>
      <c r="BZ542" s="130">
        <f t="shared" ref="BZ542" si="9913">R542/R560</f>
        <v>7.4540830743147782E-2</v>
      </c>
      <c r="CA542" s="131">
        <f t="shared" ref="CA542" si="9914">S542/S560</f>
        <v>5.0254722988749737E-2</v>
      </c>
      <c r="CB542" s="128">
        <f t="shared" ref="CB542" si="9915">T542/T560</f>
        <v>6.326630701324179E-2</v>
      </c>
      <c r="CC542" s="129">
        <f t="shared" ref="CC542" si="9916">U542/U560</f>
        <v>6.1086870289567635E-2</v>
      </c>
      <c r="CD542" s="130">
        <f t="shared" ref="CD542" si="9917">V542/V560</f>
        <v>3.6187050359712231E-2</v>
      </c>
      <c r="CE542" s="131">
        <f t="shared" ref="CE542" si="9918">W542/W560</f>
        <v>8.1200558399255468E-2</v>
      </c>
      <c r="CF542" s="128">
        <f t="shared" ref="CF542" si="9919">X542/X560</f>
        <v>6.9878558630300611E-2</v>
      </c>
      <c r="CG542" s="129">
        <f t="shared" ref="CG542" si="9920">Y542/Y560</f>
        <v>5.2603984620761969E-2</v>
      </c>
      <c r="CH542" s="130">
        <f t="shared" ref="CH542" si="9921">Z542/Z560</f>
        <v>6.0843527013251783E-2</v>
      </c>
      <c r="CI542" s="128">
        <f t="shared" ref="CI542" si="9922">AA542/AA560</f>
        <v>5.4198819791193828E-2</v>
      </c>
      <c r="CJ542" s="134">
        <f t="shared" ref="CJ542" si="9923">AB542/AB560</f>
        <v>6.0950552664337028E-2</v>
      </c>
      <c r="CK542" s="135">
        <f t="shared" ref="CK542" si="9924">AC542/AC560</f>
        <v>5.937281809916567E-2</v>
      </c>
    </row>
    <row r="543" spans="1:89" ht="15" thickTop="1" thickBot="1" x14ac:dyDescent="0.3">
      <c r="A543" s="136" t="s">
        <v>23</v>
      </c>
      <c r="B543" s="175">
        <v>1013</v>
      </c>
      <c r="C543" s="176">
        <v>1029</v>
      </c>
      <c r="D543" s="177">
        <v>432</v>
      </c>
      <c r="E543" s="178">
        <v>308</v>
      </c>
      <c r="F543" s="175">
        <v>1172</v>
      </c>
      <c r="G543" s="179">
        <v>608</v>
      </c>
      <c r="H543" s="177">
        <v>1827</v>
      </c>
      <c r="I543" s="178">
        <v>1647</v>
      </c>
      <c r="J543" s="175">
        <v>107</v>
      </c>
      <c r="K543" s="179">
        <v>293</v>
      </c>
      <c r="L543" s="177">
        <v>363</v>
      </c>
      <c r="M543" s="175">
        <v>871</v>
      </c>
      <c r="N543" s="180">
        <v>1431</v>
      </c>
      <c r="O543" s="181">
        <v>1624</v>
      </c>
      <c r="P543" s="175">
        <v>969</v>
      </c>
      <c r="Q543" s="179">
        <v>465</v>
      </c>
      <c r="R543" s="177">
        <v>1256</v>
      </c>
      <c r="S543" s="178">
        <v>914</v>
      </c>
      <c r="T543" s="175">
        <v>160</v>
      </c>
      <c r="U543" s="179">
        <v>114</v>
      </c>
      <c r="V543" s="177">
        <v>504</v>
      </c>
      <c r="W543" s="178">
        <v>1356</v>
      </c>
      <c r="X543" s="175">
        <v>621</v>
      </c>
      <c r="Y543" s="179">
        <v>248</v>
      </c>
      <c r="Z543" s="177">
        <v>1809</v>
      </c>
      <c r="AA543" s="175">
        <v>2137</v>
      </c>
      <c r="AB543" s="156">
        <f t="shared" si="9760"/>
        <v>11664</v>
      </c>
      <c r="AC543" s="157">
        <f t="shared" si="9761"/>
        <v>11614</v>
      </c>
      <c r="AE543" s="306"/>
      <c r="AF543" s="115" t="s">
        <v>14</v>
      </c>
      <c r="AG543" s="116" t="s">
        <v>15</v>
      </c>
      <c r="AH543" s="117" t="s">
        <v>14</v>
      </c>
      <c r="AI543" s="118" t="s">
        <v>15</v>
      </c>
      <c r="AJ543" s="115" t="s">
        <v>14</v>
      </c>
      <c r="AK543" s="116" t="s">
        <v>15</v>
      </c>
      <c r="AL543" s="117" t="s">
        <v>14</v>
      </c>
      <c r="AM543" s="118" t="s">
        <v>15</v>
      </c>
      <c r="AN543" s="115" t="s">
        <v>14</v>
      </c>
      <c r="AO543" s="116" t="s">
        <v>15</v>
      </c>
      <c r="AP543" s="117" t="s">
        <v>14</v>
      </c>
      <c r="AQ543" s="115" t="s">
        <v>15</v>
      </c>
      <c r="AR543" s="119" t="s">
        <v>14</v>
      </c>
      <c r="AS543" s="120" t="s">
        <v>15</v>
      </c>
      <c r="AT543" s="115" t="s">
        <v>14</v>
      </c>
      <c r="AU543" s="116" t="s">
        <v>15</v>
      </c>
      <c r="AV543" s="117" t="s">
        <v>14</v>
      </c>
      <c r="AW543" s="118" t="s">
        <v>15</v>
      </c>
      <c r="AX543" s="115" t="s">
        <v>14</v>
      </c>
      <c r="AY543" s="116" t="s">
        <v>15</v>
      </c>
      <c r="AZ543" s="117" t="s">
        <v>14</v>
      </c>
      <c r="BA543" s="118" t="s">
        <v>15</v>
      </c>
      <c r="BB543" s="115" t="s">
        <v>14</v>
      </c>
      <c r="BC543" s="116" t="s">
        <v>15</v>
      </c>
      <c r="BD543" s="28" t="s">
        <v>14</v>
      </c>
      <c r="BE543" s="121" t="s">
        <v>15</v>
      </c>
      <c r="BF543" s="162" t="s">
        <v>14</v>
      </c>
      <c r="BG543" s="163" t="s">
        <v>15</v>
      </c>
      <c r="BI543" s="136" t="s">
        <v>23</v>
      </c>
      <c r="BJ543" s="128">
        <f>B543/B560</f>
        <v>5.5726702607547585E-2</v>
      </c>
      <c r="BK543" s="129">
        <f t="shared" ref="BK543" si="9925">C543/C560</f>
        <v>5.8806720768087781E-2</v>
      </c>
      <c r="BL543" s="130">
        <f t="shared" ref="BL543" si="9926">D543/D560</f>
        <v>6.6656380188242562E-2</v>
      </c>
      <c r="BM543" s="131">
        <f t="shared" ref="BM543" si="9927">E543/E560</f>
        <v>4.6128500823723231E-2</v>
      </c>
      <c r="BN543" s="128">
        <f t="shared" ref="BN543" si="9928">F543/F560</f>
        <v>6.9107848340114394E-2</v>
      </c>
      <c r="BO543" s="129">
        <f t="shared" ref="BO543" si="9929">G543/G560</f>
        <v>4.2780748663101602E-2</v>
      </c>
      <c r="BP543" s="130">
        <f t="shared" ref="BP543" si="9930">H543/H560</f>
        <v>6.0187777960797231E-2</v>
      </c>
      <c r="BQ543" s="131">
        <f t="shared" ref="BQ543" si="9931">I543/I560</f>
        <v>5.6652449091909744E-2</v>
      </c>
      <c r="BR543" s="128">
        <f t="shared" ref="BR543" si="9932">J543/J560</f>
        <v>3.930933137398971E-2</v>
      </c>
      <c r="BS543" s="129">
        <f t="shared" ref="BS543" si="9933">K543/K560</f>
        <v>9.5191682910981151E-2</v>
      </c>
      <c r="BT543" s="130">
        <f t="shared" ref="BT543" si="9934">L543/L560</f>
        <v>3.4407582938388623E-2</v>
      </c>
      <c r="BU543" s="128">
        <f t="shared" ref="BU543" si="9935">M543/M560</f>
        <v>7.5027995520716692E-2</v>
      </c>
      <c r="BV543" s="132">
        <f t="shared" ref="BV543" si="9936">N543/N560</f>
        <v>5.3805083471198674E-2</v>
      </c>
      <c r="BW543" s="133">
        <f t="shared" ref="BW543" si="9937">O543/O560</f>
        <v>6.0808027857864981E-2</v>
      </c>
      <c r="BX543" s="128">
        <f t="shared" ref="BX543" si="9938">P543/P560</f>
        <v>7.3867967677999691E-2</v>
      </c>
      <c r="BY543" s="129">
        <f t="shared" ref="BY543" si="9939">Q543/Q560</f>
        <v>3.6035337879727215E-2</v>
      </c>
      <c r="BZ543" s="130">
        <f t="shared" ref="BZ543" si="9940">R543/R560</f>
        <v>7.0980502966939807E-2</v>
      </c>
      <c r="CA543" s="131">
        <f t="shared" ref="CA543" si="9941">S543/S560</f>
        <v>4.850350244109531E-2</v>
      </c>
      <c r="CB543" s="128">
        <f t="shared" ref="CB543" si="9942">T543/T560</f>
        <v>7.8469838155958802E-2</v>
      </c>
      <c r="CC543" s="129">
        <f t="shared" ref="CC543" si="9943">U543/U560</f>
        <v>4.5220150733835777E-2</v>
      </c>
      <c r="CD543" s="130">
        <f t="shared" ref="CD543" si="9944">V543/V560</f>
        <v>3.6258992805755397E-2</v>
      </c>
      <c r="CE543" s="131">
        <f t="shared" ref="CE543" si="9945">W543/W560</f>
        <v>7.887389483480689E-2</v>
      </c>
      <c r="CF543" s="128">
        <f t="shared" ref="CF543" si="9946">X543/X560</f>
        <v>6.1815648019112088E-2</v>
      </c>
      <c r="CG543" s="129">
        <f t="shared" ref="CG543" si="9947">Y543/Y560</f>
        <v>4.3341488989863682E-2</v>
      </c>
      <c r="CH543" s="130">
        <f t="shared" ref="CH543" si="9948">Z543/Z560</f>
        <v>5.7626146788990827E-2</v>
      </c>
      <c r="CI543" s="128">
        <f t="shared" ref="CI543" si="9949">AA543/AA560</f>
        <v>6.4669390225450138E-2</v>
      </c>
      <c r="CJ543" s="134">
        <f t="shared" ref="CJ543" si="9950">AB543/AB560</f>
        <v>5.8310961800920859E-2</v>
      </c>
      <c r="CK543" s="135">
        <f t="shared" ref="CK543" si="9951">AC543/AC560</f>
        <v>5.8338063401329104E-2</v>
      </c>
    </row>
    <row r="544" spans="1:89" ht="13.5" thickTop="1" x14ac:dyDescent="0.2">
      <c r="A544" s="145" t="s">
        <v>24</v>
      </c>
      <c r="B544" s="189">
        <v>1053</v>
      </c>
      <c r="C544" s="183">
        <v>1275</v>
      </c>
      <c r="D544" s="184">
        <v>381</v>
      </c>
      <c r="E544" s="185">
        <v>317</v>
      </c>
      <c r="F544" s="182">
        <v>1143</v>
      </c>
      <c r="G544" s="186">
        <v>559</v>
      </c>
      <c r="H544" s="184">
        <v>2218</v>
      </c>
      <c r="I544" s="185">
        <v>1547</v>
      </c>
      <c r="J544" s="182">
        <v>139</v>
      </c>
      <c r="K544" s="186">
        <v>206</v>
      </c>
      <c r="L544" s="184">
        <v>353</v>
      </c>
      <c r="M544" s="182">
        <v>983</v>
      </c>
      <c r="N544" s="187">
        <v>1451</v>
      </c>
      <c r="O544" s="190">
        <v>1883</v>
      </c>
      <c r="P544" s="182">
        <v>962</v>
      </c>
      <c r="Q544" s="186">
        <v>523</v>
      </c>
      <c r="R544" s="184">
        <v>1240</v>
      </c>
      <c r="S544" s="185">
        <v>939</v>
      </c>
      <c r="T544" s="182">
        <v>75</v>
      </c>
      <c r="U544" s="186">
        <v>119</v>
      </c>
      <c r="V544" s="184">
        <v>547</v>
      </c>
      <c r="W544" s="191">
        <v>1261</v>
      </c>
      <c r="X544" s="182">
        <v>606</v>
      </c>
      <c r="Y544" s="186">
        <v>251</v>
      </c>
      <c r="Z544" s="184">
        <v>1878</v>
      </c>
      <c r="AA544" s="182">
        <v>2293</v>
      </c>
      <c r="AB544" s="156">
        <f t="shared" si="9760"/>
        <v>12046</v>
      </c>
      <c r="AC544" s="157">
        <f t="shared" si="9761"/>
        <v>12156</v>
      </c>
      <c r="AE544" s="235" t="str">
        <f>$AE$17</f>
        <v>17:00 - 17:59</v>
      </c>
      <c r="AF544" s="125">
        <f t="shared" ref="AF544:AU545" si="9952">SUMIF($A$9:$A$32,$AE544,B$536:B$559)</f>
        <v>1738</v>
      </c>
      <c r="AG544" s="172">
        <f t="shared" si="9952"/>
        <v>1280</v>
      </c>
      <c r="AH544" s="126">
        <f t="shared" si="9952"/>
        <v>456</v>
      </c>
      <c r="AI544" s="166">
        <f t="shared" si="9952"/>
        <v>489</v>
      </c>
      <c r="AJ544" s="125">
        <f t="shared" si="9952"/>
        <v>1122</v>
      </c>
      <c r="AK544" s="127">
        <f t="shared" si="9952"/>
        <v>1020</v>
      </c>
      <c r="AL544" s="126">
        <f t="shared" si="9952"/>
        <v>2186</v>
      </c>
      <c r="AM544" s="166">
        <f t="shared" si="9952"/>
        <v>2195</v>
      </c>
      <c r="AN544" s="125">
        <f t="shared" si="9952"/>
        <v>210</v>
      </c>
      <c r="AO544" s="127">
        <f t="shared" si="9952"/>
        <v>165</v>
      </c>
      <c r="AP544" s="126">
        <f t="shared" si="9952"/>
        <v>895</v>
      </c>
      <c r="AQ544" s="125">
        <f t="shared" si="9952"/>
        <v>626</v>
      </c>
      <c r="AR544" s="165">
        <f t="shared" si="9952"/>
        <v>1946</v>
      </c>
      <c r="AS544" s="167">
        <f t="shared" si="9952"/>
        <v>1839</v>
      </c>
      <c r="AT544" s="125">
        <f t="shared" si="9952"/>
        <v>840</v>
      </c>
      <c r="AU544" s="127">
        <f t="shared" si="9952"/>
        <v>1091</v>
      </c>
      <c r="AV544" s="126">
        <f t="shared" ref="AP544:BE545" si="9953">SUMIF($A$9:$A$32,$AE544,R$536:R$559)</f>
        <v>1084</v>
      </c>
      <c r="AW544" s="166">
        <f t="shared" si="9953"/>
        <v>1624</v>
      </c>
      <c r="AX544" s="125">
        <f t="shared" si="9953"/>
        <v>127</v>
      </c>
      <c r="AY544" s="127">
        <f t="shared" si="9953"/>
        <v>193</v>
      </c>
      <c r="AZ544" s="126">
        <f t="shared" si="9953"/>
        <v>1136</v>
      </c>
      <c r="BA544" s="166">
        <f t="shared" si="9953"/>
        <v>1131</v>
      </c>
      <c r="BB544" s="125">
        <f t="shared" si="9953"/>
        <v>685</v>
      </c>
      <c r="BC544" s="127">
        <f t="shared" si="9953"/>
        <v>435</v>
      </c>
      <c r="BD544" s="170">
        <f t="shared" si="9953"/>
        <v>2454</v>
      </c>
      <c r="BE544" s="171">
        <f t="shared" si="9953"/>
        <v>2284</v>
      </c>
      <c r="BF544" s="156">
        <f>AF544+AH544+AJ544+AL544+AN544+AP544+AR544+AT544+AV544+AX544+AZ544+BB544+BD544</f>
        <v>14879</v>
      </c>
      <c r="BG544" s="157">
        <f>AG544+AI544+AK544+AM544+AO544+AQ544+AS544+AU544+AW544+AY544+BA544+BC544+BE544</f>
        <v>14372</v>
      </c>
      <c r="BI544" s="145" t="s">
        <v>24</v>
      </c>
      <c r="BJ544" s="128">
        <f>B544/B560</f>
        <v>5.7927164704587961E-2</v>
      </c>
      <c r="BK544" s="129">
        <f t="shared" ref="BK544" si="9954">C544/C560</f>
        <v>7.2865470339467373E-2</v>
      </c>
      <c r="BL544" s="130">
        <f t="shared" ref="BL544" si="9955">D544/D560</f>
        <v>5.8787224193797255E-2</v>
      </c>
      <c r="BM544" s="131">
        <f t="shared" ref="BM544" si="9956">E544/E560</f>
        <v>4.7476411562078775E-2</v>
      </c>
      <c r="BN544" s="128">
        <f t="shared" ref="BN544" si="9957">F544/F560</f>
        <v>6.7397841853882895E-2</v>
      </c>
      <c r="BO544" s="129">
        <f t="shared" ref="BO544" si="9958">G544/G560</f>
        <v>3.9332958063608217E-2</v>
      </c>
      <c r="BP544" s="130">
        <f t="shared" ref="BP544" si="9959">H544/H560</f>
        <v>7.3068687201449517E-2</v>
      </c>
      <c r="BQ544" s="131">
        <f t="shared" ref="BQ544" si="9960">I544/I560</f>
        <v>5.3212713263621356E-2</v>
      </c>
      <c r="BR544" s="128">
        <f t="shared" ref="BR544" si="9961">J544/J560</f>
        <v>5.1065393093313739E-2</v>
      </c>
      <c r="BS544" s="129">
        <f t="shared" ref="BS544" si="9962">K544/K560</f>
        <v>6.6926575698505519E-2</v>
      </c>
      <c r="BT544" s="130">
        <f t="shared" ref="BT544" si="9963">L544/L560</f>
        <v>3.3459715639810428E-2</v>
      </c>
      <c r="BU544" s="128">
        <f t="shared" ref="BU544" si="9964">M544/M560</f>
        <v>8.4675682660005164E-2</v>
      </c>
      <c r="BV544" s="132">
        <f t="shared" ref="BV544" si="9965">N544/N560</f>
        <v>5.4557076252067981E-2</v>
      </c>
      <c r="BW544" s="133">
        <f t="shared" ref="BW544" si="9966">O544/O560</f>
        <v>7.0505859886921027E-2</v>
      </c>
      <c r="BX544" s="128">
        <f t="shared" ref="BX544" si="9967">P544/P560</f>
        <v>7.3334349748437264E-2</v>
      </c>
      <c r="BY544" s="129">
        <f t="shared" ref="BY544" si="9968">Q544/Q560</f>
        <v>4.0530068195908243E-2</v>
      </c>
      <c r="BZ544" s="130">
        <f t="shared" ref="BZ544" si="9969">R544/R560</f>
        <v>7.0076292738061596E-2</v>
      </c>
      <c r="CA544" s="131">
        <f t="shared" ref="CA544" si="9970">S544/S560</f>
        <v>4.9830184674166847E-2</v>
      </c>
      <c r="CB544" s="128">
        <f t="shared" ref="CB544" si="9971">T544/T560</f>
        <v>3.678273663560569E-2</v>
      </c>
      <c r="CC544" s="129">
        <f t="shared" ref="CC544" si="9972">U544/U560</f>
        <v>4.7203490678302262E-2</v>
      </c>
      <c r="CD544" s="130">
        <f t="shared" ref="CD544" si="9973">V544/V560</f>
        <v>3.9352517985611513E-2</v>
      </c>
      <c r="CE544" s="131">
        <f t="shared" ref="CE544" si="9974">W544/W560</f>
        <v>7.3348068869241514E-2</v>
      </c>
      <c r="CF544" s="128">
        <f t="shared" ref="CF544" si="9975">X544/X560</f>
        <v>6.0322516424447539E-2</v>
      </c>
      <c r="CG544" s="129">
        <f t="shared" ref="CG544" si="9976">Y544/Y560</f>
        <v>4.3865781195386228E-2</v>
      </c>
      <c r="CH544" s="130">
        <f t="shared" ref="CH544" si="9977">Z544/Z560</f>
        <v>5.9824159021406725E-2</v>
      </c>
      <c r="CI544" s="128">
        <f t="shared" ref="CI544" si="9978">AA544/AA560</f>
        <v>6.9390225450143742E-2</v>
      </c>
      <c r="CJ544" s="134">
        <f t="shared" ref="CJ544" si="9979">AB544/AB560</f>
        <v>6.0220665796801492E-2</v>
      </c>
      <c r="CK544" s="135">
        <f t="shared" ref="CK544" si="9980">AC544/AC560</f>
        <v>6.1060573334471901E-2</v>
      </c>
    </row>
    <row r="545" spans="1:89" x14ac:dyDescent="0.2">
      <c r="A545" s="136" t="s">
        <v>25</v>
      </c>
      <c r="B545" s="192">
        <v>1103</v>
      </c>
      <c r="C545" s="176">
        <v>1181</v>
      </c>
      <c r="D545" s="177">
        <v>497</v>
      </c>
      <c r="E545" s="178">
        <v>381</v>
      </c>
      <c r="F545" s="175">
        <v>1203</v>
      </c>
      <c r="G545" s="179">
        <v>586</v>
      </c>
      <c r="H545" s="177">
        <v>2249</v>
      </c>
      <c r="I545" s="178">
        <v>1517</v>
      </c>
      <c r="J545" s="175">
        <v>140</v>
      </c>
      <c r="K545" s="176">
        <v>159</v>
      </c>
      <c r="L545" s="177">
        <v>410</v>
      </c>
      <c r="M545" s="175">
        <v>1149</v>
      </c>
      <c r="N545" s="180">
        <v>1397</v>
      </c>
      <c r="O545" s="193">
        <v>1726</v>
      </c>
      <c r="P545" s="175">
        <v>959</v>
      </c>
      <c r="Q545" s="176">
        <v>621</v>
      </c>
      <c r="R545" s="177">
        <v>1295</v>
      </c>
      <c r="S545" s="178">
        <v>979</v>
      </c>
      <c r="T545" s="184">
        <v>97</v>
      </c>
      <c r="U545" s="175">
        <v>116</v>
      </c>
      <c r="V545" s="177">
        <v>630</v>
      </c>
      <c r="W545" s="194">
        <v>1263</v>
      </c>
      <c r="X545" s="175">
        <v>636</v>
      </c>
      <c r="Y545" s="179">
        <v>223</v>
      </c>
      <c r="Z545" s="177">
        <v>1946</v>
      </c>
      <c r="AA545" s="175">
        <v>2130</v>
      </c>
      <c r="AB545" s="156">
        <f t="shared" si="9760"/>
        <v>12562</v>
      </c>
      <c r="AC545" s="157">
        <f t="shared" si="9761"/>
        <v>12031</v>
      </c>
      <c r="AE545" s="237" t="str">
        <f>$AE$18</f>
        <v>18:00 - 18:59</v>
      </c>
      <c r="AF545" s="125">
        <f t="shared" si="9952"/>
        <v>1579</v>
      </c>
      <c r="AG545" s="176">
        <f t="shared" si="9952"/>
        <v>1356</v>
      </c>
      <c r="AH545" s="177">
        <f t="shared" si="9952"/>
        <v>435</v>
      </c>
      <c r="AI545" s="178">
        <f t="shared" si="9952"/>
        <v>506</v>
      </c>
      <c r="AJ545" s="238">
        <f t="shared" si="9952"/>
        <v>1077</v>
      </c>
      <c r="AK545" s="179">
        <f t="shared" si="9952"/>
        <v>1055</v>
      </c>
      <c r="AL545" s="177">
        <f t="shared" si="9952"/>
        <v>2020</v>
      </c>
      <c r="AM545" s="178">
        <f t="shared" si="9952"/>
        <v>2193</v>
      </c>
      <c r="AN545" s="238">
        <f t="shared" si="9952"/>
        <v>245</v>
      </c>
      <c r="AO545" s="179">
        <f t="shared" si="9952"/>
        <v>143</v>
      </c>
      <c r="AP545" s="177">
        <f t="shared" si="9953"/>
        <v>966</v>
      </c>
      <c r="AQ545" s="238">
        <f t="shared" si="9953"/>
        <v>565</v>
      </c>
      <c r="AR545" s="180">
        <f t="shared" si="9953"/>
        <v>1916</v>
      </c>
      <c r="AS545" s="181">
        <f t="shared" si="9953"/>
        <v>1823</v>
      </c>
      <c r="AT545" s="238">
        <f t="shared" si="9953"/>
        <v>750</v>
      </c>
      <c r="AU545" s="179">
        <f t="shared" si="9953"/>
        <v>1129</v>
      </c>
      <c r="AV545" s="177">
        <f t="shared" si="9953"/>
        <v>1044</v>
      </c>
      <c r="AW545" s="178">
        <f t="shared" si="9953"/>
        <v>1629</v>
      </c>
      <c r="AX545" s="238">
        <f t="shared" si="9953"/>
        <v>150</v>
      </c>
      <c r="AY545" s="179">
        <f t="shared" si="9953"/>
        <v>158</v>
      </c>
      <c r="AZ545" s="177">
        <f t="shared" si="9953"/>
        <v>1265</v>
      </c>
      <c r="BA545" s="178">
        <f t="shared" si="9953"/>
        <v>1171</v>
      </c>
      <c r="BB545" s="238">
        <f t="shared" si="9953"/>
        <v>696</v>
      </c>
      <c r="BC545" s="179">
        <f t="shared" si="9953"/>
        <v>475</v>
      </c>
      <c r="BD545" s="177">
        <f t="shared" si="9953"/>
        <v>2436</v>
      </c>
      <c r="BE545" s="238">
        <f t="shared" si="9953"/>
        <v>2401</v>
      </c>
      <c r="BF545" s="158">
        <f>SUM(AF545,AH545,AJ545,AL545,AN545,AP545,AR545,AT545,AV545,AX545,AZ545,BB545,BD545)</f>
        <v>14579</v>
      </c>
      <c r="BG545" s="159">
        <f>SUM(AG545,AI545,AK545,AM545,AO545,AQ545,AS545,AU545,AW545,AY545,BA545,BC545,BE545)</f>
        <v>14604</v>
      </c>
      <c r="BI545" s="136" t="s">
        <v>25</v>
      </c>
      <c r="BJ545" s="128">
        <f>B545/B560</f>
        <v>6.0677742325888434E-2</v>
      </c>
      <c r="BK545" s="129">
        <f t="shared" ref="BK545" si="9981">C545/C560</f>
        <v>6.7493427820322319E-2</v>
      </c>
      <c r="BL545" s="130">
        <f t="shared" ref="BL545" si="9982">D545/D560</f>
        <v>7.6685696651751276E-2</v>
      </c>
      <c r="BM545" s="131">
        <f t="shared" ref="BM545" si="9983">E545/E560</f>
        <v>5.7061554590384901E-2</v>
      </c>
      <c r="BN545" s="128">
        <f t="shared" ref="BN545" si="9984">F545/F560</f>
        <v>7.0935786308154961E-2</v>
      </c>
      <c r="BO545" s="129">
        <f t="shared" ref="BO545" si="9985">G545/G560</f>
        <v>4.1232761047002534E-2</v>
      </c>
      <c r="BP545" s="130">
        <f t="shared" ref="BP545" si="9986">H545/H560</f>
        <v>7.408993576017131E-2</v>
      </c>
      <c r="BQ545" s="131">
        <f t="shared" ref="BQ545" si="9987">I545/I560</f>
        <v>5.2180792515134834E-2</v>
      </c>
      <c r="BR545" s="128">
        <f t="shared" ref="BR545" si="9988">J545/J560</f>
        <v>5.1432770022042613E-2</v>
      </c>
      <c r="BS545" s="129">
        <f t="shared" ref="BS545" si="9989">K545/K560</f>
        <v>5.1656920077972707E-2</v>
      </c>
      <c r="BT545" s="130">
        <f t="shared" ref="BT545" si="9990">L545/L560</f>
        <v>3.886255924170616E-2</v>
      </c>
      <c r="BU545" s="128">
        <f t="shared" ref="BU545" si="9991">M545/M560</f>
        <v>9.8974933241450597E-2</v>
      </c>
      <c r="BV545" s="132">
        <f t="shared" ref="BV545" si="9992">N545/N560</f>
        <v>5.2526695743720861E-2</v>
      </c>
      <c r="BW545" s="133">
        <f t="shared" ref="BW545" si="9993">O545/O560</f>
        <v>6.4627251282435322E-2</v>
      </c>
      <c r="BX545" s="128">
        <f t="shared" ref="BX545" si="9994">P545/P560</f>
        <v>7.3105656350053366E-2</v>
      </c>
      <c r="BY545" s="129">
        <f t="shared" ref="BY545" si="9995">Q545/Q560</f>
        <v>4.8124612523248608E-2</v>
      </c>
      <c r="BZ545" s="130">
        <f t="shared" ref="BZ545" si="9996">R545/R560</f>
        <v>7.3184515399830466E-2</v>
      </c>
      <c r="CA545" s="131">
        <f t="shared" ref="CA545" si="9997">S545/S560</f>
        <v>5.1952876247081302E-2</v>
      </c>
      <c r="CB545" s="128">
        <f t="shared" ref="CB545" si="9998">T545/T560</f>
        <v>4.7572339382050022E-2</v>
      </c>
      <c r="CC545" s="129">
        <f t="shared" ref="CC545" si="9999">U545/U560</f>
        <v>4.6013486711622371E-2</v>
      </c>
      <c r="CD545" s="130">
        <f t="shared" ref="CD545" si="10000">V545/V560</f>
        <v>4.5323741007194246E-2</v>
      </c>
      <c r="CE545" s="131">
        <f t="shared" ref="CE545" si="10001">W545/W560</f>
        <v>7.3464402047463934E-2</v>
      </c>
      <c r="CF545" s="128">
        <f t="shared" ref="CF545" si="10002">X545/X560</f>
        <v>6.3308779613776622E-2</v>
      </c>
      <c r="CG545" s="129">
        <f t="shared" ref="CG545" si="10003">Y545/Y560</f>
        <v>3.8972387277175814E-2</v>
      </c>
      <c r="CH545" s="130">
        <f t="shared" ref="CH545" si="10004">Z545/Z560</f>
        <v>6.1990316004077471E-2</v>
      </c>
      <c r="CI545" s="128">
        <f t="shared" ref="CI545" si="10005">AA545/AA560</f>
        <v>6.4457557875624155E-2</v>
      </c>
      <c r="CJ545" s="134">
        <f t="shared" ref="CJ545" si="10006">AB545/AB560</f>
        <v>6.2800265958776386E-2</v>
      </c>
      <c r="CK545" s="135">
        <f t="shared" ref="CK545" si="10007">AC545/AC560</f>
        <v>6.0432688202289524E-2</v>
      </c>
    </row>
    <row r="546" spans="1:89" ht="13.5" thickBot="1" x14ac:dyDescent="0.25">
      <c r="A546" s="145" t="s">
        <v>26</v>
      </c>
      <c r="B546" s="189">
        <v>1082</v>
      </c>
      <c r="C546" s="183">
        <v>1196</v>
      </c>
      <c r="D546" s="184">
        <v>392</v>
      </c>
      <c r="E546" s="185">
        <v>417</v>
      </c>
      <c r="F546" s="182">
        <v>863</v>
      </c>
      <c r="G546" s="186">
        <v>652</v>
      </c>
      <c r="H546" s="184">
        <v>2050</v>
      </c>
      <c r="I546" s="185">
        <v>1600</v>
      </c>
      <c r="J546" s="182">
        <v>132</v>
      </c>
      <c r="K546" s="183">
        <v>188</v>
      </c>
      <c r="L546" s="184">
        <v>459</v>
      </c>
      <c r="M546" s="182">
        <v>866</v>
      </c>
      <c r="N546" s="187">
        <v>1473</v>
      </c>
      <c r="O546" s="190">
        <v>1506</v>
      </c>
      <c r="P546" s="182">
        <v>892</v>
      </c>
      <c r="Q546" s="183">
        <v>646</v>
      </c>
      <c r="R546" s="184">
        <v>1211</v>
      </c>
      <c r="S546" s="185">
        <v>1026</v>
      </c>
      <c r="T546" s="182">
        <v>70</v>
      </c>
      <c r="U546" s="186">
        <v>120</v>
      </c>
      <c r="V546" s="184">
        <v>700</v>
      </c>
      <c r="W546" s="191">
        <v>1181</v>
      </c>
      <c r="X546" s="182">
        <v>536</v>
      </c>
      <c r="Y546" s="186">
        <v>270</v>
      </c>
      <c r="Z546" s="184">
        <v>2000</v>
      </c>
      <c r="AA546" s="182">
        <v>2037</v>
      </c>
      <c r="AB546" s="156">
        <f t="shared" si="9760"/>
        <v>11860</v>
      </c>
      <c r="AC546" s="157">
        <f t="shared" si="9761"/>
        <v>11705</v>
      </c>
      <c r="AE546" s="235"/>
      <c r="AF546" s="125"/>
      <c r="AG546" s="183"/>
      <c r="AH546" s="184"/>
      <c r="AI546" s="185"/>
      <c r="AJ546" s="182"/>
      <c r="AK546" s="186"/>
      <c r="AL546" s="184"/>
      <c r="AM546" s="185"/>
      <c r="AN546" s="182"/>
      <c r="AO546" s="186"/>
      <c r="AP546" s="184"/>
      <c r="AQ546" s="182"/>
      <c r="AR546" s="187"/>
      <c r="AS546" s="188"/>
      <c r="AT546" s="182"/>
      <c r="AU546" s="186"/>
      <c r="AV546" s="184"/>
      <c r="AW546" s="185"/>
      <c r="AX546" s="182"/>
      <c r="AY546" s="186"/>
      <c r="AZ546" s="184"/>
      <c r="BA546" s="185"/>
      <c r="BB546" s="182"/>
      <c r="BC546" s="186"/>
      <c r="BD546" s="184"/>
      <c r="BE546" s="182"/>
      <c r="BF546" s="158"/>
      <c r="BG546" s="159"/>
      <c r="BI546" s="145" t="s">
        <v>26</v>
      </c>
      <c r="BJ546" s="128">
        <f>B546/B560</f>
        <v>5.9522499724942238E-2</v>
      </c>
      <c r="BK546" s="129">
        <f t="shared" ref="BK546" si="10008">C546/C560</f>
        <v>6.8350668647845461E-2</v>
      </c>
      <c r="BL546" s="130">
        <f t="shared" ref="BL546" si="10009">D546/D560</f>
        <v>6.0484493133775651E-2</v>
      </c>
      <c r="BM546" s="131">
        <f t="shared" ref="BM546" si="10010">E546/E560</f>
        <v>6.2453197543807099E-2</v>
      </c>
      <c r="BN546" s="128">
        <f t="shared" ref="BN546" si="10011">F546/F560</f>
        <v>5.0887434400613246E-2</v>
      </c>
      <c r="BO546" s="129">
        <f t="shared" ref="BO546" si="10012">G546/G560</f>
        <v>4.5876723895299745E-2</v>
      </c>
      <c r="BP546" s="130">
        <f t="shared" ref="BP546" si="10013">H546/H560</f>
        <v>6.7534178883215279E-2</v>
      </c>
      <c r="BQ546" s="131">
        <f t="shared" ref="BQ546" si="10014">I546/I560</f>
        <v>5.5035773252614197E-2</v>
      </c>
      <c r="BR546" s="128">
        <f t="shared" ref="BR546" si="10015">J546/J560</f>
        <v>4.8493754592211606E-2</v>
      </c>
      <c r="BS546" s="129">
        <f t="shared" ref="BS546" si="10016">K546/K560</f>
        <v>6.1078622482131251E-2</v>
      </c>
      <c r="BT546" s="130">
        <f t="shared" ref="BT546" si="10017">L546/L560</f>
        <v>4.3507109004739336E-2</v>
      </c>
      <c r="BU546" s="128">
        <f t="shared" ref="BU546" si="10018">M546/M560</f>
        <v>7.4597295201998454E-2</v>
      </c>
      <c r="BV546" s="132">
        <f t="shared" ref="BV546" si="10019">N546/N560</f>
        <v>5.5384268311024214E-2</v>
      </c>
      <c r="BW546" s="133">
        <f t="shared" ref="BW546" si="10020">O546/O560</f>
        <v>5.6389710562773802E-2</v>
      </c>
      <c r="BX546" s="128">
        <f t="shared" ref="BX546" si="10021">P546/P560</f>
        <v>6.7998170452812923E-2</v>
      </c>
      <c r="BY546" s="129">
        <f t="shared" ref="BY546" si="10022">Q546/Q560</f>
        <v>5.0061996280223189E-2</v>
      </c>
      <c r="BZ546" s="130">
        <f t="shared" ref="BZ546" si="10023">R546/R560</f>
        <v>6.8437411698219833E-2</v>
      </c>
      <c r="CA546" s="131">
        <f t="shared" ref="CA546" si="10024">S546/S560</f>
        <v>5.4447038845255785E-2</v>
      </c>
      <c r="CB546" s="128">
        <f t="shared" ref="CB546" si="10025">T546/T560</f>
        <v>3.4330554193231978E-2</v>
      </c>
      <c r="CC546" s="129">
        <f t="shared" ref="CC546" si="10026">U546/U560</f>
        <v>4.7600158667195559E-2</v>
      </c>
      <c r="CD546" s="130">
        <f t="shared" ref="CD546" si="10027">V546/V560</f>
        <v>5.0359712230215826E-2</v>
      </c>
      <c r="CE546" s="131">
        <f t="shared" ref="CE546" si="10028">W546/W560</f>
        <v>6.8694741740344345E-2</v>
      </c>
      <c r="CF546" s="128">
        <f t="shared" ref="CF546" si="10029">X546/X560</f>
        <v>5.3354568982679672E-2</v>
      </c>
      <c r="CG546" s="129">
        <f t="shared" ref="CG546" si="10030">Y546/Y560</f>
        <v>4.718629849702901E-2</v>
      </c>
      <c r="CH546" s="130">
        <f t="shared" ref="CH546" si="10031">Z546/Z560</f>
        <v>6.3710499490316E-2</v>
      </c>
      <c r="CI546" s="128">
        <f t="shared" ref="CI546" si="10032">AA546/AA560</f>
        <v>6.16432137993645E-2</v>
      </c>
      <c r="CJ546" s="134">
        <f t="shared" ref="CJ546" si="10033">AB546/AB560</f>
        <v>5.9290809924461708E-2</v>
      </c>
      <c r="CK546" s="135">
        <f t="shared" ref="CK546" si="10034">AC546/AC560</f>
        <v>5.8795163777557877E-2</v>
      </c>
    </row>
    <row r="547" spans="1:89" ht="14.25" thickTop="1" thickBot="1" x14ac:dyDescent="0.25">
      <c r="A547" s="136" t="s">
        <v>27</v>
      </c>
      <c r="B547" s="192">
        <v>1157</v>
      </c>
      <c r="C547" s="176">
        <v>1273</v>
      </c>
      <c r="D547" s="177">
        <v>419</v>
      </c>
      <c r="E547" s="178">
        <v>393</v>
      </c>
      <c r="F547" s="175">
        <v>846</v>
      </c>
      <c r="G547" s="179">
        <v>761</v>
      </c>
      <c r="H547" s="177">
        <v>1967</v>
      </c>
      <c r="I547" s="178">
        <v>1741</v>
      </c>
      <c r="J547" s="175">
        <v>168</v>
      </c>
      <c r="K547" s="176">
        <v>150</v>
      </c>
      <c r="L547" s="177">
        <v>578</v>
      </c>
      <c r="M547" s="175">
        <v>764</v>
      </c>
      <c r="N547" s="180">
        <v>1656</v>
      </c>
      <c r="O547" s="193">
        <v>1534</v>
      </c>
      <c r="P547" s="175">
        <v>933</v>
      </c>
      <c r="Q547" s="176">
        <v>589</v>
      </c>
      <c r="R547" s="177">
        <v>1085</v>
      </c>
      <c r="S547" s="178">
        <v>996</v>
      </c>
      <c r="T547" s="175">
        <v>116</v>
      </c>
      <c r="U547" s="179">
        <v>106</v>
      </c>
      <c r="V547" s="177">
        <v>879</v>
      </c>
      <c r="W547" s="194">
        <v>896</v>
      </c>
      <c r="X547" s="175">
        <v>534</v>
      </c>
      <c r="Y547" s="179">
        <v>246</v>
      </c>
      <c r="Z547" s="177">
        <v>2007</v>
      </c>
      <c r="AA547" s="175">
        <v>2519</v>
      </c>
      <c r="AB547" s="156">
        <f t="shared" si="9760"/>
        <v>12345</v>
      </c>
      <c r="AC547" s="157">
        <f t="shared" si="9761"/>
        <v>11968</v>
      </c>
      <c r="AE547" s="229" t="s">
        <v>13</v>
      </c>
      <c r="AF547" s="20">
        <f t="shared" ref="AF547:BG547" si="10035">SUM(AF544:AF546)</f>
        <v>3317</v>
      </c>
      <c r="AG547" s="21">
        <f t="shared" si="10035"/>
        <v>2636</v>
      </c>
      <c r="AH547" s="20">
        <f t="shared" si="10035"/>
        <v>891</v>
      </c>
      <c r="AI547" s="21">
        <f t="shared" si="10035"/>
        <v>995</v>
      </c>
      <c r="AJ547" s="20">
        <f t="shared" si="10035"/>
        <v>2199</v>
      </c>
      <c r="AK547" s="21">
        <f t="shared" si="10035"/>
        <v>2075</v>
      </c>
      <c r="AL547" s="20">
        <f t="shared" si="10035"/>
        <v>4206</v>
      </c>
      <c r="AM547" s="21">
        <f t="shared" si="10035"/>
        <v>4388</v>
      </c>
      <c r="AN547" s="20">
        <f t="shared" si="10035"/>
        <v>455</v>
      </c>
      <c r="AO547" s="21">
        <f t="shared" si="10035"/>
        <v>308</v>
      </c>
      <c r="AP547" s="20">
        <f t="shared" si="10035"/>
        <v>1861</v>
      </c>
      <c r="AQ547" s="21">
        <f t="shared" si="10035"/>
        <v>1191</v>
      </c>
      <c r="AR547" s="20">
        <f t="shared" si="10035"/>
        <v>3862</v>
      </c>
      <c r="AS547" s="21">
        <f t="shared" si="10035"/>
        <v>3662</v>
      </c>
      <c r="AT547" s="20">
        <f t="shared" si="10035"/>
        <v>1590</v>
      </c>
      <c r="AU547" s="21">
        <f t="shared" si="10035"/>
        <v>2220</v>
      </c>
      <c r="AV547" s="20">
        <f t="shared" si="10035"/>
        <v>2128</v>
      </c>
      <c r="AW547" s="21">
        <f t="shared" si="10035"/>
        <v>3253</v>
      </c>
      <c r="AX547" s="20">
        <f t="shared" si="10035"/>
        <v>277</v>
      </c>
      <c r="AY547" s="21">
        <f t="shared" si="10035"/>
        <v>351</v>
      </c>
      <c r="AZ547" s="20">
        <f t="shared" si="10035"/>
        <v>2401</v>
      </c>
      <c r="BA547" s="21">
        <f t="shared" si="10035"/>
        <v>2302</v>
      </c>
      <c r="BB547" s="20">
        <f t="shared" si="10035"/>
        <v>1381</v>
      </c>
      <c r="BC547" s="21">
        <f t="shared" si="10035"/>
        <v>910</v>
      </c>
      <c r="BD547" s="20">
        <f t="shared" si="10035"/>
        <v>4890</v>
      </c>
      <c r="BE547" s="21">
        <f t="shared" si="10035"/>
        <v>4685</v>
      </c>
      <c r="BF547" s="160">
        <f t="shared" si="10035"/>
        <v>29458</v>
      </c>
      <c r="BG547" s="161">
        <f t="shared" si="10035"/>
        <v>28976</v>
      </c>
      <c r="BI547" s="136" t="s">
        <v>27</v>
      </c>
      <c r="BJ547" s="128">
        <f>B547/B560</f>
        <v>6.3648366156892941E-2</v>
      </c>
      <c r="BK547" s="129">
        <f t="shared" ref="BK547" si="10036">C547/C560</f>
        <v>7.2751171562464287E-2</v>
      </c>
      <c r="BL547" s="130">
        <f t="shared" ref="BL547" si="10037">D547/D560</f>
        <v>6.4650516895540813E-2</v>
      </c>
      <c r="BM547" s="131">
        <f t="shared" ref="BM547" si="10038">E547/E560</f>
        <v>5.8858768908192305E-2</v>
      </c>
      <c r="BN547" s="128">
        <f t="shared" ref="BN547" si="10039">F547/F560</f>
        <v>4.988501680523616E-2</v>
      </c>
      <c r="BO547" s="129">
        <f t="shared" ref="BO547" si="10040">G547/G560</f>
        <v>5.3546298902336052E-2</v>
      </c>
      <c r="BP547" s="130">
        <f t="shared" ref="BP547" si="10041">H547/H560</f>
        <v>6.479986822599243E-2</v>
      </c>
      <c r="BQ547" s="131">
        <f t="shared" ref="BQ547" si="10042">I547/I560</f>
        <v>5.9885800770500826E-2</v>
      </c>
      <c r="BR547" s="128">
        <f t="shared" ref="BR547" si="10043">J547/J560</f>
        <v>6.1719324026451139E-2</v>
      </c>
      <c r="BS547" s="129">
        <f t="shared" ref="BS547" si="10044">K547/K560</f>
        <v>4.8732943469785572E-2</v>
      </c>
      <c r="BT547" s="130">
        <f t="shared" ref="BT547" si="10045">L547/L560</f>
        <v>5.4786729857819905E-2</v>
      </c>
      <c r="BU547" s="128">
        <f t="shared" ref="BU547" si="10046">M547/M560</f>
        <v>6.5811008700146445E-2</v>
      </c>
      <c r="BV547" s="132">
        <f t="shared" ref="BV547" si="10047">N547/N560</f>
        <v>6.2265002255978343E-2</v>
      </c>
      <c r="BW547" s="133">
        <f t="shared" ref="BW547" si="10048">O547/O560</f>
        <v>5.7438124836185267E-2</v>
      </c>
      <c r="BX547" s="128">
        <f t="shared" ref="BX547" si="10049">P547/P560</f>
        <v>7.1123646897392895E-2</v>
      </c>
      <c r="BY547" s="129">
        <f t="shared" ref="BY547" si="10050">Q547/Q560</f>
        <v>4.5644761314321138E-2</v>
      </c>
      <c r="BZ547" s="130">
        <f t="shared" ref="BZ547" si="10051">R547/R560</f>
        <v>6.1316756145803897E-2</v>
      </c>
      <c r="CA547" s="131">
        <f t="shared" ref="CA547" si="10052">S547/S560</f>
        <v>5.2855020165569942E-2</v>
      </c>
      <c r="CB547" s="128">
        <f t="shared" ref="CB547" si="10053">T547/T560</f>
        <v>5.689063266307013E-2</v>
      </c>
      <c r="CC547" s="129">
        <f t="shared" ref="CC547" si="10054">U547/U560</f>
        <v>4.2046806822689409E-2</v>
      </c>
      <c r="CD547" s="130">
        <f t="shared" ref="CD547" si="10055">V547/V560</f>
        <v>6.3237410071942446E-2</v>
      </c>
      <c r="CE547" s="131">
        <f t="shared" ref="CE547" si="10056">W547/W560</f>
        <v>5.2117263843648211E-2</v>
      </c>
      <c r="CF547" s="128">
        <f t="shared" ref="CF547" si="10057">X547/X560</f>
        <v>5.3155484770057736E-2</v>
      </c>
      <c r="CG547" s="129">
        <f t="shared" ref="CG547" si="10058">Y547/Y560</f>
        <v>4.2991960852848655E-2</v>
      </c>
      <c r="CH547" s="130">
        <f t="shared" ref="CH547" si="10059">Z547/Z560</f>
        <v>6.3933486238532108E-2</v>
      </c>
      <c r="CI547" s="128">
        <f t="shared" ref="CI547" si="10060">AA547/AA560</f>
        <v>7.6229384173097298E-2</v>
      </c>
      <c r="CJ547" s="134">
        <f t="shared" ref="CJ547" si="10061">AB547/AB560</f>
        <v>6.1715434107713303E-2</v>
      </c>
      <c r="CK547" s="135">
        <f t="shared" ref="CK547" si="10062">AC547/AC560</f>
        <v>6.0116234095669602E-2</v>
      </c>
    </row>
    <row r="548" spans="1:89" ht="13.5" thickTop="1" x14ac:dyDescent="0.2">
      <c r="A548" s="145" t="s">
        <v>28</v>
      </c>
      <c r="B548" s="189">
        <v>1273</v>
      </c>
      <c r="C548" s="183">
        <v>1392</v>
      </c>
      <c r="D548" s="184">
        <v>511</v>
      </c>
      <c r="E548" s="185">
        <v>444</v>
      </c>
      <c r="F548" s="182">
        <v>964</v>
      </c>
      <c r="G548" s="186">
        <v>973</v>
      </c>
      <c r="H548" s="184">
        <v>2052</v>
      </c>
      <c r="I548" s="185">
        <v>2050</v>
      </c>
      <c r="J548" s="182">
        <v>175</v>
      </c>
      <c r="K548" s="183">
        <v>161</v>
      </c>
      <c r="L548" s="184">
        <v>860</v>
      </c>
      <c r="M548" s="182">
        <v>750</v>
      </c>
      <c r="N548" s="187">
        <v>1991</v>
      </c>
      <c r="O548" s="190">
        <v>1512</v>
      </c>
      <c r="P548" s="182">
        <v>977</v>
      </c>
      <c r="Q548" s="183">
        <v>748</v>
      </c>
      <c r="R548" s="184">
        <v>1159</v>
      </c>
      <c r="S548" s="185">
        <v>1369</v>
      </c>
      <c r="T548" s="182">
        <v>96</v>
      </c>
      <c r="U548" s="186">
        <v>160</v>
      </c>
      <c r="V548" s="184">
        <v>1064</v>
      </c>
      <c r="W548" s="191">
        <v>1152</v>
      </c>
      <c r="X548" s="182">
        <v>725</v>
      </c>
      <c r="Y548" s="186">
        <v>351</v>
      </c>
      <c r="Z548" s="184">
        <v>2102</v>
      </c>
      <c r="AA548" s="182">
        <v>2804</v>
      </c>
      <c r="AB548" s="156">
        <f t="shared" si="9760"/>
        <v>13949</v>
      </c>
      <c r="AC548" s="157">
        <f t="shared" si="9761"/>
        <v>13866</v>
      </c>
      <c r="BI548" s="145" t="s">
        <v>28</v>
      </c>
      <c r="BJ548" s="128">
        <f>B548/B560</f>
        <v>7.0029706238310049E-2</v>
      </c>
      <c r="BK548" s="129">
        <f t="shared" ref="BK548" si="10063">C548/C560</f>
        <v>7.9551948794147898E-2</v>
      </c>
      <c r="BL548" s="130">
        <f t="shared" ref="BL548" si="10064">D548/D560</f>
        <v>7.8845857120814683E-2</v>
      </c>
      <c r="BM548" s="131">
        <f t="shared" ref="BM548" si="10065">E548/E560</f>
        <v>6.6496929758873752E-2</v>
      </c>
      <c r="BN548" s="128">
        <f t="shared" ref="BN548" si="10066">F548/F560</f>
        <v>5.6842974231971224E-2</v>
      </c>
      <c r="BO548" s="129">
        <f t="shared" ref="BO548" si="10067">G548/G560</f>
        <v>6.846327047565437E-2</v>
      </c>
      <c r="BP548" s="130">
        <f t="shared" ref="BP548" si="10068">H548/H560</f>
        <v>6.7600065887003791E-2</v>
      </c>
      <c r="BQ548" s="131">
        <f t="shared" ref="BQ548" si="10069">I548/I560</f>
        <v>7.0514584479911949E-2</v>
      </c>
      <c r="BR548" s="128">
        <f t="shared" ref="BR548" si="10070">J548/J560</f>
        <v>6.4290962527553272E-2</v>
      </c>
      <c r="BS548" s="129">
        <f t="shared" ref="BS548" si="10071">K548/K560</f>
        <v>5.2306692657569848E-2</v>
      </c>
      <c r="BT548" s="130">
        <f t="shared" ref="BT548" si="10072">L548/L560</f>
        <v>8.1516587677725114E-2</v>
      </c>
      <c r="BU548" s="128">
        <f t="shared" ref="BU548" si="10073">M548/M560</f>
        <v>6.4605047807735377E-2</v>
      </c>
      <c r="BV548" s="132">
        <f t="shared" ref="BV548" si="10074">N548/N560</f>
        <v>7.4860881335539184E-2</v>
      </c>
      <c r="BW548" s="133">
        <f t="shared" ref="BW548" si="10075">O548/O560</f>
        <v>5.6614370764219116E-2</v>
      </c>
      <c r="BX548" s="128">
        <f t="shared" ref="BX548" si="10076">P548/P560</f>
        <v>7.4477816740356764E-2</v>
      </c>
      <c r="BY548" s="129">
        <f t="shared" ref="BY548" si="10077">Q548/Q560</f>
        <v>5.796652200867948E-2</v>
      </c>
      <c r="BZ548" s="130">
        <f t="shared" ref="BZ548" si="10078">R548/R560</f>
        <v>6.5498728454365635E-2</v>
      </c>
      <c r="CA548" s="131">
        <f t="shared" ref="CA548" si="10079">S548/S560</f>
        <v>7.2649119082997246E-2</v>
      </c>
      <c r="CB548" s="128">
        <f t="shared" ref="CB548" si="10080">T548/T560</f>
        <v>4.7081902893575285E-2</v>
      </c>
      <c r="CC548" s="129">
        <f t="shared" ref="CC548" si="10081">U548/U560</f>
        <v>6.3466878222927403E-2</v>
      </c>
      <c r="CD548" s="130">
        <f t="shared" ref="CD548" si="10082">V548/V560</f>
        <v>7.6546762589928055E-2</v>
      </c>
      <c r="CE548" s="131">
        <f t="shared" ref="CE548" si="10083">W548/W560</f>
        <v>6.7007910656119121E-2</v>
      </c>
      <c r="CF548" s="128">
        <f t="shared" ref="CF548" si="10084">X548/X560</f>
        <v>7.2168027075452917E-2</v>
      </c>
      <c r="CG548" s="129">
        <f t="shared" ref="CG548" si="10085">Y548/Y560</f>
        <v>6.1342188046137718E-2</v>
      </c>
      <c r="CH548" s="130">
        <f t="shared" ref="CH548" si="10086">Z548/Z560</f>
        <v>6.6959734964322115E-2</v>
      </c>
      <c r="CI548" s="128">
        <f t="shared" ref="CI548" si="10087">AA548/AA560</f>
        <v>8.4853986987441371E-2</v>
      </c>
      <c r="CJ548" s="134">
        <f t="shared" ref="CJ548" si="10088">AB548/AB560</f>
        <v>6.9734191200363949E-2</v>
      </c>
      <c r="CK548" s="135">
        <f t="shared" ref="CK548" si="10089">AC548/AC560</f>
        <v>6.9650041942726823E-2</v>
      </c>
    </row>
    <row r="549" spans="1:89" x14ac:dyDescent="0.2">
      <c r="A549" s="136" t="s">
        <v>29</v>
      </c>
      <c r="B549" s="192">
        <v>1400</v>
      </c>
      <c r="C549" s="176">
        <v>1371</v>
      </c>
      <c r="D549" s="177">
        <v>440</v>
      </c>
      <c r="E549" s="178">
        <v>549</v>
      </c>
      <c r="F549" s="175">
        <v>1038</v>
      </c>
      <c r="G549" s="179">
        <v>1088</v>
      </c>
      <c r="H549" s="177">
        <v>2175</v>
      </c>
      <c r="I549" s="178">
        <v>2164</v>
      </c>
      <c r="J549" s="175">
        <v>230</v>
      </c>
      <c r="K549" s="176">
        <v>141</v>
      </c>
      <c r="L549" s="177">
        <v>895</v>
      </c>
      <c r="M549" s="175">
        <v>630</v>
      </c>
      <c r="N549" s="180">
        <v>1860</v>
      </c>
      <c r="O549" s="193">
        <v>1706</v>
      </c>
      <c r="P549" s="175">
        <v>1057</v>
      </c>
      <c r="Q549" s="176">
        <v>895</v>
      </c>
      <c r="R549" s="177">
        <v>1182</v>
      </c>
      <c r="S549" s="178">
        <v>1513</v>
      </c>
      <c r="T549" s="175">
        <v>174</v>
      </c>
      <c r="U549" s="179">
        <v>162</v>
      </c>
      <c r="V549" s="177">
        <v>1068</v>
      </c>
      <c r="W549" s="194">
        <v>1178</v>
      </c>
      <c r="X549" s="175">
        <v>771</v>
      </c>
      <c r="Y549" s="179">
        <v>411</v>
      </c>
      <c r="Z549" s="177">
        <v>2241</v>
      </c>
      <c r="AA549" s="175">
        <v>2580</v>
      </c>
      <c r="AB549" s="156">
        <f t="shared" si="9760"/>
        <v>14531</v>
      </c>
      <c r="AC549" s="157">
        <f t="shared" si="9761"/>
        <v>14388</v>
      </c>
      <c r="BI549" s="136" t="s">
        <v>29</v>
      </c>
      <c r="BJ549" s="128">
        <f>B549/B560</f>
        <v>7.7016173396413243E-2</v>
      </c>
      <c r="BK549" s="129">
        <f t="shared" ref="BK549" si="10090">C549/C560</f>
        <v>7.8351811635615498E-2</v>
      </c>
      <c r="BL549" s="130">
        <f t="shared" ref="BL549" si="10091">D549/D560</f>
        <v>6.7890757599135931E-2</v>
      </c>
      <c r="BM549" s="131">
        <f t="shared" ref="BM549" si="10092">E549/E560</f>
        <v>8.2222555039688477E-2</v>
      </c>
      <c r="BN549" s="128">
        <f t="shared" ref="BN549" si="10093">F549/F560</f>
        <v>6.1206439058906777E-2</v>
      </c>
      <c r="BO549" s="129">
        <f t="shared" ref="BO549" si="10094">G549/G560</f>
        <v>7.6555023923444973E-2</v>
      </c>
      <c r="BP549" s="130">
        <f t="shared" ref="BP549" si="10095">H549/H560</f>
        <v>7.1652116619996709E-2</v>
      </c>
      <c r="BQ549" s="131">
        <f t="shared" ref="BQ549" si="10096">I549/I560</f>
        <v>7.4435883324160707E-2</v>
      </c>
      <c r="BR549" s="128">
        <f t="shared" ref="BR549" si="10097">J549/J560</f>
        <v>8.4496693607641435E-2</v>
      </c>
      <c r="BS549" s="129">
        <f t="shared" ref="BS549" si="10098">K549/K560</f>
        <v>4.5808966861598438E-2</v>
      </c>
      <c r="BT549" s="130">
        <f t="shared" ref="BT549" si="10099">L549/L560</f>
        <v>8.4834123222748817E-2</v>
      </c>
      <c r="BU549" s="128">
        <f t="shared" ref="BU549" si="10100">M549/M560</f>
        <v>5.4268240158497717E-2</v>
      </c>
      <c r="BV549" s="132">
        <f t="shared" ref="BV549" si="10101">N549/N560</f>
        <v>6.9935328620845241E-2</v>
      </c>
      <c r="BW549" s="133">
        <f t="shared" ref="BW549" si="10102">O549/O560</f>
        <v>6.3878383944284273E-2</v>
      </c>
      <c r="BX549" s="128">
        <f t="shared" ref="BX549" si="10103">P549/P560</f>
        <v>8.057630736392743E-2</v>
      </c>
      <c r="BY549" s="129">
        <f t="shared" ref="BY549" si="10104">Q549/Q560</f>
        <v>6.9358338499690017E-2</v>
      </c>
      <c r="BZ549" s="130">
        <f t="shared" ref="BZ549" si="10105">R549/R560</f>
        <v>6.6798530658378069E-2</v>
      </c>
      <c r="CA549" s="131">
        <f t="shared" ref="CA549" si="10106">S549/S560</f>
        <v>8.0290808745489287E-2</v>
      </c>
      <c r="CB549" s="128">
        <f t="shared" ref="CB549" si="10107">T549/T560</f>
        <v>8.5335948994605199E-2</v>
      </c>
      <c r="CC549" s="129">
        <f t="shared" ref="CC549" si="10108">U549/U560</f>
        <v>6.4260214200713997E-2</v>
      </c>
      <c r="CD549" s="130">
        <f t="shared" ref="CD549" si="10109">V549/V560</f>
        <v>7.683453237410072E-2</v>
      </c>
      <c r="CE549" s="131">
        <f t="shared" ref="CE549" si="10110">W549/W560</f>
        <v>6.8520241973010709E-2</v>
      </c>
      <c r="CF549" s="128">
        <f t="shared" ref="CF549" si="10111">X549/X560</f>
        <v>7.6746963965757517E-2</v>
      </c>
      <c r="CG549" s="129">
        <f t="shared" ref="CG549" si="10112">Y549/Y560</f>
        <v>7.1828032156588603E-2</v>
      </c>
      <c r="CH549" s="130">
        <f t="shared" ref="CH549" si="10113">Z549/Z560</f>
        <v>7.1387614678899078E-2</v>
      </c>
      <c r="CI549" s="128">
        <f t="shared" ref="CI549" si="10114">AA549/AA560</f>
        <v>7.8075351793009534E-2</v>
      </c>
      <c r="CJ549" s="134">
        <f t="shared" ref="CJ549" si="10115">AB549/AB560</f>
        <v>7.2643740220265859E-2</v>
      </c>
      <c r="CK549" s="135">
        <f t="shared" ref="CK549" si="10116">AC549/AC560</f>
        <v>7.2272090254720436E-2</v>
      </c>
    </row>
    <row r="550" spans="1:89" x14ac:dyDescent="0.2">
      <c r="A550" s="145" t="s">
        <v>30</v>
      </c>
      <c r="B550" s="189">
        <v>1738</v>
      </c>
      <c r="C550" s="183">
        <v>1280</v>
      </c>
      <c r="D550" s="184">
        <v>456</v>
      </c>
      <c r="E550" s="185">
        <v>489</v>
      </c>
      <c r="F550" s="182">
        <v>1122</v>
      </c>
      <c r="G550" s="186">
        <v>1020</v>
      </c>
      <c r="H550" s="184">
        <v>2186</v>
      </c>
      <c r="I550" s="185">
        <v>2195</v>
      </c>
      <c r="J550" s="182">
        <v>210</v>
      </c>
      <c r="K550" s="183">
        <v>165</v>
      </c>
      <c r="L550" s="184">
        <v>895</v>
      </c>
      <c r="M550" s="182">
        <v>626</v>
      </c>
      <c r="N550" s="187">
        <v>1946</v>
      </c>
      <c r="O550" s="190">
        <v>1839</v>
      </c>
      <c r="P550" s="182">
        <v>840</v>
      </c>
      <c r="Q550" s="183">
        <v>1091</v>
      </c>
      <c r="R550" s="184">
        <v>1084</v>
      </c>
      <c r="S550" s="185">
        <v>1624</v>
      </c>
      <c r="T550" s="182">
        <v>127</v>
      </c>
      <c r="U550" s="186">
        <v>193</v>
      </c>
      <c r="V550" s="184">
        <v>1136</v>
      </c>
      <c r="W550" s="191">
        <v>1131</v>
      </c>
      <c r="X550" s="182">
        <v>685</v>
      </c>
      <c r="Y550" s="186">
        <v>435</v>
      </c>
      <c r="Z550" s="184">
        <v>2454</v>
      </c>
      <c r="AA550" s="182">
        <v>2284</v>
      </c>
      <c r="AB550" s="156">
        <f t="shared" si="9760"/>
        <v>14879</v>
      </c>
      <c r="AC550" s="157">
        <f t="shared" si="9761"/>
        <v>14372</v>
      </c>
      <c r="BI550" s="145" t="s">
        <v>30</v>
      </c>
      <c r="BJ550" s="128">
        <f>B550/B560</f>
        <v>9.5610078116404443E-2</v>
      </c>
      <c r="BK550" s="129">
        <f t="shared" ref="BK550" si="10117">C550/C560</f>
        <v>7.3151217281975087E-2</v>
      </c>
      <c r="BL550" s="130">
        <f t="shared" ref="BL550" si="10118">D550/D560</f>
        <v>7.0359512420922699E-2</v>
      </c>
      <c r="BM550" s="131">
        <f t="shared" ref="BM550" si="10119">E550/E560</f>
        <v>7.3236483450651493E-2</v>
      </c>
      <c r="BN550" s="128">
        <f t="shared" ref="BN550" si="10120">F550/F560</f>
        <v>6.6159561294887675E-2</v>
      </c>
      <c r="BO550" s="129">
        <f t="shared" ref="BO550" si="10121">G550/G560</f>
        <v>7.1770334928229665E-2</v>
      </c>
      <c r="BP550" s="130">
        <f t="shared" ref="BP550" si="10122">H550/H560</f>
        <v>7.2014495140833468E-2</v>
      </c>
      <c r="BQ550" s="131">
        <f t="shared" ref="BQ550" si="10123">I550/I560</f>
        <v>7.5502201430930102E-2</v>
      </c>
      <c r="BR550" s="128">
        <f t="shared" ref="BR550" si="10124">J550/J560</f>
        <v>7.7149155033063924E-2</v>
      </c>
      <c r="BS550" s="129">
        <f t="shared" ref="BS550" si="10125">K550/K560</f>
        <v>5.360623781676413E-2</v>
      </c>
      <c r="BT550" s="130">
        <f t="shared" ref="BT550" si="10126">L550/L560</f>
        <v>8.4834123222748817E-2</v>
      </c>
      <c r="BU550" s="128">
        <f t="shared" ref="BU550" si="10127">M550/M560</f>
        <v>5.3923679903523127E-2</v>
      </c>
      <c r="BV550" s="132">
        <f t="shared" ref="BV550" si="10128">N550/N560</f>
        <v>7.3168897578583247E-2</v>
      </c>
      <c r="BW550" s="133">
        <f t="shared" ref="BW550" si="10129">O550/O560</f>
        <v>6.8858351742988724E-2</v>
      </c>
      <c r="BX550" s="128">
        <f t="shared" ref="BX550" si="10130">P550/P560</f>
        <v>6.4034151547491994E-2</v>
      </c>
      <c r="BY550" s="129">
        <f t="shared" ref="BY550" si="10131">Q550/Q560</f>
        <v>8.4547427154370733E-2</v>
      </c>
      <c r="BZ550" s="130">
        <f t="shared" ref="BZ550" si="10132">R550/R560</f>
        <v>6.1260243006499009E-2</v>
      </c>
      <c r="CA550" s="131">
        <f t="shared" ref="CA550" si="10133">S550/S560</f>
        <v>8.6181277860326894E-2</v>
      </c>
      <c r="CB550" s="128">
        <f t="shared" ref="CB550" si="10134">T550/T560</f>
        <v>6.2285434036292303E-2</v>
      </c>
      <c r="CC550" s="129">
        <f t="shared" ref="CC550" si="10135">U550/U560</f>
        <v>7.6556921856406182E-2</v>
      </c>
      <c r="CD550" s="130">
        <f t="shared" ref="CD550" si="10136">V550/V560</f>
        <v>8.1726618705035975E-2</v>
      </c>
      <c r="CE550" s="131">
        <f t="shared" ref="CE550" si="10137">W550/W560</f>
        <v>6.5786412284783616E-2</v>
      </c>
      <c r="CF550" s="128">
        <f t="shared" ref="CF550" si="10138">X550/X560</f>
        <v>6.818634282301414E-2</v>
      </c>
      <c r="CG550" s="129">
        <f t="shared" ref="CG550" si="10139">Y550/Y560</f>
        <v>7.6022369800768957E-2</v>
      </c>
      <c r="CH550" s="130">
        <f t="shared" ref="CH550" si="10140">Z550/Z560</f>
        <v>7.8172782874617736E-2</v>
      </c>
      <c r="CI550" s="128">
        <f t="shared" ref="CI550" si="10141">AA550/AA560</f>
        <v>6.911786957179604E-2</v>
      </c>
      <c r="CJ550" s="134">
        <f t="shared" ref="CJ550" si="10142">AB550/AB560</f>
        <v>7.4383470562062876E-2</v>
      </c>
      <c r="CK550" s="135">
        <f t="shared" ref="CK550" si="10143">AC550/AC560</f>
        <v>7.2191720957801089E-2</v>
      </c>
    </row>
    <row r="551" spans="1:89" x14ac:dyDescent="0.2">
      <c r="A551" s="136" t="s">
        <v>31</v>
      </c>
      <c r="B551" s="192">
        <v>1579</v>
      </c>
      <c r="C551" s="176">
        <v>1356</v>
      </c>
      <c r="D551" s="177">
        <v>435</v>
      </c>
      <c r="E551" s="178">
        <v>506</v>
      </c>
      <c r="F551" s="175">
        <v>1077</v>
      </c>
      <c r="G551" s="179">
        <v>1055</v>
      </c>
      <c r="H551" s="177">
        <v>2020</v>
      </c>
      <c r="I551" s="178">
        <v>2193</v>
      </c>
      <c r="J551" s="175">
        <v>245</v>
      </c>
      <c r="K551" s="176">
        <v>143</v>
      </c>
      <c r="L551" s="177">
        <v>966</v>
      </c>
      <c r="M551" s="175">
        <v>565</v>
      </c>
      <c r="N551" s="180">
        <v>1916</v>
      </c>
      <c r="O551" s="193">
        <v>1823</v>
      </c>
      <c r="P551" s="175">
        <v>750</v>
      </c>
      <c r="Q551" s="176">
        <v>1129</v>
      </c>
      <c r="R551" s="177">
        <v>1044</v>
      </c>
      <c r="S551" s="178">
        <v>1629</v>
      </c>
      <c r="T551" s="175">
        <v>150</v>
      </c>
      <c r="U551" s="179">
        <v>158</v>
      </c>
      <c r="V551" s="177">
        <v>1265</v>
      </c>
      <c r="W551" s="194">
        <v>1171</v>
      </c>
      <c r="X551" s="175">
        <v>696</v>
      </c>
      <c r="Y551" s="179">
        <v>475</v>
      </c>
      <c r="Z551" s="177">
        <v>2436</v>
      </c>
      <c r="AA551" s="175">
        <v>2401</v>
      </c>
      <c r="AB551" s="156">
        <f t="shared" si="9760"/>
        <v>14579</v>
      </c>
      <c r="AC551" s="157">
        <f t="shared" si="9761"/>
        <v>14604</v>
      </c>
      <c r="BI551" s="136" t="s">
        <v>31</v>
      </c>
      <c r="BJ551" s="128">
        <f>B551/B560</f>
        <v>8.686324128066894E-2</v>
      </c>
      <c r="BK551" s="129">
        <f t="shared" ref="BK551" si="10144">C551/C560</f>
        <v>7.7494570808092356E-2</v>
      </c>
      <c r="BL551" s="130">
        <f t="shared" ref="BL551" si="10145">D551/D560</f>
        <v>6.7119271717327567E-2</v>
      </c>
      <c r="BM551" s="131">
        <f t="shared" ref="BM551" si="10146">E551/E560</f>
        <v>7.57825370675453E-2</v>
      </c>
      <c r="BN551" s="128">
        <f t="shared" ref="BN551" si="10147">F551/F560</f>
        <v>6.3506102954183616E-2</v>
      </c>
      <c r="BO551" s="129">
        <f t="shared" ref="BO551" si="10148">G551/G560</f>
        <v>7.4233042499296367E-2</v>
      </c>
      <c r="BP551" s="130">
        <f t="shared" ref="BP551" si="10149">H551/H560</f>
        <v>6.6545873826387741E-2</v>
      </c>
      <c r="BQ551" s="131">
        <f t="shared" ref="BQ551" si="10150">I551/I560</f>
        <v>7.543340671436434E-2</v>
      </c>
      <c r="BR551" s="128">
        <f t="shared" ref="BR551" si="10151">J551/J560</f>
        <v>9.0007347538574575E-2</v>
      </c>
      <c r="BS551" s="129">
        <f t="shared" ref="BS551" si="10152">K551/K560</f>
        <v>4.6458739441195579E-2</v>
      </c>
      <c r="BT551" s="130">
        <f t="shared" ref="BT551" si="10153">L551/L560</f>
        <v>9.1563981042654022E-2</v>
      </c>
      <c r="BU551" s="128">
        <f t="shared" ref="BU551" si="10154">M551/M560</f>
        <v>4.8669136015160652E-2</v>
      </c>
      <c r="BV551" s="132">
        <f t="shared" ref="BV551" si="10155">N551/N560</f>
        <v>7.2040908407279294E-2</v>
      </c>
      <c r="BW551" s="133">
        <f t="shared" ref="BW551" si="10156">O551/O560</f>
        <v>6.8259257872467893E-2</v>
      </c>
      <c r="BX551" s="128">
        <f t="shared" ref="BX551" si="10157">P551/P560</f>
        <v>5.7173349595974997E-2</v>
      </c>
      <c r="BY551" s="129">
        <f t="shared" ref="BY551" si="10158">Q551/Q560</f>
        <v>8.7492250464972096E-2</v>
      </c>
      <c r="BZ551" s="130">
        <f t="shared" ref="BZ551" si="10159">R551/R560</f>
        <v>5.8999717434303475E-2</v>
      </c>
      <c r="CA551" s="131">
        <f t="shared" ref="CA551" si="10160">S551/S560</f>
        <v>8.64466143069412E-2</v>
      </c>
      <c r="CB551" s="128">
        <f t="shared" ref="CB551" si="10161">T551/T560</f>
        <v>7.3565473271211379E-2</v>
      </c>
      <c r="CC551" s="129">
        <f t="shared" ref="CC551" si="10162">U551/U560</f>
        <v>6.2673542245140823E-2</v>
      </c>
      <c r="CD551" s="130">
        <f t="shared" ref="CD551" si="10163">V551/V560</f>
        <v>9.1007194244604322E-2</v>
      </c>
      <c r="CE551" s="131">
        <f t="shared" ref="CE551" si="10164">W551/W560</f>
        <v>6.8113075849232207E-2</v>
      </c>
      <c r="CF551" s="128">
        <f t="shared" ref="CF551" si="10165">X551/X560</f>
        <v>6.9281305992434802E-2</v>
      </c>
      <c r="CG551" s="129">
        <f t="shared" ref="CG551" si="10166">Y551/Y560</f>
        <v>8.3012932541069562E-2</v>
      </c>
      <c r="CH551" s="130">
        <f t="shared" ref="CH551" si="10167">Z551/Z560</f>
        <v>7.7599388379204895E-2</v>
      </c>
      <c r="CI551" s="128">
        <f t="shared" ref="CI551" si="10168">AA551/AA560</f>
        <v>7.2658495990316235E-2</v>
      </c>
      <c r="CJ551" s="134">
        <f t="shared" ref="CJ551" si="10169">AB551/AB560</f>
        <v>7.2883703026030963E-2</v>
      </c>
      <c r="CK551" s="135">
        <f t="shared" ref="CK551" si="10170">AC551/AC560</f>
        <v>7.3357075763131593E-2</v>
      </c>
    </row>
    <row r="552" spans="1:89" x14ac:dyDescent="0.2">
      <c r="A552" s="145" t="s">
        <v>32</v>
      </c>
      <c r="B552" s="189">
        <v>1513</v>
      </c>
      <c r="C552" s="183">
        <v>1182</v>
      </c>
      <c r="D552" s="184">
        <v>350</v>
      </c>
      <c r="E552" s="185">
        <v>451</v>
      </c>
      <c r="F552" s="182">
        <v>929</v>
      </c>
      <c r="G552" s="186">
        <v>1275</v>
      </c>
      <c r="H552" s="184">
        <v>1979</v>
      </c>
      <c r="I552" s="185">
        <v>2353</v>
      </c>
      <c r="J552" s="182">
        <v>219</v>
      </c>
      <c r="K552" s="183">
        <v>126</v>
      </c>
      <c r="L552" s="184">
        <v>1026</v>
      </c>
      <c r="M552" s="182">
        <v>430</v>
      </c>
      <c r="N552" s="187">
        <v>1861</v>
      </c>
      <c r="O552" s="190">
        <v>1901</v>
      </c>
      <c r="P552" s="182">
        <v>525</v>
      </c>
      <c r="Q552" s="183">
        <v>1295</v>
      </c>
      <c r="R552" s="184">
        <v>987</v>
      </c>
      <c r="S552" s="185">
        <v>1674</v>
      </c>
      <c r="T552" s="182">
        <v>122</v>
      </c>
      <c r="U552" s="186">
        <v>184</v>
      </c>
      <c r="V552" s="184">
        <v>1418</v>
      </c>
      <c r="W552" s="191">
        <v>957</v>
      </c>
      <c r="X552" s="182">
        <v>580</v>
      </c>
      <c r="Y552" s="186">
        <v>482</v>
      </c>
      <c r="Z552" s="184">
        <v>2269</v>
      </c>
      <c r="AA552" s="182">
        <v>2142</v>
      </c>
      <c r="AB552" s="156">
        <f t="shared" si="9760"/>
        <v>13778</v>
      </c>
      <c r="AC552" s="157">
        <f t="shared" si="9761"/>
        <v>14452</v>
      </c>
      <c r="BI552" s="145" t="s">
        <v>32</v>
      </c>
      <c r="BJ552" s="128">
        <f>B552/B560</f>
        <v>8.3232478820552319E-2</v>
      </c>
      <c r="BK552" s="129">
        <f t="shared" ref="BK552" si="10171">C552/C560</f>
        <v>6.7550577208823862E-2</v>
      </c>
      <c r="BL552" s="130">
        <f t="shared" ref="BL552" si="10172">D552/D560</f>
        <v>5.4004011726585401E-2</v>
      </c>
      <c r="BM552" s="131">
        <f t="shared" ref="BM552" si="10173">E552/E560</f>
        <v>6.7545304777594725E-2</v>
      </c>
      <c r="BN552" s="128">
        <f t="shared" ref="BN552" si="10174">F552/F560</f>
        <v>5.4779173300312518E-2</v>
      </c>
      <c r="BO552" s="129">
        <f t="shared" ref="BO552" si="10175">G552/G560</f>
        <v>8.9712918660287078E-2</v>
      </c>
      <c r="BP552" s="130">
        <f t="shared" ref="BP552" si="10176">H552/H560</f>
        <v>6.5195190248723445E-2</v>
      </c>
      <c r="BQ552" s="131">
        <f t="shared" ref="BQ552" si="10177">I552/I560</f>
        <v>8.0936984039625751E-2</v>
      </c>
      <c r="BR552" s="128">
        <f t="shared" ref="BR552" si="10178">J552/J560</f>
        <v>8.0455547391623805E-2</v>
      </c>
      <c r="BS552" s="129">
        <f t="shared" ref="BS552" si="10179">K552/K560</f>
        <v>4.0935672514619881E-2</v>
      </c>
      <c r="BT552" s="130">
        <f t="shared" ref="BT552" si="10180">L552/L560</f>
        <v>9.7251184834123219E-2</v>
      </c>
      <c r="BU552" s="128">
        <f t="shared" ref="BU552" si="10181">M552/M560</f>
        <v>3.7040227409768284E-2</v>
      </c>
      <c r="BV552" s="132">
        <f t="shared" ref="BV552" si="10182">N552/N560</f>
        <v>6.9972928259888711E-2</v>
      </c>
      <c r="BW552" s="133">
        <f t="shared" ref="BW552" si="10183">O552/O560</f>
        <v>7.1179840491256974E-2</v>
      </c>
      <c r="BX552" s="128">
        <f t="shared" ref="BX552" si="10184">P552/P560</f>
        <v>4.0021344717182494E-2</v>
      </c>
      <c r="BY552" s="129">
        <f t="shared" ref="BY552" si="10185">Q552/Q560</f>
        <v>0.10035647861128333</v>
      </c>
      <c r="BZ552" s="130">
        <f t="shared" ref="BZ552" si="10186">R552/R560</f>
        <v>5.5778468493924836E-2</v>
      </c>
      <c r="CA552" s="131">
        <f t="shared" ref="CA552" si="10187">S552/S560</f>
        <v>8.8834642326469967E-2</v>
      </c>
      <c r="CB552" s="128">
        <f t="shared" ref="CB552" si="10188">T552/T560</f>
        <v>5.9833251593918585E-2</v>
      </c>
      <c r="CC552" s="129">
        <f t="shared" ref="CC552" si="10189">U552/U560</f>
        <v>7.2986909956366516E-2</v>
      </c>
      <c r="CD552" s="130">
        <f t="shared" ref="CD552" si="10190">V552/V560</f>
        <v>0.10201438848920863</v>
      </c>
      <c r="CE552" s="131">
        <f t="shared" ref="CE552" si="10191">W552/W560</f>
        <v>5.5665425779432294E-2</v>
      </c>
      <c r="CF552" s="128">
        <f t="shared" ref="CF552" si="10192">X552/X560</f>
        <v>5.7734421660362335E-2</v>
      </c>
      <c r="CG552" s="129">
        <f t="shared" ref="CG552" si="10193">Y552/Y560</f>
        <v>8.4236281020622167E-2</v>
      </c>
      <c r="CH552" s="130">
        <f t="shared" ref="CH552" si="10194">Z552/Z560</f>
        <v>7.2279561671763512E-2</v>
      </c>
      <c r="CI552" s="128">
        <f t="shared" ref="CI552" si="10195">AA552/AA560</f>
        <v>6.4820699046754429E-2</v>
      </c>
      <c r="CJ552" s="134">
        <f t="shared" ref="CJ552" si="10196">AB552/AB560</f>
        <v>6.8879323704825746E-2</v>
      </c>
      <c r="CK552" s="135">
        <f t="shared" ref="CK552" si="10197">AC552/AC560</f>
        <v>7.2593567442397824E-2</v>
      </c>
    </row>
    <row r="553" spans="1:89" x14ac:dyDescent="0.2">
      <c r="A553" s="136" t="s">
        <v>33</v>
      </c>
      <c r="B553" s="192">
        <v>1275</v>
      </c>
      <c r="C553" s="176">
        <v>926</v>
      </c>
      <c r="D553" s="177">
        <v>327</v>
      </c>
      <c r="E553" s="178">
        <v>471</v>
      </c>
      <c r="F553" s="175">
        <v>797</v>
      </c>
      <c r="G553" s="179">
        <v>1011</v>
      </c>
      <c r="H553" s="177">
        <v>1635</v>
      </c>
      <c r="I553" s="178">
        <v>2017</v>
      </c>
      <c r="J553" s="175">
        <v>242</v>
      </c>
      <c r="K553" s="176">
        <v>110</v>
      </c>
      <c r="L553" s="177">
        <v>772</v>
      </c>
      <c r="M553" s="175">
        <v>366</v>
      </c>
      <c r="N553" s="180">
        <v>1563</v>
      </c>
      <c r="O553" s="193">
        <v>1570</v>
      </c>
      <c r="P553" s="175">
        <v>462</v>
      </c>
      <c r="Q553" s="176">
        <v>1134</v>
      </c>
      <c r="R553" s="177">
        <v>829</v>
      </c>
      <c r="S553" s="178">
        <v>1377</v>
      </c>
      <c r="T553" s="175">
        <v>85</v>
      </c>
      <c r="U553" s="179">
        <v>150</v>
      </c>
      <c r="V553" s="177">
        <v>1263</v>
      </c>
      <c r="W553" s="194">
        <v>733</v>
      </c>
      <c r="X553" s="175">
        <v>434</v>
      </c>
      <c r="Y553" s="179">
        <v>445</v>
      </c>
      <c r="Z553" s="177">
        <v>1948</v>
      </c>
      <c r="AA553" s="175">
        <v>1733</v>
      </c>
      <c r="AB553" s="156">
        <f t="shared" si="9760"/>
        <v>11632</v>
      </c>
      <c r="AC553" s="157">
        <f t="shared" si="9761"/>
        <v>12043</v>
      </c>
      <c r="BI553" s="136" t="s">
        <v>33</v>
      </c>
      <c r="BJ553" s="128">
        <f>B553/B560</f>
        <v>7.0139729343162066E-2</v>
      </c>
      <c r="BK553" s="129">
        <f t="shared" ref="BK553" si="10198">C553/C560</f>
        <v>5.2920333752428848E-2</v>
      </c>
      <c r="BL553" s="130">
        <f t="shared" ref="BL553" si="10199">D553/D560</f>
        <v>5.0455176670266937E-2</v>
      </c>
      <c r="BM553" s="131">
        <f t="shared" ref="BM553" si="10200">E553/E560</f>
        <v>7.0540661973940391E-2</v>
      </c>
      <c r="BN553" s="128">
        <f t="shared" ref="BN553" si="10201">F553/F560</f>
        <v>4.6995695500913967E-2</v>
      </c>
      <c r="BO553" s="129">
        <f t="shared" ref="BO553" si="10202">G553/G560</f>
        <v>7.1137067267098231E-2</v>
      </c>
      <c r="BP553" s="130">
        <f t="shared" ref="BP553" si="10203">H553/H560</f>
        <v>5.386262559710097E-2</v>
      </c>
      <c r="BQ553" s="131">
        <f t="shared" ref="BQ553" si="10204">I553/I560</f>
        <v>6.9379471656576777E-2</v>
      </c>
      <c r="BR553" s="128">
        <f t="shared" ref="BR553" si="10205">J553/J560</f>
        <v>8.8905216752387953E-2</v>
      </c>
      <c r="BS553" s="129">
        <f t="shared" ref="BS553" si="10206">K553/K560</f>
        <v>3.5737491877842753E-2</v>
      </c>
      <c r="BT553" s="130">
        <f t="shared" ref="BT553" si="10207">L553/L560</f>
        <v>7.317535545023697E-2</v>
      </c>
      <c r="BU553" s="128">
        <f t="shared" ref="BU553" si="10208">M553/M560</f>
        <v>3.1527263330174866E-2</v>
      </c>
      <c r="BV553" s="132">
        <f t="shared" ref="BV553" si="10209">N553/N560</f>
        <v>5.876823582493608E-2</v>
      </c>
      <c r="BW553" s="133">
        <f t="shared" ref="BW553" si="10210">O553/O560</f>
        <v>5.8786086044857154E-2</v>
      </c>
      <c r="BX553" s="128">
        <f t="shared" ref="BX553" si="10211">P553/P560</f>
        <v>3.5218783351120594E-2</v>
      </c>
      <c r="BY553" s="129">
        <f t="shared" ref="BY553" si="10212">Q553/Q560</f>
        <v>8.7879727216367012E-2</v>
      </c>
      <c r="BZ553" s="130">
        <f t="shared" ref="BZ553" si="10213">R553/R560</f>
        <v>4.6849392483752472E-2</v>
      </c>
      <c r="CA553" s="131">
        <f t="shared" ref="CA553" si="10214">S553/S560</f>
        <v>7.3073657397580136E-2</v>
      </c>
      <c r="CB553" s="128">
        <f t="shared" ref="CB553" si="10215">T553/T560</f>
        <v>4.1687101520353112E-2</v>
      </c>
      <c r="CC553" s="129">
        <f t="shared" ref="CC553" si="10216">U553/U560</f>
        <v>5.9500198333994447E-2</v>
      </c>
      <c r="CD553" s="130">
        <f t="shared" ref="CD553" si="10217">V553/V560</f>
        <v>9.086330935251799E-2</v>
      </c>
      <c r="CE553" s="131">
        <f t="shared" ref="CE553" si="10218">W553/W560</f>
        <v>4.2636109818520243E-2</v>
      </c>
      <c r="CF553" s="128">
        <f t="shared" ref="CF553" si="10219">X553/X560</f>
        <v>4.3201274138960778E-2</v>
      </c>
      <c r="CG553" s="129">
        <f t="shared" ref="CG553" si="10220">Y553/Y560</f>
        <v>7.7770010485844115E-2</v>
      </c>
      <c r="CH553" s="130">
        <f t="shared" ref="CH553" si="10221">Z553/Z560</f>
        <v>6.205402650356779E-2</v>
      </c>
      <c r="CI553" s="128">
        <f t="shared" ref="CI553" si="10222">AA553/AA560</f>
        <v>5.2443637464064156E-2</v>
      </c>
      <c r="CJ553" s="134">
        <f t="shared" ref="CJ553" si="10223">AB553/AB560</f>
        <v>5.8150986597077452E-2</v>
      </c>
      <c r="CK553" s="135">
        <f t="shared" ref="CK553" si="10224">AC553/AC560</f>
        <v>6.0492965174979027E-2</v>
      </c>
    </row>
    <row r="554" spans="1:89" x14ac:dyDescent="0.2">
      <c r="A554" s="145" t="s">
        <v>34</v>
      </c>
      <c r="B554" s="189">
        <v>411</v>
      </c>
      <c r="C554" s="183">
        <v>691</v>
      </c>
      <c r="D554" s="184">
        <v>135</v>
      </c>
      <c r="E554" s="185">
        <v>395</v>
      </c>
      <c r="F554" s="182">
        <v>346</v>
      </c>
      <c r="G554" s="186">
        <v>950</v>
      </c>
      <c r="H554" s="184">
        <v>824</v>
      </c>
      <c r="I554" s="185">
        <v>1592</v>
      </c>
      <c r="J554" s="182">
        <v>226</v>
      </c>
      <c r="K554" s="183">
        <v>90</v>
      </c>
      <c r="L554" s="184">
        <v>672</v>
      </c>
      <c r="M554" s="182">
        <v>346</v>
      </c>
      <c r="N554" s="187">
        <v>1420</v>
      </c>
      <c r="O554" s="190">
        <v>1386</v>
      </c>
      <c r="P554" s="182">
        <v>381</v>
      </c>
      <c r="Q554" s="183">
        <v>993</v>
      </c>
      <c r="R554" s="184">
        <v>594</v>
      </c>
      <c r="S554" s="185">
        <v>1096</v>
      </c>
      <c r="T554" s="182">
        <v>74</v>
      </c>
      <c r="U554" s="186">
        <v>127</v>
      </c>
      <c r="V554" s="184">
        <v>1108</v>
      </c>
      <c r="W554" s="191">
        <v>594</v>
      </c>
      <c r="X554" s="182">
        <v>304</v>
      </c>
      <c r="Y554" s="186">
        <v>321</v>
      </c>
      <c r="Z554" s="184">
        <v>1435</v>
      </c>
      <c r="AA554" s="182">
        <v>1346</v>
      </c>
      <c r="AB554" s="156">
        <f t="shared" si="9760"/>
        <v>7930</v>
      </c>
      <c r="AC554" s="157">
        <f t="shared" si="9761"/>
        <v>9927</v>
      </c>
      <c r="BI554" s="145" t="s">
        <v>34</v>
      </c>
      <c r="BJ554" s="128">
        <f>B554/B560</f>
        <v>2.260974804708989E-2</v>
      </c>
      <c r="BK554" s="129">
        <f t="shared" ref="BK554" si="10225">C554/C560</f>
        <v>3.9490227454566235E-2</v>
      </c>
      <c r="BL554" s="130">
        <f t="shared" ref="BL554" si="10226">D554/D560</f>
        <v>2.08301188088258E-2</v>
      </c>
      <c r="BM554" s="131">
        <f t="shared" ref="BM554" si="10227">E554/E560</f>
        <v>5.9158304627826869E-2</v>
      </c>
      <c r="BN554" s="128">
        <f t="shared" ref="BN554" si="10228">F554/F560</f>
        <v>2.0402146352968924E-2</v>
      </c>
      <c r="BO554" s="129">
        <f t="shared" ref="BO554" si="10229">G554/G560</f>
        <v>6.684491978609626E-2</v>
      </c>
      <c r="BP554" s="130">
        <f t="shared" ref="BP554" si="10230">H554/H560</f>
        <v>2.7145445560863121E-2</v>
      </c>
      <c r="BQ554" s="131">
        <f t="shared" ref="BQ554" si="10231">I554/I560</f>
        <v>5.4760594386351127E-2</v>
      </c>
      <c r="BR554" s="128">
        <f t="shared" ref="BR554" si="10232">J554/J560</f>
        <v>8.3027185892725938E-2</v>
      </c>
      <c r="BS554" s="129">
        <f t="shared" ref="BS554" si="10233">K554/K560</f>
        <v>2.9239766081871343E-2</v>
      </c>
      <c r="BT554" s="130">
        <f t="shared" ref="BT554" si="10234">L554/L560</f>
        <v>6.3696682464454979E-2</v>
      </c>
      <c r="BU554" s="128">
        <f t="shared" ref="BU554" si="10235">M554/M560</f>
        <v>2.980446205530192E-2</v>
      </c>
      <c r="BV554" s="132">
        <f t="shared" ref="BV554" si="10236">N554/N560</f>
        <v>5.3391487441720557E-2</v>
      </c>
      <c r="BW554" s="133">
        <f t="shared" ref="BW554" si="10237">O554/O560</f>
        <v>5.1896506533867529E-2</v>
      </c>
      <c r="BX554" s="128">
        <f t="shared" ref="BX554" si="10238">P554/P560</f>
        <v>2.9044061594755297E-2</v>
      </c>
      <c r="BY554" s="129">
        <f t="shared" ref="BY554" si="10239">Q554/Q560</f>
        <v>7.6952882827030375E-2</v>
      </c>
      <c r="BZ554" s="130">
        <f t="shared" ref="BZ554" si="10240">R554/R560</f>
        <v>3.3568804747103699E-2</v>
      </c>
      <c r="CA554" s="131">
        <f t="shared" ref="CA554" si="10241">S554/S560</f>
        <v>5.8161749097856083E-2</v>
      </c>
      <c r="CB554" s="128">
        <f t="shared" ref="CB554" si="10242">T554/T560</f>
        <v>3.6292300147130946E-2</v>
      </c>
      <c r="CC554" s="129">
        <f t="shared" ref="CC554" si="10243">U554/U560</f>
        <v>5.0376834589448631E-2</v>
      </c>
      <c r="CD554" s="130">
        <f t="shared" ref="CD554" si="10244">V554/V560</f>
        <v>7.9712230215827337E-2</v>
      </c>
      <c r="CE554" s="131">
        <f t="shared" ref="CE554" si="10245">W554/W560</f>
        <v>3.4550953932061423E-2</v>
      </c>
      <c r="CF554" s="128">
        <f t="shared" ref="CF554" si="10246">X554/X560</f>
        <v>3.0260800318534741E-2</v>
      </c>
      <c r="CG554" s="129">
        <f t="shared" ref="CG554" si="10247">Y554/Y560</f>
        <v>5.6099265990912271E-2</v>
      </c>
      <c r="CH554" s="130">
        <f t="shared" ref="CH554" si="10248">Z554/Z560</f>
        <v>4.5712283384301736E-2</v>
      </c>
      <c r="CI554" s="128">
        <f t="shared" ref="CI554" si="10249">AA554/AA560</f>
        <v>4.0732334695112726E-2</v>
      </c>
      <c r="CJ554" s="134">
        <f t="shared" ref="CJ554" si="10250">AB554/AB560</f>
        <v>3.9643855202443623E-2</v>
      </c>
      <c r="CK554" s="135">
        <f t="shared" ref="CK554" si="10251">AC554/AC560</f>
        <v>4.986412565739573E-2</v>
      </c>
    </row>
    <row r="555" spans="1:89" x14ac:dyDescent="0.2">
      <c r="A555" s="136" t="s">
        <v>35</v>
      </c>
      <c r="B555" s="192">
        <v>0</v>
      </c>
      <c r="C555" s="176">
        <v>444</v>
      </c>
      <c r="D555" s="177">
        <v>5</v>
      </c>
      <c r="E555" s="178">
        <v>306</v>
      </c>
      <c r="F555" s="175">
        <v>20</v>
      </c>
      <c r="G555" s="179">
        <v>654</v>
      </c>
      <c r="H555" s="177">
        <v>62</v>
      </c>
      <c r="I555" s="178">
        <v>893</v>
      </c>
      <c r="J555" s="175">
        <v>64</v>
      </c>
      <c r="K555" s="176">
        <v>60</v>
      </c>
      <c r="L555" s="177">
        <v>684</v>
      </c>
      <c r="M555" s="175">
        <v>66</v>
      </c>
      <c r="N555" s="180">
        <v>416</v>
      </c>
      <c r="O555" s="193">
        <v>255</v>
      </c>
      <c r="P555" s="175">
        <v>80</v>
      </c>
      <c r="Q555" s="176">
        <v>231</v>
      </c>
      <c r="R555" s="177">
        <v>117</v>
      </c>
      <c r="S555" s="178">
        <v>141</v>
      </c>
      <c r="T555" s="175">
        <v>12</v>
      </c>
      <c r="U555" s="179">
        <v>15</v>
      </c>
      <c r="V555" s="177">
        <v>309</v>
      </c>
      <c r="W555" s="194">
        <v>24</v>
      </c>
      <c r="X555" s="175">
        <v>29</v>
      </c>
      <c r="Y555" s="179">
        <v>26</v>
      </c>
      <c r="Z555" s="177">
        <v>93</v>
      </c>
      <c r="AA555" s="175">
        <v>104</v>
      </c>
      <c r="AB555" s="156">
        <f t="shared" si="9760"/>
        <v>1891</v>
      </c>
      <c r="AC555" s="157">
        <f t="shared" si="9761"/>
        <v>3219</v>
      </c>
      <c r="BI555" s="136" t="s">
        <v>35</v>
      </c>
      <c r="BJ555" s="128">
        <f>B555/B560</f>
        <v>0</v>
      </c>
      <c r="BK555" s="129">
        <f t="shared" ref="BK555" si="10252">C555/C560</f>
        <v>2.5374328494685107E-2</v>
      </c>
      <c r="BL555" s="130">
        <f t="shared" ref="BL555" si="10253">D555/D560</f>
        <v>7.7148588180836291E-4</v>
      </c>
      <c r="BM555" s="131">
        <f t="shared" ref="BM555" si="10254">E555/E560</f>
        <v>4.5828965104088661E-2</v>
      </c>
      <c r="BN555" s="128">
        <f t="shared" ref="BN555" si="10255">F555/F560</f>
        <v>1.1793148180906893E-3</v>
      </c>
      <c r="BO555" s="129">
        <f t="shared" ref="BO555" si="10256">G555/G560</f>
        <v>4.6017450042217842E-2</v>
      </c>
      <c r="BP555" s="130">
        <f t="shared" ref="BP555" si="10257">H555/H560</f>
        <v>2.0424971174435843E-3</v>
      </c>
      <c r="BQ555" s="131">
        <f t="shared" ref="BQ555" si="10258">I555/I560</f>
        <v>3.0716840946615299E-2</v>
      </c>
      <c r="BR555" s="128">
        <f t="shared" ref="BR555" si="10259">J555/J560</f>
        <v>2.3512123438648051E-2</v>
      </c>
      <c r="BS555" s="129">
        <f t="shared" ref="BS555" si="10260">K555/K560</f>
        <v>1.9493177387914229E-2</v>
      </c>
      <c r="BT555" s="130">
        <f t="shared" ref="BT555" si="10261">L555/L560</f>
        <v>6.4834123222748813E-2</v>
      </c>
      <c r="BU555" s="128">
        <f t="shared" ref="BU555" si="10262">M555/M560</f>
        <v>5.6852442070807136E-3</v>
      </c>
      <c r="BV555" s="132">
        <f t="shared" ref="BV555" si="10263">N555/N560</f>
        <v>1.5641449842081517E-2</v>
      </c>
      <c r="BW555" s="133">
        <f t="shared" ref="BW555" si="10264">O555/O560</f>
        <v>9.5480585614258432E-3</v>
      </c>
      <c r="BX555" s="128">
        <f t="shared" ref="BX555" si="10265">P555/P560</f>
        <v>6.0984906235706663E-3</v>
      </c>
      <c r="BY555" s="129">
        <f t="shared" ref="BY555" si="10266">Q555/Q560</f>
        <v>1.7901425914445133E-2</v>
      </c>
      <c r="BZ555" s="130">
        <f t="shared" ref="BZ555" si="10267">R555/R560</f>
        <v>6.6120372986719416E-3</v>
      </c>
      <c r="CA555" s="131">
        <f t="shared" ref="CA555" si="10268">S555/S560</f>
        <v>7.482487794523456E-3</v>
      </c>
      <c r="CB555" s="128">
        <f t="shared" ref="CB555" si="10269">T555/T560</f>
        <v>5.8852378616969106E-3</v>
      </c>
      <c r="CC555" s="129">
        <f t="shared" ref="CC555" si="10270">U555/U560</f>
        <v>5.9500198333994449E-3</v>
      </c>
      <c r="CD555" s="130">
        <f t="shared" ref="CD555" si="10271">V555/V560</f>
        <v>2.223021582733813E-2</v>
      </c>
      <c r="CE555" s="131">
        <f t="shared" ref="CE555" si="10272">W555/W560</f>
        <v>1.3959981386691485E-3</v>
      </c>
      <c r="CF555" s="128">
        <f t="shared" ref="CF555" si="10273">X555/X560</f>
        <v>2.8867210830181168E-3</v>
      </c>
      <c r="CG555" s="129">
        <f t="shared" ref="CG555" si="10274">Y555/Y560</f>
        <v>4.5438657811953864E-3</v>
      </c>
      <c r="CH555" s="130">
        <f t="shared" ref="CH555" si="10275">Z555/Z560</f>
        <v>2.9625382262996941E-3</v>
      </c>
      <c r="CI555" s="128">
        <f t="shared" ref="CI555" si="10276">AA555/AA560</f>
        <v>3.1472234831290665E-3</v>
      </c>
      <c r="CJ555" s="134">
        <f t="shared" ref="CJ555" si="10277">AB555/AB560</f>
        <v>9.4535347021211715E-3</v>
      </c>
      <c r="CK555" s="135">
        <f t="shared" ref="CK555" si="10278">AC555/AC560</f>
        <v>1.6169297923960598E-2</v>
      </c>
    </row>
    <row r="556" spans="1:89" x14ac:dyDescent="0.2">
      <c r="A556" s="145" t="s">
        <v>36</v>
      </c>
      <c r="B556" s="189">
        <v>0</v>
      </c>
      <c r="C556" s="183">
        <v>0</v>
      </c>
      <c r="D556" s="184">
        <v>0</v>
      </c>
      <c r="E556" s="185">
        <v>0</v>
      </c>
      <c r="F556" s="182">
        <v>0</v>
      </c>
      <c r="G556" s="186">
        <v>0</v>
      </c>
      <c r="H556" s="184">
        <v>0</v>
      </c>
      <c r="I556" s="185">
        <v>0</v>
      </c>
      <c r="J556" s="182">
        <v>0</v>
      </c>
      <c r="K556" s="186">
        <v>0</v>
      </c>
      <c r="L556" s="184">
        <v>0</v>
      </c>
      <c r="M556" s="182">
        <v>0</v>
      </c>
      <c r="N556" s="187">
        <v>0</v>
      </c>
      <c r="O556" s="190">
        <v>0</v>
      </c>
      <c r="P556" s="182">
        <v>0</v>
      </c>
      <c r="Q556" s="186">
        <v>0</v>
      </c>
      <c r="R556" s="184">
        <v>0</v>
      </c>
      <c r="S556" s="185">
        <v>0</v>
      </c>
      <c r="T556" s="182">
        <v>0</v>
      </c>
      <c r="U556" s="186">
        <v>0</v>
      </c>
      <c r="V556" s="184">
        <v>0</v>
      </c>
      <c r="W556" s="185">
        <v>0</v>
      </c>
      <c r="X556" s="182">
        <v>0</v>
      </c>
      <c r="Y556" s="186">
        <v>0</v>
      </c>
      <c r="Z556" s="184">
        <v>0</v>
      </c>
      <c r="AA556" s="182">
        <v>0</v>
      </c>
      <c r="AB556" s="156">
        <f t="shared" si="9760"/>
        <v>0</v>
      </c>
      <c r="AC556" s="157">
        <f t="shared" si="9761"/>
        <v>0</v>
      </c>
      <c r="BI556" s="145" t="s">
        <v>36</v>
      </c>
      <c r="BJ556" s="128">
        <f>B556/B560</f>
        <v>0</v>
      </c>
      <c r="BK556" s="129">
        <f t="shared" ref="BK556" si="10279">C556/C560</f>
        <v>0</v>
      </c>
      <c r="BL556" s="130">
        <f t="shared" ref="BL556" si="10280">D556/D560</f>
        <v>0</v>
      </c>
      <c r="BM556" s="131">
        <f t="shared" ref="BM556" si="10281">E556/E560</f>
        <v>0</v>
      </c>
      <c r="BN556" s="128">
        <f t="shared" ref="BN556" si="10282">F556/F560</f>
        <v>0</v>
      </c>
      <c r="BO556" s="129">
        <f t="shared" ref="BO556" si="10283">G556/G560</f>
        <v>0</v>
      </c>
      <c r="BP556" s="130">
        <f t="shared" ref="BP556" si="10284">H556/H560</f>
        <v>0</v>
      </c>
      <c r="BQ556" s="131">
        <f t="shared" ref="BQ556" si="10285">I556/I560</f>
        <v>0</v>
      </c>
      <c r="BR556" s="128">
        <f t="shared" ref="BR556" si="10286">J556/J560</f>
        <v>0</v>
      </c>
      <c r="BS556" s="129">
        <f t="shared" ref="BS556" si="10287">K556/K560</f>
        <v>0</v>
      </c>
      <c r="BT556" s="130">
        <f t="shared" ref="BT556" si="10288">L556/L560</f>
        <v>0</v>
      </c>
      <c r="BU556" s="128">
        <f t="shared" ref="BU556" si="10289">M556/M560</f>
        <v>0</v>
      </c>
      <c r="BV556" s="132">
        <f t="shared" ref="BV556" si="10290">N556/N560</f>
        <v>0</v>
      </c>
      <c r="BW556" s="133">
        <f t="shared" ref="BW556" si="10291">O556/O560</f>
        <v>0</v>
      </c>
      <c r="BX556" s="128">
        <f t="shared" ref="BX556" si="10292">P556/P560</f>
        <v>0</v>
      </c>
      <c r="BY556" s="129">
        <f t="shared" ref="BY556" si="10293">Q556/Q560</f>
        <v>0</v>
      </c>
      <c r="BZ556" s="130">
        <f t="shared" ref="BZ556" si="10294">R556/R560</f>
        <v>0</v>
      </c>
      <c r="CA556" s="131">
        <f t="shared" ref="CA556" si="10295">S556/S560</f>
        <v>0</v>
      </c>
      <c r="CB556" s="128">
        <f t="shared" ref="CB556" si="10296">T556/T560</f>
        <v>0</v>
      </c>
      <c r="CC556" s="129">
        <f t="shared" ref="CC556" si="10297">U556/U560</f>
        <v>0</v>
      </c>
      <c r="CD556" s="130">
        <f t="shared" ref="CD556" si="10298">V556/V560</f>
        <v>0</v>
      </c>
      <c r="CE556" s="131">
        <f t="shared" ref="CE556" si="10299">W556/W560</f>
        <v>0</v>
      </c>
      <c r="CF556" s="128">
        <f t="shared" ref="CF556" si="10300">X556/X560</f>
        <v>0</v>
      </c>
      <c r="CG556" s="129">
        <f t="shared" ref="CG556" si="10301">Y556/Y560</f>
        <v>0</v>
      </c>
      <c r="CH556" s="130">
        <f t="shared" ref="CH556" si="10302">Z556/Z560</f>
        <v>0</v>
      </c>
      <c r="CI556" s="128">
        <f t="shared" ref="CI556" si="10303">AA556/AA560</f>
        <v>0</v>
      </c>
      <c r="CJ556" s="134">
        <f t="shared" ref="CJ556" si="10304">AB556/AB560</f>
        <v>0</v>
      </c>
      <c r="CK556" s="135">
        <f t="shared" ref="CK556" si="10305">AC556/AC560</f>
        <v>0</v>
      </c>
    </row>
    <row r="557" spans="1:89" x14ac:dyDescent="0.2">
      <c r="A557" s="136" t="s">
        <v>37</v>
      </c>
      <c r="B557" s="58">
        <v>0</v>
      </c>
      <c r="C557" s="59">
        <v>0</v>
      </c>
      <c r="D557" s="138">
        <v>0</v>
      </c>
      <c r="E557" s="139">
        <v>0</v>
      </c>
      <c r="F557" s="137">
        <v>0</v>
      </c>
      <c r="G557" s="140">
        <v>0</v>
      </c>
      <c r="H557" s="138">
        <v>0</v>
      </c>
      <c r="I557" s="139">
        <v>0</v>
      </c>
      <c r="J557" s="137">
        <v>0</v>
      </c>
      <c r="K557" s="140">
        <v>0</v>
      </c>
      <c r="L557" s="138"/>
      <c r="M557" s="137">
        <v>0</v>
      </c>
      <c r="N557" s="141">
        <v>0</v>
      </c>
      <c r="O557" s="142">
        <v>0</v>
      </c>
      <c r="P557" s="137">
        <v>0</v>
      </c>
      <c r="Q557" s="140">
        <v>0</v>
      </c>
      <c r="R557" s="138"/>
      <c r="S557" s="139">
        <v>0</v>
      </c>
      <c r="T557" s="137">
        <v>0</v>
      </c>
      <c r="U557" s="140">
        <v>0</v>
      </c>
      <c r="V557" s="138">
        <v>0</v>
      </c>
      <c r="W557" s="139">
        <v>0</v>
      </c>
      <c r="X557" s="137">
        <v>0</v>
      </c>
      <c r="Y557" s="140">
        <v>0</v>
      </c>
      <c r="Z557" s="143">
        <v>0</v>
      </c>
      <c r="AA557" s="144">
        <v>0</v>
      </c>
      <c r="AB557" s="158">
        <f t="shared" ref="AB557:AB559" si="10306">SUM(B557,D557,F557,H557,J557,L557,N557,P557,R557,T557,V557,X557,Z557)</f>
        <v>0</v>
      </c>
      <c r="AC557" s="159">
        <f t="shared" ref="AC557:AC559" si="10307">SUM(C557,E557,G557,I557,K557,M557,O557,Q557,S557,U557,W557,Y557,AA557)</f>
        <v>0</v>
      </c>
      <c r="BI557" s="136" t="s">
        <v>37</v>
      </c>
      <c r="BJ557" s="128">
        <f>B557/B560</f>
        <v>0</v>
      </c>
      <c r="BK557" s="129">
        <f t="shared" ref="BK557" si="10308">C557/C560</f>
        <v>0</v>
      </c>
      <c r="BL557" s="130">
        <f t="shared" ref="BL557" si="10309">D557/D560</f>
        <v>0</v>
      </c>
      <c r="BM557" s="131">
        <f t="shared" ref="BM557" si="10310">E557/E560</f>
        <v>0</v>
      </c>
      <c r="BN557" s="128">
        <f t="shared" ref="BN557" si="10311">F557/F560</f>
        <v>0</v>
      </c>
      <c r="BO557" s="129">
        <f t="shared" ref="BO557" si="10312">G557/G560</f>
        <v>0</v>
      </c>
      <c r="BP557" s="130">
        <f t="shared" ref="BP557" si="10313">H557/H560</f>
        <v>0</v>
      </c>
      <c r="BQ557" s="131">
        <f t="shared" ref="BQ557" si="10314">I557/I560</f>
        <v>0</v>
      </c>
      <c r="BR557" s="128">
        <f t="shared" ref="BR557" si="10315">J557/J560</f>
        <v>0</v>
      </c>
      <c r="BS557" s="129">
        <f t="shared" ref="BS557" si="10316">K557/K560</f>
        <v>0</v>
      </c>
      <c r="BT557" s="130">
        <f t="shared" ref="BT557" si="10317">L557/L560</f>
        <v>0</v>
      </c>
      <c r="BU557" s="128">
        <f t="shared" ref="BU557" si="10318">M557/M560</f>
        <v>0</v>
      </c>
      <c r="BV557" s="132">
        <f t="shared" ref="BV557" si="10319">N557/N560</f>
        <v>0</v>
      </c>
      <c r="BW557" s="133">
        <f t="shared" ref="BW557" si="10320">O557/O560</f>
        <v>0</v>
      </c>
      <c r="BX557" s="128">
        <f t="shared" ref="BX557" si="10321">P557/P560</f>
        <v>0</v>
      </c>
      <c r="BY557" s="129">
        <f t="shared" ref="BY557" si="10322">Q557/Q560</f>
        <v>0</v>
      </c>
      <c r="BZ557" s="130">
        <f t="shared" ref="BZ557" si="10323">R557/R560</f>
        <v>0</v>
      </c>
      <c r="CA557" s="131">
        <f t="shared" ref="CA557" si="10324">S557/S560</f>
        <v>0</v>
      </c>
      <c r="CB557" s="128">
        <f t="shared" ref="CB557" si="10325">T557/T560</f>
        <v>0</v>
      </c>
      <c r="CC557" s="129">
        <f t="shared" ref="CC557" si="10326">U557/U560</f>
        <v>0</v>
      </c>
      <c r="CD557" s="130">
        <f t="shared" ref="CD557" si="10327">V557/V560</f>
        <v>0</v>
      </c>
      <c r="CE557" s="131">
        <f t="shared" ref="CE557" si="10328">W557/W560</f>
        <v>0</v>
      </c>
      <c r="CF557" s="128">
        <f t="shared" ref="CF557" si="10329">X557/X560</f>
        <v>0</v>
      </c>
      <c r="CG557" s="129">
        <f t="shared" ref="CG557" si="10330">Y557/Y560</f>
        <v>0</v>
      </c>
      <c r="CH557" s="130">
        <f t="shared" ref="CH557" si="10331">Z557/Z560</f>
        <v>0</v>
      </c>
      <c r="CI557" s="128">
        <f t="shared" ref="CI557" si="10332">AA557/AA560</f>
        <v>0</v>
      </c>
      <c r="CJ557" s="134">
        <f t="shared" ref="CJ557" si="10333">AB557/AB560</f>
        <v>0</v>
      </c>
      <c r="CK557" s="135">
        <f t="shared" ref="CK557" si="10334">AC557/AC560</f>
        <v>0</v>
      </c>
    </row>
    <row r="558" spans="1:89" x14ac:dyDescent="0.2">
      <c r="A558" s="145" t="s">
        <v>38</v>
      </c>
      <c r="B558" s="56"/>
      <c r="C558" s="57"/>
      <c r="D558" s="151"/>
      <c r="E558" s="148"/>
      <c r="F558" s="149"/>
      <c r="G558" s="150"/>
      <c r="H558" s="151"/>
      <c r="I558" s="148"/>
      <c r="J558" s="149"/>
      <c r="K558" s="150"/>
      <c r="L558" s="151"/>
      <c r="M558" s="149"/>
      <c r="N558" s="153"/>
      <c r="O558" s="152"/>
      <c r="P558" s="149"/>
      <c r="Q558" s="150"/>
      <c r="R558" s="151"/>
      <c r="S558" s="148"/>
      <c r="T558" s="149"/>
      <c r="U558" s="150"/>
      <c r="V558" s="151"/>
      <c r="W558" s="148"/>
      <c r="X558" s="149"/>
      <c r="Y558" s="150"/>
      <c r="Z558" s="147"/>
      <c r="AA558" s="146"/>
      <c r="AB558" s="158">
        <f t="shared" si="10306"/>
        <v>0</v>
      </c>
      <c r="AC558" s="159">
        <f t="shared" si="10307"/>
        <v>0</v>
      </c>
      <c r="BI558" s="145" t="s">
        <v>38</v>
      </c>
      <c r="BJ558" s="128">
        <f>B558/B560</f>
        <v>0</v>
      </c>
      <c r="BK558" s="129">
        <f t="shared" ref="BK558" si="10335">C558/C560</f>
        <v>0</v>
      </c>
      <c r="BL558" s="130">
        <f t="shared" ref="BL558" si="10336">D558/D560</f>
        <v>0</v>
      </c>
      <c r="BM558" s="131">
        <f t="shared" ref="BM558" si="10337">E558/E560</f>
        <v>0</v>
      </c>
      <c r="BN558" s="128">
        <f t="shared" ref="BN558" si="10338">F558/F560</f>
        <v>0</v>
      </c>
      <c r="BO558" s="129">
        <f t="shared" ref="BO558" si="10339">G558/G560</f>
        <v>0</v>
      </c>
      <c r="BP558" s="130">
        <f t="shared" ref="BP558" si="10340">H558/H560</f>
        <v>0</v>
      </c>
      <c r="BQ558" s="131">
        <f t="shared" ref="BQ558" si="10341">I558/I560</f>
        <v>0</v>
      </c>
      <c r="BR558" s="128">
        <f t="shared" ref="BR558" si="10342">J558/J560</f>
        <v>0</v>
      </c>
      <c r="BS558" s="129">
        <f t="shared" ref="BS558" si="10343">K558/K560</f>
        <v>0</v>
      </c>
      <c r="BT558" s="130">
        <f t="shared" ref="BT558" si="10344">L558/L560</f>
        <v>0</v>
      </c>
      <c r="BU558" s="128">
        <f t="shared" ref="BU558" si="10345">M558/M560</f>
        <v>0</v>
      </c>
      <c r="BV558" s="132">
        <f t="shared" ref="BV558" si="10346">N558/N560</f>
        <v>0</v>
      </c>
      <c r="BW558" s="133">
        <f t="shared" ref="BW558" si="10347">O558/O560</f>
        <v>0</v>
      </c>
      <c r="BX558" s="128">
        <f t="shared" ref="BX558" si="10348">P558/P560</f>
        <v>0</v>
      </c>
      <c r="BY558" s="129">
        <f t="shared" ref="BY558" si="10349">Q558/Q560</f>
        <v>0</v>
      </c>
      <c r="BZ558" s="130">
        <f t="shared" ref="BZ558" si="10350">R558/R560</f>
        <v>0</v>
      </c>
      <c r="CA558" s="131">
        <f t="shared" ref="CA558" si="10351">S558/S560</f>
        <v>0</v>
      </c>
      <c r="CB558" s="128">
        <f t="shared" ref="CB558" si="10352">T558/T560</f>
        <v>0</v>
      </c>
      <c r="CC558" s="129">
        <f t="shared" ref="CC558" si="10353">U558/U560</f>
        <v>0</v>
      </c>
      <c r="CD558" s="130">
        <f t="shared" ref="CD558" si="10354">V558/V560</f>
        <v>0</v>
      </c>
      <c r="CE558" s="131">
        <f t="shared" ref="CE558" si="10355">W558/W560</f>
        <v>0</v>
      </c>
      <c r="CF558" s="128">
        <f t="shared" ref="CF558" si="10356">X558/X560</f>
        <v>0</v>
      </c>
      <c r="CG558" s="129">
        <f t="shared" ref="CG558" si="10357">Y558/Y560</f>
        <v>0</v>
      </c>
      <c r="CH558" s="130">
        <f t="shared" ref="CH558" si="10358">Z558/Z560</f>
        <v>0</v>
      </c>
      <c r="CI558" s="128">
        <f t="shared" ref="CI558" si="10359">AA558/AA560</f>
        <v>0</v>
      </c>
      <c r="CJ558" s="134">
        <f t="shared" ref="CJ558" si="10360">AB558/AB560</f>
        <v>0</v>
      </c>
      <c r="CK558" s="135">
        <f t="shared" ref="CK558" si="10361">AC558/AC560</f>
        <v>0</v>
      </c>
    </row>
    <row r="559" spans="1:89" ht="13.5" thickBot="1" x14ac:dyDescent="0.25">
      <c r="A559" s="136" t="s">
        <v>39</v>
      </c>
      <c r="B559" s="58"/>
      <c r="C559" s="59"/>
      <c r="D559" s="138"/>
      <c r="E559" s="139"/>
      <c r="F559" s="137"/>
      <c r="G559" s="140"/>
      <c r="H559" s="138"/>
      <c r="I559" s="139"/>
      <c r="J559" s="137"/>
      <c r="K559" s="140"/>
      <c r="L559" s="138"/>
      <c r="M559" s="137"/>
      <c r="N559" s="141"/>
      <c r="O559" s="142"/>
      <c r="P559" s="137"/>
      <c r="Q559" s="140"/>
      <c r="R559" s="138"/>
      <c r="S559" s="139"/>
      <c r="T559" s="137"/>
      <c r="U559" s="140"/>
      <c r="V559" s="138"/>
      <c r="W559" s="139"/>
      <c r="X559" s="137"/>
      <c r="Y559" s="140"/>
      <c r="Z559" s="143"/>
      <c r="AA559" s="144"/>
      <c r="AB559" s="158">
        <f t="shared" si="10306"/>
        <v>0</v>
      </c>
      <c r="AC559" s="159">
        <f t="shared" si="10307"/>
        <v>0</v>
      </c>
      <c r="BI559" s="136" t="s">
        <v>39</v>
      </c>
      <c r="BJ559" s="128">
        <f>B559/B560</f>
        <v>0</v>
      </c>
      <c r="BK559" s="129">
        <f t="shared" ref="BK559" si="10362">C559/C560</f>
        <v>0</v>
      </c>
      <c r="BL559" s="130">
        <f t="shared" ref="BL559" si="10363">D559/D560</f>
        <v>0</v>
      </c>
      <c r="BM559" s="131">
        <f t="shared" ref="BM559" si="10364">E559/E560</f>
        <v>0</v>
      </c>
      <c r="BN559" s="128">
        <f t="shared" ref="BN559" si="10365">F559/F560</f>
        <v>0</v>
      </c>
      <c r="BO559" s="129">
        <f t="shared" ref="BO559" si="10366">G559/G560</f>
        <v>0</v>
      </c>
      <c r="BP559" s="130">
        <f t="shared" ref="BP559" si="10367">H559/H560</f>
        <v>0</v>
      </c>
      <c r="BQ559" s="131">
        <f t="shared" ref="BQ559" si="10368">I559/I560</f>
        <v>0</v>
      </c>
      <c r="BR559" s="128">
        <f t="shared" ref="BR559" si="10369">J559/J560</f>
        <v>0</v>
      </c>
      <c r="BS559" s="129">
        <f t="shared" ref="BS559" si="10370">K559/K560</f>
        <v>0</v>
      </c>
      <c r="BT559" s="130">
        <f t="shared" ref="BT559" si="10371">L559/L560</f>
        <v>0</v>
      </c>
      <c r="BU559" s="128">
        <f t="shared" ref="BU559" si="10372">M559/M560</f>
        <v>0</v>
      </c>
      <c r="BV559" s="132">
        <f t="shared" ref="BV559" si="10373">N559/N560</f>
        <v>0</v>
      </c>
      <c r="BW559" s="133">
        <f t="shared" ref="BW559" si="10374">O559/O560</f>
        <v>0</v>
      </c>
      <c r="BX559" s="128">
        <f t="shared" ref="BX559" si="10375">P559/P560</f>
        <v>0</v>
      </c>
      <c r="BY559" s="129">
        <f t="shared" ref="BY559" si="10376">Q559/Q560</f>
        <v>0</v>
      </c>
      <c r="BZ559" s="130">
        <f t="shared" ref="BZ559" si="10377">R559/R560</f>
        <v>0</v>
      </c>
      <c r="CA559" s="131">
        <f t="shared" ref="CA559" si="10378">S559/S560</f>
        <v>0</v>
      </c>
      <c r="CB559" s="128">
        <f t="shared" ref="CB559" si="10379">T559/T560</f>
        <v>0</v>
      </c>
      <c r="CC559" s="129">
        <f t="shared" ref="CC559" si="10380">U559/U560</f>
        <v>0</v>
      </c>
      <c r="CD559" s="130">
        <f t="shared" ref="CD559" si="10381">V559/V560</f>
        <v>0</v>
      </c>
      <c r="CE559" s="131">
        <f t="shared" ref="CE559" si="10382">W559/W560</f>
        <v>0</v>
      </c>
      <c r="CF559" s="128">
        <f t="shared" ref="CF559" si="10383">X559/X560</f>
        <v>0</v>
      </c>
      <c r="CG559" s="129">
        <f t="shared" ref="CG559" si="10384">Y559/Y560</f>
        <v>0</v>
      </c>
      <c r="CH559" s="130">
        <f t="shared" ref="CH559" si="10385">Z559/Z560</f>
        <v>0</v>
      </c>
      <c r="CI559" s="128">
        <f t="shared" ref="CI559" si="10386">AA559/AA560</f>
        <v>0</v>
      </c>
      <c r="CJ559" s="134">
        <f t="shared" ref="CJ559" si="10387">AB559/AB560</f>
        <v>0</v>
      </c>
      <c r="CK559" s="135">
        <f t="shared" ref="CK559" si="10388">AC559/AC560</f>
        <v>0</v>
      </c>
    </row>
    <row r="560" spans="1:89" ht="14.25" thickTop="1" thickBot="1" x14ac:dyDescent="0.25">
      <c r="A560" s="229" t="s">
        <v>13</v>
      </c>
      <c r="B560" s="20">
        <f t="shared" ref="B560:AA560" si="10389">SUM(B537:B559)</f>
        <v>18178</v>
      </c>
      <c r="C560" s="21">
        <f t="shared" si="10389"/>
        <v>17498</v>
      </c>
      <c r="D560" s="20">
        <f t="shared" si="10389"/>
        <v>6481</v>
      </c>
      <c r="E560" s="21">
        <f t="shared" si="10389"/>
        <v>6677</v>
      </c>
      <c r="F560" s="20">
        <f t="shared" si="10389"/>
        <v>16959</v>
      </c>
      <c r="G560" s="21">
        <f t="shared" si="10389"/>
        <v>14212</v>
      </c>
      <c r="H560" s="20">
        <f t="shared" si="10389"/>
        <v>30355</v>
      </c>
      <c r="I560" s="21">
        <f t="shared" si="10389"/>
        <v>29072</v>
      </c>
      <c r="J560" s="20">
        <f t="shared" si="10389"/>
        <v>2722</v>
      </c>
      <c r="K560" s="21">
        <f t="shared" si="10389"/>
        <v>3078</v>
      </c>
      <c r="L560" s="20">
        <f t="shared" si="10389"/>
        <v>10550</v>
      </c>
      <c r="M560" s="21">
        <f t="shared" si="10389"/>
        <v>11609</v>
      </c>
      <c r="N560" s="20">
        <f t="shared" si="10389"/>
        <v>26596</v>
      </c>
      <c r="O560" s="21">
        <f t="shared" si="10389"/>
        <v>26707</v>
      </c>
      <c r="P560" s="20">
        <f t="shared" si="10389"/>
        <v>13118</v>
      </c>
      <c r="Q560" s="21">
        <f t="shared" si="10389"/>
        <v>12904</v>
      </c>
      <c r="R560" s="20">
        <f t="shared" si="10389"/>
        <v>17695</v>
      </c>
      <c r="S560" s="21">
        <f t="shared" si="10389"/>
        <v>18844</v>
      </c>
      <c r="T560" s="20">
        <f t="shared" si="10389"/>
        <v>2039</v>
      </c>
      <c r="U560" s="21">
        <f t="shared" si="10389"/>
        <v>2521</v>
      </c>
      <c r="V560" s="20">
        <f t="shared" si="10389"/>
        <v>13900</v>
      </c>
      <c r="W560" s="21">
        <f t="shared" si="10389"/>
        <v>17192</v>
      </c>
      <c r="X560" s="20">
        <f t="shared" si="10389"/>
        <v>10046</v>
      </c>
      <c r="Y560" s="21">
        <f t="shared" si="10389"/>
        <v>5722</v>
      </c>
      <c r="Z560" s="20">
        <f t="shared" si="10389"/>
        <v>31392</v>
      </c>
      <c r="AA560" s="21">
        <f t="shared" si="10389"/>
        <v>33045</v>
      </c>
      <c r="AB560" s="160">
        <f t="shared" ref="AB560:AC560" si="10390">SUM(AB536:AB559)</f>
        <v>200031</v>
      </c>
      <c r="AC560" s="161">
        <f t="shared" si="10390"/>
        <v>199081</v>
      </c>
      <c r="BI560" s="229" t="s">
        <v>13</v>
      </c>
      <c r="BJ560" s="154">
        <f>SUM(BJ536:BJ559)</f>
        <v>0.99999999999999989</v>
      </c>
      <c r="BK560" s="155">
        <f t="shared" ref="BK560:CK560" si="10391">SUM(BK536:BK559)</f>
        <v>0.99999999999999978</v>
      </c>
      <c r="BL560" s="154">
        <f t="shared" si="10391"/>
        <v>0.99999999999999989</v>
      </c>
      <c r="BM560" s="155">
        <f t="shared" si="10391"/>
        <v>1</v>
      </c>
      <c r="BN560" s="154">
        <f t="shared" si="10391"/>
        <v>1</v>
      </c>
      <c r="BO560" s="155">
        <f t="shared" si="10391"/>
        <v>1</v>
      </c>
      <c r="BP560" s="154">
        <f t="shared" si="10391"/>
        <v>0.99999999999999989</v>
      </c>
      <c r="BQ560" s="155">
        <f t="shared" si="10391"/>
        <v>1.0000000000000002</v>
      </c>
      <c r="BR560" s="154">
        <f t="shared" si="10391"/>
        <v>0.99999999999999989</v>
      </c>
      <c r="BS560" s="155">
        <f t="shared" si="10391"/>
        <v>1</v>
      </c>
      <c r="BT560" s="154">
        <f t="shared" si="10391"/>
        <v>1</v>
      </c>
      <c r="BU560" s="155">
        <f t="shared" si="10391"/>
        <v>1</v>
      </c>
      <c r="BV560" s="154">
        <f t="shared" si="10391"/>
        <v>1</v>
      </c>
      <c r="BW560" s="155">
        <f t="shared" si="10391"/>
        <v>1</v>
      </c>
      <c r="BX560" s="154">
        <f t="shared" si="10391"/>
        <v>1.0000000000000002</v>
      </c>
      <c r="BY560" s="155">
        <f t="shared" si="10391"/>
        <v>0.99999999999999989</v>
      </c>
      <c r="BZ560" s="154">
        <f t="shared" si="10391"/>
        <v>1</v>
      </c>
      <c r="CA560" s="155">
        <f t="shared" si="10391"/>
        <v>1</v>
      </c>
      <c r="CB560" s="154">
        <f t="shared" si="10391"/>
        <v>1</v>
      </c>
      <c r="CC560" s="155">
        <f t="shared" si="10391"/>
        <v>1</v>
      </c>
      <c r="CD560" s="154">
        <f t="shared" si="10391"/>
        <v>0.99999999999999989</v>
      </c>
      <c r="CE560" s="155">
        <f t="shared" si="10391"/>
        <v>1.0000000000000002</v>
      </c>
      <c r="CF560" s="154">
        <f t="shared" si="10391"/>
        <v>1</v>
      </c>
      <c r="CG560" s="155">
        <f t="shared" si="10391"/>
        <v>1</v>
      </c>
      <c r="CH560" s="154">
        <f t="shared" si="10391"/>
        <v>1</v>
      </c>
      <c r="CI560" s="155">
        <f t="shared" si="10391"/>
        <v>0.99999999999999989</v>
      </c>
      <c r="CJ560" s="154">
        <f t="shared" si="10391"/>
        <v>1</v>
      </c>
      <c r="CK560" s="155">
        <f t="shared" si="10391"/>
        <v>1</v>
      </c>
    </row>
    <row r="561" spans="1:89" ht="13.5" thickTop="1" x14ac:dyDescent="0.2">
      <c r="A561" s="173"/>
    </row>
    <row r="563" spans="1:89" x14ac:dyDescent="0.2">
      <c r="A563" s="308">
        <f>+A532+1</f>
        <v>44823</v>
      </c>
      <c r="B563" s="308"/>
      <c r="C563" s="308"/>
      <c r="D563" s="308"/>
      <c r="BI563" s="307">
        <f>+BI501+2</f>
        <v>44823</v>
      </c>
      <c r="BJ563" s="307"/>
      <c r="BK563" s="307"/>
      <c r="BL563" s="307"/>
    </row>
    <row r="564" spans="1:89" ht="13.5" thickBot="1" x14ac:dyDescent="0.25">
      <c r="AE564" s="232" t="s">
        <v>84</v>
      </c>
    </row>
    <row r="565" spans="1:89" ht="14.25" thickTop="1" thickBot="1" x14ac:dyDescent="0.25">
      <c r="A565" s="305" t="s">
        <v>0</v>
      </c>
      <c r="B565" s="299" t="s">
        <v>1</v>
      </c>
      <c r="C565" s="300"/>
      <c r="D565" s="299" t="s">
        <v>2</v>
      </c>
      <c r="E565" s="300"/>
      <c r="F565" s="299" t="s">
        <v>3</v>
      </c>
      <c r="G565" s="300"/>
      <c r="H565" s="299" t="s">
        <v>4</v>
      </c>
      <c r="I565" s="300"/>
      <c r="J565" s="299" t="s">
        <v>5</v>
      </c>
      <c r="K565" s="300"/>
      <c r="L565" s="299" t="s">
        <v>6</v>
      </c>
      <c r="M565" s="300"/>
      <c r="N565" s="299" t="s">
        <v>7</v>
      </c>
      <c r="O565" s="300"/>
      <c r="P565" s="299" t="s">
        <v>8</v>
      </c>
      <c r="Q565" s="300"/>
      <c r="R565" s="299" t="s">
        <v>9</v>
      </c>
      <c r="S565" s="300"/>
      <c r="T565" s="299" t="s">
        <v>10</v>
      </c>
      <c r="U565" s="300"/>
      <c r="V565" s="299" t="s">
        <v>11</v>
      </c>
      <c r="W565" s="300"/>
      <c r="X565" s="299" t="s">
        <v>12</v>
      </c>
      <c r="Y565" s="300"/>
      <c r="Z565" s="301" t="s">
        <v>40</v>
      </c>
      <c r="AA565" s="302"/>
      <c r="AB565" s="303" t="s">
        <v>41</v>
      </c>
      <c r="AC565" s="304"/>
      <c r="AE565" s="305" t="s">
        <v>0</v>
      </c>
      <c r="AF565" s="299" t="s">
        <v>1</v>
      </c>
      <c r="AG565" s="300"/>
      <c r="AH565" s="299" t="s">
        <v>2</v>
      </c>
      <c r="AI565" s="300"/>
      <c r="AJ565" s="299" t="s">
        <v>3</v>
      </c>
      <c r="AK565" s="300"/>
      <c r="AL565" s="299" t="s">
        <v>4</v>
      </c>
      <c r="AM565" s="300"/>
      <c r="AN565" s="299" t="s">
        <v>5</v>
      </c>
      <c r="AO565" s="300"/>
      <c r="AP565" s="299" t="s">
        <v>6</v>
      </c>
      <c r="AQ565" s="300"/>
      <c r="AR565" s="299" t="s">
        <v>7</v>
      </c>
      <c r="AS565" s="300"/>
      <c r="AT565" s="299" t="s">
        <v>8</v>
      </c>
      <c r="AU565" s="300"/>
      <c r="AV565" s="299" t="s">
        <v>9</v>
      </c>
      <c r="AW565" s="300"/>
      <c r="AX565" s="299" t="s">
        <v>10</v>
      </c>
      <c r="AY565" s="300"/>
      <c r="AZ565" s="299" t="s">
        <v>11</v>
      </c>
      <c r="BA565" s="300"/>
      <c r="BB565" s="299" t="s">
        <v>12</v>
      </c>
      <c r="BC565" s="300"/>
      <c r="BD565" s="301" t="s">
        <v>40</v>
      </c>
      <c r="BE565" s="302"/>
      <c r="BF565" s="303" t="s">
        <v>41</v>
      </c>
      <c r="BG565" s="304"/>
      <c r="BI565" s="305" t="s">
        <v>0</v>
      </c>
      <c r="BJ565" s="299" t="s">
        <v>1</v>
      </c>
      <c r="BK565" s="300"/>
      <c r="BL565" s="299" t="s">
        <v>2</v>
      </c>
      <c r="BM565" s="300"/>
      <c r="BN565" s="299" t="s">
        <v>3</v>
      </c>
      <c r="BO565" s="300"/>
      <c r="BP565" s="299" t="s">
        <v>4</v>
      </c>
      <c r="BQ565" s="300"/>
      <c r="BR565" s="299" t="s">
        <v>5</v>
      </c>
      <c r="BS565" s="300"/>
      <c r="BT565" s="299" t="s">
        <v>6</v>
      </c>
      <c r="BU565" s="300"/>
      <c r="BV565" s="299" t="s">
        <v>7</v>
      </c>
      <c r="BW565" s="300"/>
      <c r="BX565" s="299" t="s">
        <v>8</v>
      </c>
      <c r="BY565" s="300"/>
      <c r="BZ565" s="299" t="s">
        <v>9</v>
      </c>
      <c r="CA565" s="300"/>
      <c r="CB565" s="299" t="s">
        <v>10</v>
      </c>
      <c r="CC565" s="300"/>
      <c r="CD565" s="299" t="s">
        <v>11</v>
      </c>
      <c r="CE565" s="300"/>
      <c r="CF565" s="299" t="s">
        <v>12</v>
      </c>
      <c r="CG565" s="300"/>
      <c r="CH565" s="301" t="s">
        <v>40</v>
      </c>
      <c r="CI565" s="302"/>
      <c r="CJ565" s="299" t="s">
        <v>41</v>
      </c>
      <c r="CK565" s="300"/>
    </row>
    <row r="566" spans="1:89" ht="15" thickTop="1" thickBot="1" x14ac:dyDescent="0.3">
      <c r="A566" s="306"/>
      <c r="B566" s="115" t="s">
        <v>14</v>
      </c>
      <c r="C566" s="116" t="s">
        <v>15</v>
      </c>
      <c r="D566" s="117" t="s">
        <v>14</v>
      </c>
      <c r="E566" s="118" t="s">
        <v>15</v>
      </c>
      <c r="F566" s="115" t="s">
        <v>14</v>
      </c>
      <c r="G566" s="116" t="s">
        <v>15</v>
      </c>
      <c r="H566" s="117" t="s">
        <v>14</v>
      </c>
      <c r="I566" s="118" t="s">
        <v>15</v>
      </c>
      <c r="J566" s="115" t="s">
        <v>14</v>
      </c>
      <c r="K566" s="116" t="s">
        <v>15</v>
      </c>
      <c r="L566" s="117" t="s">
        <v>14</v>
      </c>
      <c r="M566" s="115" t="s">
        <v>15</v>
      </c>
      <c r="N566" s="119" t="s">
        <v>14</v>
      </c>
      <c r="O566" s="120" t="s">
        <v>15</v>
      </c>
      <c r="P566" s="115" t="s">
        <v>14</v>
      </c>
      <c r="Q566" s="116" t="s">
        <v>15</v>
      </c>
      <c r="R566" s="117" t="s">
        <v>14</v>
      </c>
      <c r="S566" s="118" t="s">
        <v>15</v>
      </c>
      <c r="T566" s="115" t="s">
        <v>14</v>
      </c>
      <c r="U566" s="116" t="s">
        <v>15</v>
      </c>
      <c r="V566" s="117" t="s">
        <v>14</v>
      </c>
      <c r="W566" s="118" t="s">
        <v>15</v>
      </c>
      <c r="X566" s="115" t="s">
        <v>14</v>
      </c>
      <c r="Y566" s="116" t="s">
        <v>15</v>
      </c>
      <c r="Z566" s="28" t="s">
        <v>14</v>
      </c>
      <c r="AA566" s="121" t="s">
        <v>15</v>
      </c>
      <c r="AB566" s="162" t="s">
        <v>14</v>
      </c>
      <c r="AC566" s="163" t="s">
        <v>15</v>
      </c>
      <c r="AE566" s="306"/>
      <c r="AF566" s="115" t="s">
        <v>14</v>
      </c>
      <c r="AG566" s="116" t="s">
        <v>15</v>
      </c>
      <c r="AH566" s="117" t="s">
        <v>14</v>
      </c>
      <c r="AI566" s="118" t="s">
        <v>15</v>
      </c>
      <c r="AJ566" s="115" t="s">
        <v>14</v>
      </c>
      <c r="AK566" s="116" t="s">
        <v>15</v>
      </c>
      <c r="AL566" s="117" t="s">
        <v>14</v>
      </c>
      <c r="AM566" s="118" t="s">
        <v>15</v>
      </c>
      <c r="AN566" s="115" t="s">
        <v>14</v>
      </c>
      <c r="AO566" s="116" t="s">
        <v>15</v>
      </c>
      <c r="AP566" s="117" t="s">
        <v>14</v>
      </c>
      <c r="AQ566" s="115" t="s">
        <v>15</v>
      </c>
      <c r="AR566" s="119" t="s">
        <v>14</v>
      </c>
      <c r="AS566" s="120" t="s">
        <v>15</v>
      </c>
      <c r="AT566" s="115" t="s">
        <v>14</v>
      </c>
      <c r="AU566" s="116" t="s">
        <v>15</v>
      </c>
      <c r="AV566" s="117" t="s">
        <v>14</v>
      </c>
      <c r="AW566" s="118" t="s">
        <v>15</v>
      </c>
      <c r="AX566" s="115" t="s">
        <v>14</v>
      </c>
      <c r="AY566" s="116" t="s">
        <v>15</v>
      </c>
      <c r="AZ566" s="117" t="s">
        <v>14</v>
      </c>
      <c r="BA566" s="118" t="s">
        <v>15</v>
      </c>
      <c r="BB566" s="115" t="s">
        <v>14</v>
      </c>
      <c r="BC566" s="116" t="s">
        <v>15</v>
      </c>
      <c r="BD566" s="28" t="s">
        <v>14</v>
      </c>
      <c r="BE566" s="121" t="s">
        <v>15</v>
      </c>
      <c r="BF566" s="162" t="s">
        <v>14</v>
      </c>
      <c r="BG566" s="163" t="s">
        <v>15</v>
      </c>
      <c r="BI566" s="306"/>
      <c r="BJ566" s="115" t="s">
        <v>14</v>
      </c>
      <c r="BK566" s="116" t="s">
        <v>15</v>
      </c>
      <c r="BL566" s="117" t="s">
        <v>14</v>
      </c>
      <c r="BM566" s="118" t="s">
        <v>15</v>
      </c>
      <c r="BN566" s="115" t="s">
        <v>14</v>
      </c>
      <c r="BO566" s="116" t="s">
        <v>15</v>
      </c>
      <c r="BP566" s="117" t="s">
        <v>14</v>
      </c>
      <c r="BQ566" s="118" t="s">
        <v>15</v>
      </c>
      <c r="BR566" s="115" t="s">
        <v>14</v>
      </c>
      <c r="BS566" s="116" t="s">
        <v>15</v>
      </c>
      <c r="BT566" s="117" t="s">
        <v>14</v>
      </c>
      <c r="BU566" s="115" t="s">
        <v>15</v>
      </c>
      <c r="BV566" s="119" t="s">
        <v>14</v>
      </c>
      <c r="BW566" s="120" t="s">
        <v>15</v>
      </c>
      <c r="BX566" s="115" t="s">
        <v>14</v>
      </c>
      <c r="BY566" s="116" t="s">
        <v>15</v>
      </c>
      <c r="BZ566" s="117" t="s">
        <v>14</v>
      </c>
      <c r="CA566" s="118" t="s">
        <v>15</v>
      </c>
      <c r="CB566" s="115" t="s">
        <v>14</v>
      </c>
      <c r="CC566" s="116" t="s">
        <v>15</v>
      </c>
      <c r="CD566" s="117" t="s">
        <v>14</v>
      </c>
      <c r="CE566" s="118" t="s">
        <v>15</v>
      </c>
      <c r="CF566" s="115" t="s">
        <v>14</v>
      </c>
      <c r="CG566" s="116" t="s">
        <v>15</v>
      </c>
      <c r="CH566" s="28" t="s">
        <v>14</v>
      </c>
      <c r="CI566" s="121" t="s">
        <v>15</v>
      </c>
      <c r="CJ566" s="119" t="s">
        <v>14</v>
      </c>
      <c r="CK566" s="120" t="s">
        <v>15</v>
      </c>
    </row>
    <row r="567" spans="1:89" ht="13.5" thickTop="1" x14ac:dyDescent="0.2">
      <c r="A567" s="124" t="s">
        <v>16</v>
      </c>
      <c r="B567" s="125"/>
      <c r="C567" s="172"/>
      <c r="D567" s="126"/>
      <c r="E567" s="166"/>
      <c r="F567" s="125"/>
      <c r="G567" s="127"/>
      <c r="H567" s="126"/>
      <c r="I567" s="166"/>
      <c r="J567" s="125"/>
      <c r="K567" s="127"/>
      <c r="L567" s="126"/>
      <c r="M567" s="125"/>
      <c r="N567" s="165"/>
      <c r="O567" s="167"/>
      <c r="P567" s="125"/>
      <c r="Q567" s="127"/>
      <c r="R567" s="126"/>
      <c r="S567" s="166"/>
      <c r="T567" s="125"/>
      <c r="U567" s="127"/>
      <c r="V567" s="126"/>
      <c r="W567" s="166"/>
      <c r="X567" s="125"/>
      <c r="Y567" s="127"/>
      <c r="Z567" s="170"/>
      <c r="AA567" s="171"/>
      <c r="AB567" s="156">
        <f>B567+D567+F567+H567+J567+L567+N567+P567+R567+T567+V567+X567+Z567</f>
        <v>0</v>
      </c>
      <c r="AC567" s="157">
        <f>C567+E567+G567+I567+K567+M567+O567+Q567+S567+U567+W567+Y567+AA567</f>
        <v>0</v>
      </c>
      <c r="AD567" s="200"/>
      <c r="AE567" s="235" t="str">
        <f>$AE$9</f>
        <v>07:00 - 07:59</v>
      </c>
      <c r="AF567" s="125">
        <f>SUMIF($A$9:$A$32,$AE567,B$567:B$590)</f>
        <v>3232</v>
      </c>
      <c r="AG567" s="172">
        <f t="shared" ref="AG567:AV569" si="10392">SUMIF($A$9:$A$32,$AE567,C$567:C$590)</f>
        <v>841</v>
      </c>
      <c r="AH567" s="126">
        <f t="shared" si="10392"/>
        <v>1370</v>
      </c>
      <c r="AI567" s="166">
        <f t="shared" si="10392"/>
        <v>958</v>
      </c>
      <c r="AJ567" s="125">
        <f t="shared" si="10392"/>
        <v>3162</v>
      </c>
      <c r="AK567" s="127">
        <f t="shared" si="10392"/>
        <v>1025</v>
      </c>
      <c r="AL567" s="126">
        <f t="shared" si="10392"/>
        <v>3550</v>
      </c>
      <c r="AM567" s="166">
        <f t="shared" si="10392"/>
        <v>1984</v>
      </c>
      <c r="AN567" s="125">
        <f t="shared" si="10392"/>
        <v>274</v>
      </c>
      <c r="AO567" s="127">
        <f t="shared" si="10392"/>
        <v>915</v>
      </c>
      <c r="AP567" s="126">
        <f t="shared" si="10392"/>
        <v>705</v>
      </c>
      <c r="AQ567" s="125">
        <f t="shared" si="10392"/>
        <v>3079</v>
      </c>
      <c r="AR567" s="165">
        <f t="shared" si="10392"/>
        <v>2585</v>
      </c>
      <c r="AS567" s="167">
        <f t="shared" si="10392"/>
        <v>3750</v>
      </c>
      <c r="AT567" s="125">
        <f t="shared" si="10392"/>
        <v>2001</v>
      </c>
      <c r="AU567" s="127">
        <f t="shared" si="10392"/>
        <v>1882</v>
      </c>
      <c r="AV567" s="126">
        <f t="shared" si="10392"/>
        <v>2413</v>
      </c>
      <c r="AW567" s="166">
        <f t="shared" ref="AW567:BE569" si="10393">SUMIF($A$9:$A$32,$AE567,S$567:S$590)</f>
        <v>1844</v>
      </c>
      <c r="AX567" s="125">
        <f t="shared" si="10393"/>
        <v>237</v>
      </c>
      <c r="AY567" s="127">
        <f t="shared" si="10393"/>
        <v>1502</v>
      </c>
      <c r="AZ567" s="126">
        <f t="shared" si="10393"/>
        <v>712</v>
      </c>
      <c r="BA567" s="166">
        <f t="shared" si="10393"/>
        <v>2963</v>
      </c>
      <c r="BB567" s="125">
        <f t="shared" si="10393"/>
        <v>1797</v>
      </c>
      <c r="BC567" s="127">
        <f t="shared" si="10393"/>
        <v>1636</v>
      </c>
      <c r="BD567" s="170">
        <f t="shared" si="10393"/>
        <v>3752</v>
      </c>
      <c r="BE567" s="171">
        <f t="shared" si="10393"/>
        <v>2351</v>
      </c>
      <c r="BF567" s="156">
        <f>AF567+AH567+AJ567+AL567+AN567+AP567+AR567+AT567+AV567+AX567+AZ567+BB567+BD567</f>
        <v>25790</v>
      </c>
      <c r="BG567" s="157">
        <f>AG567+AI567+AK567+AM567+AO567+AQ567+AS567+AU567+AW567+AY567+BA567+BC567+BE567</f>
        <v>24730</v>
      </c>
      <c r="BH567" s="200"/>
      <c r="BI567" s="124" t="s">
        <v>16</v>
      </c>
      <c r="BJ567" s="128">
        <f>B567/B591</f>
        <v>0</v>
      </c>
      <c r="BK567" s="129">
        <f t="shared" ref="BK567" si="10394">C567/C591</f>
        <v>0</v>
      </c>
      <c r="BL567" s="130">
        <f t="shared" ref="BL567" si="10395">D567/D591</f>
        <v>0</v>
      </c>
      <c r="BM567" s="131">
        <f t="shared" ref="BM567" si="10396">E567/E591</f>
        <v>0</v>
      </c>
      <c r="BN567" s="128">
        <f t="shared" ref="BN567" si="10397">F567/F591</f>
        <v>0</v>
      </c>
      <c r="BO567" s="129">
        <f t="shared" ref="BO567" si="10398">G567/G591</f>
        <v>0</v>
      </c>
      <c r="BP567" s="130">
        <f t="shared" ref="BP567" si="10399">H567/H591</f>
        <v>0</v>
      </c>
      <c r="BQ567" s="131">
        <f t="shared" ref="BQ567" si="10400">I567/I591</f>
        <v>0</v>
      </c>
      <c r="BR567" s="128">
        <f t="shared" ref="BR567" si="10401">J567/J591</f>
        <v>0</v>
      </c>
      <c r="BS567" s="129">
        <f t="shared" ref="BS567" si="10402">K567/K591</f>
        <v>0</v>
      </c>
      <c r="BT567" s="130">
        <f t="shared" ref="BT567" si="10403">L567/L591</f>
        <v>0</v>
      </c>
      <c r="BU567" s="128">
        <f t="shared" ref="BU567" si="10404">M567/M591</f>
        <v>0</v>
      </c>
      <c r="BV567" s="132">
        <f t="shared" ref="BV567" si="10405">N567/N591</f>
        <v>0</v>
      </c>
      <c r="BW567" s="133">
        <f t="shared" ref="BW567" si="10406">O567/O591</f>
        <v>0</v>
      </c>
      <c r="BX567" s="128">
        <f t="shared" ref="BX567" si="10407">P567/P591</f>
        <v>0</v>
      </c>
      <c r="BY567" s="129">
        <f t="shared" ref="BY567" si="10408">Q567/Q591</f>
        <v>0</v>
      </c>
      <c r="BZ567" s="130">
        <f t="shared" ref="BZ567" si="10409">R567/R591</f>
        <v>0</v>
      </c>
      <c r="CA567" s="131">
        <f t="shared" ref="CA567" si="10410">S567/S591</f>
        <v>0</v>
      </c>
      <c r="CB567" s="128">
        <f t="shared" ref="CB567" si="10411">T567/T591</f>
        <v>0</v>
      </c>
      <c r="CC567" s="129">
        <f t="shared" ref="CC567" si="10412">U567/U591</f>
        <v>0</v>
      </c>
      <c r="CD567" s="130">
        <f t="shared" ref="CD567" si="10413">V567/V591</f>
        <v>0</v>
      </c>
      <c r="CE567" s="131">
        <f t="shared" ref="CE567" si="10414">W567/W591</f>
        <v>0</v>
      </c>
      <c r="CF567" s="128">
        <f t="shared" ref="CF567" si="10415">X567/X591</f>
        <v>0</v>
      </c>
      <c r="CG567" s="129">
        <f t="shared" ref="CG567" si="10416">Y567/Y591</f>
        <v>0</v>
      </c>
      <c r="CH567" s="130">
        <f t="shared" ref="CH567" si="10417">Z567/Z591</f>
        <v>0</v>
      </c>
      <c r="CI567" s="128">
        <f t="shared" ref="CI567" si="10418">AA567/AA591</f>
        <v>0</v>
      </c>
      <c r="CJ567" s="134">
        <f t="shared" ref="CJ567" si="10419">AB567/AB591</f>
        <v>0</v>
      </c>
      <c r="CK567" s="135">
        <f t="shared" ref="CK567" si="10420">AC567/AC591</f>
        <v>0</v>
      </c>
    </row>
    <row r="568" spans="1:89" x14ac:dyDescent="0.2">
      <c r="A568" s="136" t="s">
        <v>17</v>
      </c>
      <c r="B568" s="175">
        <v>565</v>
      </c>
      <c r="C568" s="176">
        <v>0</v>
      </c>
      <c r="D568" s="177">
        <v>520</v>
      </c>
      <c r="E568" s="178">
        <v>5</v>
      </c>
      <c r="F568" s="175">
        <v>1291</v>
      </c>
      <c r="G568" s="179">
        <v>14</v>
      </c>
      <c r="H568" s="177">
        <v>791</v>
      </c>
      <c r="I568" s="178">
        <v>73</v>
      </c>
      <c r="J568" s="175">
        <v>9</v>
      </c>
      <c r="K568" s="179">
        <v>47</v>
      </c>
      <c r="L568" s="177">
        <v>92</v>
      </c>
      <c r="M568" s="175">
        <v>109</v>
      </c>
      <c r="N568" s="180">
        <v>334</v>
      </c>
      <c r="O568" s="181">
        <v>276</v>
      </c>
      <c r="P568" s="175">
        <v>73</v>
      </c>
      <c r="Q568" s="179">
        <v>93</v>
      </c>
      <c r="R568" s="177">
        <v>32</v>
      </c>
      <c r="S568" s="178">
        <v>136</v>
      </c>
      <c r="T568" s="175">
        <v>4</v>
      </c>
      <c r="U568" s="179">
        <v>51</v>
      </c>
      <c r="V568" s="177">
        <v>5</v>
      </c>
      <c r="W568" s="178">
        <v>0</v>
      </c>
      <c r="X568" s="175">
        <v>5</v>
      </c>
      <c r="Y568" s="179">
        <v>0</v>
      </c>
      <c r="Z568" s="177">
        <v>0</v>
      </c>
      <c r="AA568" s="175">
        <v>0</v>
      </c>
      <c r="AB568" s="156">
        <f t="shared" ref="AB568:AB587" si="10421">B568+D568+F568+H568+J568+L568+N568+P568+R568+T568+V568+X568+Z568</f>
        <v>3721</v>
      </c>
      <c r="AC568" s="157">
        <f t="shared" ref="AC568:AC587" si="10422">C568+E568+G568+I568+K568+M568+O568+Q568+S568+U568+W568+Y568+AA568</f>
        <v>804</v>
      </c>
      <c r="AE568" s="237" t="str">
        <f>$AE$10</f>
        <v>08:00 - 08:59</v>
      </c>
      <c r="AF568" s="125">
        <f>SUMIF($A$9:$A$32,$AE568,B$567:B$590)</f>
        <v>3140</v>
      </c>
      <c r="AG568" s="176">
        <f t="shared" si="10392"/>
        <v>752</v>
      </c>
      <c r="AH568" s="177">
        <f t="shared" si="10392"/>
        <v>1315</v>
      </c>
      <c r="AI568" s="178">
        <f t="shared" si="10392"/>
        <v>822</v>
      </c>
      <c r="AJ568" s="238">
        <f t="shared" si="10392"/>
        <v>2851</v>
      </c>
      <c r="AK568" s="179">
        <f t="shared" si="10392"/>
        <v>968</v>
      </c>
      <c r="AL568" s="177">
        <f t="shared" si="10392"/>
        <v>3629</v>
      </c>
      <c r="AM568" s="178">
        <f t="shared" si="10392"/>
        <v>2015</v>
      </c>
      <c r="AN568" s="238">
        <f t="shared" si="10392"/>
        <v>224</v>
      </c>
      <c r="AO568" s="179">
        <f t="shared" si="10392"/>
        <v>946</v>
      </c>
      <c r="AP568" s="177">
        <f t="shared" si="10392"/>
        <v>827</v>
      </c>
      <c r="AQ568" s="238">
        <f t="shared" si="10392"/>
        <v>3323</v>
      </c>
      <c r="AR568" s="180">
        <f t="shared" si="10392"/>
        <v>2157</v>
      </c>
      <c r="AS568" s="181">
        <f t="shared" si="10392"/>
        <v>4357</v>
      </c>
      <c r="AT568" s="238">
        <f t="shared" si="10392"/>
        <v>1561</v>
      </c>
      <c r="AU568" s="179">
        <f t="shared" si="10392"/>
        <v>2118</v>
      </c>
      <c r="AV568" s="177">
        <f t="shared" si="10392"/>
        <v>2177</v>
      </c>
      <c r="AW568" s="178">
        <f t="shared" si="10393"/>
        <v>1672</v>
      </c>
      <c r="AX568" s="238">
        <f t="shared" si="10393"/>
        <v>222</v>
      </c>
      <c r="AY568" s="179">
        <f t="shared" si="10393"/>
        <v>1268</v>
      </c>
      <c r="AZ568" s="177">
        <f t="shared" si="10393"/>
        <v>672</v>
      </c>
      <c r="BA568" s="178">
        <f t="shared" si="10393"/>
        <v>2706</v>
      </c>
      <c r="BB568" s="238">
        <f t="shared" si="10393"/>
        <v>1694</v>
      </c>
      <c r="BC568" s="179">
        <f t="shared" si="10393"/>
        <v>1728</v>
      </c>
      <c r="BD568" s="177">
        <f t="shared" si="10393"/>
        <v>3558</v>
      </c>
      <c r="BE568" s="238">
        <f t="shared" si="10393"/>
        <v>2338</v>
      </c>
      <c r="BF568" s="158">
        <f>SUM(AF568,AH568,AJ568,AL568,AN568,AP568,AR568,AT568,AV568,AX568,AZ568,BB568,BD568)</f>
        <v>24027</v>
      </c>
      <c r="BG568" s="159">
        <f>SUM(AG568,AI568,AK568,AM568,AO568,AQ568,AS568,AU568,AW568,AY568,BA568,BC568,BE568)</f>
        <v>25013</v>
      </c>
      <c r="BI568" s="136" t="s">
        <v>17</v>
      </c>
      <c r="BJ568" s="128">
        <f>B568/B591</f>
        <v>2.0045412616192436E-2</v>
      </c>
      <c r="BK568" s="129">
        <f t="shared" ref="BK568" si="10423">C568/C591</f>
        <v>0</v>
      </c>
      <c r="BL568" s="130">
        <f t="shared" ref="BL568" si="10424">D568/D591</f>
        <v>3.9003900390039002E-2</v>
      </c>
      <c r="BM568" s="131">
        <f t="shared" ref="BM568" si="10425">E568/E591</f>
        <v>4.1380451874534468E-4</v>
      </c>
      <c r="BN568" s="128">
        <f t="shared" ref="BN568" si="10426">F568/F591</f>
        <v>4.3057732715205285E-2</v>
      </c>
      <c r="BO568" s="129">
        <f t="shared" ref="BO568" si="10427">G568/G591</f>
        <v>6.4335278709618123E-4</v>
      </c>
      <c r="BP568" s="130">
        <f t="shared" ref="BP568" si="10428">H568/H591</f>
        <v>1.9509187322727835E-2</v>
      </c>
      <c r="BQ568" s="131">
        <f t="shared" ref="BQ568" si="10429">I568/I591</f>
        <v>1.7766744548286604E-3</v>
      </c>
      <c r="BR568" s="128">
        <f t="shared" ref="BR568" si="10430">J568/J591</f>
        <v>1.6077170418006431E-3</v>
      </c>
      <c r="BS568" s="129">
        <f t="shared" ref="BS568" si="10431">K568/K591</f>
        <v>6.9650266745702434E-3</v>
      </c>
      <c r="BT568" s="130">
        <f t="shared" ref="BT568" si="10432">L568/L591</f>
        <v>4.1702552014867868E-3</v>
      </c>
      <c r="BU568" s="128">
        <f t="shared" ref="BU568" si="10433">M568/M591</f>
        <v>4.6392849542455841E-3</v>
      </c>
      <c r="BV568" s="132">
        <f t="shared" ref="BV568" si="10434">N568/N591</f>
        <v>8.4582658022690441E-3</v>
      </c>
      <c r="BW568" s="133">
        <f t="shared" ref="BW568" si="10435">O568/O591</f>
        <v>6.5028391018542514E-3</v>
      </c>
      <c r="BX568" s="128">
        <f t="shared" ref="BX568" si="10436">P568/P591</f>
        <v>3.462833831412172E-3</v>
      </c>
      <c r="BY568" s="129">
        <f t="shared" ref="BY568" si="10437">Q568/Q591</f>
        <v>4.029288159091894E-3</v>
      </c>
      <c r="BZ568" s="130">
        <f t="shared" ref="BZ568" si="10438">R568/R591</f>
        <v>1.3341671878257244E-3</v>
      </c>
      <c r="CA568" s="131">
        <f t="shared" ref="CA568" si="10439">S568/S591</f>
        <v>4.9499545040946318E-3</v>
      </c>
      <c r="CB568" s="128">
        <f t="shared" ref="CB568" si="10440">T568/T591</f>
        <v>5.9285608418556391E-4</v>
      </c>
      <c r="CC568" s="129">
        <f t="shared" ref="CC568" si="10441">U568/U591</f>
        <v>5.9157870316668597E-3</v>
      </c>
      <c r="CD568" s="130">
        <f t="shared" ref="CD568" si="10442">V568/V591</f>
        <v>2.1310147892426374E-4</v>
      </c>
      <c r="CE568" s="131">
        <f t="shared" ref="CE568" si="10443">W568/W591</f>
        <v>0</v>
      </c>
      <c r="CF568" s="128">
        <f t="shared" ref="CF568" si="10444">X568/X591</f>
        <v>2.2991677012921323E-4</v>
      </c>
      <c r="CG568" s="129">
        <f t="shared" ref="CG568" si="10445">Y568/Y591</f>
        <v>0</v>
      </c>
      <c r="CH568" s="130">
        <f t="shared" ref="CH568" si="10446">Z568/Z591</f>
        <v>0</v>
      </c>
      <c r="CI568" s="128">
        <f t="shared" ref="CI568" si="10447">AA568/AA591</f>
        <v>0</v>
      </c>
      <c r="CJ568" s="134">
        <f t="shared" ref="CJ568" si="10448">AB568/AB591</f>
        <v>1.1710316785941326E-2</v>
      </c>
      <c r="CK568" s="135">
        <f t="shared" ref="CK568" si="10449">AC568/AC591</f>
        <v>2.5404689756285607E-3</v>
      </c>
    </row>
    <row r="569" spans="1:89" ht="13.5" thickBot="1" x14ac:dyDescent="0.25">
      <c r="A569" s="145" t="s">
        <v>18</v>
      </c>
      <c r="B569" s="182">
        <v>2010</v>
      </c>
      <c r="C569" s="183">
        <v>233</v>
      </c>
      <c r="D569" s="184">
        <v>1243</v>
      </c>
      <c r="E569" s="185">
        <v>247</v>
      </c>
      <c r="F569" s="182">
        <v>3299</v>
      </c>
      <c r="G569" s="186">
        <v>347</v>
      </c>
      <c r="H569" s="184">
        <v>2559</v>
      </c>
      <c r="I569" s="185">
        <v>851</v>
      </c>
      <c r="J569" s="182">
        <v>93</v>
      </c>
      <c r="K569" s="186">
        <v>458</v>
      </c>
      <c r="L569" s="184">
        <v>427</v>
      </c>
      <c r="M569" s="182">
        <v>1160</v>
      </c>
      <c r="N569" s="187">
        <v>1692</v>
      </c>
      <c r="O569" s="188">
        <v>2390</v>
      </c>
      <c r="P569" s="182">
        <v>712</v>
      </c>
      <c r="Q569" s="186">
        <v>1141</v>
      </c>
      <c r="R569" s="184">
        <v>997</v>
      </c>
      <c r="S569" s="185">
        <v>1453</v>
      </c>
      <c r="T569" s="182">
        <v>82</v>
      </c>
      <c r="U569" s="186">
        <v>588</v>
      </c>
      <c r="V569" s="184">
        <v>478</v>
      </c>
      <c r="W569" s="185">
        <v>2013</v>
      </c>
      <c r="X569" s="182">
        <v>1113</v>
      </c>
      <c r="Y569" s="186">
        <v>949</v>
      </c>
      <c r="Z569" s="184">
        <v>2735</v>
      </c>
      <c r="AA569" s="182">
        <v>1565</v>
      </c>
      <c r="AB569" s="156">
        <f t="shared" si="10421"/>
        <v>17440</v>
      </c>
      <c r="AC569" s="157">
        <f t="shared" si="10422"/>
        <v>13395</v>
      </c>
      <c r="AE569" s="235">
        <f>$AE$11</f>
        <v>0</v>
      </c>
      <c r="AF569" s="125">
        <f>SUMIF($A$9:$A$32,$AE569,B$567:B$590)</f>
        <v>0</v>
      </c>
      <c r="AG569" s="183">
        <f t="shared" si="10392"/>
        <v>0</v>
      </c>
      <c r="AH569" s="184">
        <f t="shared" si="10392"/>
        <v>0</v>
      </c>
      <c r="AI569" s="185">
        <f t="shared" si="10392"/>
        <v>0</v>
      </c>
      <c r="AJ569" s="182">
        <f t="shared" si="10392"/>
        <v>0</v>
      </c>
      <c r="AK569" s="186">
        <f t="shared" si="10392"/>
        <v>0</v>
      </c>
      <c r="AL569" s="184">
        <f t="shared" si="10392"/>
        <v>0</v>
      </c>
      <c r="AM569" s="185">
        <f t="shared" si="10392"/>
        <v>0</v>
      </c>
      <c r="AN569" s="182">
        <f t="shared" si="10392"/>
        <v>0</v>
      </c>
      <c r="AO569" s="186">
        <f t="shared" si="10392"/>
        <v>0</v>
      </c>
      <c r="AP569" s="184">
        <f t="shared" si="10392"/>
        <v>0</v>
      </c>
      <c r="AQ569" s="182">
        <f t="shared" si="10392"/>
        <v>0</v>
      </c>
      <c r="AR569" s="187">
        <f t="shared" si="10392"/>
        <v>0</v>
      </c>
      <c r="AS569" s="188">
        <f t="shared" si="10392"/>
        <v>0</v>
      </c>
      <c r="AT569" s="182">
        <f t="shared" si="10392"/>
        <v>0</v>
      </c>
      <c r="AU569" s="186">
        <f t="shared" si="10392"/>
        <v>0</v>
      </c>
      <c r="AV569" s="184">
        <f t="shared" si="10392"/>
        <v>0</v>
      </c>
      <c r="AW569" s="185">
        <f t="shared" si="10393"/>
        <v>0</v>
      </c>
      <c r="AX569" s="182">
        <f t="shared" si="10393"/>
        <v>0</v>
      </c>
      <c r="AY569" s="186">
        <f t="shared" si="10393"/>
        <v>0</v>
      </c>
      <c r="AZ569" s="184">
        <f t="shared" si="10393"/>
        <v>0</v>
      </c>
      <c r="BA569" s="185">
        <f t="shared" si="10393"/>
        <v>0</v>
      </c>
      <c r="BB569" s="182">
        <f t="shared" si="10393"/>
        <v>0</v>
      </c>
      <c r="BC569" s="186">
        <f t="shared" si="10393"/>
        <v>0</v>
      </c>
      <c r="BD569" s="184">
        <f t="shared" si="10393"/>
        <v>0</v>
      </c>
      <c r="BE569" s="182">
        <f t="shared" si="10393"/>
        <v>0</v>
      </c>
      <c r="BF569" s="158">
        <f>SUM(AF569,AH569,AJ569,AL569,AN569,AP569,AR569,AT569,AV569,AX569,AZ569,BB569,BD569)</f>
        <v>0</v>
      </c>
      <c r="BG569" s="159">
        <f>SUM(AG569,AI569,AK569,AM569,AO569,AQ569,AS569,AU569,AW569,AY569,BA569,BC569,BE569)</f>
        <v>0</v>
      </c>
      <c r="BI569" s="145" t="s">
        <v>18</v>
      </c>
      <c r="BJ569" s="128">
        <f>B569/B591</f>
        <v>7.1311998864684589E-2</v>
      </c>
      <c r="BK569" s="129">
        <f t="shared" ref="BK569" si="10450">C569/C591</f>
        <v>9.6400496483243694E-3</v>
      </c>
      <c r="BL569" s="130">
        <f t="shared" ref="BL569" si="10451">D569/D591</f>
        <v>9.3234323432343238E-2</v>
      </c>
      <c r="BM569" s="131">
        <f t="shared" ref="BM569" si="10452">E569/E591</f>
        <v>2.044194322602003E-2</v>
      </c>
      <c r="BN569" s="128">
        <f t="shared" ref="BN569" si="10453">F569/F591</f>
        <v>0.11002901644265084</v>
      </c>
      <c r="BO569" s="129">
        <f t="shared" ref="BO569" si="10454">G569/G591</f>
        <v>1.594595836588392E-2</v>
      </c>
      <c r="BP569" s="130">
        <f t="shared" ref="BP569" si="10455">H569/H591</f>
        <v>6.3115057343692188E-2</v>
      </c>
      <c r="BQ569" s="131">
        <f t="shared" ref="BQ569" si="10456">I569/I591</f>
        <v>2.0711643302180685E-2</v>
      </c>
      <c r="BR569" s="128">
        <f t="shared" ref="BR569" si="10457">J569/J591</f>
        <v>1.6613076098606645E-2</v>
      </c>
      <c r="BS569" s="129">
        <f t="shared" ref="BS569" si="10458">K569/K591</f>
        <v>6.7871962062833427E-2</v>
      </c>
      <c r="BT569" s="130">
        <f t="shared" ref="BT569" si="10459">L569/L591</f>
        <v>1.9355423598204979E-2</v>
      </c>
      <c r="BU569" s="128">
        <f t="shared" ref="BU569" si="10460">M569/M591</f>
        <v>4.9372206852521812E-2</v>
      </c>
      <c r="BV569" s="132">
        <f t="shared" ref="BV569" si="10461">N569/N591</f>
        <v>4.2848460291734197E-2</v>
      </c>
      <c r="BW569" s="133">
        <f t="shared" ref="BW569" si="10462">O569/O591</f>
        <v>5.6310816860259641E-2</v>
      </c>
      <c r="BX569" s="128">
        <f t="shared" ref="BX569" si="10463">P569/P591</f>
        <v>3.3774488876239267E-2</v>
      </c>
      <c r="BY569" s="129">
        <f t="shared" ref="BY569" si="10464">Q569/Q591</f>
        <v>4.9434599887353235E-2</v>
      </c>
      <c r="BZ569" s="130">
        <f t="shared" ref="BZ569" si="10465">R569/R591</f>
        <v>4.1567646445695224E-2</v>
      </c>
      <c r="CA569" s="131">
        <f t="shared" ref="CA569" si="10466">S569/S591</f>
        <v>5.2884440400363969E-2</v>
      </c>
      <c r="CB569" s="128">
        <f t="shared" ref="CB569" si="10467">T569/T591</f>
        <v>1.2153549725804061E-2</v>
      </c>
      <c r="CC569" s="129">
        <f t="shared" ref="CC569" si="10468">U569/U591</f>
        <v>6.820554460039438E-2</v>
      </c>
      <c r="CD569" s="130">
        <f t="shared" ref="CD569" si="10469">V569/V591</f>
        <v>2.0372501385159614E-2</v>
      </c>
      <c r="CE569" s="131">
        <f t="shared" ref="CE569" si="10470">W569/W591</f>
        <v>6.8334578043315913E-2</v>
      </c>
      <c r="CF569" s="128">
        <f t="shared" ref="CF569" si="10471">X569/X591</f>
        <v>5.1179473030762861E-2</v>
      </c>
      <c r="CG569" s="129">
        <f t="shared" ref="CG569" si="10472">Y569/Y591</f>
        <v>6.8440790422616471E-2</v>
      </c>
      <c r="CH569" s="130">
        <f t="shared" ref="CH569" si="10473">Z569/Z591</f>
        <v>6.584332418508354E-2</v>
      </c>
      <c r="CI569" s="128">
        <f t="shared" ref="CI569" si="10474">AA569/AA591</f>
        <v>3.7095856641699058E-2</v>
      </c>
      <c r="CJ569" s="134">
        <f t="shared" ref="CJ569" si="10475">AB569/AB591</f>
        <v>5.4885225677725538E-2</v>
      </c>
      <c r="CK569" s="135">
        <f t="shared" ref="CK569" si="10476">AC569/AC591</f>
        <v>4.2325350657393741E-2</v>
      </c>
    </row>
    <row r="570" spans="1:89" ht="14.25" thickTop="1" thickBot="1" x14ac:dyDescent="0.25">
      <c r="A570" s="136" t="s">
        <v>19</v>
      </c>
      <c r="B570" s="175">
        <v>3101</v>
      </c>
      <c r="C570" s="176">
        <v>1003</v>
      </c>
      <c r="D570" s="177">
        <v>1394</v>
      </c>
      <c r="E570" s="178">
        <v>819</v>
      </c>
      <c r="F570" s="175">
        <v>3216</v>
      </c>
      <c r="G570" s="179">
        <v>1031</v>
      </c>
      <c r="H570" s="177">
        <v>3449</v>
      </c>
      <c r="I570" s="178">
        <v>1791</v>
      </c>
      <c r="J570" s="175">
        <v>235</v>
      </c>
      <c r="K570" s="179">
        <v>741</v>
      </c>
      <c r="L570" s="177">
        <v>680</v>
      </c>
      <c r="M570" s="175">
        <v>2340</v>
      </c>
      <c r="N570" s="180">
        <v>2491</v>
      </c>
      <c r="O570" s="181">
        <v>3786</v>
      </c>
      <c r="P570" s="175">
        <v>1503</v>
      </c>
      <c r="Q570" s="179">
        <v>1942</v>
      </c>
      <c r="R570" s="177">
        <v>1628</v>
      </c>
      <c r="S570" s="178">
        <v>1628</v>
      </c>
      <c r="T570" s="175">
        <v>188</v>
      </c>
      <c r="U570" s="179">
        <v>1261</v>
      </c>
      <c r="V570" s="177">
        <v>764</v>
      </c>
      <c r="W570" s="178">
        <v>2948</v>
      </c>
      <c r="X570" s="175">
        <v>1859</v>
      </c>
      <c r="Y570" s="179">
        <v>1458</v>
      </c>
      <c r="Z570" s="177">
        <v>3327</v>
      </c>
      <c r="AA570" s="175">
        <v>2277</v>
      </c>
      <c r="AB570" s="156">
        <f t="shared" si="10421"/>
        <v>23835</v>
      </c>
      <c r="AC570" s="157">
        <f t="shared" si="10422"/>
        <v>23025</v>
      </c>
      <c r="AE570" s="229" t="s">
        <v>13</v>
      </c>
      <c r="AF570" s="20">
        <f t="shared" ref="AF570:BG570" si="10477">SUM(AF567:AF569)</f>
        <v>6372</v>
      </c>
      <c r="AG570" s="21">
        <f t="shared" si="10477"/>
        <v>1593</v>
      </c>
      <c r="AH570" s="20">
        <f t="shared" si="10477"/>
        <v>2685</v>
      </c>
      <c r="AI570" s="21">
        <f t="shared" si="10477"/>
        <v>1780</v>
      </c>
      <c r="AJ570" s="20">
        <f t="shared" si="10477"/>
        <v>6013</v>
      </c>
      <c r="AK570" s="21">
        <f t="shared" si="10477"/>
        <v>1993</v>
      </c>
      <c r="AL570" s="20">
        <f t="shared" si="10477"/>
        <v>7179</v>
      </c>
      <c r="AM570" s="21">
        <f t="shared" si="10477"/>
        <v>3999</v>
      </c>
      <c r="AN570" s="20">
        <f t="shared" si="10477"/>
        <v>498</v>
      </c>
      <c r="AO570" s="21">
        <f t="shared" si="10477"/>
        <v>1861</v>
      </c>
      <c r="AP570" s="20">
        <f t="shared" si="10477"/>
        <v>1532</v>
      </c>
      <c r="AQ570" s="21">
        <f t="shared" si="10477"/>
        <v>6402</v>
      </c>
      <c r="AR570" s="20">
        <f t="shared" si="10477"/>
        <v>4742</v>
      </c>
      <c r="AS570" s="21">
        <f t="shared" si="10477"/>
        <v>8107</v>
      </c>
      <c r="AT570" s="20">
        <f t="shared" si="10477"/>
        <v>3562</v>
      </c>
      <c r="AU570" s="21">
        <f t="shared" si="10477"/>
        <v>4000</v>
      </c>
      <c r="AV570" s="20">
        <f t="shared" si="10477"/>
        <v>4590</v>
      </c>
      <c r="AW570" s="21">
        <f t="shared" si="10477"/>
        <v>3516</v>
      </c>
      <c r="AX570" s="20">
        <f t="shared" si="10477"/>
        <v>459</v>
      </c>
      <c r="AY570" s="21">
        <f t="shared" si="10477"/>
        <v>2770</v>
      </c>
      <c r="AZ570" s="20">
        <f t="shared" si="10477"/>
        <v>1384</v>
      </c>
      <c r="BA570" s="21">
        <f t="shared" si="10477"/>
        <v>5669</v>
      </c>
      <c r="BB570" s="20">
        <f t="shared" si="10477"/>
        <v>3491</v>
      </c>
      <c r="BC570" s="21">
        <f t="shared" si="10477"/>
        <v>3364</v>
      </c>
      <c r="BD570" s="20">
        <f t="shared" si="10477"/>
        <v>7310</v>
      </c>
      <c r="BE570" s="21">
        <f t="shared" si="10477"/>
        <v>4689</v>
      </c>
      <c r="BF570" s="160">
        <f t="shared" si="10477"/>
        <v>49817</v>
      </c>
      <c r="BG570" s="161">
        <f t="shared" si="10477"/>
        <v>49743</v>
      </c>
      <c r="BI570" s="136" t="s">
        <v>19</v>
      </c>
      <c r="BJ570" s="128">
        <f>B570/B591</f>
        <v>0.11001915844745619</v>
      </c>
      <c r="BK570" s="129">
        <f t="shared" ref="BK570" si="10478">C570/C591</f>
        <v>4.149772445179975E-2</v>
      </c>
      <c r="BL570" s="130">
        <f t="shared" ref="BL570" si="10479">D570/D591</f>
        <v>0.10456045604560456</v>
      </c>
      <c r="BM570" s="131">
        <f t="shared" ref="BM570" si="10480">E570/E591</f>
        <v>6.7781180170487468E-2</v>
      </c>
      <c r="BN570" s="128">
        <f t="shared" ref="BN570" si="10481">F570/F591</f>
        <v>0.10726078110929527</v>
      </c>
      <c r="BO570" s="129">
        <f t="shared" ref="BO570" si="10482">G570/G591</f>
        <v>4.7378337392583063E-2</v>
      </c>
      <c r="BP570" s="130">
        <f t="shared" ref="BP570" si="10483">H570/H591</f>
        <v>8.5065976075964972E-2</v>
      </c>
      <c r="BQ570" s="131">
        <f t="shared" ref="BQ570" si="10484">I570/I591</f>
        <v>4.3589369158878503E-2</v>
      </c>
      <c r="BR570" s="128">
        <f t="shared" ref="BR570" si="10485">J570/J591</f>
        <v>4.1979278313683456E-2</v>
      </c>
      <c r="BS570" s="129">
        <f t="shared" ref="BS570" si="10486">K570/K591</f>
        <v>0.10981031416716064</v>
      </c>
      <c r="BT570" s="130">
        <f t="shared" ref="BT570" si="10487">L570/L591</f>
        <v>3.082362540229364E-2</v>
      </c>
      <c r="BU570" s="128">
        <f t="shared" ref="BU570" si="10488">M570/M591</f>
        <v>9.9595658650776756E-2</v>
      </c>
      <c r="BV570" s="132">
        <f t="shared" ref="BV570" si="10489">N570/N591</f>
        <v>6.3082455429497572E-2</v>
      </c>
      <c r="BW570" s="133">
        <f t="shared" ref="BW570" si="10490">O570/O591</f>
        <v>8.9201988549348535E-2</v>
      </c>
      <c r="BX570" s="128">
        <f t="shared" ref="BX570" si="10491">P570/P591</f>
        <v>7.1296428063184855E-2</v>
      </c>
      <c r="BY570" s="129">
        <f t="shared" ref="BY570" si="10492">Q570/Q591</f>
        <v>8.4138468870499541E-2</v>
      </c>
      <c r="BZ570" s="130">
        <f t="shared" ref="BZ570" si="10493">R570/R591</f>
        <v>6.7875755680633726E-2</v>
      </c>
      <c r="CA570" s="131">
        <f t="shared" ref="CA570" si="10494">S570/S591</f>
        <v>5.9253867151956324E-2</v>
      </c>
      <c r="CB570" s="128">
        <f t="shared" ref="CB570" si="10495">T570/T591</f>
        <v>2.7864235956721505E-2</v>
      </c>
      <c r="CC570" s="129">
        <f t="shared" ref="CC570" si="10496">U570/U591</f>
        <v>0.14627073425356688</v>
      </c>
      <c r="CD570" s="130">
        <f t="shared" ref="CD570" si="10497">V570/V591</f>
        <v>3.2561905979627499E-2</v>
      </c>
      <c r="CE570" s="131">
        <f t="shared" ref="CE570" si="10498">W570/W591</f>
        <v>0.10007468259895444</v>
      </c>
      <c r="CF570" s="128">
        <f t="shared" ref="CF570" si="10499">X570/X591</f>
        <v>8.5483055134041475E-2</v>
      </c>
      <c r="CG570" s="129">
        <f t="shared" ref="CG570" si="10500">Y570/Y591</f>
        <v>0.10514928602336651</v>
      </c>
      <c r="CH570" s="130">
        <f t="shared" ref="CH570" si="10501">Z570/Z591</f>
        <v>8.0095334392604356E-2</v>
      </c>
      <c r="CI570" s="128">
        <f t="shared" ref="CI570" si="10502">AA570/AA591</f>
        <v>5.3972693656964069E-2</v>
      </c>
      <c r="CJ570" s="134">
        <f t="shared" ref="CJ570" si="10503">AB570/AB591</f>
        <v>7.5010857455767674E-2</v>
      </c>
      <c r="CK570" s="135">
        <f t="shared" ref="CK570" si="10504">AC570/AC591</f>
        <v>7.2754102193840306E-2</v>
      </c>
    </row>
    <row r="571" spans="1:89" ht="13.5" thickTop="1" x14ac:dyDescent="0.2">
      <c r="A571" s="145" t="s">
        <v>20</v>
      </c>
      <c r="B571" s="182">
        <v>3232</v>
      </c>
      <c r="C571" s="183">
        <v>841</v>
      </c>
      <c r="D571" s="184">
        <v>1370</v>
      </c>
      <c r="E571" s="185">
        <v>958</v>
      </c>
      <c r="F571" s="182">
        <v>3162</v>
      </c>
      <c r="G571" s="186">
        <v>1025</v>
      </c>
      <c r="H571" s="184">
        <v>3550</v>
      </c>
      <c r="I571" s="185">
        <v>1984</v>
      </c>
      <c r="J571" s="182">
        <v>274</v>
      </c>
      <c r="K571" s="186">
        <v>915</v>
      </c>
      <c r="L571" s="184">
        <v>705</v>
      </c>
      <c r="M571" s="182">
        <v>3079</v>
      </c>
      <c r="N571" s="187">
        <v>2585</v>
      </c>
      <c r="O571" s="188">
        <v>3750</v>
      </c>
      <c r="P571" s="182">
        <v>2001</v>
      </c>
      <c r="Q571" s="186">
        <v>1882</v>
      </c>
      <c r="R571" s="184">
        <v>2413</v>
      </c>
      <c r="S571" s="185">
        <v>1844</v>
      </c>
      <c r="T571" s="182">
        <v>237</v>
      </c>
      <c r="U571" s="186">
        <v>1502</v>
      </c>
      <c r="V571" s="184">
        <v>712</v>
      </c>
      <c r="W571" s="185">
        <v>2963</v>
      </c>
      <c r="X571" s="182">
        <v>1797</v>
      </c>
      <c r="Y571" s="186">
        <v>1636</v>
      </c>
      <c r="Z571" s="184">
        <v>3752</v>
      </c>
      <c r="AA571" s="182">
        <v>2351</v>
      </c>
      <c r="AB571" s="156">
        <f t="shared" si="10421"/>
        <v>25790</v>
      </c>
      <c r="AC571" s="157">
        <f t="shared" si="10422"/>
        <v>24730</v>
      </c>
      <c r="BI571" s="145" t="s">
        <v>20</v>
      </c>
      <c r="BJ571" s="128">
        <f>B571/B591</f>
        <v>0.1146668558859008</v>
      </c>
      <c r="BK571" s="129">
        <f t="shared" ref="BK571" si="10505">C571/C591</f>
        <v>3.4795200661977659E-2</v>
      </c>
      <c r="BL571" s="130">
        <f t="shared" ref="BL571" si="10506">D571/D591</f>
        <v>0.10276027602760276</v>
      </c>
      <c r="BM571" s="131">
        <f t="shared" ref="BM571" si="10507">E571/E591</f>
        <v>7.9284945791608039E-2</v>
      </c>
      <c r="BN571" s="128">
        <f t="shared" ref="BN571" si="10508">F571/F591</f>
        <v>0.10545976053096755</v>
      </c>
      <c r="BO571" s="129">
        <f t="shared" ref="BO571" si="10509">G571/G591</f>
        <v>4.7102614769541841E-2</v>
      </c>
      <c r="BP571" s="130">
        <f t="shared" ref="BP571" si="10510">H571/H591</f>
        <v>8.7557035392773458E-2</v>
      </c>
      <c r="BQ571" s="131">
        <f t="shared" ref="BQ571" si="10511">I571/I591</f>
        <v>4.8286604361370715E-2</v>
      </c>
      <c r="BR571" s="128">
        <f t="shared" ref="BR571" si="10512">J571/J591</f>
        <v>4.8946052161486245E-2</v>
      </c>
      <c r="BS571" s="129">
        <f t="shared" ref="BS571" si="10513">K571/K591</f>
        <v>0.1355957320687611</v>
      </c>
      <c r="BT571" s="130">
        <f t="shared" ref="BT571" si="10514">L571/L591</f>
        <v>3.1956846924436788E-2</v>
      </c>
      <c r="BU571" s="128">
        <f t="shared" ref="BU571" si="10515">M571/M591</f>
        <v>0.13104915939561609</v>
      </c>
      <c r="BV571" s="132">
        <f t="shared" ref="BV571" si="10516">N571/N591</f>
        <v>6.546292544570502E-2</v>
      </c>
      <c r="BW571" s="133">
        <f t="shared" ref="BW571" si="10517">O571/O591</f>
        <v>8.8353792144758858E-2</v>
      </c>
      <c r="BX571" s="128">
        <f t="shared" ref="BX571" si="10518">P571/P591</f>
        <v>9.49195958445994E-2</v>
      </c>
      <c r="BY571" s="129">
        <f t="shared" ref="BY571" si="10519">Q571/Q591</f>
        <v>8.153892812269832E-2</v>
      </c>
      <c r="BZ571" s="130">
        <f t="shared" ref="BZ571" si="10520">R571/R591</f>
        <v>0.10060454450698353</v>
      </c>
      <c r="CA571" s="131">
        <f t="shared" ref="CA571" si="10521">S571/S591</f>
        <v>6.7115559599636027E-2</v>
      </c>
      <c r="CB571" s="128">
        <f t="shared" ref="CB571" si="10522">T571/T591</f>
        <v>3.5126722987994664E-2</v>
      </c>
      <c r="CC571" s="129">
        <f t="shared" ref="CC571" si="10523">U571/U591</f>
        <v>0.17422572787379653</v>
      </c>
      <c r="CD571" s="130">
        <f t="shared" ref="CD571" si="10524">V571/V591</f>
        <v>3.0345650598815156E-2</v>
      </c>
      <c r="CE571" s="131">
        <f t="shared" ref="CE571" si="10525">W571/W591</f>
        <v>0.1005838821372802</v>
      </c>
      <c r="CF571" s="128">
        <f t="shared" ref="CF571" si="10526">X571/X591</f>
        <v>8.2632087184439235E-2</v>
      </c>
      <c r="CG571" s="129">
        <f t="shared" ref="CG571" si="10527">Y571/Y591</f>
        <v>0.11798644165584884</v>
      </c>
      <c r="CH571" s="130">
        <f t="shared" ref="CH571" si="10528">Z571/Z591</f>
        <v>9.0326929558476571E-2</v>
      </c>
      <c r="CI571" s="128">
        <f t="shared" ref="CI571" si="10529">AA571/AA591</f>
        <v>5.5726746942258459E-2</v>
      </c>
      <c r="CJ571" s="134">
        <f t="shared" ref="CJ571" si="10530">AB571/AB591</f>
        <v>8.1163415724113619E-2</v>
      </c>
      <c r="CK571" s="135">
        <f t="shared" ref="CK571" si="10531">AC571/AC591</f>
        <v>7.8141539511560082E-2</v>
      </c>
    </row>
    <row r="572" spans="1:89" ht="13.5" thickBot="1" x14ac:dyDescent="0.25">
      <c r="A572" s="136" t="s">
        <v>21</v>
      </c>
      <c r="B572" s="175">
        <v>3140</v>
      </c>
      <c r="C572" s="176">
        <v>752</v>
      </c>
      <c r="D572" s="177">
        <v>1315</v>
      </c>
      <c r="E572" s="178">
        <v>822</v>
      </c>
      <c r="F572" s="175">
        <v>2851</v>
      </c>
      <c r="G572" s="179">
        <v>968</v>
      </c>
      <c r="H572" s="177">
        <v>3629</v>
      </c>
      <c r="I572" s="178">
        <v>2015</v>
      </c>
      <c r="J572" s="175">
        <v>224</v>
      </c>
      <c r="K572" s="179">
        <v>946</v>
      </c>
      <c r="L572" s="177">
        <v>827</v>
      </c>
      <c r="M572" s="175">
        <v>3323</v>
      </c>
      <c r="N572" s="180">
        <v>2157</v>
      </c>
      <c r="O572" s="181">
        <v>4357</v>
      </c>
      <c r="P572" s="175">
        <v>1561</v>
      </c>
      <c r="Q572" s="179">
        <v>2118</v>
      </c>
      <c r="R572" s="177">
        <v>2177</v>
      </c>
      <c r="S572" s="178">
        <v>1672</v>
      </c>
      <c r="T572" s="175">
        <v>222</v>
      </c>
      <c r="U572" s="179">
        <v>1268</v>
      </c>
      <c r="V572" s="177">
        <v>672</v>
      </c>
      <c r="W572" s="178">
        <v>2706</v>
      </c>
      <c r="X572" s="175">
        <v>1694</v>
      </c>
      <c r="Y572" s="179">
        <v>1728</v>
      </c>
      <c r="Z572" s="177">
        <v>3558</v>
      </c>
      <c r="AA572" s="175">
        <v>2338</v>
      </c>
      <c r="AB572" s="156">
        <f t="shared" si="10421"/>
        <v>24027</v>
      </c>
      <c r="AC572" s="157">
        <f t="shared" si="10422"/>
        <v>25013</v>
      </c>
      <c r="AE572" s="232" t="s">
        <v>85</v>
      </c>
      <c r="BI572" s="136" t="s">
        <v>21</v>
      </c>
      <c r="BJ572" s="128">
        <f>B572/B591</f>
        <v>0.11140282409706946</v>
      </c>
      <c r="BK572" s="129">
        <f t="shared" ref="BK572" si="10532">C572/C591</f>
        <v>3.1112949937939595E-2</v>
      </c>
      <c r="BL572" s="130">
        <f t="shared" ref="BL572" si="10533">D572/D591</f>
        <v>9.8634863486348631E-2</v>
      </c>
      <c r="BM572" s="131">
        <f t="shared" ref="BM572" si="10534">E572/E591</f>
        <v>6.802946288173467E-2</v>
      </c>
      <c r="BN572" s="128">
        <f t="shared" ref="BN572" si="10535">F572/F591</f>
        <v>9.508721608911716E-2</v>
      </c>
      <c r="BO572" s="129">
        <f t="shared" ref="BO572" si="10536">G572/G591</f>
        <v>4.4483249850650247E-2</v>
      </c>
      <c r="BP572" s="130">
        <f t="shared" ref="BP572" si="10537">H572/H591</f>
        <v>8.9505487729683073E-2</v>
      </c>
      <c r="BQ572" s="131">
        <f t="shared" ref="BQ572" si="10538">I572/I591</f>
        <v>4.9041082554517133E-2</v>
      </c>
      <c r="BR572" s="128">
        <f t="shared" ref="BR572" si="10539">J572/J591</f>
        <v>4.0014290818149341E-2</v>
      </c>
      <c r="BS572" s="129">
        <f t="shared" ref="BS572" si="10540">K572/K591</f>
        <v>0.14018968583283936</v>
      </c>
      <c r="BT572" s="130">
        <f t="shared" ref="BT572" si="10541">L572/L591</f>
        <v>3.7486967952495356E-2</v>
      </c>
      <c r="BU572" s="128">
        <f t="shared" ref="BU572" si="10542">M572/M591</f>
        <v>0.14143434773356034</v>
      </c>
      <c r="BV572" s="132">
        <f t="shared" ref="BV572" si="10543">N572/N591</f>
        <v>5.4624189627228523E-2</v>
      </c>
      <c r="BW572" s="133">
        <f t="shared" ref="BW572" si="10544">O572/O591</f>
        <v>0.10265532596659048</v>
      </c>
      <c r="BX572" s="128">
        <f t="shared" ref="BX572" si="10545">P572/P591</f>
        <v>7.4047720696361646E-2</v>
      </c>
      <c r="BY572" s="129">
        <f t="shared" ref="BY572" si="10546">Q572/Q591</f>
        <v>9.1763788397383125E-2</v>
      </c>
      <c r="BZ572" s="130">
        <f t="shared" ref="BZ572" si="10547">R572/R591</f>
        <v>9.0765061496768815E-2</v>
      </c>
      <c r="CA572" s="131">
        <f t="shared" ref="CA572" si="10548">S572/S591</f>
        <v>6.0855323020928116E-2</v>
      </c>
      <c r="CB572" s="128">
        <f t="shared" ref="CB572" si="10549">T572/T591</f>
        <v>3.2903512672298803E-2</v>
      </c>
      <c r="CC572" s="129">
        <f t="shared" ref="CC572" si="10550">U572/U591</f>
        <v>0.14708270502261919</v>
      </c>
      <c r="CD572" s="130">
        <f t="shared" ref="CD572" si="10551">V572/V591</f>
        <v>2.8640838767421045E-2</v>
      </c>
      <c r="CE572" s="131">
        <f t="shared" ref="CE572" si="10552">W572/W591</f>
        <v>9.1859596713965652E-2</v>
      </c>
      <c r="CF572" s="128">
        <f t="shared" ref="CF572" si="10553">X572/X591</f>
        <v>7.7895801719777447E-2</v>
      </c>
      <c r="CG572" s="129">
        <f t="shared" ref="CG572" si="10554">Y572/Y591</f>
        <v>0.12462137602769364</v>
      </c>
      <c r="CH572" s="130">
        <f t="shared" ref="CH572" si="10555">Z572/Z591</f>
        <v>8.5656507294525494E-2</v>
      </c>
      <c r="CI572" s="128">
        <f t="shared" ref="CI572" si="10556">AA572/AA591</f>
        <v>5.5418602446193233E-2</v>
      </c>
      <c r="CJ572" s="134">
        <f t="shared" ref="CJ572" si="10557">AB572/AB591</f>
        <v>7.5615098472403178E-2</v>
      </c>
      <c r="CK572" s="135">
        <f t="shared" ref="CK572" si="10558">AC572/AC591</f>
        <v>7.9035759312683071E-2</v>
      </c>
    </row>
    <row r="573" spans="1:89" ht="14.25" thickTop="1" thickBot="1" x14ac:dyDescent="0.25">
      <c r="A573" s="145" t="s">
        <v>22</v>
      </c>
      <c r="B573" s="182">
        <v>2029</v>
      </c>
      <c r="C573" s="183">
        <v>1178</v>
      </c>
      <c r="D573" s="184">
        <v>765</v>
      </c>
      <c r="E573" s="185">
        <v>711</v>
      </c>
      <c r="F573" s="182">
        <v>2521</v>
      </c>
      <c r="G573" s="186">
        <v>911</v>
      </c>
      <c r="H573" s="184">
        <v>2783</v>
      </c>
      <c r="I573" s="185">
        <v>2023</v>
      </c>
      <c r="J573" s="182">
        <v>180</v>
      </c>
      <c r="K573" s="186">
        <v>833</v>
      </c>
      <c r="L573" s="184">
        <v>822</v>
      </c>
      <c r="M573" s="182">
        <v>2469</v>
      </c>
      <c r="N573" s="187">
        <v>2069</v>
      </c>
      <c r="O573" s="188">
        <v>3693</v>
      </c>
      <c r="P573" s="182">
        <v>1190</v>
      </c>
      <c r="Q573" s="186">
        <v>1500</v>
      </c>
      <c r="R573" s="184">
        <v>1724</v>
      </c>
      <c r="S573" s="185">
        <v>1488</v>
      </c>
      <c r="T573" s="182">
        <v>212</v>
      </c>
      <c r="U573" s="186">
        <v>729</v>
      </c>
      <c r="V573" s="184">
        <v>683</v>
      </c>
      <c r="W573" s="185">
        <v>2441</v>
      </c>
      <c r="X573" s="182">
        <v>1312</v>
      </c>
      <c r="Y573" s="186">
        <v>1180</v>
      </c>
      <c r="Z573" s="184">
        <v>2831</v>
      </c>
      <c r="AA573" s="182">
        <v>2351</v>
      </c>
      <c r="AB573" s="156">
        <f t="shared" si="10421"/>
        <v>19121</v>
      </c>
      <c r="AC573" s="157">
        <f t="shared" si="10422"/>
        <v>21507</v>
      </c>
      <c r="AE573" s="305" t="s">
        <v>0</v>
      </c>
      <c r="AF573" s="299" t="s">
        <v>1</v>
      </c>
      <c r="AG573" s="300"/>
      <c r="AH573" s="299" t="s">
        <v>2</v>
      </c>
      <c r="AI573" s="300"/>
      <c r="AJ573" s="299" t="s">
        <v>3</v>
      </c>
      <c r="AK573" s="300"/>
      <c r="AL573" s="299" t="s">
        <v>4</v>
      </c>
      <c r="AM573" s="300"/>
      <c r="AN573" s="299" t="s">
        <v>5</v>
      </c>
      <c r="AO573" s="300"/>
      <c r="AP573" s="299" t="s">
        <v>6</v>
      </c>
      <c r="AQ573" s="300"/>
      <c r="AR573" s="299" t="s">
        <v>7</v>
      </c>
      <c r="AS573" s="300"/>
      <c r="AT573" s="299" t="s">
        <v>8</v>
      </c>
      <c r="AU573" s="300"/>
      <c r="AV573" s="299" t="s">
        <v>9</v>
      </c>
      <c r="AW573" s="300"/>
      <c r="AX573" s="299" t="s">
        <v>10</v>
      </c>
      <c r="AY573" s="300"/>
      <c r="AZ573" s="299" t="s">
        <v>11</v>
      </c>
      <c r="BA573" s="300"/>
      <c r="BB573" s="299" t="s">
        <v>12</v>
      </c>
      <c r="BC573" s="300"/>
      <c r="BD573" s="301" t="s">
        <v>40</v>
      </c>
      <c r="BE573" s="302"/>
      <c r="BF573" s="303" t="s">
        <v>41</v>
      </c>
      <c r="BG573" s="304"/>
      <c r="BI573" s="145" t="s">
        <v>22</v>
      </c>
      <c r="BJ573" s="128">
        <f>B573/B591</f>
        <v>7.198609238629107E-2</v>
      </c>
      <c r="BK573" s="129">
        <f t="shared" ref="BK573" si="10559">C573/C591</f>
        <v>4.8738105088953244E-2</v>
      </c>
      <c r="BL573" s="130">
        <f t="shared" ref="BL573" si="10560">D573/D591</f>
        <v>5.7380738073807377E-2</v>
      </c>
      <c r="BM573" s="131">
        <f t="shared" ref="BM573" si="10561">E573/E591</f>
        <v>5.8843002565588019E-2</v>
      </c>
      <c r="BN573" s="128">
        <f t="shared" ref="BN573" si="10562">F573/F591</f>
        <v>8.4080979221558882E-2</v>
      </c>
      <c r="BO573" s="129">
        <f t="shared" ref="BO573" si="10563">G573/G591</f>
        <v>4.1863884931758653E-2</v>
      </c>
      <c r="BP573" s="130">
        <f t="shared" ref="BP573" si="10564">H573/H591</f>
        <v>6.8639782957208045E-2</v>
      </c>
      <c r="BQ573" s="131">
        <f t="shared" ref="BQ573" si="10565">I573/I591</f>
        <v>4.923578660436137E-2</v>
      </c>
      <c r="BR573" s="128">
        <f t="shared" ref="BR573" si="10566">J573/J591</f>
        <v>3.215434083601286E-2</v>
      </c>
      <c r="BS573" s="129">
        <f t="shared" ref="BS573" si="10567">K573/K591</f>
        <v>0.12344398340248963</v>
      </c>
      <c r="BT573" s="130">
        <f t="shared" ref="BT573" si="10568">L573/L591</f>
        <v>3.7260323648066723E-2</v>
      </c>
      <c r="BU573" s="128">
        <f t="shared" ref="BU573" si="10569">M573/M591</f>
        <v>0.10508618855075548</v>
      </c>
      <c r="BV573" s="132">
        <f t="shared" ref="BV573" si="10570">N573/N591</f>
        <v>5.2395664505672609E-2</v>
      </c>
      <c r="BW573" s="133">
        <f t="shared" ref="BW573" si="10571">O573/O591</f>
        <v>8.7010814504158512E-2</v>
      </c>
      <c r="BX573" s="128">
        <f t="shared" ref="BX573" si="10572">P573/P591</f>
        <v>5.6448935060006644E-2</v>
      </c>
      <c r="BY573" s="129">
        <f t="shared" ref="BY573" si="10573">Q573/Q591</f>
        <v>6.4988518695030542E-2</v>
      </c>
      <c r="BZ573" s="130">
        <f t="shared" ref="BZ573" si="10574">R573/R591</f>
        <v>7.1878257244110899E-2</v>
      </c>
      <c r="CA573" s="131">
        <f t="shared" ref="CA573" si="10575">S573/S591</f>
        <v>5.415832575068244E-2</v>
      </c>
      <c r="CB573" s="128">
        <f t="shared" ref="CB573" si="10576">T573/T591</f>
        <v>3.1421372461834893E-2</v>
      </c>
      <c r="CC573" s="129">
        <f t="shared" ref="CC573" si="10577">U573/U591</f>
        <v>8.4560955805591004E-2</v>
      </c>
      <c r="CD573" s="130">
        <f t="shared" ref="CD573" si="10578">V573/V591</f>
        <v>2.9109662021054427E-2</v>
      </c>
      <c r="CE573" s="131">
        <f t="shared" ref="CE573" si="10579">W573/W591</f>
        <v>8.2863738203544035E-2</v>
      </c>
      <c r="CF573" s="128">
        <f t="shared" ref="CF573" si="10580">X573/X591</f>
        <v>6.0330160481905551E-2</v>
      </c>
      <c r="CG573" s="129">
        <f t="shared" ref="CG573" si="10581">Y573/Y591</f>
        <v>8.5100245204096356E-2</v>
      </c>
      <c r="CH573" s="130">
        <f t="shared" ref="CH573" si="10582">Z573/Z591</f>
        <v>6.8154460975492326E-2</v>
      </c>
      <c r="CI573" s="128">
        <f t="shared" ref="CI573" si="10583">AA573/AA591</f>
        <v>5.5726746942258459E-2</v>
      </c>
      <c r="CJ573" s="134">
        <f t="shared" ref="CJ573" si="10584">AB573/AB591</f>
        <v>6.0175481661914561E-2</v>
      </c>
      <c r="CK573" s="135">
        <f t="shared" ref="CK573" si="10585">AC573/AC591</f>
        <v>6.7957545098063996E-2</v>
      </c>
    </row>
    <row r="574" spans="1:89" ht="15" thickTop="1" thickBot="1" x14ac:dyDescent="0.3">
      <c r="A574" s="136" t="s">
        <v>23</v>
      </c>
      <c r="B574" s="175">
        <v>1264</v>
      </c>
      <c r="C574" s="176">
        <v>982</v>
      </c>
      <c r="D574" s="177">
        <v>529</v>
      </c>
      <c r="E574" s="178">
        <v>534</v>
      </c>
      <c r="F574" s="175">
        <v>1468</v>
      </c>
      <c r="G574" s="179">
        <v>710</v>
      </c>
      <c r="H574" s="177">
        <v>2191</v>
      </c>
      <c r="I574" s="178">
        <v>1574</v>
      </c>
      <c r="J574" s="175">
        <v>221</v>
      </c>
      <c r="K574" s="179">
        <v>447</v>
      </c>
      <c r="L574" s="177">
        <v>667</v>
      </c>
      <c r="M574" s="175">
        <v>1176</v>
      </c>
      <c r="N574" s="180">
        <v>1618</v>
      </c>
      <c r="O574" s="181">
        <v>1954</v>
      </c>
      <c r="P574" s="175">
        <v>1022</v>
      </c>
      <c r="Q574" s="179">
        <v>769</v>
      </c>
      <c r="R574" s="177">
        <v>1384</v>
      </c>
      <c r="S574" s="178">
        <v>931</v>
      </c>
      <c r="T574" s="175">
        <v>201</v>
      </c>
      <c r="U574" s="179">
        <v>263</v>
      </c>
      <c r="V574" s="177">
        <v>576</v>
      </c>
      <c r="W574" s="178">
        <v>1525</v>
      </c>
      <c r="X574" s="175">
        <v>971</v>
      </c>
      <c r="Y574" s="179">
        <v>645</v>
      </c>
      <c r="Z574" s="177">
        <v>2167</v>
      </c>
      <c r="AA574" s="175">
        <v>1720</v>
      </c>
      <c r="AB574" s="156">
        <f t="shared" si="10421"/>
        <v>14279</v>
      </c>
      <c r="AC574" s="157">
        <f t="shared" si="10422"/>
        <v>13230</v>
      </c>
      <c r="AE574" s="306"/>
      <c r="AF574" s="115" t="s">
        <v>14</v>
      </c>
      <c r="AG574" s="116" t="s">
        <v>15</v>
      </c>
      <c r="AH574" s="117" t="s">
        <v>14</v>
      </c>
      <c r="AI574" s="118" t="s">
        <v>15</v>
      </c>
      <c r="AJ574" s="115" t="s">
        <v>14</v>
      </c>
      <c r="AK574" s="116" t="s">
        <v>15</v>
      </c>
      <c r="AL574" s="117" t="s">
        <v>14</v>
      </c>
      <c r="AM574" s="118" t="s">
        <v>15</v>
      </c>
      <c r="AN574" s="115" t="s">
        <v>14</v>
      </c>
      <c r="AO574" s="116" t="s">
        <v>15</v>
      </c>
      <c r="AP574" s="117" t="s">
        <v>14</v>
      </c>
      <c r="AQ574" s="115" t="s">
        <v>15</v>
      </c>
      <c r="AR574" s="119" t="s">
        <v>14</v>
      </c>
      <c r="AS574" s="120" t="s">
        <v>15</v>
      </c>
      <c r="AT574" s="115" t="s">
        <v>14</v>
      </c>
      <c r="AU574" s="116" t="s">
        <v>15</v>
      </c>
      <c r="AV574" s="117" t="s">
        <v>14</v>
      </c>
      <c r="AW574" s="118" t="s">
        <v>15</v>
      </c>
      <c r="AX574" s="115" t="s">
        <v>14</v>
      </c>
      <c r="AY574" s="116" t="s">
        <v>15</v>
      </c>
      <c r="AZ574" s="117" t="s">
        <v>14</v>
      </c>
      <c r="BA574" s="118" t="s">
        <v>15</v>
      </c>
      <c r="BB574" s="115" t="s">
        <v>14</v>
      </c>
      <c r="BC574" s="116" t="s">
        <v>15</v>
      </c>
      <c r="BD574" s="28" t="s">
        <v>14</v>
      </c>
      <c r="BE574" s="121" t="s">
        <v>15</v>
      </c>
      <c r="BF574" s="162" t="s">
        <v>14</v>
      </c>
      <c r="BG574" s="163" t="s">
        <v>15</v>
      </c>
      <c r="BI574" s="136" t="s">
        <v>23</v>
      </c>
      <c r="BJ574" s="128">
        <f>B574/B591</f>
        <v>4.4844958490030513E-2</v>
      </c>
      <c r="BK574" s="129">
        <f t="shared" ref="BK574" si="10586">C574/C591</f>
        <v>4.0628878775341333E-2</v>
      </c>
      <c r="BL574" s="130">
        <f t="shared" ref="BL574" si="10587">D574/D591</f>
        <v>3.967896789678968E-2</v>
      </c>
      <c r="BM574" s="131">
        <f t="shared" ref="BM574" si="10588">E574/E591</f>
        <v>4.4194322602002817E-2</v>
      </c>
      <c r="BN574" s="128">
        <f t="shared" ref="BN574" si="10589">F574/F591</f>
        <v>4.896107794416836E-2</v>
      </c>
      <c r="BO574" s="129">
        <f t="shared" ref="BO574" si="10590">G574/G591</f>
        <v>3.2627177059877763E-2</v>
      </c>
      <c r="BP574" s="130">
        <f t="shared" ref="BP574" si="10591">H574/H591</f>
        <v>5.4038722407201874E-2</v>
      </c>
      <c r="BQ574" s="131">
        <f t="shared" ref="BQ574" si="10592">I574/I591</f>
        <v>3.8308021806853582E-2</v>
      </c>
      <c r="BR574" s="128">
        <f t="shared" ref="BR574" si="10593">J574/J591</f>
        <v>3.9478385137549123E-2</v>
      </c>
      <c r="BS574" s="129">
        <f t="shared" ref="BS574" si="10594">K574/K591</f>
        <v>6.6241849436870184E-2</v>
      </c>
      <c r="BT574" s="130">
        <f t="shared" ref="BT574" si="10595">L574/L591</f>
        <v>3.0234350210779203E-2</v>
      </c>
      <c r="BU574" s="128">
        <f t="shared" ref="BU574" si="10596">M574/M591</f>
        <v>5.005320280910832E-2</v>
      </c>
      <c r="BV574" s="132">
        <f t="shared" ref="BV574" si="10597">N574/N591</f>
        <v>4.097447325769854E-2</v>
      </c>
      <c r="BW574" s="133">
        <f t="shared" ref="BW574" si="10598">O574/O591</f>
        <v>4.6038215960229015E-2</v>
      </c>
      <c r="BX574" s="128">
        <f t="shared" ref="BX574" si="10599">P574/P591</f>
        <v>4.8479673639770411E-2</v>
      </c>
      <c r="BY574" s="129">
        <f t="shared" ref="BY574" si="10600">Q574/Q591</f>
        <v>3.3317447250985656E-2</v>
      </c>
      <c r="BZ574" s="130">
        <f t="shared" ref="BZ574" si="10601">R574/R591</f>
        <v>5.7702730873462581E-2</v>
      </c>
      <c r="CA574" s="131">
        <f t="shared" ref="CA574" si="10602">S574/S591</f>
        <v>3.3885350318471334E-2</v>
      </c>
      <c r="CB574" s="128">
        <f t="shared" ref="CB574" si="10603">T574/T591</f>
        <v>2.9791018230324588E-2</v>
      </c>
      <c r="CC574" s="129">
        <f t="shared" ref="CC574" si="10604">U574/U591</f>
        <v>3.0506901751536943E-2</v>
      </c>
      <c r="CD574" s="130">
        <f t="shared" ref="CD574" si="10605">V574/V591</f>
        <v>2.4549290372075181E-2</v>
      </c>
      <c r="CE574" s="131">
        <f t="shared" ref="CE574" si="10606">W574/W591</f>
        <v>5.1768619729784776E-2</v>
      </c>
      <c r="CF574" s="128">
        <f t="shared" ref="CF574" si="10607">X574/X591</f>
        <v>4.464983675909321E-2</v>
      </c>
      <c r="CG574" s="129">
        <f t="shared" ref="CG574" si="10608">Y574/Y591</f>
        <v>4.6516659454781478E-2</v>
      </c>
      <c r="CH574" s="130">
        <f t="shared" ref="CH574" si="10609">Z574/Z591</f>
        <v>5.2169098175164907E-2</v>
      </c>
      <c r="CI574" s="128">
        <f t="shared" ref="CI574" si="10610">AA574/AA591</f>
        <v>4.0769887171707597E-2</v>
      </c>
      <c r="CJ574" s="134">
        <f t="shared" ref="CJ574" si="10611">AB574/AB591</f>
        <v>4.4937278523637783E-2</v>
      </c>
      <c r="CK574" s="135">
        <f t="shared" ref="CK574" si="10612">AC574/AC591</f>
        <v>4.1803985755678931E-2</v>
      </c>
    </row>
    <row r="575" spans="1:89" ht="13.5" thickTop="1" x14ac:dyDescent="0.2">
      <c r="A575" s="145" t="s">
        <v>24</v>
      </c>
      <c r="B575" s="189">
        <v>1269</v>
      </c>
      <c r="C575" s="183">
        <v>1035</v>
      </c>
      <c r="D575" s="184">
        <v>552</v>
      </c>
      <c r="E575" s="185">
        <v>474</v>
      </c>
      <c r="F575" s="182">
        <v>1410</v>
      </c>
      <c r="G575" s="186">
        <v>752</v>
      </c>
      <c r="H575" s="184">
        <v>2163</v>
      </c>
      <c r="I575" s="185">
        <v>1738</v>
      </c>
      <c r="J575" s="182">
        <v>254</v>
      </c>
      <c r="K575" s="186">
        <v>380</v>
      </c>
      <c r="L575" s="184">
        <v>760</v>
      </c>
      <c r="M575" s="182">
        <v>1241</v>
      </c>
      <c r="N575" s="187">
        <v>1672</v>
      </c>
      <c r="O575" s="190">
        <v>2159</v>
      </c>
      <c r="P575" s="182">
        <v>1007</v>
      </c>
      <c r="Q575" s="186">
        <v>988</v>
      </c>
      <c r="R575" s="184">
        <v>1228</v>
      </c>
      <c r="S575" s="185">
        <v>1336</v>
      </c>
      <c r="T575" s="182">
        <v>194</v>
      </c>
      <c r="U575" s="186">
        <v>407</v>
      </c>
      <c r="V575" s="184">
        <v>710</v>
      </c>
      <c r="W575" s="191">
        <v>1579</v>
      </c>
      <c r="X575" s="182">
        <v>876</v>
      </c>
      <c r="Y575" s="186">
        <v>640</v>
      </c>
      <c r="Z575" s="184">
        <v>2021</v>
      </c>
      <c r="AA575" s="182">
        <v>2256</v>
      </c>
      <c r="AB575" s="156">
        <f t="shared" si="10421"/>
        <v>14116</v>
      </c>
      <c r="AC575" s="157">
        <f t="shared" si="10422"/>
        <v>14985</v>
      </c>
      <c r="AE575" s="235" t="str">
        <f>$AE$17</f>
        <v>17:00 - 17:59</v>
      </c>
      <c r="AF575" s="125">
        <f t="shared" ref="AF575:AU577" si="10613">SUMIF($A$9:$A$32,$AE575,B$567:B$590)</f>
        <v>1384</v>
      </c>
      <c r="AG575" s="172">
        <f t="shared" si="10613"/>
        <v>3104</v>
      </c>
      <c r="AH575" s="126">
        <f t="shared" si="10613"/>
        <v>1068</v>
      </c>
      <c r="AI575" s="166">
        <f t="shared" si="10613"/>
        <v>1173</v>
      </c>
      <c r="AJ575" s="125">
        <f t="shared" si="10613"/>
        <v>1395</v>
      </c>
      <c r="AK575" s="127">
        <f t="shared" si="10613"/>
        <v>2788</v>
      </c>
      <c r="AL575" s="126">
        <f t="shared" si="10613"/>
        <v>2439</v>
      </c>
      <c r="AM575" s="166">
        <f t="shared" si="10613"/>
        <v>5067</v>
      </c>
      <c r="AN575" s="125">
        <f t="shared" si="10613"/>
        <v>822</v>
      </c>
      <c r="AO575" s="127">
        <f t="shared" si="10613"/>
        <v>241</v>
      </c>
      <c r="AP575" s="126">
        <f t="shared" si="10613"/>
        <v>2950</v>
      </c>
      <c r="AQ575" s="125">
        <f t="shared" si="10613"/>
        <v>843</v>
      </c>
      <c r="AR575" s="165">
        <f t="shared" si="10613"/>
        <v>4260</v>
      </c>
      <c r="AS575" s="167">
        <f t="shared" si="10613"/>
        <v>2701</v>
      </c>
      <c r="AT575" s="125">
        <f t="shared" si="10613"/>
        <v>1875</v>
      </c>
      <c r="AU575" s="127">
        <f t="shared" si="10613"/>
        <v>1807</v>
      </c>
      <c r="AV575" s="126">
        <f t="shared" ref="AP575:BE577" si="10614">SUMIF($A$9:$A$32,$AE575,R$567:R$590)</f>
        <v>1656</v>
      </c>
      <c r="AW575" s="166">
        <f t="shared" si="10614"/>
        <v>2640</v>
      </c>
      <c r="AX575" s="125">
        <f t="shared" si="10614"/>
        <v>1116</v>
      </c>
      <c r="AY575" s="127">
        <f t="shared" si="10614"/>
        <v>283</v>
      </c>
      <c r="AZ575" s="126">
        <f t="shared" si="10614"/>
        <v>3024</v>
      </c>
      <c r="BA575" s="166">
        <f t="shared" si="10614"/>
        <v>1814</v>
      </c>
      <c r="BB575" s="125">
        <f t="shared" si="10614"/>
        <v>2210</v>
      </c>
      <c r="BC575" s="127">
        <f t="shared" si="10614"/>
        <v>782</v>
      </c>
      <c r="BD575" s="170">
        <f t="shared" si="10614"/>
        <v>2804</v>
      </c>
      <c r="BE575" s="171">
        <f t="shared" si="10614"/>
        <v>4920</v>
      </c>
      <c r="BF575" s="156">
        <f>AF575+AH575+AJ575+AL575+AN575+AP575+AR575+AT575+AV575+AX575+AZ575+BB575+BD575</f>
        <v>27003</v>
      </c>
      <c r="BG575" s="157">
        <f>AG575+AI575+AK575+AM575+AO575+AQ575+AS575+AU575+AW575+AY575+BA575+BC575+BE575</f>
        <v>28163</v>
      </c>
      <c r="BI575" s="145" t="s">
        <v>24</v>
      </c>
      <c r="BJ575" s="128">
        <f>B575/B591</f>
        <v>4.5022351522032211E-2</v>
      </c>
      <c r="BK575" s="129">
        <f t="shared" ref="BK575" si="10615">C575/C591</f>
        <v>4.2821679768307822E-2</v>
      </c>
      <c r="BL575" s="130">
        <f t="shared" ref="BL575" si="10616">D575/D591</f>
        <v>4.1404140414041404E-2</v>
      </c>
      <c r="BM575" s="131">
        <f t="shared" ref="BM575" si="10617">E575/E591</f>
        <v>3.9228668377058677E-2</v>
      </c>
      <c r="BN575" s="128">
        <f t="shared" ref="BN575" si="10618">F575/F591</f>
        <v>4.7026648434112667E-2</v>
      </c>
      <c r="BO575" s="129">
        <f t="shared" ref="BO575" si="10619">G575/G591</f>
        <v>3.4557235421166309E-2</v>
      </c>
      <c r="BP575" s="130">
        <f t="shared" ref="BP575" si="10620">H575/H591</f>
        <v>5.3348131705512392E-2</v>
      </c>
      <c r="BQ575" s="131">
        <f t="shared" ref="BQ575" si="10621">I575/I591</f>
        <v>4.2299454828660439E-2</v>
      </c>
      <c r="BR575" s="128">
        <f t="shared" ref="BR575" si="10622">J575/J591</f>
        <v>4.5373347624151482E-2</v>
      </c>
      <c r="BS575" s="129">
        <f t="shared" ref="BS575" si="10623">K575/K591</f>
        <v>5.6312981624184945E-2</v>
      </c>
      <c r="BT575" s="130">
        <f t="shared" ref="BT575" si="10624">L575/L591</f>
        <v>3.4449934273151718E-2</v>
      </c>
      <c r="BU575" s="128">
        <f t="shared" ref="BU575" si="10625">M575/M591</f>
        <v>5.2819748882741012E-2</v>
      </c>
      <c r="BV575" s="132">
        <f t="shared" ref="BV575" si="10626">N575/N591</f>
        <v>4.2341977309562399E-2</v>
      </c>
      <c r="BW575" s="133">
        <f t="shared" ref="BW575" si="10627">O575/O591</f>
        <v>5.0868223264142497E-2</v>
      </c>
      <c r="BX575" s="128">
        <f t="shared" ref="BX575" si="10628">P575/P591</f>
        <v>4.7768132441535029E-2</v>
      </c>
      <c r="BY575" s="129">
        <f t="shared" ref="BY575" si="10629">Q575/Q591</f>
        <v>4.2805770980460116E-2</v>
      </c>
      <c r="BZ575" s="130">
        <f t="shared" ref="BZ575" si="10630">R575/R591</f>
        <v>5.1198665832812178E-2</v>
      </c>
      <c r="CA575" s="131">
        <f t="shared" ref="CA575" si="10631">S575/S591</f>
        <v>4.862602365787079E-2</v>
      </c>
      <c r="CB575" s="128">
        <f t="shared" ref="CB575" si="10632">T575/T591</f>
        <v>2.8753520082999851E-2</v>
      </c>
      <c r="CC575" s="129">
        <f t="shared" ref="CC575" si="10633">U575/U591</f>
        <v>4.7210300429184553E-2</v>
      </c>
      <c r="CD575" s="130">
        <f t="shared" ref="CD575" si="10634">V575/V591</f>
        <v>3.0260410007245449E-2</v>
      </c>
      <c r="CE575" s="131">
        <f t="shared" ref="CE575" si="10635">W575/W591</f>
        <v>5.3601738067757483E-2</v>
      </c>
      <c r="CF575" s="128">
        <f t="shared" ref="CF575" si="10636">X575/X591</f>
        <v>4.0281418126638158E-2</v>
      </c>
      <c r="CG575" s="129">
        <f t="shared" ref="CG575" si="10637">Y575/Y591</f>
        <v>4.6156065195442089E-2</v>
      </c>
      <c r="CH575" s="130">
        <f t="shared" ref="CH575" si="10638">Z575/Z591</f>
        <v>4.8654244306418216E-2</v>
      </c>
      <c r="CI575" s="128">
        <f t="shared" ref="CI575" si="10639">AA575/AA591</f>
        <v>5.3474921778704845E-2</v>
      </c>
      <c r="CJ575" s="134">
        <f t="shared" ref="CJ575" si="10640">AB575/AB591</f>
        <v>4.4424303077223261E-2</v>
      </c>
      <c r="CK575" s="135">
        <f t="shared" ref="CK575" si="10641">AC575/AC591</f>
        <v>4.7349412437554701E-2</v>
      </c>
    </row>
    <row r="576" spans="1:89" x14ac:dyDescent="0.2">
      <c r="A576" s="136" t="s">
        <v>25</v>
      </c>
      <c r="B576" s="192">
        <v>1155</v>
      </c>
      <c r="C576" s="176">
        <v>1110</v>
      </c>
      <c r="D576" s="177">
        <v>524</v>
      </c>
      <c r="E576" s="178">
        <v>436</v>
      </c>
      <c r="F576" s="175">
        <v>1325</v>
      </c>
      <c r="G576" s="179">
        <v>718</v>
      </c>
      <c r="H576" s="177">
        <v>1999</v>
      </c>
      <c r="I576" s="178">
        <v>1829</v>
      </c>
      <c r="J576" s="175">
        <v>279</v>
      </c>
      <c r="K576" s="176">
        <v>224</v>
      </c>
      <c r="L576" s="177">
        <v>794</v>
      </c>
      <c r="M576" s="175">
        <v>1250</v>
      </c>
      <c r="N576" s="180">
        <v>1563</v>
      </c>
      <c r="O576" s="193">
        <v>2005</v>
      </c>
      <c r="P576" s="175">
        <v>947</v>
      </c>
      <c r="Q576" s="176">
        <v>867</v>
      </c>
      <c r="R576" s="177">
        <v>1120</v>
      </c>
      <c r="S576" s="178">
        <v>1260</v>
      </c>
      <c r="T576" s="184">
        <v>211</v>
      </c>
      <c r="U576" s="175">
        <v>322</v>
      </c>
      <c r="V576" s="177">
        <v>726</v>
      </c>
      <c r="W576" s="194">
        <v>1395</v>
      </c>
      <c r="X576" s="175">
        <v>835</v>
      </c>
      <c r="Y576" s="179">
        <v>571</v>
      </c>
      <c r="Z576" s="177">
        <v>2109</v>
      </c>
      <c r="AA576" s="175">
        <v>2376</v>
      </c>
      <c r="AB576" s="156">
        <f t="shared" si="10421"/>
        <v>13587</v>
      </c>
      <c r="AC576" s="157">
        <f t="shared" si="10422"/>
        <v>14363</v>
      </c>
      <c r="AE576" s="237" t="str">
        <f>$AE$18</f>
        <v>18:00 - 18:59</v>
      </c>
      <c r="AF576" s="125">
        <f t="shared" si="10613"/>
        <v>1408</v>
      </c>
      <c r="AG576" s="176">
        <f t="shared" si="10613"/>
        <v>3569</v>
      </c>
      <c r="AH576" s="177">
        <f t="shared" si="10613"/>
        <v>762</v>
      </c>
      <c r="AI576" s="178">
        <f t="shared" si="10613"/>
        <v>1336</v>
      </c>
      <c r="AJ576" s="238">
        <f t="shared" si="10613"/>
        <v>1183</v>
      </c>
      <c r="AK576" s="179">
        <f t="shared" si="10613"/>
        <v>2581</v>
      </c>
      <c r="AL576" s="177">
        <f t="shared" si="10613"/>
        <v>2406</v>
      </c>
      <c r="AM576" s="178">
        <f t="shared" si="10613"/>
        <v>4689</v>
      </c>
      <c r="AN576" s="238">
        <f t="shared" si="10613"/>
        <v>630</v>
      </c>
      <c r="AO576" s="179">
        <f t="shared" si="10613"/>
        <v>290</v>
      </c>
      <c r="AP576" s="177">
        <f t="shared" si="10614"/>
        <v>3206</v>
      </c>
      <c r="AQ576" s="238">
        <f t="shared" si="10614"/>
        <v>853</v>
      </c>
      <c r="AR576" s="180">
        <f t="shared" si="10614"/>
        <v>4098</v>
      </c>
      <c r="AS576" s="181">
        <f t="shared" si="10614"/>
        <v>2443</v>
      </c>
      <c r="AT576" s="238">
        <f t="shared" si="10614"/>
        <v>1973</v>
      </c>
      <c r="AU576" s="179">
        <f t="shared" si="10614"/>
        <v>2093</v>
      </c>
      <c r="AV576" s="177">
        <f t="shared" si="10614"/>
        <v>1691</v>
      </c>
      <c r="AW576" s="178">
        <f t="shared" si="10614"/>
        <v>2710</v>
      </c>
      <c r="AX576" s="238">
        <f t="shared" si="10614"/>
        <v>1155</v>
      </c>
      <c r="AY576" s="179">
        <f t="shared" si="10614"/>
        <v>263</v>
      </c>
      <c r="AZ576" s="177">
        <f t="shared" si="10614"/>
        <v>3477</v>
      </c>
      <c r="BA576" s="178">
        <f t="shared" si="10614"/>
        <v>1515</v>
      </c>
      <c r="BB576" s="238">
        <f t="shared" si="10614"/>
        <v>2281</v>
      </c>
      <c r="BC576" s="179">
        <f t="shared" si="10614"/>
        <v>797</v>
      </c>
      <c r="BD576" s="177">
        <f t="shared" si="10614"/>
        <v>2720</v>
      </c>
      <c r="BE576" s="238">
        <f t="shared" si="10614"/>
        <v>3878</v>
      </c>
      <c r="BF576" s="158">
        <f>SUM(AF576,AH576,AJ576,AL576,AN576,AP576,AR576,AT576,AV576,AX576,AZ576,BB576,BD576)</f>
        <v>26990</v>
      </c>
      <c r="BG576" s="159">
        <f>SUM(AG576,AI576,AK576,AM576,AO576,AQ576,AS576,AU576,AW576,AY576,BA576,BC576,BE576)</f>
        <v>27017</v>
      </c>
      <c r="BI576" s="136" t="s">
        <v>25</v>
      </c>
      <c r="BJ576" s="128">
        <f>B576/B591</f>
        <v>4.0977790392393389E-2</v>
      </c>
      <c r="BK576" s="129">
        <f t="shared" ref="BK576" si="10642">C576/C591</f>
        <v>4.5924700041373605E-2</v>
      </c>
      <c r="BL576" s="130">
        <f t="shared" ref="BL576" si="10643">D576/D591</f>
        <v>3.9303930393039303E-2</v>
      </c>
      <c r="BM576" s="131">
        <f t="shared" ref="BM576" si="10644">E576/E591</f>
        <v>3.6083754034594059E-2</v>
      </c>
      <c r="BN576" s="128">
        <f t="shared" ref="BN576" si="10645">F576/F591</f>
        <v>4.4191708634893107E-2</v>
      </c>
      <c r="BO576" s="129">
        <f t="shared" ref="BO576" si="10646">G576/G591</f>
        <v>3.2994807223932721E-2</v>
      </c>
      <c r="BP576" s="130">
        <f t="shared" ref="BP576" si="10647">H576/H591</f>
        <v>4.9303243309902579E-2</v>
      </c>
      <c r="BQ576" s="131">
        <f t="shared" ref="BQ576" si="10648">I576/I591</f>
        <v>4.451421339563863E-2</v>
      </c>
      <c r="BR576" s="128">
        <f t="shared" ref="BR576" si="10649">J576/J591</f>
        <v>4.9839228295819937E-2</v>
      </c>
      <c r="BS576" s="129">
        <f t="shared" ref="BS576" si="10650">K576/K591</f>
        <v>3.3195020746887967E-2</v>
      </c>
      <c r="BT576" s="130">
        <f t="shared" ref="BT576" si="10651">L576/L591</f>
        <v>3.5991115543266394E-2</v>
      </c>
      <c r="BU576" s="128">
        <f t="shared" ref="BU576" si="10652">M576/M591</f>
        <v>5.3202809108320918E-2</v>
      </c>
      <c r="BV576" s="132">
        <f t="shared" ref="BV576" si="10653">N576/N591</f>
        <v>3.9581645056726095E-2</v>
      </c>
      <c r="BW576" s="133">
        <f t="shared" ref="BW576" si="10654">O576/O591</f>
        <v>4.7239827533397734E-2</v>
      </c>
      <c r="BX576" s="128">
        <f t="shared" ref="BX576" si="10655">P576/P591</f>
        <v>4.4921967648593519E-2</v>
      </c>
      <c r="BY576" s="129">
        <f t="shared" ref="BY576" si="10656">Q576/Q591</f>
        <v>3.7563363805727654E-2</v>
      </c>
      <c r="BZ576" s="130">
        <f t="shared" ref="BZ576" si="10657">R576/R591</f>
        <v>4.6695851573900354E-2</v>
      </c>
      <c r="CA576" s="131">
        <f t="shared" ref="CA576" si="10658">S576/S591</f>
        <v>4.5859872611464965E-2</v>
      </c>
      <c r="CB576" s="128">
        <f t="shared" ref="CB576" si="10659">T576/T591</f>
        <v>3.1273158440788498E-2</v>
      </c>
      <c r="CC576" s="129">
        <f t="shared" ref="CC576" si="10660">U576/U591</f>
        <v>3.7350655376406451E-2</v>
      </c>
      <c r="CD576" s="130">
        <f t="shared" ref="CD576" si="10661">V576/V591</f>
        <v>3.0942334739803096E-2</v>
      </c>
      <c r="CE576" s="131">
        <f t="shared" ref="CE576" si="10662">W576/W591</f>
        <v>4.735555706429493E-2</v>
      </c>
      <c r="CF576" s="128">
        <f t="shared" ref="CF576" si="10663">X576/X591</f>
        <v>3.839610061157861E-2</v>
      </c>
      <c r="CG576" s="129">
        <f t="shared" ref="CG576" si="10664">Y576/Y591</f>
        <v>4.1179864416558486E-2</v>
      </c>
      <c r="CH576" s="130">
        <f t="shared" ref="CH576" si="10665">Z576/Z591</f>
        <v>5.0772786364292936E-2</v>
      </c>
      <c r="CI576" s="128">
        <f t="shared" ref="CI576" si="10666">AA576/AA591</f>
        <v>5.6319332511614674E-2</v>
      </c>
      <c r="CJ576" s="134">
        <f t="shared" ref="CJ576" si="10667">AB576/AB591</f>
        <v>4.2759493192847296E-2</v>
      </c>
      <c r="CK576" s="135">
        <f t="shared" ref="CK576" si="10668">AC576/AC591</f>
        <v>4.5384024747454003E-2</v>
      </c>
    </row>
    <row r="577" spans="1:89" ht="13.5" thickBot="1" x14ac:dyDescent="0.25">
      <c r="A577" s="145" t="s">
        <v>26</v>
      </c>
      <c r="B577" s="189">
        <v>1014</v>
      </c>
      <c r="C577" s="183">
        <v>897</v>
      </c>
      <c r="D577" s="184">
        <v>417</v>
      </c>
      <c r="E577" s="185">
        <v>447</v>
      </c>
      <c r="F577" s="182">
        <v>1078</v>
      </c>
      <c r="G577" s="186">
        <v>672</v>
      </c>
      <c r="H577" s="184">
        <v>1741</v>
      </c>
      <c r="I577" s="185">
        <v>1667</v>
      </c>
      <c r="J577" s="182">
        <v>202</v>
      </c>
      <c r="K577" s="183">
        <v>232</v>
      </c>
      <c r="L577" s="184">
        <v>714</v>
      </c>
      <c r="M577" s="182">
        <v>956</v>
      </c>
      <c r="N577" s="187">
        <v>1304</v>
      </c>
      <c r="O577" s="190">
        <v>1470</v>
      </c>
      <c r="P577" s="182">
        <v>795</v>
      </c>
      <c r="Q577" s="183">
        <v>788</v>
      </c>
      <c r="R577" s="184">
        <v>1043</v>
      </c>
      <c r="S577" s="185">
        <v>950</v>
      </c>
      <c r="T577" s="182">
        <v>188</v>
      </c>
      <c r="U577" s="186">
        <v>277</v>
      </c>
      <c r="V577" s="184">
        <v>757</v>
      </c>
      <c r="W577" s="191">
        <v>1271</v>
      </c>
      <c r="X577" s="182">
        <v>641</v>
      </c>
      <c r="Y577" s="186">
        <v>450</v>
      </c>
      <c r="Z577" s="184">
        <v>1821</v>
      </c>
      <c r="AA577" s="182">
        <v>1977</v>
      </c>
      <c r="AB577" s="156">
        <f t="shared" si="10421"/>
        <v>11715</v>
      </c>
      <c r="AC577" s="157">
        <f t="shared" si="10422"/>
        <v>12054</v>
      </c>
      <c r="AE577" s="235">
        <f>$AE$19</f>
        <v>0</v>
      </c>
      <c r="AF577" s="125">
        <f t="shared" si="10613"/>
        <v>0</v>
      </c>
      <c r="AG577" s="183">
        <f t="shared" si="10613"/>
        <v>0</v>
      </c>
      <c r="AH577" s="184">
        <f t="shared" si="10613"/>
        <v>0</v>
      </c>
      <c r="AI577" s="185">
        <f t="shared" si="10613"/>
        <v>0</v>
      </c>
      <c r="AJ577" s="182">
        <f t="shared" si="10613"/>
        <v>0</v>
      </c>
      <c r="AK577" s="186">
        <f t="shared" si="10613"/>
        <v>0</v>
      </c>
      <c r="AL577" s="184">
        <f t="shared" si="10613"/>
        <v>0</v>
      </c>
      <c r="AM577" s="185">
        <f t="shared" si="10613"/>
        <v>0</v>
      </c>
      <c r="AN577" s="182">
        <f t="shared" si="10613"/>
        <v>0</v>
      </c>
      <c r="AO577" s="186">
        <f t="shared" si="10613"/>
        <v>0</v>
      </c>
      <c r="AP577" s="184">
        <f t="shared" si="10614"/>
        <v>0</v>
      </c>
      <c r="AQ577" s="182">
        <f t="shared" si="10614"/>
        <v>0</v>
      </c>
      <c r="AR577" s="187">
        <f t="shared" si="10614"/>
        <v>0</v>
      </c>
      <c r="AS577" s="188">
        <f t="shared" si="10614"/>
        <v>0</v>
      </c>
      <c r="AT577" s="182">
        <f t="shared" si="10614"/>
        <v>0</v>
      </c>
      <c r="AU577" s="186">
        <f t="shared" si="10614"/>
        <v>0</v>
      </c>
      <c r="AV577" s="184">
        <f t="shared" si="10614"/>
        <v>0</v>
      </c>
      <c r="AW577" s="185">
        <f t="shared" si="10614"/>
        <v>0</v>
      </c>
      <c r="AX577" s="182">
        <f t="shared" si="10614"/>
        <v>0</v>
      </c>
      <c r="AY577" s="186">
        <f t="shared" si="10614"/>
        <v>0</v>
      </c>
      <c r="AZ577" s="184">
        <f t="shared" si="10614"/>
        <v>0</v>
      </c>
      <c r="BA577" s="185">
        <f t="shared" si="10614"/>
        <v>0</v>
      </c>
      <c r="BB577" s="182">
        <f t="shared" si="10614"/>
        <v>0</v>
      </c>
      <c r="BC577" s="186">
        <f t="shared" si="10614"/>
        <v>0</v>
      </c>
      <c r="BD577" s="184">
        <f t="shared" si="10614"/>
        <v>0</v>
      </c>
      <c r="BE577" s="182">
        <f t="shared" si="10614"/>
        <v>0</v>
      </c>
      <c r="BF577" s="158">
        <f>SUM(AF577,AH577,AJ577,AL577,AN577,AP577,AR577,AT577,AV577,AX577,AZ577,BB577,BD577)</f>
        <v>0</v>
      </c>
      <c r="BG577" s="159">
        <f>SUM(AG577,AI577,AK577,AM577,AO577,AQ577,AS577,AU577,AW577,AY577,BA577,BC577,BE577)</f>
        <v>0</v>
      </c>
      <c r="BI577" s="145" t="s">
        <v>26</v>
      </c>
      <c r="BJ577" s="128">
        <f>B577/B591</f>
        <v>3.5975306889945366E-2</v>
      </c>
      <c r="BK577" s="129">
        <f t="shared" ref="BK577" si="10669">C577/C591</f>
        <v>3.711212246586678E-2</v>
      </c>
      <c r="BL577" s="130">
        <f t="shared" ref="BL577" si="10670">D577/D591</f>
        <v>3.1278127812781276E-2</v>
      </c>
      <c r="BM577" s="131">
        <f t="shared" ref="BM577" si="10671">E577/E591</f>
        <v>3.6994123975833813E-2</v>
      </c>
      <c r="BN577" s="128">
        <f t="shared" ref="BN577" si="10672">F577/F591</f>
        <v>3.5953707100690388E-2</v>
      </c>
      <c r="BO577" s="129">
        <f t="shared" ref="BO577" si="10673">G577/G591</f>
        <v>3.0880933780616699E-2</v>
      </c>
      <c r="BP577" s="130">
        <f t="shared" ref="BP577" si="10674">H577/H591</f>
        <v>4.293994327290665E-2</v>
      </c>
      <c r="BQ577" s="131">
        <f t="shared" ref="BQ577" si="10675">I577/I591</f>
        <v>4.0571456386292837E-2</v>
      </c>
      <c r="BR577" s="128">
        <f t="shared" ref="BR577" si="10676">J577/J591</f>
        <v>3.6084315827081104E-2</v>
      </c>
      <c r="BS577" s="129">
        <f t="shared" ref="BS577" si="10677">K577/K591</f>
        <v>3.4380557202133968E-2</v>
      </c>
      <c r="BT577" s="130">
        <f t="shared" ref="BT577" si="10678">L577/L591</f>
        <v>3.2364806672408319E-2</v>
      </c>
      <c r="BU577" s="128">
        <f t="shared" ref="BU577" si="10679">M577/M591</f>
        <v>4.0689508406043837E-2</v>
      </c>
      <c r="BV577" s="132">
        <f t="shared" ref="BV577" si="10680">N577/N591</f>
        <v>3.3022690437601296E-2</v>
      </c>
      <c r="BW577" s="133">
        <f t="shared" ref="BW577" si="10681">O577/O591</f>
        <v>3.4634686520745472E-2</v>
      </c>
      <c r="BX577" s="128">
        <f t="shared" ref="BX577" si="10682">P577/P591</f>
        <v>3.7711683506475024E-2</v>
      </c>
      <c r="BY577" s="129">
        <f t="shared" ref="BY577" si="10683">Q577/Q591</f>
        <v>3.4140635154456048E-2</v>
      </c>
      <c r="BZ577" s="130">
        <f t="shared" ref="BZ577" si="10684">R577/R591</f>
        <v>4.3485511778194708E-2</v>
      </c>
      <c r="CA577" s="131">
        <f t="shared" ref="CA577" si="10685">S577/S591</f>
        <v>3.4576888080072796E-2</v>
      </c>
      <c r="CB577" s="128">
        <f t="shared" ref="CB577" si="10686">T577/T591</f>
        <v>2.7864235956721505E-2</v>
      </c>
      <c r="CC577" s="129">
        <f t="shared" ref="CC577" si="10687">U577/U591</f>
        <v>3.2130843289641574E-2</v>
      </c>
      <c r="CD577" s="130">
        <f t="shared" ref="CD577" si="10688">V577/V591</f>
        <v>3.2263563909133527E-2</v>
      </c>
      <c r="CE577" s="131">
        <f t="shared" ref="CE577" si="10689">W577/W591</f>
        <v>4.3146174214135379E-2</v>
      </c>
      <c r="CF577" s="128">
        <f t="shared" ref="CF577" si="10690">X577/X591</f>
        <v>2.9475329930565137E-2</v>
      </c>
      <c r="CG577" s="129">
        <f t="shared" ref="CG577" si="10691">Y577/Y591</f>
        <v>3.2453483340545215E-2</v>
      </c>
      <c r="CH577" s="130">
        <f t="shared" ref="CH577" si="10692">Z577/Z591</f>
        <v>4.3839375993066587E-2</v>
      </c>
      <c r="CI577" s="128">
        <f t="shared" ref="CI577" si="10693">AA577/AA591</f>
        <v>4.6861666824689487E-2</v>
      </c>
      <c r="CJ577" s="134">
        <f t="shared" ref="CJ577" si="10694">AB577/AB591</f>
        <v>3.6868143280651071E-2</v>
      </c>
      <c r="CK577" s="135">
        <f t="shared" ref="CK577" si="10695">AC577/AC591</f>
        <v>3.8088075910729692E-2</v>
      </c>
    </row>
    <row r="578" spans="1:89" ht="14.25" thickTop="1" thickBot="1" x14ac:dyDescent="0.25">
      <c r="A578" s="136" t="s">
        <v>27</v>
      </c>
      <c r="B578" s="192">
        <v>1004</v>
      </c>
      <c r="C578" s="176">
        <v>1157</v>
      </c>
      <c r="D578" s="177">
        <v>440</v>
      </c>
      <c r="E578" s="178">
        <v>465</v>
      </c>
      <c r="F578" s="175">
        <v>942</v>
      </c>
      <c r="G578" s="179">
        <v>887</v>
      </c>
      <c r="H578" s="177">
        <v>1753</v>
      </c>
      <c r="I578" s="178">
        <v>1770</v>
      </c>
      <c r="J578" s="175">
        <v>278</v>
      </c>
      <c r="K578" s="176">
        <v>202</v>
      </c>
      <c r="L578" s="177">
        <v>978</v>
      </c>
      <c r="M578" s="175">
        <v>757</v>
      </c>
      <c r="N578" s="180">
        <v>1810</v>
      </c>
      <c r="O578" s="193">
        <v>1488</v>
      </c>
      <c r="P578" s="175">
        <v>1003</v>
      </c>
      <c r="Q578" s="176">
        <v>742</v>
      </c>
      <c r="R578" s="177">
        <v>997</v>
      </c>
      <c r="S578" s="178">
        <v>1260</v>
      </c>
      <c r="T578" s="175">
        <v>253</v>
      </c>
      <c r="U578" s="179">
        <v>240</v>
      </c>
      <c r="V578" s="177">
        <v>885</v>
      </c>
      <c r="W578" s="194">
        <v>1161</v>
      </c>
      <c r="X578" s="175">
        <v>721</v>
      </c>
      <c r="Y578" s="179">
        <v>427</v>
      </c>
      <c r="Z578" s="177">
        <v>1960</v>
      </c>
      <c r="AA578" s="175">
        <v>2107</v>
      </c>
      <c r="AB578" s="156">
        <f t="shared" si="10421"/>
        <v>13024</v>
      </c>
      <c r="AC578" s="157">
        <f t="shared" si="10422"/>
        <v>12663</v>
      </c>
      <c r="AE578" s="229" t="s">
        <v>13</v>
      </c>
      <c r="AF578" s="20">
        <f t="shared" ref="AF578:BG578" si="10696">SUM(AF575:AF577)</f>
        <v>2792</v>
      </c>
      <c r="AG578" s="21">
        <f t="shared" si="10696"/>
        <v>6673</v>
      </c>
      <c r="AH578" s="20">
        <f t="shared" si="10696"/>
        <v>1830</v>
      </c>
      <c r="AI578" s="21">
        <f t="shared" si="10696"/>
        <v>2509</v>
      </c>
      <c r="AJ578" s="20">
        <f t="shared" si="10696"/>
        <v>2578</v>
      </c>
      <c r="AK578" s="21">
        <f t="shared" si="10696"/>
        <v>5369</v>
      </c>
      <c r="AL578" s="20">
        <f t="shared" si="10696"/>
        <v>4845</v>
      </c>
      <c r="AM578" s="21">
        <f t="shared" si="10696"/>
        <v>9756</v>
      </c>
      <c r="AN578" s="20">
        <f t="shared" si="10696"/>
        <v>1452</v>
      </c>
      <c r="AO578" s="21">
        <f t="shared" si="10696"/>
        <v>531</v>
      </c>
      <c r="AP578" s="20">
        <f t="shared" si="10696"/>
        <v>6156</v>
      </c>
      <c r="AQ578" s="21">
        <f t="shared" si="10696"/>
        <v>1696</v>
      </c>
      <c r="AR578" s="20">
        <f t="shared" si="10696"/>
        <v>8358</v>
      </c>
      <c r="AS578" s="21">
        <f t="shared" si="10696"/>
        <v>5144</v>
      </c>
      <c r="AT578" s="20">
        <f t="shared" si="10696"/>
        <v>3848</v>
      </c>
      <c r="AU578" s="21">
        <f t="shared" si="10696"/>
        <v>3900</v>
      </c>
      <c r="AV578" s="20">
        <f t="shared" si="10696"/>
        <v>3347</v>
      </c>
      <c r="AW578" s="21">
        <f t="shared" si="10696"/>
        <v>5350</v>
      </c>
      <c r="AX578" s="20">
        <f t="shared" si="10696"/>
        <v>2271</v>
      </c>
      <c r="AY578" s="21">
        <f t="shared" si="10696"/>
        <v>546</v>
      </c>
      <c r="AZ578" s="20">
        <f t="shared" si="10696"/>
        <v>6501</v>
      </c>
      <c r="BA578" s="21">
        <f t="shared" si="10696"/>
        <v>3329</v>
      </c>
      <c r="BB578" s="20">
        <f t="shared" si="10696"/>
        <v>4491</v>
      </c>
      <c r="BC578" s="21">
        <f t="shared" si="10696"/>
        <v>1579</v>
      </c>
      <c r="BD578" s="20">
        <f t="shared" si="10696"/>
        <v>5524</v>
      </c>
      <c r="BE578" s="21">
        <f t="shared" si="10696"/>
        <v>8798</v>
      </c>
      <c r="BF578" s="160">
        <f t="shared" si="10696"/>
        <v>53993</v>
      </c>
      <c r="BG578" s="161">
        <f t="shared" si="10696"/>
        <v>55180</v>
      </c>
      <c r="BI578" s="136" t="s">
        <v>27</v>
      </c>
      <c r="BJ578" s="128">
        <f>B578/B591</f>
        <v>3.5620520825941956E-2</v>
      </c>
      <c r="BK578" s="129">
        <f t="shared" ref="BK578" si="10697">C578/C591</f>
        <v>4.7869259412494827E-2</v>
      </c>
      <c r="BL578" s="130">
        <f t="shared" ref="BL578" si="10698">D578/D591</f>
        <v>3.3003300330033E-2</v>
      </c>
      <c r="BM578" s="131">
        <f t="shared" ref="BM578" si="10699">E578/E591</f>
        <v>3.8483820243317056E-2</v>
      </c>
      <c r="BN578" s="128">
        <f t="shared" ref="BN578" si="10700">F578/F591</f>
        <v>3.1417803421939096E-2</v>
      </c>
      <c r="BO578" s="129">
        <f t="shared" ref="BO578" si="10701">G578/G591</f>
        <v>4.0760994439593766E-2</v>
      </c>
      <c r="BP578" s="130">
        <f t="shared" ref="BP578" si="10702">H578/H591</f>
        <v>4.3235910716487851E-2</v>
      </c>
      <c r="BQ578" s="131">
        <f t="shared" ref="BQ578" si="10703">I578/I591</f>
        <v>4.3078271028037386E-2</v>
      </c>
      <c r="BR578" s="128">
        <f t="shared" ref="BR578" si="10704">J578/J591</f>
        <v>4.96605930689532E-2</v>
      </c>
      <c r="BS578" s="129">
        <f t="shared" ref="BS578" si="10705">K578/K591</f>
        <v>2.9934795494961471E-2</v>
      </c>
      <c r="BT578" s="130">
        <f t="shared" ref="BT578" si="10706">L578/L591</f>
        <v>4.4331625946239968E-2</v>
      </c>
      <c r="BU578" s="128">
        <f t="shared" ref="BU578" si="10707">M578/M591</f>
        <v>3.2219621195999151E-2</v>
      </c>
      <c r="BV578" s="132">
        <f t="shared" ref="BV578" si="10708">N578/N591</f>
        <v>4.5836709886547811E-2</v>
      </c>
      <c r="BW578" s="133">
        <f t="shared" ref="BW578" si="10709">O578/O591</f>
        <v>3.5058784723040311E-2</v>
      </c>
      <c r="BX578" s="128">
        <f t="shared" ref="BX578" si="10710">P578/P591</f>
        <v>4.7578388122005599E-2</v>
      </c>
      <c r="BY578" s="129">
        <f t="shared" ref="BY578" si="10711">Q578/Q591</f>
        <v>3.2147653914475112E-2</v>
      </c>
      <c r="BZ578" s="130">
        <f t="shared" ref="BZ578" si="10712">R578/R591</f>
        <v>4.1567646445695224E-2</v>
      </c>
      <c r="CA578" s="131">
        <f t="shared" ref="CA578" si="10713">S578/S591</f>
        <v>4.5859872611464965E-2</v>
      </c>
      <c r="CB578" s="128">
        <f t="shared" ref="CB578" si="10714">T578/T591</f>
        <v>3.749814732473692E-2</v>
      </c>
      <c r="CC578" s="129">
        <f t="shared" ref="CC578" si="10715">U578/U591</f>
        <v>2.7838997796079342E-2</v>
      </c>
      <c r="CD578" s="130">
        <f t="shared" ref="CD578" si="10716">V578/V591</f>
        <v>3.7718961769594682E-2</v>
      </c>
      <c r="CE578" s="131">
        <f t="shared" ref="CE578" si="10717">W578/W591</f>
        <v>3.9412044266413197E-2</v>
      </c>
      <c r="CF578" s="128">
        <f t="shared" ref="CF578" si="10718">X578/X591</f>
        <v>3.3153998252632544E-2</v>
      </c>
      <c r="CG578" s="129">
        <f t="shared" ref="CG578" si="10719">Y578/Y591</f>
        <v>3.0794749747584019E-2</v>
      </c>
      <c r="CH578" s="130">
        <f t="shared" ref="CH578" si="10720">Z578/Z591</f>
        <v>4.7185709470845973E-2</v>
      </c>
      <c r="CI578" s="128">
        <f t="shared" ref="CI578" si="10721">AA578/AA591</f>
        <v>4.9943111785341804E-2</v>
      </c>
      <c r="CJ578" s="134">
        <f t="shared" ref="CJ578" si="10722">AB578/AB591</f>
        <v>4.0987682295108796E-2</v>
      </c>
      <c r="CK578" s="135">
        <f t="shared" ref="CK578" si="10723">AC578/AC591</f>
        <v>4.001238636614983E-2</v>
      </c>
    </row>
    <row r="579" spans="1:89" ht="13.5" thickTop="1" x14ac:dyDescent="0.2">
      <c r="A579" s="145" t="s">
        <v>28</v>
      </c>
      <c r="B579" s="189">
        <v>969</v>
      </c>
      <c r="C579" s="183">
        <v>1344</v>
      </c>
      <c r="D579" s="184">
        <v>485</v>
      </c>
      <c r="E579" s="185">
        <v>584</v>
      </c>
      <c r="F579" s="182">
        <v>1008</v>
      </c>
      <c r="G579" s="186">
        <v>1334</v>
      </c>
      <c r="H579" s="184">
        <v>1882</v>
      </c>
      <c r="I579" s="185">
        <v>2370</v>
      </c>
      <c r="J579" s="182">
        <v>357</v>
      </c>
      <c r="K579" s="183">
        <v>163</v>
      </c>
      <c r="L579" s="184">
        <v>1433</v>
      </c>
      <c r="M579" s="182">
        <v>685</v>
      </c>
      <c r="N579" s="187">
        <v>2096</v>
      </c>
      <c r="O579" s="190">
        <v>1622</v>
      </c>
      <c r="P579" s="182">
        <v>1131</v>
      </c>
      <c r="Q579" s="183">
        <v>822</v>
      </c>
      <c r="R579" s="184">
        <v>1075</v>
      </c>
      <c r="S579" s="185">
        <v>1404</v>
      </c>
      <c r="T579" s="182">
        <v>408</v>
      </c>
      <c r="U579" s="186">
        <v>169</v>
      </c>
      <c r="V579" s="184">
        <v>1306</v>
      </c>
      <c r="W579" s="191">
        <v>946</v>
      </c>
      <c r="X579" s="182">
        <v>993</v>
      </c>
      <c r="Y579" s="186">
        <v>360</v>
      </c>
      <c r="Z579" s="184">
        <v>2006</v>
      </c>
      <c r="AA579" s="182">
        <v>1982</v>
      </c>
      <c r="AB579" s="156">
        <f t="shared" si="10421"/>
        <v>15149</v>
      </c>
      <c r="AC579" s="157">
        <f t="shared" si="10422"/>
        <v>13785</v>
      </c>
      <c r="BI579" s="145" t="s">
        <v>28</v>
      </c>
      <c r="BJ579" s="128">
        <f>B579/B591</f>
        <v>3.4378769601930037E-2</v>
      </c>
      <c r="BK579" s="129">
        <f t="shared" ref="BK579" si="10724">C579/C591</f>
        <v>5.5606123293338847E-2</v>
      </c>
      <c r="BL579" s="130">
        <f t="shared" ref="BL579" si="10725">D579/D591</f>
        <v>3.6378637863786381E-2</v>
      </c>
      <c r="BM579" s="131">
        <f t="shared" ref="BM579" si="10726">E579/E591</f>
        <v>4.8332367789456258E-2</v>
      </c>
      <c r="BN579" s="128">
        <f t="shared" ref="BN579" si="10727">F579/F591</f>
        <v>3.3619050795450758E-2</v>
      </c>
      <c r="BO579" s="129">
        <f t="shared" ref="BO579" si="10728">G579/G591</f>
        <v>6.1302329856164697E-2</v>
      </c>
      <c r="BP579" s="130">
        <f t="shared" ref="BP579" si="10729">H579/H591</f>
        <v>4.6417560734985819E-2</v>
      </c>
      <c r="BQ579" s="131">
        <f t="shared" ref="BQ579" si="10730">I579/I591</f>
        <v>5.7681074766355138E-2</v>
      </c>
      <c r="BR579" s="128">
        <f t="shared" ref="BR579" si="10731">J579/J591</f>
        <v>6.3772775991425515E-2</v>
      </c>
      <c r="BS579" s="129">
        <f t="shared" ref="BS579" si="10732">K579/K591</f>
        <v>2.4155305275637227E-2</v>
      </c>
      <c r="BT579" s="130">
        <f t="shared" ref="BT579" si="10733">L579/L591</f>
        <v>6.4956257649245272E-2</v>
      </c>
      <c r="BU579" s="128">
        <f t="shared" ref="BU579" si="10734">M579/M591</f>
        <v>2.9155139391359865E-2</v>
      </c>
      <c r="BV579" s="132">
        <f t="shared" ref="BV579" si="10735">N579/N591</f>
        <v>5.3079416531604535E-2</v>
      </c>
      <c r="BW579" s="133">
        <f t="shared" ref="BW579" si="10736">O579/O591</f>
        <v>3.8215960229013031E-2</v>
      </c>
      <c r="BX579" s="128">
        <f t="shared" ref="BX579" si="10737">P579/P591</f>
        <v>5.365020634694749E-2</v>
      </c>
      <c r="BY579" s="129">
        <f t="shared" ref="BY579" si="10738">Q579/Q591</f>
        <v>3.5613708244876738E-2</v>
      </c>
      <c r="BZ579" s="130">
        <f t="shared" ref="BZ579" si="10739">R579/R591</f>
        <v>4.4819678966020432E-2</v>
      </c>
      <c r="CA579" s="131">
        <f t="shared" ref="CA579" si="10740">S579/S591</f>
        <v>5.1101000909918107E-2</v>
      </c>
      <c r="CB579" s="128">
        <f t="shared" ref="CB579" si="10741">T579/T591</f>
        <v>6.0471320586927522E-2</v>
      </c>
      <c r="CC579" s="129">
        <f t="shared" ref="CC579" si="10742">U579/U591</f>
        <v>1.9603294281405871E-2</v>
      </c>
      <c r="CD579" s="130">
        <f t="shared" ref="CD579" si="10743">V579/V591</f>
        <v>5.5662106295017687E-2</v>
      </c>
      <c r="CE579" s="131">
        <f t="shared" ref="CE579" si="10744">W579/W591</f>
        <v>3.2113517550410753E-2</v>
      </c>
      <c r="CF579" s="128">
        <f t="shared" ref="CF579" si="10745">X579/X591</f>
        <v>4.5661470547661745E-2</v>
      </c>
      <c r="CG579" s="129">
        <f t="shared" ref="CG579" si="10746">Y579/Y591</f>
        <v>2.5962786672436174E-2</v>
      </c>
      <c r="CH579" s="130">
        <f t="shared" ref="CH579" si="10747">Z579/Z591</f>
        <v>4.8293129182916845E-2</v>
      </c>
      <c r="CI579" s="128">
        <f t="shared" ref="CI579" si="10748">AA579/AA591</f>
        <v>4.6980183938560731E-2</v>
      </c>
      <c r="CJ579" s="134">
        <f t="shared" ref="CJ579" si="10749">AB579/AB591</f>
        <v>4.767524563026744E-2</v>
      </c>
      <c r="CK579" s="135">
        <f t="shared" ref="CK579" si="10750">AC579/AC591</f>
        <v>4.3557667697810581E-2</v>
      </c>
    </row>
    <row r="580" spans="1:89" x14ac:dyDescent="0.2">
      <c r="A580" s="136" t="s">
        <v>29</v>
      </c>
      <c r="B580" s="192">
        <v>1116</v>
      </c>
      <c r="C580" s="176">
        <v>1793</v>
      </c>
      <c r="D580" s="177">
        <v>808</v>
      </c>
      <c r="E580" s="178">
        <v>549</v>
      </c>
      <c r="F580" s="175">
        <v>1293</v>
      </c>
      <c r="G580" s="179">
        <v>1485</v>
      </c>
      <c r="H580" s="177">
        <v>2154</v>
      </c>
      <c r="I580" s="178">
        <v>2568</v>
      </c>
      <c r="J580" s="175">
        <v>556</v>
      </c>
      <c r="K580" s="176">
        <v>182</v>
      </c>
      <c r="L580" s="177">
        <v>2212</v>
      </c>
      <c r="M580" s="175">
        <v>632</v>
      </c>
      <c r="N580" s="180">
        <v>2790</v>
      </c>
      <c r="O580" s="193">
        <v>1845</v>
      </c>
      <c r="P580" s="175">
        <v>1608</v>
      </c>
      <c r="Q580" s="176">
        <v>1066</v>
      </c>
      <c r="R580" s="177">
        <v>1364</v>
      </c>
      <c r="S580" s="178">
        <v>1804</v>
      </c>
      <c r="T580" s="175">
        <v>969</v>
      </c>
      <c r="U580" s="179">
        <v>160</v>
      </c>
      <c r="V580" s="177">
        <v>2205</v>
      </c>
      <c r="W580" s="194">
        <v>1183</v>
      </c>
      <c r="X580" s="175">
        <v>1608</v>
      </c>
      <c r="Y580" s="179">
        <v>475</v>
      </c>
      <c r="Z580" s="177">
        <v>2379</v>
      </c>
      <c r="AA580" s="175">
        <v>2784</v>
      </c>
      <c r="AB580" s="156">
        <f t="shared" si="10421"/>
        <v>21062</v>
      </c>
      <c r="AC580" s="157">
        <f t="shared" si="10422"/>
        <v>16526</v>
      </c>
      <c r="BI580" s="136" t="s">
        <v>29</v>
      </c>
      <c r="BJ580" s="128">
        <f>B580/B591</f>
        <v>3.9594124742780103E-2</v>
      </c>
      <c r="BK580" s="129">
        <f t="shared" ref="BK580" si="10751">C580/C591</f>
        <v>7.4182871328092675E-2</v>
      </c>
      <c r="BL580" s="130">
        <f t="shared" ref="BL580" si="10752">D580/D591</f>
        <v>6.0606060606060608E-2</v>
      </c>
      <c r="BM580" s="131">
        <f t="shared" ref="BM580" si="10753">E580/E591</f>
        <v>4.543573615823885E-2</v>
      </c>
      <c r="BN580" s="128">
        <f t="shared" ref="BN580" si="10754">F580/F591</f>
        <v>4.3124437181069272E-2</v>
      </c>
      <c r="BO580" s="129">
        <f t="shared" ref="BO580" si="10755">G580/G591</f>
        <v>6.8241349202702084E-2</v>
      </c>
      <c r="BP580" s="130">
        <f t="shared" ref="BP580" si="10756">H580/H591</f>
        <v>5.3126156122826486E-2</v>
      </c>
      <c r="BQ580" s="131">
        <f t="shared" ref="BQ580" si="10757">I580/I591</f>
        <v>6.25E-2</v>
      </c>
      <c r="BR580" s="128">
        <f t="shared" ref="BR580" si="10758">J580/J591</f>
        <v>9.93211861379064E-2</v>
      </c>
      <c r="BS580" s="129">
        <f t="shared" ref="BS580" si="10759">K580/K591</f>
        <v>2.6970954356846474E-2</v>
      </c>
      <c r="BT580" s="130">
        <f t="shared" ref="BT580" si="10760">L580/L591</f>
        <v>0.10026744027922578</v>
      </c>
      <c r="BU580" s="128">
        <f t="shared" ref="BU580" si="10761">M580/M591</f>
        <v>2.6899340285167057E-2</v>
      </c>
      <c r="BV580" s="132">
        <f t="shared" ref="BV580" si="10762">N580/N591</f>
        <v>7.0654376012965966E-2</v>
      </c>
      <c r="BW580" s="133">
        <f t="shared" ref="BW580" si="10763">O580/O591</f>
        <v>4.3470065735221358E-2</v>
      </c>
      <c r="BX580" s="128">
        <f t="shared" ref="BX580" si="10764">P580/P591</f>
        <v>7.6277216450832505E-2</v>
      </c>
      <c r="BY580" s="129">
        <f t="shared" ref="BY580" si="10765">Q580/Q591</f>
        <v>4.6185173952601709E-2</v>
      </c>
      <c r="BZ580" s="130">
        <f t="shared" ref="BZ580" si="10766">R580/R591</f>
        <v>5.6868876381071506E-2</v>
      </c>
      <c r="CA580" s="131">
        <f t="shared" ref="CA580" si="10767">S580/S591</f>
        <v>6.5659690627843492E-2</v>
      </c>
      <c r="CB580" s="128">
        <f t="shared" ref="CB580" si="10768">T580/T591</f>
        <v>0.14361938639395286</v>
      </c>
      <c r="CC580" s="129">
        <f t="shared" ref="CC580" si="10769">U580/U591</f>
        <v>1.8559331864052894E-2</v>
      </c>
      <c r="CD580" s="130">
        <f t="shared" ref="CD580" si="10770">V580/V591</f>
        <v>9.3977752205600312E-2</v>
      </c>
      <c r="CE580" s="131">
        <f t="shared" ref="CE580" si="10771">W580/W591</f>
        <v>4.0158870255957636E-2</v>
      </c>
      <c r="CF580" s="128">
        <f t="shared" ref="CF580" si="10772">X580/X591</f>
        <v>7.3941233273554979E-2</v>
      </c>
      <c r="CG580" s="129">
        <f t="shared" ref="CG580" si="10773">Y580/Y591</f>
        <v>3.4256454637242174E-2</v>
      </c>
      <c r="CH580" s="130">
        <f t="shared" ref="CH580" si="10774">Z580/Z591</f>
        <v>5.7272858587317635E-2</v>
      </c>
      <c r="CI580" s="128">
        <f t="shared" ref="CI580" si="10775">AA580/AA591</f>
        <v>6.5990329003508111E-2</v>
      </c>
      <c r="CJ580" s="134">
        <f t="shared" ref="CJ580" si="10776">AB580/AB591</f>
        <v>6.6283980689464173E-2</v>
      </c>
      <c r="CK580" s="135">
        <f t="shared" ref="CK580" si="10777">AC580/AC591</f>
        <v>5.2218644640842776E-2</v>
      </c>
    </row>
    <row r="581" spans="1:89" x14ac:dyDescent="0.2">
      <c r="A581" s="145" t="s">
        <v>30</v>
      </c>
      <c r="B581" s="189">
        <v>1384</v>
      </c>
      <c r="C581" s="183">
        <v>3104</v>
      </c>
      <c r="D581" s="184">
        <v>1068</v>
      </c>
      <c r="E581" s="185">
        <v>1173</v>
      </c>
      <c r="F581" s="182">
        <v>1395</v>
      </c>
      <c r="G581" s="186">
        <v>2788</v>
      </c>
      <c r="H581" s="184">
        <v>2439</v>
      </c>
      <c r="I581" s="185">
        <v>5067</v>
      </c>
      <c r="J581" s="182">
        <v>822</v>
      </c>
      <c r="K581" s="183">
        <v>241</v>
      </c>
      <c r="L581" s="184">
        <v>2950</v>
      </c>
      <c r="M581" s="182">
        <v>843</v>
      </c>
      <c r="N581" s="187">
        <v>4260</v>
      </c>
      <c r="O581" s="190">
        <v>2701</v>
      </c>
      <c r="P581" s="182">
        <v>1875</v>
      </c>
      <c r="Q581" s="183">
        <v>1807</v>
      </c>
      <c r="R581" s="184">
        <v>1656</v>
      </c>
      <c r="S581" s="185">
        <v>2640</v>
      </c>
      <c r="T581" s="182">
        <v>1116</v>
      </c>
      <c r="U581" s="186">
        <v>283</v>
      </c>
      <c r="V581" s="184">
        <v>3024</v>
      </c>
      <c r="W581" s="191">
        <v>1814</v>
      </c>
      <c r="X581" s="182">
        <v>2210</v>
      </c>
      <c r="Y581" s="186">
        <v>782</v>
      </c>
      <c r="Z581" s="184">
        <v>2804</v>
      </c>
      <c r="AA581" s="182">
        <v>4920</v>
      </c>
      <c r="AB581" s="156">
        <f t="shared" si="10421"/>
        <v>27003</v>
      </c>
      <c r="AC581" s="157">
        <f t="shared" si="10422"/>
        <v>28163</v>
      </c>
      <c r="BI581" s="145" t="s">
        <v>30</v>
      </c>
      <c r="BJ581" s="128">
        <f>B581/B591</f>
        <v>4.9102391258071386E-2</v>
      </c>
      <c r="BK581" s="129">
        <f t="shared" ref="BK581" si="10778">C581/C591</f>
        <v>0.12842366570128258</v>
      </c>
      <c r="BL581" s="130">
        <f t="shared" ref="BL581" si="10779">D581/D591</f>
        <v>8.0108010801080112E-2</v>
      </c>
      <c r="BM581" s="131">
        <f t="shared" ref="BM581" si="10780">E581/E591</f>
        <v>9.7078540097657873E-2</v>
      </c>
      <c r="BN581" s="128">
        <f t="shared" ref="BN581" si="10781">F581/F591</f>
        <v>4.6526364940132743E-2</v>
      </c>
      <c r="BO581" s="129">
        <f t="shared" ref="BO581" si="10782">G581/G591</f>
        <v>0.1281191121731538</v>
      </c>
      <c r="BP581" s="130">
        <f t="shared" ref="BP581" si="10783">H581/H591</f>
        <v>6.0155382907880132E-2</v>
      </c>
      <c r="BQ581" s="131">
        <f t="shared" ref="BQ581" si="10784">I581/I591</f>
        <v>0.12332067757009346</v>
      </c>
      <c r="BR581" s="128">
        <f t="shared" ref="BR581" si="10785">J581/J591</f>
        <v>0.14683815648445875</v>
      </c>
      <c r="BS581" s="129">
        <f t="shared" ref="BS581" si="10786">K581/K591</f>
        <v>3.5714285714285712E-2</v>
      </c>
      <c r="BT581" s="130">
        <f t="shared" ref="BT581" si="10787">L581/L591</f>
        <v>0.13372013961289153</v>
      </c>
      <c r="BU581" s="128">
        <f t="shared" ref="BU581" si="10788">M581/M591</f>
        <v>3.5879974462651627E-2</v>
      </c>
      <c r="BV581" s="132">
        <f t="shared" ref="BV581" si="10789">N581/N591</f>
        <v>0.10788087520259319</v>
      </c>
      <c r="BW581" s="133">
        <f t="shared" ref="BW581" si="10790">O581/O591</f>
        <v>6.3638291355464977E-2</v>
      </c>
      <c r="BX581" s="128">
        <f t="shared" ref="BX581" si="10791">P581/P591</f>
        <v>8.8942649779422234E-2</v>
      </c>
      <c r="BY581" s="129">
        <f t="shared" ref="BY581" si="10792">Q581/Q591</f>
        <v>7.8289502187946794E-2</v>
      </c>
      <c r="BZ581" s="130">
        <f t="shared" ref="BZ581" si="10793">R581/R591</f>
        <v>6.9043151969981245E-2</v>
      </c>
      <c r="CA581" s="131">
        <f t="shared" ref="CA581" si="10794">S581/S591</f>
        <v>9.6087352138307547E-2</v>
      </c>
      <c r="CB581" s="128">
        <f t="shared" ref="CB581" si="10795">T581/T591</f>
        <v>0.16540684748777235</v>
      </c>
      <c r="CC581" s="129">
        <f t="shared" ref="CC581" si="10796">U581/U591</f>
        <v>3.2826818234543559E-2</v>
      </c>
      <c r="CD581" s="130">
        <f t="shared" ref="CD581" si="10797">V581/V591</f>
        <v>0.12888377445339472</v>
      </c>
      <c r="CE581" s="131">
        <f t="shared" ref="CE581" si="10798">W581/W591</f>
        <v>6.1579197501527599E-2</v>
      </c>
      <c r="CF581" s="128">
        <f t="shared" ref="CF581" si="10799">X581/X591</f>
        <v>0.10162321239711225</v>
      </c>
      <c r="CG581" s="129">
        <f t="shared" ref="CG581" si="10800">Y581/Y591</f>
        <v>5.6396942160680801E-2</v>
      </c>
      <c r="CH581" s="130">
        <f t="shared" ref="CH581" si="10801">Z581/Z591</f>
        <v>6.750445375318985E-2</v>
      </c>
      <c r="CI581" s="128">
        <f t="shared" ref="CI581" si="10802">AA581/AA591</f>
        <v>0.11662084004930312</v>
      </c>
      <c r="CJ581" s="134">
        <f t="shared" ref="CJ581" si="10803">AB581/AB591</f>
        <v>8.4980834230253599E-2</v>
      </c>
      <c r="CK581" s="135">
        <f t="shared" ref="CK581" si="10804">AC581/AC591</f>
        <v>8.8989089254511392E-2</v>
      </c>
    </row>
    <row r="582" spans="1:89" x14ac:dyDescent="0.2">
      <c r="A582" s="136" t="s">
        <v>31</v>
      </c>
      <c r="B582" s="192">
        <v>1408</v>
      </c>
      <c r="C582" s="176">
        <v>3569</v>
      </c>
      <c r="D582" s="177">
        <v>762</v>
      </c>
      <c r="E582" s="178">
        <v>1336</v>
      </c>
      <c r="F582" s="175">
        <v>1183</v>
      </c>
      <c r="G582" s="179">
        <v>2581</v>
      </c>
      <c r="H582" s="177">
        <v>2406</v>
      </c>
      <c r="I582" s="178">
        <v>4689</v>
      </c>
      <c r="J582" s="175">
        <v>630</v>
      </c>
      <c r="K582" s="176">
        <v>290</v>
      </c>
      <c r="L582" s="177">
        <v>3206</v>
      </c>
      <c r="M582" s="175">
        <v>853</v>
      </c>
      <c r="N582" s="180">
        <v>4098</v>
      </c>
      <c r="O582" s="193">
        <v>2443</v>
      </c>
      <c r="P582" s="175">
        <v>1973</v>
      </c>
      <c r="Q582" s="176">
        <v>2093</v>
      </c>
      <c r="R582" s="177">
        <v>1691</v>
      </c>
      <c r="S582" s="178">
        <v>2710</v>
      </c>
      <c r="T582" s="175">
        <v>1155</v>
      </c>
      <c r="U582" s="179">
        <v>263</v>
      </c>
      <c r="V582" s="177">
        <v>3477</v>
      </c>
      <c r="W582" s="194">
        <v>1515</v>
      </c>
      <c r="X582" s="175">
        <v>2281</v>
      </c>
      <c r="Y582" s="179">
        <v>797</v>
      </c>
      <c r="Z582" s="177">
        <v>2720</v>
      </c>
      <c r="AA582" s="175">
        <v>3878</v>
      </c>
      <c r="AB582" s="156">
        <f t="shared" si="10421"/>
        <v>26990</v>
      </c>
      <c r="AC582" s="157">
        <f t="shared" si="10422"/>
        <v>27017</v>
      </c>
      <c r="BI582" s="136" t="s">
        <v>31</v>
      </c>
      <c r="BJ582" s="128">
        <f>B582/B591</f>
        <v>4.9953877811679558E-2</v>
      </c>
      <c r="BK582" s="129">
        <f t="shared" ref="BK582" si="10805">C582/C591</f>
        <v>0.14766239139429044</v>
      </c>
      <c r="BL582" s="130">
        <f t="shared" ref="BL582" si="10806">D582/D591</f>
        <v>5.7155715571557159E-2</v>
      </c>
      <c r="BM582" s="131">
        <f t="shared" ref="BM582" si="10807">E582/E591</f>
        <v>0.1105685674087561</v>
      </c>
      <c r="BN582" s="128">
        <f t="shared" ref="BN582" si="10808">F582/F591</f>
        <v>3.9455691558549846E-2</v>
      </c>
      <c r="BO582" s="129">
        <f t="shared" ref="BO582" si="10809">G582/G591</f>
        <v>0.1186066816782317</v>
      </c>
      <c r="BP582" s="130">
        <f t="shared" ref="BP582" si="10810">H582/H591</f>
        <v>5.9341472438031818E-2</v>
      </c>
      <c r="BQ582" s="131">
        <f t="shared" ref="BQ582" si="10811">I582/I591</f>
        <v>0.11412091121495327</v>
      </c>
      <c r="BR582" s="128">
        <f t="shared" ref="BR582" si="10812">J582/J591</f>
        <v>0.11254019292604502</v>
      </c>
      <c r="BS582" s="129">
        <f t="shared" ref="BS582" si="10813">K582/K591</f>
        <v>4.2975696502667457E-2</v>
      </c>
      <c r="BT582" s="130">
        <f t="shared" ref="BT582" si="10814">L582/L591</f>
        <v>0.14532432799963738</v>
      </c>
      <c r="BU582" s="128">
        <f t="shared" ref="BU582" si="10815">M582/M591</f>
        <v>3.6305596935518193E-2</v>
      </c>
      <c r="BV582" s="132">
        <f t="shared" ref="BV582" si="10816">N582/N591</f>
        <v>0.10377836304700162</v>
      </c>
      <c r="BW582" s="133">
        <f t="shared" ref="BW582" si="10817">O582/O591</f>
        <v>5.7559550455905564E-2</v>
      </c>
      <c r="BX582" s="128">
        <f t="shared" ref="BX582" si="10818">P582/P591</f>
        <v>9.359138560789336E-2</v>
      </c>
      <c r="BY582" s="129">
        <f t="shared" ref="BY582" si="10819">Q582/Q591</f>
        <v>9.0680646419132621E-2</v>
      </c>
      <c r="BZ582" s="130">
        <f t="shared" ref="BZ582" si="10820">R582/R591</f>
        <v>7.050239733166562E-2</v>
      </c>
      <c r="CA582" s="131">
        <f t="shared" ref="CA582" si="10821">S582/S591</f>
        <v>9.8635122838944489E-2</v>
      </c>
      <c r="CB582" s="128">
        <f t="shared" ref="CB582" si="10822">T582/T591</f>
        <v>0.17118719430858159</v>
      </c>
      <c r="CC582" s="129">
        <f t="shared" ref="CC582" si="10823">U582/U591</f>
        <v>3.0506901751536943E-2</v>
      </c>
      <c r="CD582" s="130">
        <f t="shared" ref="CD582" si="10824">V582/V591</f>
        <v>0.148190768443933</v>
      </c>
      <c r="CE582" s="131">
        <f t="shared" ref="CE582" si="10825">W582/W591</f>
        <v>5.1429153370900947E-2</v>
      </c>
      <c r="CF582" s="128">
        <f t="shared" ref="CF582" si="10826">X582/X591</f>
        <v>0.10488803053294707</v>
      </c>
      <c r="CG582" s="129">
        <f t="shared" ref="CG582" si="10827">Y582/Y591</f>
        <v>5.7478724938698975E-2</v>
      </c>
      <c r="CH582" s="130">
        <f t="shared" ref="CH582" si="10828">Z582/Z591</f>
        <v>6.5482209061582169E-2</v>
      </c>
      <c r="CI582" s="128">
        <f t="shared" ref="CI582" si="10829">AA582/AA591</f>
        <v>9.1921873518536076E-2</v>
      </c>
      <c r="CJ582" s="134">
        <f t="shared" ref="CJ582" si="10830">AB582/AB591</f>
        <v>8.4939922078085567E-2</v>
      </c>
      <c r="CK582" s="135">
        <f t="shared" ref="CK582" si="10831">AC582/AC591</f>
        <v>8.5367973028055752E-2</v>
      </c>
    </row>
    <row r="583" spans="1:89" x14ac:dyDescent="0.2">
      <c r="A583" s="145" t="s">
        <v>32</v>
      </c>
      <c r="B583" s="189">
        <v>1704</v>
      </c>
      <c r="C583" s="183">
        <v>2281</v>
      </c>
      <c r="D583" s="184">
        <v>546</v>
      </c>
      <c r="E583" s="185">
        <v>1031</v>
      </c>
      <c r="F583" s="182">
        <v>971</v>
      </c>
      <c r="G583" s="186">
        <v>2120</v>
      </c>
      <c r="H583" s="184">
        <v>2290</v>
      </c>
      <c r="I583" s="185">
        <v>3745</v>
      </c>
      <c r="J583" s="182">
        <v>413</v>
      </c>
      <c r="K583" s="183">
        <v>225</v>
      </c>
      <c r="L583" s="184">
        <v>2056</v>
      </c>
      <c r="M583" s="182">
        <v>911</v>
      </c>
      <c r="N583" s="187">
        <v>2882</v>
      </c>
      <c r="O583" s="190">
        <v>2475</v>
      </c>
      <c r="P583" s="182">
        <v>1221</v>
      </c>
      <c r="Q583" s="183">
        <v>1685</v>
      </c>
      <c r="R583" s="184">
        <v>1427</v>
      </c>
      <c r="S583" s="185">
        <v>2096</v>
      </c>
      <c r="T583" s="182">
        <v>565</v>
      </c>
      <c r="U583" s="186">
        <v>329</v>
      </c>
      <c r="V583" s="184">
        <v>2835</v>
      </c>
      <c r="W583" s="191">
        <v>1728</v>
      </c>
      <c r="X583" s="182">
        <v>1426</v>
      </c>
      <c r="Y583" s="186">
        <v>814</v>
      </c>
      <c r="Z583" s="184">
        <v>2371</v>
      </c>
      <c r="AA583" s="182">
        <v>3628</v>
      </c>
      <c r="AB583" s="156">
        <f t="shared" si="10421"/>
        <v>20707</v>
      </c>
      <c r="AC583" s="157">
        <f t="shared" si="10422"/>
        <v>23068</v>
      </c>
      <c r="BI583" s="145" t="s">
        <v>32</v>
      </c>
      <c r="BJ583" s="128">
        <f>B583/B591</f>
        <v>6.0455545306180372E-2</v>
      </c>
      <c r="BK583" s="129">
        <f t="shared" ref="BK583" si="10832">C583/C591</f>
        <v>9.4373189904840712E-2</v>
      </c>
      <c r="BL583" s="130">
        <f t="shared" ref="BL583" si="10833">D583/D591</f>
        <v>4.0954095409540953E-2</v>
      </c>
      <c r="BM583" s="131">
        <f t="shared" ref="BM583" si="10834">E583/E591</f>
        <v>8.5326491765290072E-2</v>
      </c>
      <c r="BN583" s="128">
        <f t="shared" ref="BN583" si="10835">F583/F591</f>
        <v>3.238501817696695E-2</v>
      </c>
      <c r="BO583" s="129">
        <f t="shared" ref="BO583" si="10836">G583/G591</f>
        <v>9.7421993474564594E-2</v>
      </c>
      <c r="BP583" s="130">
        <f t="shared" ref="BP583" si="10837">H583/H591</f>
        <v>5.6480453816746823E-2</v>
      </c>
      <c r="BQ583" s="131">
        <f t="shared" ref="BQ583" si="10838">I583/I591</f>
        <v>9.1145833333333329E-2</v>
      </c>
      <c r="BR583" s="128">
        <f t="shared" ref="BR583" si="10839">J583/J591</f>
        <v>7.3776348695962848E-2</v>
      </c>
      <c r="BS583" s="129">
        <f t="shared" ref="BS583" si="10840">K583/K591</f>
        <v>3.3343212803793716E-2</v>
      </c>
      <c r="BT583" s="130">
        <f t="shared" ref="BT583" si="10841">L583/L591</f>
        <v>9.3196137981052529E-2</v>
      </c>
      <c r="BU583" s="128">
        <f t="shared" ref="BU583" si="10842">M583/M591</f>
        <v>3.8774207278144283E-2</v>
      </c>
      <c r="BV583" s="132">
        <f t="shared" ref="BV583" si="10843">N583/N591</f>
        <v>7.2984197730956241E-2</v>
      </c>
      <c r="BW583" s="133">
        <f t="shared" ref="BW583" si="10844">O583/O591</f>
        <v>5.8313502815540846E-2</v>
      </c>
      <c r="BX583" s="128">
        <f t="shared" ref="BX583" si="10845">P583/P591</f>
        <v>5.7919453536359758E-2</v>
      </c>
      <c r="BY583" s="129">
        <f t="shared" ref="BY583" si="10846">Q583/Q591</f>
        <v>7.3003769334084312E-2</v>
      </c>
      <c r="BZ583" s="130">
        <f t="shared" ref="BZ583" si="10847">R583/R591</f>
        <v>5.9495518032103401E-2</v>
      </c>
      <c r="CA583" s="131">
        <f t="shared" ref="CA583" si="10848">S583/S591</f>
        <v>7.6287534121929026E-2</v>
      </c>
      <c r="CB583" s="128">
        <f t="shared" ref="CB583" si="10849">T583/T591</f>
        <v>8.3740921891210907E-2</v>
      </c>
      <c r="CC583" s="129">
        <f t="shared" ref="CC583" si="10850">U583/U591</f>
        <v>3.8162626145458761E-2</v>
      </c>
      <c r="CD583" s="130">
        <f t="shared" ref="CD583" si="10851">V583/V591</f>
        <v>0.12082853855005754</v>
      </c>
      <c r="CE583" s="131">
        <f t="shared" ref="CE583" si="10852">W583/W591</f>
        <v>5.8659786815126624E-2</v>
      </c>
      <c r="CF583" s="128">
        <f t="shared" ref="CF583" si="10853">X583/X591</f>
        <v>6.5572262840851617E-2</v>
      </c>
      <c r="CG583" s="129">
        <f t="shared" ref="CG583" si="10854">Y583/Y591</f>
        <v>5.8704745420452904E-2</v>
      </c>
      <c r="CH583" s="130">
        <f t="shared" ref="CH583" si="10855">Z583/Z591</f>
        <v>5.7080263854783569E-2</v>
      </c>
      <c r="CI583" s="128">
        <f t="shared" ref="CI583" si="10856">AA583/AA591</f>
        <v>8.599601782497393E-2</v>
      </c>
      <c r="CJ583" s="134">
        <f t="shared" ref="CJ583" si="10857">AB583/AB591</f>
        <v>6.5166764226414139E-2</v>
      </c>
      <c r="CK583" s="135">
        <f t="shared" ref="CK583" si="10858">AC583/AC591</f>
        <v>7.2889973047014472E-2</v>
      </c>
    </row>
    <row r="584" spans="1:89" x14ac:dyDescent="0.2">
      <c r="A584" s="136" t="s">
        <v>33</v>
      </c>
      <c r="B584" s="192">
        <v>1354</v>
      </c>
      <c r="C584" s="176">
        <v>1586</v>
      </c>
      <c r="D584" s="177">
        <v>418</v>
      </c>
      <c r="E584" s="178">
        <v>763</v>
      </c>
      <c r="F584" s="175">
        <v>1051</v>
      </c>
      <c r="G584" s="179">
        <v>1721</v>
      </c>
      <c r="H584" s="177">
        <v>1811</v>
      </c>
      <c r="I584" s="178">
        <v>2741</v>
      </c>
      <c r="J584" s="175">
        <v>405</v>
      </c>
      <c r="K584" s="176">
        <v>104</v>
      </c>
      <c r="L584" s="177">
        <v>1355</v>
      </c>
      <c r="M584" s="175">
        <v>953</v>
      </c>
      <c r="N584" s="180">
        <v>1963</v>
      </c>
      <c r="O584" s="193">
        <v>2149</v>
      </c>
      <c r="P584" s="175">
        <v>828</v>
      </c>
      <c r="Q584" s="176">
        <v>1498</v>
      </c>
      <c r="R584" s="177">
        <v>1130</v>
      </c>
      <c r="S584" s="178">
        <v>1610</v>
      </c>
      <c r="T584" s="175">
        <v>354</v>
      </c>
      <c r="U584" s="179">
        <v>274</v>
      </c>
      <c r="V584" s="177">
        <v>1925</v>
      </c>
      <c r="W584" s="194">
        <v>1283</v>
      </c>
      <c r="X584" s="175">
        <v>883</v>
      </c>
      <c r="Y584" s="179">
        <v>533</v>
      </c>
      <c r="Z584" s="177">
        <v>1846</v>
      </c>
      <c r="AA584" s="175">
        <v>1982</v>
      </c>
      <c r="AB584" s="156">
        <f t="shared" si="10421"/>
        <v>15323</v>
      </c>
      <c r="AC584" s="157">
        <f t="shared" si="10422"/>
        <v>17197</v>
      </c>
      <c r="BI584" s="136" t="s">
        <v>33</v>
      </c>
      <c r="BJ584" s="128">
        <f>B584/B591</f>
        <v>4.8038033066061164E-2</v>
      </c>
      <c r="BK584" s="129">
        <f t="shared" ref="BK584" si="10859">C584/C591</f>
        <v>6.5618535374431117E-2</v>
      </c>
      <c r="BL584" s="130">
        <f t="shared" ref="BL584" si="10860">D584/D591</f>
        <v>3.1353135313531351E-2</v>
      </c>
      <c r="BM584" s="131">
        <f t="shared" ref="BM584" si="10861">E584/E591</f>
        <v>6.31465695605396E-2</v>
      </c>
      <c r="BN584" s="128">
        <f t="shared" ref="BN584" si="10862">F584/F591</f>
        <v>3.5053196811526528E-2</v>
      </c>
      <c r="BO584" s="129">
        <f t="shared" ref="BO584" si="10863">G584/G591</f>
        <v>7.9086439042323417E-2</v>
      </c>
      <c r="BP584" s="130">
        <f t="shared" ref="BP584" si="10864">H584/H591</f>
        <v>4.4666420027130352E-2</v>
      </c>
      <c r="BQ584" s="131">
        <f t="shared" ref="BQ584" si="10865">I584/I591</f>
        <v>6.6710475077881623E-2</v>
      </c>
      <c r="BR584" s="128">
        <f t="shared" ref="BR584" si="10866">J584/J591</f>
        <v>7.2347266881028938E-2</v>
      </c>
      <c r="BS584" s="129">
        <f t="shared" ref="BS584" si="10867">K584/K591</f>
        <v>1.5411973918197985E-2</v>
      </c>
      <c r="BT584" s="130">
        <f t="shared" ref="BT584" si="10868">L584/L591</f>
        <v>6.1420606500158653E-2</v>
      </c>
      <c r="BU584" s="128">
        <f t="shared" ref="BU584" si="10869">M584/M591</f>
        <v>4.0561821664183866E-2</v>
      </c>
      <c r="BV584" s="132">
        <f t="shared" ref="BV584" si="10870">N584/N591</f>
        <v>4.9711304700162072E-2</v>
      </c>
      <c r="BW584" s="133">
        <f t="shared" ref="BW584" si="10871">O584/O591</f>
        <v>5.0632613151756475E-2</v>
      </c>
      <c r="BX584" s="128">
        <f t="shared" ref="BX584" si="10872">P584/P591</f>
        <v>3.9277074142592856E-2</v>
      </c>
      <c r="BY584" s="129">
        <f t="shared" ref="BY584" si="10873">Q584/Q591</f>
        <v>6.4901867336770502E-2</v>
      </c>
      <c r="BZ584" s="130">
        <f t="shared" ref="BZ584" si="10874">R584/R591</f>
        <v>4.7112778820095895E-2</v>
      </c>
      <c r="CA584" s="131">
        <f t="shared" ref="CA584" si="10875">S584/S591</f>
        <v>5.8598726114649682E-2</v>
      </c>
      <c r="CB584" s="128">
        <f t="shared" ref="CB584" si="10876">T584/T591</f>
        <v>5.2467763450422408E-2</v>
      </c>
      <c r="CC584" s="129">
        <f t="shared" ref="CC584" si="10877">U584/U591</f>
        <v>3.1782855817190578E-2</v>
      </c>
      <c r="CD584" s="130">
        <f t="shared" ref="CD584" si="10878">V584/V591</f>
        <v>8.2044069385841537E-2</v>
      </c>
      <c r="CE584" s="131">
        <f t="shared" ref="CE584" si="10879">W584/W591</f>
        <v>4.3553533844795982E-2</v>
      </c>
      <c r="CF584" s="128">
        <f t="shared" ref="CF584" si="10880">X584/X591</f>
        <v>4.0603301604819057E-2</v>
      </c>
      <c r="CG584" s="129">
        <f t="shared" ref="CG584" si="10881">Y584/Y591</f>
        <v>3.8439348045579115E-2</v>
      </c>
      <c r="CH584" s="130">
        <f t="shared" ref="CH584" si="10882">Z584/Z591</f>
        <v>4.4441234532235543E-2</v>
      </c>
      <c r="CI584" s="128">
        <f t="shared" ref="CI584" si="10883">AA584/AA591</f>
        <v>4.6980183938560731E-2</v>
      </c>
      <c r="CJ584" s="134">
        <f t="shared" ref="CJ584" si="10884">AB584/AB591</f>
        <v>4.8222839051593372E-2</v>
      </c>
      <c r="CK584" s="135">
        <f t="shared" ref="CK584" si="10885">AC584/AC591</f>
        <v>5.4338861907816366E-2</v>
      </c>
    </row>
    <row r="585" spans="1:89" x14ac:dyDescent="0.2">
      <c r="A585" s="145" t="s">
        <v>34</v>
      </c>
      <c r="B585" s="189">
        <v>468</v>
      </c>
      <c r="C585" s="183">
        <v>855</v>
      </c>
      <c r="D585" s="184">
        <v>171</v>
      </c>
      <c r="E585" s="185">
        <v>439</v>
      </c>
      <c r="F585" s="182">
        <v>503</v>
      </c>
      <c r="G585" s="186">
        <v>1096</v>
      </c>
      <c r="H585" s="184">
        <v>891</v>
      </c>
      <c r="I585" s="185">
        <v>1853</v>
      </c>
      <c r="J585" s="182">
        <v>133</v>
      </c>
      <c r="K585" s="183">
        <v>77</v>
      </c>
      <c r="L585" s="184">
        <v>809</v>
      </c>
      <c r="M585" s="182">
        <v>659</v>
      </c>
      <c r="N585" s="187">
        <v>1648</v>
      </c>
      <c r="O585" s="190">
        <v>1637</v>
      </c>
      <c r="P585" s="182">
        <v>513</v>
      </c>
      <c r="Q585" s="183">
        <v>1117</v>
      </c>
      <c r="R585" s="184">
        <v>760</v>
      </c>
      <c r="S585" s="185">
        <v>1171</v>
      </c>
      <c r="T585" s="182">
        <v>162</v>
      </c>
      <c r="U585" s="186">
        <v>224</v>
      </c>
      <c r="V585" s="184">
        <v>1548</v>
      </c>
      <c r="W585" s="191">
        <v>950</v>
      </c>
      <c r="X585" s="182">
        <v>466</v>
      </c>
      <c r="Y585" s="186">
        <v>408</v>
      </c>
      <c r="Z585" s="184">
        <v>1092</v>
      </c>
      <c r="AA585" s="182">
        <v>1602</v>
      </c>
      <c r="AB585" s="156">
        <f t="shared" si="10421"/>
        <v>9164</v>
      </c>
      <c r="AC585" s="157">
        <f t="shared" si="10422"/>
        <v>12088</v>
      </c>
      <c r="BI585" s="145" t="s">
        <v>34</v>
      </c>
      <c r="BJ585" s="128">
        <f>B585/B591</f>
        <v>1.6603987795359397E-2</v>
      </c>
      <c r="BK585" s="129">
        <f t="shared" ref="BK585" si="10886">C585/C591</f>
        <v>3.5374431112949939E-2</v>
      </c>
      <c r="BL585" s="130">
        <f t="shared" ref="BL585" si="10887">D585/D591</f>
        <v>1.2826282628262827E-2</v>
      </c>
      <c r="BM585" s="131">
        <f t="shared" ref="BM585" si="10888">E585/E591</f>
        <v>3.6332036745841262E-2</v>
      </c>
      <c r="BN585" s="128">
        <f t="shared" ref="BN585" si="10889">F585/F591</f>
        <v>1.6776173164793382E-2</v>
      </c>
      <c r="BO585" s="129">
        <f t="shared" ref="BO585" si="10890">G585/G591</f>
        <v>5.0365332475529614E-2</v>
      </c>
      <c r="BP585" s="130">
        <f t="shared" ref="BP585" si="10891">H585/H591</f>
        <v>2.1975582685904549E-2</v>
      </c>
      <c r="BQ585" s="131">
        <f t="shared" ref="BQ585" si="10892">I585/I591</f>
        <v>4.509832554517134E-2</v>
      </c>
      <c r="BR585" s="128">
        <f t="shared" ref="BR585" si="10893">J585/J591</f>
        <v>2.3758485173276171E-2</v>
      </c>
      <c r="BS585" s="129">
        <f t="shared" ref="BS585" si="10894">K585/K591</f>
        <v>1.1410788381742738E-2</v>
      </c>
      <c r="BT585" s="130">
        <f t="shared" ref="BT585" si="10895">L585/L591</f>
        <v>3.6671048456552287E-2</v>
      </c>
      <c r="BU585" s="128">
        <f t="shared" ref="BU585" si="10896">M585/M591</f>
        <v>2.8048520961906787E-2</v>
      </c>
      <c r="BV585" s="132">
        <f t="shared" ref="BV585" si="10897">N585/N591</f>
        <v>4.1734197730956241E-2</v>
      </c>
      <c r="BW585" s="133">
        <f t="shared" ref="BW585" si="10898">O585/O591</f>
        <v>3.8569375397592066E-2</v>
      </c>
      <c r="BX585" s="128">
        <f t="shared" ref="BX585" si="10899">P585/P591</f>
        <v>2.433470897964992E-2</v>
      </c>
      <c r="BY585" s="129">
        <f t="shared" ref="BY585" si="10900">Q585/Q591</f>
        <v>4.8394783588232744E-2</v>
      </c>
      <c r="BZ585" s="130">
        <f t="shared" ref="BZ585" si="10901">R585/R591</f>
        <v>3.1686470710860955E-2</v>
      </c>
      <c r="CA585" s="131">
        <f t="shared" ref="CA585" si="10902">S585/S591</f>
        <v>4.2620564149226568E-2</v>
      </c>
      <c r="CB585" s="128">
        <f t="shared" ref="CB585" si="10903">T585/T591</f>
        <v>2.4010671409515339E-2</v>
      </c>
      <c r="CC585" s="129">
        <f t="shared" ref="CC585" si="10904">U585/U591</f>
        <v>2.5983064609674051E-2</v>
      </c>
      <c r="CD585" s="130">
        <f t="shared" ref="CD585" si="10905">V585/V591</f>
        <v>6.5976217874952059E-2</v>
      </c>
      <c r="CE585" s="131">
        <f t="shared" ref="CE585" si="10906">W585/W591</f>
        <v>3.2249304093964287E-2</v>
      </c>
      <c r="CF585" s="128">
        <f t="shared" ref="CF585" si="10907">X585/X591</f>
        <v>2.1428242976042674E-2</v>
      </c>
      <c r="CG585" s="129">
        <f t="shared" ref="CG585" si="10908">Y585/Y591</f>
        <v>2.942449156209433E-2</v>
      </c>
      <c r="CH585" s="130">
        <f t="shared" ref="CH585" si="10909">Z585/Z591</f>
        <v>2.6289180990899899E-2</v>
      </c>
      <c r="CI585" s="128">
        <f t="shared" ref="CI585" si="10910">AA585/AA591</f>
        <v>3.7972883284346261E-2</v>
      </c>
      <c r="CJ585" s="134">
        <f t="shared" ref="CJ585" si="10911">AB585/AB591</f>
        <v>2.8839920189832387E-2</v>
      </c>
      <c r="CK585" s="135">
        <f t="shared" ref="CK585" si="10912">AC585/AC591</f>
        <v>3.819550867835577E-2</v>
      </c>
    </row>
    <row r="586" spans="1:89" x14ac:dyDescent="0.2">
      <c r="A586" s="136" t="s">
        <v>35</v>
      </c>
      <c r="B586" s="192">
        <v>0</v>
      </c>
      <c r="C586" s="176">
        <v>450</v>
      </c>
      <c r="D586" s="177">
        <v>5</v>
      </c>
      <c r="E586" s="178">
        <v>290</v>
      </c>
      <c r="F586" s="175">
        <v>16</v>
      </c>
      <c r="G586" s="179">
        <v>601</v>
      </c>
      <c r="H586" s="177">
        <v>64</v>
      </c>
      <c r="I586" s="178">
        <v>740</v>
      </c>
      <c r="J586" s="175">
        <v>33</v>
      </c>
      <c r="K586" s="176">
        <v>41</v>
      </c>
      <c r="L586" s="177">
        <v>574</v>
      </c>
      <c r="M586" s="175">
        <v>99</v>
      </c>
      <c r="N586" s="180">
        <v>456</v>
      </c>
      <c r="O586" s="193">
        <v>243</v>
      </c>
      <c r="P586" s="175">
        <v>118</v>
      </c>
      <c r="Q586" s="176">
        <v>163</v>
      </c>
      <c r="R586" s="177">
        <v>139</v>
      </c>
      <c r="S586" s="178">
        <v>82</v>
      </c>
      <c r="T586" s="175">
        <v>26</v>
      </c>
      <c r="U586" s="179">
        <v>11</v>
      </c>
      <c r="V586" s="177">
        <v>175</v>
      </c>
      <c r="W586" s="194">
        <v>37</v>
      </c>
      <c r="X586" s="175">
        <v>56</v>
      </c>
      <c r="Y586" s="179">
        <v>13</v>
      </c>
      <c r="Z586" s="177">
        <v>39</v>
      </c>
      <c r="AA586" s="175">
        <v>94</v>
      </c>
      <c r="AB586" s="156">
        <f t="shared" si="10421"/>
        <v>1701</v>
      </c>
      <c r="AC586" s="157">
        <f t="shared" si="10422"/>
        <v>2864</v>
      </c>
      <c r="BI586" s="136" t="s">
        <v>35</v>
      </c>
      <c r="BJ586" s="128">
        <f>B586/B591</f>
        <v>0</v>
      </c>
      <c r="BK586" s="129">
        <f t="shared" ref="BK586" si="10913">C586/C591</f>
        <v>1.8618121638394703E-2</v>
      </c>
      <c r="BL586" s="130">
        <f t="shared" ref="BL586" si="10914">D586/D591</f>
        <v>3.7503750375037501E-4</v>
      </c>
      <c r="BM586" s="131">
        <f t="shared" ref="BM586" si="10915">E586/E591</f>
        <v>2.4000662087229993E-2</v>
      </c>
      <c r="BN586" s="128">
        <f t="shared" ref="BN586" si="10916">F586/F591</f>
        <v>5.336357269119168E-4</v>
      </c>
      <c r="BO586" s="129">
        <f t="shared" ref="BO586" si="10917">G586/G591</f>
        <v>2.7618216074628922E-2</v>
      </c>
      <c r="BP586" s="130">
        <f t="shared" ref="BP586" si="10918">H586/H591</f>
        <v>1.578493032433099E-3</v>
      </c>
      <c r="BQ586" s="131">
        <f t="shared" ref="BQ586" si="10919">I586/I591</f>
        <v>1.8010124610591899E-2</v>
      </c>
      <c r="BR586" s="128">
        <f t="shared" ref="BR586" si="10920">J586/J591</f>
        <v>5.8949624866023584E-3</v>
      </c>
      <c r="BS586" s="129">
        <f t="shared" ref="BS586" si="10921">K586/K591</f>
        <v>6.075874333135744E-3</v>
      </c>
      <c r="BT586" s="130">
        <f t="shared" ref="BT586" si="10922">L586/L591</f>
        <v>2.6018766148406692E-2</v>
      </c>
      <c r="BU586" s="128">
        <f t="shared" ref="BU586" si="10923">M586/M591</f>
        <v>4.2136624813790165E-3</v>
      </c>
      <c r="BV586" s="132">
        <f t="shared" ref="BV586" si="10924">N586/N591</f>
        <v>1.1547811993517018E-2</v>
      </c>
      <c r="BW586" s="133">
        <f t="shared" ref="BW586" si="10925">O586/O591</f>
        <v>5.7253257309803733E-3</v>
      </c>
      <c r="BX586" s="128">
        <f t="shared" ref="BX586" si="10926">P586/P591</f>
        <v>5.5974574261183057E-3</v>
      </c>
      <c r="BY586" s="129">
        <f t="shared" ref="BY586" si="10927">Q586/Q591</f>
        <v>7.0620856981933192E-3</v>
      </c>
      <c r="BZ586" s="130">
        <f t="shared" ref="BZ586" si="10928">R586/R591</f>
        <v>5.7952887221179904E-3</v>
      </c>
      <c r="CA586" s="131">
        <f t="shared" ref="CA586" si="10929">S586/S591</f>
        <v>2.9845313921747041E-3</v>
      </c>
      <c r="CB586" s="128">
        <f t="shared" ref="CB586" si="10930">T586/T591</f>
        <v>3.8535645472061657E-3</v>
      </c>
      <c r="CC586" s="129">
        <f t="shared" ref="CC586" si="10931">U586/U591</f>
        <v>1.2759540656536365E-3</v>
      </c>
      <c r="CD586" s="130">
        <f t="shared" ref="CD586" si="10932">V586/V591</f>
        <v>7.4585517623492305E-3</v>
      </c>
      <c r="CE586" s="131">
        <f t="shared" ref="CE586" si="10933">W586/W591</f>
        <v>1.2560255278701881E-3</v>
      </c>
      <c r="CF586" s="128">
        <f t="shared" ref="CF586" si="10934">X586/X591</f>
        <v>2.5750678254471879E-3</v>
      </c>
      <c r="CG586" s="129">
        <f t="shared" ref="CG586" si="10935">Y586/Y591</f>
        <v>9.3754507428241737E-4</v>
      </c>
      <c r="CH586" s="130">
        <f t="shared" ref="CH586" si="10936">Z586/Z591</f>
        <v>9.3889932110356776E-4</v>
      </c>
      <c r="CI586" s="128">
        <f t="shared" ref="CI586" si="10937">AA586/AA591</f>
        <v>2.2281217407793684E-3</v>
      </c>
      <c r="CJ586" s="134">
        <f t="shared" ref="CJ586" si="10938">AB586/AB591</f>
        <v>5.3531977567552258E-3</v>
      </c>
      <c r="CK586" s="135">
        <f t="shared" ref="CK586" si="10939">AC586/AC591</f>
        <v>9.049630778855967E-3</v>
      </c>
    </row>
    <row r="587" spans="1:89" x14ac:dyDescent="0.2">
      <c r="A587" s="145" t="s">
        <v>36</v>
      </c>
      <c r="B587" s="189">
        <v>0</v>
      </c>
      <c r="C587" s="183">
        <v>0</v>
      </c>
      <c r="D587" s="184">
        <v>0</v>
      </c>
      <c r="E587" s="185">
        <v>0</v>
      </c>
      <c r="F587" s="182">
        <v>0</v>
      </c>
      <c r="G587" s="186">
        <v>0</v>
      </c>
      <c r="H587" s="184">
        <v>0</v>
      </c>
      <c r="I587" s="185">
        <v>0</v>
      </c>
      <c r="J587" s="182">
        <v>0</v>
      </c>
      <c r="K587" s="186">
        <v>0</v>
      </c>
      <c r="L587" s="184">
        <v>0</v>
      </c>
      <c r="M587" s="182">
        <v>0</v>
      </c>
      <c r="N587" s="187">
        <v>0</v>
      </c>
      <c r="O587" s="190">
        <v>0</v>
      </c>
      <c r="P587" s="182">
        <v>0</v>
      </c>
      <c r="Q587" s="186">
        <v>0</v>
      </c>
      <c r="R587" s="184">
        <v>0</v>
      </c>
      <c r="S587" s="185">
        <v>0</v>
      </c>
      <c r="T587" s="182">
        <v>0</v>
      </c>
      <c r="U587" s="186">
        <v>0</v>
      </c>
      <c r="V587" s="184">
        <v>0</v>
      </c>
      <c r="W587" s="185">
        <v>0</v>
      </c>
      <c r="X587" s="182">
        <v>0</v>
      </c>
      <c r="Y587" s="186">
        <v>0</v>
      </c>
      <c r="Z587" s="184">
        <v>0</v>
      </c>
      <c r="AA587" s="182">
        <v>0</v>
      </c>
      <c r="AB587" s="156">
        <f t="shared" si="10421"/>
        <v>0</v>
      </c>
      <c r="AC587" s="157">
        <f t="shared" si="10422"/>
        <v>0</v>
      </c>
      <c r="BI587" s="145" t="s">
        <v>36</v>
      </c>
      <c r="BJ587" s="128">
        <f>B587/B591</f>
        <v>0</v>
      </c>
      <c r="BK587" s="129">
        <f t="shared" ref="BK587" si="10940">C587/C591</f>
        <v>0</v>
      </c>
      <c r="BL587" s="130">
        <f t="shared" ref="BL587" si="10941">D587/D591</f>
        <v>0</v>
      </c>
      <c r="BM587" s="131">
        <f t="shared" ref="BM587" si="10942">E587/E591</f>
        <v>0</v>
      </c>
      <c r="BN587" s="128">
        <f t="shared" ref="BN587" si="10943">F587/F591</f>
        <v>0</v>
      </c>
      <c r="BO587" s="129">
        <f t="shared" ref="BO587" si="10944">G587/G591</f>
        <v>0</v>
      </c>
      <c r="BP587" s="130">
        <f t="shared" ref="BP587" si="10945">H587/H591</f>
        <v>0</v>
      </c>
      <c r="BQ587" s="131">
        <f t="shared" ref="BQ587" si="10946">I587/I591</f>
        <v>0</v>
      </c>
      <c r="BR587" s="128">
        <f t="shared" ref="BR587" si="10947">J587/J591</f>
        <v>0</v>
      </c>
      <c r="BS587" s="129">
        <f t="shared" ref="BS587" si="10948">K587/K591</f>
        <v>0</v>
      </c>
      <c r="BT587" s="130">
        <f t="shared" ref="BT587" si="10949">L587/L591</f>
        <v>0</v>
      </c>
      <c r="BU587" s="128">
        <f t="shared" ref="BU587" si="10950">M587/M591</f>
        <v>0</v>
      </c>
      <c r="BV587" s="132">
        <f t="shared" ref="BV587" si="10951">N587/N591</f>
        <v>0</v>
      </c>
      <c r="BW587" s="133">
        <f t="shared" ref="BW587" si="10952">O587/O591</f>
        <v>0</v>
      </c>
      <c r="BX587" s="128">
        <f t="shared" ref="BX587" si="10953">P587/P591</f>
        <v>0</v>
      </c>
      <c r="BY587" s="129">
        <f t="shared" ref="BY587" si="10954">Q587/Q591</f>
        <v>0</v>
      </c>
      <c r="BZ587" s="130">
        <f t="shared" ref="BZ587" si="10955">R587/R591</f>
        <v>0</v>
      </c>
      <c r="CA587" s="131">
        <f t="shared" ref="CA587" si="10956">S587/S591</f>
        <v>0</v>
      </c>
      <c r="CB587" s="128">
        <f t="shared" ref="CB587" si="10957">T587/T591</f>
        <v>0</v>
      </c>
      <c r="CC587" s="129">
        <f t="shared" ref="CC587" si="10958">U587/U591</f>
        <v>0</v>
      </c>
      <c r="CD587" s="130">
        <f t="shared" ref="CD587" si="10959">V587/V591</f>
        <v>0</v>
      </c>
      <c r="CE587" s="131">
        <f t="shared" ref="CE587" si="10960">W587/W591</f>
        <v>0</v>
      </c>
      <c r="CF587" s="128">
        <f t="shared" ref="CF587" si="10961">X587/X591</f>
        <v>0</v>
      </c>
      <c r="CG587" s="129">
        <f t="shared" ref="CG587" si="10962">Y587/Y591</f>
        <v>0</v>
      </c>
      <c r="CH587" s="130">
        <f t="shared" ref="CH587" si="10963">Z587/Z591</f>
        <v>0</v>
      </c>
      <c r="CI587" s="128">
        <f t="shared" ref="CI587" si="10964">AA587/AA591</f>
        <v>0</v>
      </c>
      <c r="CJ587" s="134">
        <f t="shared" ref="CJ587" si="10965">AB587/AB591</f>
        <v>0</v>
      </c>
      <c r="CK587" s="135">
        <f t="shared" ref="CK587" si="10966">AC587/AC591</f>
        <v>0</v>
      </c>
    </row>
    <row r="588" spans="1:89" x14ac:dyDescent="0.2">
      <c r="A588" s="136" t="s">
        <v>37</v>
      </c>
      <c r="B588" s="58">
        <v>0</v>
      </c>
      <c r="C588" s="59">
        <v>0</v>
      </c>
      <c r="D588" s="138">
        <v>0</v>
      </c>
      <c r="E588" s="139">
        <v>0</v>
      </c>
      <c r="F588" s="137">
        <v>0</v>
      </c>
      <c r="G588" s="140">
        <v>0</v>
      </c>
      <c r="H588" s="138">
        <v>0</v>
      </c>
      <c r="I588" s="139">
        <v>0</v>
      </c>
      <c r="J588" s="137">
        <v>0</v>
      </c>
      <c r="K588" s="140">
        <v>0</v>
      </c>
      <c r="L588" s="138"/>
      <c r="M588" s="137">
        <v>0</v>
      </c>
      <c r="N588" s="141">
        <v>0</v>
      </c>
      <c r="O588" s="142">
        <v>0</v>
      </c>
      <c r="P588" s="137">
        <v>0</v>
      </c>
      <c r="Q588" s="140">
        <v>0</v>
      </c>
      <c r="R588" s="138"/>
      <c r="S588" s="139">
        <v>0</v>
      </c>
      <c r="T588" s="137">
        <v>0</v>
      </c>
      <c r="U588" s="140">
        <v>0</v>
      </c>
      <c r="V588" s="138">
        <v>0</v>
      </c>
      <c r="W588" s="139">
        <v>0</v>
      </c>
      <c r="X588" s="137">
        <v>0</v>
      </c>
      <c r="Y588" s="140">
        <v>0</v>
      </c>
      <c r="Z588" s="143">
        <v>0</v>
      </c>
      <c r="AA588" s="144">
        <v>0</v>
      </c>
      <c r="AB588" s="158">
        <v>0</v>
      </c>
      <c r="AC588" s="159">
        <f t="shared" ref="AC588:AC590" si="10967">SUM(C588,E588,G588,I588,K588,M588,O588,Q588,S588,U588,W588,Y588,AA588)</f>
        <v>0</v>
      </c>
      <c r="BI588" s="136" t="s">
        <v>37</v>
      </c>
      <c r="BJ588" s="128">
        <f>B588/B591</f>
        <v>0</v>
      </c>
      <c r="BK588" s="129">
        <f t="shared" ref="BK588" si="10968">C588/C591</f>
        <v>0</v>
      </c>
      <c r="BL588" s="130">
        <f t="shared" ref="BL588" si="10969">D588/D591</f>
        <v>0</v>
      </c>
      <c r="BM588" s="131">
        <f t="shared" ref="BM588" si="10970">E588/E591</f>
        <v>0</v>
      </c>
      <c r="BN588" s="128">
        <f t="shared" ref="BN588" si="10971">F588/F591</f>
        <v>0</v>
      </c>
      <c r="BO588" s="129">
        <f t="shared" ref="BO588" si="10972">G588/G591</f>
        <v>0</v>
      </c>
      <c r="BP588" s="130">
        <f t="shared" ref="BP588" si="10973">H588/H591</f>
        <v>0</v>
      </c>
      <c r="BQ588" s="131">
        <f t="shared" ref="BQ588" si="10974">I588/I591</f>
        <v>0</v>
      </c>
      <c r="BR588" s="128">
        <f t="shared" ref="BR588" si="10975">J588/J591</f>
        <v>0</v>
      </c>
      <c r="BS588" s="129">
        <f t="shared" ref="BS588" si="10976">K588/K591</f>
        <v>0</v>
      </c>
      <c r="BT588" s="130">
        <f t="shared" ref="BT588" si="10977">L588/L591</f>
        <v>0</v>
      </c>
      <c r="BU588" s="128">
        <f t="shared" ref="BU588" si="10978">M588/M591</f>
        <v>0</v>
      </c>
      <c r="BV588" s="132">
        <f t="shared" ref="BV588" si="10979">N588/N591</f>
        <v>0</v>
      </c>
      <c r="BW588" s="133">
        <f t="shared" ref="BW588" si="10980">O588/O591</f>
        <v>0</v>
      </c>
      <c r="BX588" s="128">
        <f t="shared" ref="BX588" si="10981">P588/P591</f>
        <v>0</v>
      </c>
      <c r="BY588" s="129">
        <f t="shared" ref="BY588" si="10982">Q588/Q591</f>
        <v>0</v>
      </c>
      <c r="BZ588" s="130">
        <f t="shared" ref="BZ588" si="10983">R588/R591</f>
        <v>0</v>
      </c>
      <c r="CA588" s="131">
        <f t="shared" ref="CA588" si="10984">S588/S591</f>
        <v>0</v>
      </c>
      <c r="CB588" s="128">
        <f t="shared" ref="CB588" si="10985">T588/T591</f>
        <v>0</v>
      </c>
      <c r="CC588" s="129">
        <f t="shared" ref="CC588" si="10986">U588/U591</f>
        <v>0</v>
      </c>
      <c r="CD588" s="130">
        <f t="shared" ref="CD588" si="10987">V588/V591</f>
        <v>0</v>
      </c>
      <c r="CE588" s="131">
        <f t="shared" ref="CE588" si="10988">W588/W591</f>
        <v>0</v>
      </c>
      <c r="CF588" s="128">
        <f t="shared" ref="CF588" si="10989">X588/X591</f>
        <v>0</v>
      </c>
      <c r="CG588" s="129">
        <f t="shared" ref="CG588" si="10990">Y588/Y591</f>
        <v>0</v>
      </c>
      <c r="CH588" s="130">
        <f t="shared" ref="CH588" si="10991">Z588/Z591</f>
        <v>0</v>
      </c>
      <c r="CI588" s="128">
        <f t="shared" ref="CI588" si="10992">AA588/AA591</f>
        <v>0</v>
      </c>
      <c r="CJ588" s="134">
        <f t="shared" ref="CJ588" si="10993">AB588/AB591</f>
        <v>0</v>
      </c>
      <c r="CK588" s="135">
        <f t="shared" ref="CK588" si="10994">AC588/AC591</f>
        <v>0</v>
      </c>
    </row>
    <row r="589" spans="1:89" x14ac:dyDescent="0.2">
      <c r="A589" s="145" t="s">
        <v>38</v>
      </c>
      <c r="B589" s="56"/>
      <c r="C589" s="57"/>
      <c r="D589" s="151"/>
      <c r="E589" s="148"/>
      <c r="F589" s="149"/>
      <c r="G589" s="150"/>
      <c r="H589" s="151"/>
      <c r="I589" s="148"/>
      <c r="J589" s="149"/>
      <c r="K589" s="150"/>
      <c r="L589" s="151"/>
      <c r="M589" s="149"/>
      <c r="N589" s="153"/>
      <c r="O589" s="152"/>
      <c r="P589" s="149"/>
      <c r="Q589" s="150"/>
      <c r="R589" s="151"/>
      <c r="S589" s="148"/>
      <c r="T589" s="149"/>
      <c r="U589" s="150"/>
      <c r="V589" s="151"/>
      <c r="W589" s="148"/>
      <c r="X589" s="149"/>
      <c r="Y589" s="150"/>
      <c r="Z589" s="147"/>
      <c r="AA589" s="146"/>
      <c r="AB589" s="158">
        <f t="shared" ref="AB589:AB590" si="10995">SUM(B589,D589,F589,H589,J589,L589,N589,P589,R589,T589,V589,X589,Z589)</f>
        <v>0</v>
      </c>
      <c r="AC589" s="159">
        <f t="shared" si="10967"/>
        <v>0</v>
      </c>
      <c r="BI589" s="145" t="s">
        <v>38</v>
      </c>
      <c r="BJ589" s="128">
        <f>B589/B591</f>
        <v>0</v>
      </c>
      <c r="BK589" s="129">
        <f t="shared" ref="BK589" si="10996">C589/C591</f>
        <v>0</v>
      </c>
      <c r="BL589" s="130">
        <f t="shared" ref="BL589" si="10997">D589/D591</f>
        <v>0</v>
      </c>
      <c r="BM589" s="131">
        <f t="shared" ref="BM589" si="10998">E589/E591</f>
        <v>0</v>
      </c>
      <c r="BN589" s="128">
        <f t="shared" ref="BN589" si="10999">F589/F591</f>
        <v>0</v>
      </c>
      <c r="BO589" s="129">
        <f t="shared" ref="BO589" si="11000">G589/G591</f>
        <v>0</v>
      </c>
      <c r="BP589" s="130">
        <f t="shared" ref="BP589" si="11001">H589/H591</f>
        <v>0</v>
      </c>
      <c r="BQ589" s="131">
        <f t="shared" ref="BQ589" si="11002">I589/I591</f>
        <v>0</v>
      </c>
      <c r="BR589" s="128">
        <f t="shared" ref="BR589" si="11003">J589/J591</f>
        <v>0</v>
      </c>
      <c r="BS589" s="129">
        <f t="shared" ref="BS589" si="11004">K589/K591</f>
        <v>0</v>
      </c>
      <c r="BT589" s="130">
        <f t="shared" ref="BT589" si="11005">L589/L591</f>
        <v>0</v>
      </c>
      <c r="BU589" s="128">
        <f t="shared" ref="BU589" si="11006">M589/M591</f>
        <v>0</v>
      </c>
      <c r="BV589" s="132">
        <f t="shared" ref="BV589" si="11007">N589/N591</f>
        <v>0</v>
      </c>
      <c r="BW589" s="133">
        <f t="shared" ref="BW589" si="11008">O589/O591</f>
        <v>0</v>
      </c>
      <c r="BX589" s="128">
        <f t="shared" ref="BX589" si="11009">P589/P591</f>
        <v>0</v>
      </c>
      <c r="BY589" s="129">
        <f t="shared" ref="BY589" si="11010">Q589/Q591</f>
        <v>0</v>
      </c>
      <c r="BZ589" s="130">
        <f t="shared" ref="BZ589" si="11011">R589/R591</f>
        <v>0</v>
      </c>
      <c r="CA589" s="131">
        <f t="shared" ref="CA589" si="11012">S589/S591</f>
        <v>0</v>
      </c>
      <c r="CB589" s="128">
        <f t="shared" ref="CB589" si="11013">T589/T591</f>
        <v>0</v>
      </c>
      <c r="CC589" s="129">
        <f t="shared" ref="CC589" si="11014">U589/U591</f>
        <v>0</v>
      </c>
      <c r="CD589" s="130">
        <f t="shared" ref="CD589" si="11015">V589/V591</f>
        <v>0</v>
      </c>
      <c r="CE589" s="131">
        <f t="shared" ref="CE589" si="11016">W589/W591</f>
        <v>0</v>
      </c>
      <c r="CF589" s="128">
        <f t="shared" ref="CF589" si="11017">X589/X591</f>
        <v>0</v>
      </c>
      <c r="CG589" s="129">
        <f t="shared" ref="CG589" si="11018">Y589/Y591</f>
        <v>0</v>
      </c>
      <c r="CH589" s="130">
        <f t="shared" ref="CH589" si="11019">Z589/Z591</f>
        <v>0</v>
      </c>
      <c r="CI589" s="128">
        <f t="shared" ref="CI589" si="11020">AA589/AA591</f>
        <v>0</v>
      </c>
      <c r="CJ589" s="134">
        <f t="shared" ref="CJ589" si="11021">AB589/AB591</f>
        <v>0</v>
      </c>
      <c r="CK589" s="135">
        <f t="shared" ref="CK589" si="11022">AC589/AC591</f>
        <v>0</v>
      </c>
    </row>
    <row r="590" spans="1:89" ht="13.5" thickBot="1" x14ac:dyDescent="0.25">
      <c r="A590" s="136" t="s">
        <v>39</v>
      </c>
      <c r="B590" s="58"/>
      <c r="C590" s="59"/>
      <c r="D590" s="138"/>
      <c r="E590" s="139"/>
      <c r="F590" s="137"/>
      <c r="G590" s="140"/>
      <c r="H590" s="138"/>
      <c r="I590" s="139"/>
      <c r="J590" s="137"/>
      <c r="K590" s="140"/>
      <c r="L590" s="138"/>
      <c r="M590" s="137"/>
      <c r="N590" s="141"/>
      <c r="O590" s="142"/>
      <c r="P590" s="137"/>
      <c r="Q590" s="140"/>
      <c r="R590" s="138"/>
      <c r="S590" s="139"/>
      <c r="T590" s="137"/>
      <c r="U590" s="140"/>
      <c r="V590" s="138"/>
      <c r="W590" s="139"/>
      <c r="X590" s="137"/>
      <c r="Y590" s="140"/>
      <c r="Z590" s="143"/>
      <c r="AA590" s="144"/>
      <c r="AB590" s="158">
        <f t="shared" si="10995"/>
        <v>0</v>
      </c>
      <c r="AC590" s="159">
        <f t="shared" si="10967"/>
        <v>0</v>
      </c>
      <c r="BI590" s="136" t="s">
        <v>39</v>
      </c>
      <c r="BJ590" s="128">
        <f>B590/B591</f>
        <v>0</v>
      </c>
      <c r="BK590" s="129">
        <f t="shared" ref="BK590" si="11023">C590/C591</f>
        <v>0</v>
      </c>
      <c r="BL590" s="130">
        <f t="shared" ref="BL590" si="11024">D590/D591</f>
        <v>0</v>
      </c>
      <c r="BM590" s="131">
        <f t="shared" ref="BM590" si="11025">E590/E591</f>
        <v>0</v>
      </c>
      <c r="BN590" s="128">
        <f t="shared" ref="BN590" si="11026">F590/F591</f>
        <v>0</v>
      </c>
      <c r="BO590" s="129">
        <f t="shared" ref="BO590" si="11027">G590/G591</f>
        <v>0</v>
      </c>
      <c r="BP590" s="130">
        <f t="shared" ref="BP590" si="11028">H590/H591</f>
        <v>0</v>
      </c>
      <c r="BQ590" s="131">
        <f t="shared" ref="BQ590" si="11029">I590/I591</f>
        <v>0</v>
      </c>
      <c r="BR590" s="128">
        <f t="shared" ref="BR590" si="11030">J590/J591</f>
        <v>0</v>
      </c>
      <c r="BS590" s="129">
        <f t="shared" ref="BS590" si="11031">K590/K591</f>
        <v>0</v>
      </c>
      <c r="BT590" s="130">
        <f t="shared" ref="BT590" si="11032">L590/L591</f>
        <v>0</v>
      </c>
      <c r="BU590" s="128">
        <f t="shared" ref="BU590" si="11033">M590/M591</f>
        <v>0</v>
      </c>
      <c r="BV590" s="132">
        <f t="shared" ref="BV590" si="11034">N590/N591</f>
        <v>0</v>
      </c>
      <c r="BW590" s="133">
        <f t="shared" ref="BW590" si="11035">O590/O591</f>
        <v>0</v>
      </c>
      <c r="BX590" s="128">
        <f t="shared" ref="BX590" si="11036">P590/P591</f>
        <v>0</v>
      </c>
      <c r="BY590" s="129">
        <f t="shared" ref="BY590" si="11037">Q590/Q591</f>
        <v>0</v>
      </c>
      <c r="BZ590" s="130">
        <f t="shared" ref="BZ590" si="11038">R590/R591</f>
        <v>0</v>
      </c>
      <c r="CA590" s="131">
        <f t="shared" ref="CA590" si="11039">S590/S591</f>
        <v>0</v>
      </c>
      <c r="CB590" s="128">
        <f t="shared" ref="CB590" si="11040">T590/T591</f>
        <v>0</v>
      </c>
      <c r="CC590" s="129">
        <f t="shared" ref="CC590" si="11041">U590/U591</f>
        <v>0</v>
      </c>
      <c r="CD590" s="130">
        <f t="shared" ref="CD590" si="11042">V590/V591</f>
        <v>0</v>
      </c>
      <c r="CE590" s="131">
        <f t="shared" ref="CE590" si="11043">W590/W591</f>
        <v>0</v>
      </c>
      <c r="CF590" s="128">
        <f t="shared" ref="CF590" si="11044">X590/X591</f>
        <v>0</v>
      </c>
      <c r="CG590" s="129">
        <f t="shared" ref="CG590" si="11045">Y590/Y591</f>
        <v>0</v>
      </c>
      <c r="CH590" s="130">
        <f t="shared" ref="CH590" si="11046">Z590/Z591</f>
        <v>0</v>
      </c>
      <c r="CI590" s="128">
        <f t="shared" ref="CI590" si="11047">AA590/AA591</f>
        <v>0</v>
      </c>
      <c r="CJ590" s="134">
        <f t="shared" ref="CJ590" si="11048">AB590/AB591</f>
        <v>0</v>
      </c>
      <c r="CK590" s="135">
        <f t="shared" ref="CK590" si="11049">AC590/AC591</f>
        <v>0</v>
      </c>
    </row>
    <row r="591" spans="1:89" ht="14.25" thickTop="1" thickBot="1" x14ac:dyDescent="0.25">
      <c r="A591" s="229" t="s">
        <v>13</v>
      </c>
      <c r="B591" s="20">
        <f t="shared" ref="B591:AA591" si="11050">SUM(B568:B590)</f>
        <v>28186</v>
      </c>
      <c r="C591" s="21">
        <f t="shared" si="11050"/>
        <v>24170</v>
      </c>
      <c r="D591" s="20">
        <f t="shared" si="11050"/>
        <v>13332</v>
      </c>
      <c r="E591" s="21">
        <f t="shared" si="11050"/>
        <v>12083</v>
      </c>
      <c r="F591" s="20">
        <f t="shared" si="11050"/>
        <v>29983</v>
      </c>
      <c r="G591" s="21">
        <f t="shared" si="11050"/>
        <v>21761</v>
      </c>
      <c r="H591" s="20">
        <f t="shared" si="11050"/>
        <v>40545</v>
      </c>
      <c r="I591" s="21">
        <f t="shared" si="11050"/>
        <v>41088</v>
      </c>
      <c r="J591" s="20">
        <f t="shared" si="11050"/>
        <v>5598</v>
      </c>
      <c r="K591" s="21">
        <f t="shared" si="11050"/>
        <v>6748</v>
      </c>
      <c r="L591" s="20">
        <f t="shared" si="11050"/>
        <v>22061</v>
      </c>
      <c r="M591" s="21">
        <f t="shared" si="11050"/>
        <v>23495</v>
      </c>
      <c r="N591" s="20">
        <f t="shared" si="11050"/>
        <v>39488</v>
      </c>
      <c r="O591" s="21">
        <f t="shared" si="11050"/>
        <v>42443</v>
      </c>
      <c r="P591" s="20">
        <f t="shared" si="11050"/>
        <v>21081</v>
      </c>
      <c r="Q591" s="21">
        <f t="shared" si="11050"/>
        <v>23081</v>
      </c>
      <c r="R591" s="20">
        <f t="shared" si="11050"/>
        <v>23985</v>
      </c>
      <c r="S591" s="21">
        <f t="shared" si="11050"/>
        <v>27475</v>
      </c>
      <c r="T591" s="20">
        <f t="shared" si="11050"/>
        <v>6747</v>
      </c>
      <c r="U591" s="21">
        <f t="shared" si="11050"/>
        <v>8621</v>
      </c>
      <c r="V591" s="20">
        <f t="shared" si="11050"/>
        <v>23463</v>
      </c>
      <c r="W591" s="21">
        <f t="shared" si="11050"/>
        <v>29458</v>
      </c>
      <c r="X591" s="20">
        <f t="shared" si="11050"/>
        <v>21747</v>
      </c>
      <c r="Y591" s="21">
        <f t="shared" si="11050"/>
        <v>13866</v>
      </c>
      <c r="Z591" s="20">
        <f t="shared" si="11050"/>
        <v>41538</v>
      </c>
      <c r="AA591" s="21">
        <f t="shared" si="11050"/>
        <v>42188</v>
      </c>
      <c r="AB591" s="160">
        <f t="shared" ref="AB591:AC591" si="11051">SUM(AB567:AB590)</f>
        <v>317754</v>
      </c>
      <c r="AC591" s="161">
        <f t="shared" si="11051"/>
        <v>316477</v>
      </c>
      <c r="BI591" s="229" t="s">
        <v>13</v>
      </c>
      <c r="BJ591" s="154">
        <f>SUM(BJ567:BJ590)</f>
        <v>0.99999999999999978</v>
      </c>
      <c r="BK591" s="155">
        <f t="shared" ref="BK591:CK591" si="11052">SUM(BK567:BK590)</f>
        <v>0.99999999999999989</v>
      </c>
      <c r="BL591" s="154">
        <f t="shared" si="11052"/>
        <v>1</v>
      </c>
      <c r="BM591" s="155">
        <f t="shared" si="11052"/>
        <v>1</v>
      </c>
      <c r="BN591" s="154">
        <f t="shared" si="11052"/>
        <v>1</v>
      </c>
      <c r="BO591" s="155">
        <f t="shared" si="11052"/>
        <v>0.99999999999999989</v>
      </c>
      <c r="BP591" s="154">
        <f t="shared" si="11052"/>
        <v>0.99999999999999989</v>
      </c>
      <c r="BQ591" s="155">
        <f t="shared" si="11052"/>
        <v>1</v>
      </c>
      <c r="BR591" s="154">
        <f t="shared" si="11052"/>
        <v>0.99999999999999989</v>
      </c>
      <c r="BS591" s="155">
        <f t="shared" si="11052"/>
        <v>0.99999999999999978</v>
      </c>
      <c r="BT591" s="154">
        <f t="shared" si="11052"/>
        <v>1</v>
      </c>
      <c r="BU591" s="155">
        <f t="shared" si="11052"/>
        <v>0.99999999999999989</v>
      </c>
      <c r="BV591" s="154">
        <f t="shared" si="11052"/>
        <v>1</v>
      </c>
      <c r="BW591" s="155">
        <f t="shared" si="11052"/>
        <v>1</v>
      </c>
      <c r="BX591" s="154">
        <f t="shared" si="11052"/>
        <v>1</v>
      </c>
      <c r="BY591" s="155">
        <f t="shared" si="11052"/>
        <v>1.0000000000000002</v>
      </c>
      <c r="BZ591" s="154">
        <f t="shared" si="11052"/>
        <v>1</v>
      </c>
      <c r="CA591" s="155">
        <f t="shared" si="11052"/>
        <v>0.99999999999999989</v>
      </c>
      <c r="CB591" s="154">
        <f t="shared" si="11052"/>
        <v>0.99999999999999978</v>
      </c>
      <c r="CC591" s="155">
        <f t="shared" si="11052"/>
        <v>0.99999999999999978</v>
      </c>
      <c r="CD591" s="154">
        <f t="shared" si="11052"/>
        <v>0.99999999999999989</v>
      </c>
      <c r="CE591" s="155">
        <f t="shared" si="11052"/>
        <v>1.0000000000000002</v>
      </c>
      <c r="CF591" s="154">
        <f t="shared" si="11052"/>
        <v>0.99999999999999989</v>
      </c>
      <c r="CG591" s="155">
        <f t="shared" si="11052"/>
        <v>1</v>
      </c>
      <c r="CH591" s="154">
        <f t="shared" si="11052"/>
        <v>1.0000000000000002</v>
      </c>
      <c r="CI591" s="155">
        <f t="shared" si="11052"/>
        <v>0.99999999999999989</v>
      </c>
      <c r="CJ591" s="154">
        <f t="shared" si="11052"/>
        <v>1</v>
      </c>
      <c r="CK591" s="155">
        <f t="shared" si="11052"/>
        <v>1</v>
      </c>
    </row>
    <row r="592" spans="1:89" ht="13.5" thickTop="1" x14ac:dyDescent="0.2">
      <c r="A592" s="173"/>
    </row>
    <row r="594" spans="1:89" x14ac:dyDescent="0.2">
      <c r="A594" s="308">
        <f>+A563+1</f>
        <v>44824</v>
      </c>
      <c r="B594" s="308"/>
      <c r="C594" s="308"/>
      <c r="D594" s="308"/>
      <c r="BI594" s="307">
        <f>+BI532+2</f>
        <v>44824</v>
      </c>
      <c r="BJ594" s="307"/>
      <c r="BK594" s="307"/>
      <c r="BL594" s="307"/>
    </row>
    <row r="595" spans="1:89" ht="13.5" thickBot="1" x14ac:dyDescent="0.25">
      <c r="AE595" s="232" t="s">
        <v>84</v>
      </c>
    </row>
    <row r="596" spans="1:89" ht="14.25" thickTop="1" thickBot="1" x14ac:dyDescent="0.25">
      <c r="A596" s="305" t="s">
        <v>0</v>
      </c>
      <c r="B596" s="299" t="s">
        <v>1</v>
      </c>
      <c r="C596" s="300"/>
      <c r="D596" s="299" t="s">
        <v>2</v>
      </c>
      <c r="E596" s="300"/>
      <c r="F596" s="299" t="s">
        <v>3</v>
      </c>
      <c r="G596" s="300"/>
      <c r="H596" s="299" t="s">
        <v>4</v>
      </c>
      <c r="I596" s="300"/>
      <c r="J596" s="299" t="s">
        <v>5</v>
      </c>
      <c r="K596" s="300"/>
      <c r="L596" s="299" t="s">
        <v>6</v>
      </c>
      <c r="M596" s="300"/>
      <c r="N596" s="299" t="s">
        <v>7</v>
      </c>
      <c r="O596" s="300"/>
      <c r="P596" s="299" t="s">
        <v>8</v>
      </c>
      <c r="Q596" s="300"/>
      <c r="R596" s="299" t="s">
        <v>9</v>
      </c>
      <c r="S596" s="300"/>
      <c r="T596" s="299" t="s">
        <v>10</v>
      </c>
      <c r="U596" s="300"/>
      <c r="V596" s="299" t="s">
        <v>11</v>
      </c>
      <c r="W596" s="300"/>
      <c r="X596" s="299" t="s">
        <v>12</v>
      </c>
      <c r="Y596" s="300"/>
      <c r="Z596" s="301" t="s">
        <v>40</v>
      </c>
      <c r="AA596" s="302"/>
      <c r="AB596" s="303" t="s">
        <v>41</v>
      </c>
      <c r="AC596" s="304"/>
      <c r="AE596" s="305" t="s">
        <v>0</v>
      </c>
      <c r="AF596" s="299" t="s">
        <v>1</v>
      </c>
      <c r="AG596" s="300"/>
      <c r="AH596" s="299" t="s">
        <v>2</v>
      </c>
      <c r="AI596" s="300"/>
      <c r="AJ596" s="299" t="s">
        <v>3</v>
      </c>
      <c r="AK596" s="300"/>
      <c r="AL596" s="299" t="s">
        <v>4</v>
      </c>
      <c r="AM596" s="300"/>
      <c r="AN596" s="299" t="s">
        <v>5</v>
      </c>
      <c r="AO596" s="300"/>
      <c r="AP596" s="299" t="s">
        <v>6</v>
      </c>
      <c r="AQ596" s="300"/>
      <c r="AR596" s="299" t="s">
        <v>7</v>
      </c>
      <c r="AS596" s="300"/>
      <c r="AT596" s="299" t="s">
        <v>8</v>
      </c>
      <c r="AU596" s="300"/>
      <c r="AV596" s="299" t="s">
        <v>9</v>
      </c>
      <c r="AW596" s="300"/>
      <c r="AX596" s="299" t="s">
        <v>10</v>
      </c>
      <c r="AY596" s="300"/>
      <c r="AZ596" s="299" t="s">
        <v>11</v>
      </c>
      <c r="BA596" s="300"/>
      <c r="BB596" s="299" t="s">
        <v>12</v>
      </c>
      <c r="BC596" s="300"/>
      <c r="BD596" s="301" t="s">
        <v>40</v>
      </c>
      <c r="BE596" s="302"/>
      <c r="BF596" s="303" t="s">
        <v>41</v>
      </c>
      <c r="BG596" s="304"/>
      <c r="BI596" s="305" t="s">
        <v>0</v>
      </c>
      <c r="BJ596" s="299" t="s">
        <v>1</v>
      </c>
      <c r="BK596" s="300"/>
      <c r="BL596" s="299" t="s">
        <v>2</v>
      </c>
      <c r="BM596" s="300"/>
      <c r="BN596" s="299" t="s">
        <v>3</v>
      </c>
      <c r="BO596" s="300"/>
      <c r="BP596" s="299" t="s">
        <v>4</v>
      </c>
      <c r="BQ596" s="300"/>
      <c r="BR596" s="299" t="s">
        <v>5</v>
      </c>
      <c r="BS596" s="300"/>
      <c r="BT596" s="299" t="s">
        <v>6</v>
      </c>
      <c r="BU596" s="300"/>
      <c r="BV596" s="299" t="s">
        <v>7</v>
      </c>
      <c r="BW596" s="300"/>
      <c r="BX596" s="299" t="s">
        <v>8</v>
      </c>
      <c r="BY596" s="300"/>
      <c r="BZ596" s="299" t="s">
        <v>9</v>
      </c>
      <c r="CA596" s="300"/>
      <c r="CB596" s="299" t="s">
        <v>10</v>
      </c>
      <c r="CC596" s="300"/>
      <c r="CD596" s="299" t="s">
        <v>11</v>
      </c>
      <c r="CE596" s="300"/>
      <c r="CF596" s="299" t="s">
        <v>12</v>
      </c>
      <c r="CG596" s="300"/>
      <c r="CH596" s="301" t="s">
        <v>40</v>
      </c>
      <c r="CI596" s="302"/>
      <c r="CJ596" s="299" t="s">
        <v>41</v>
      </c>
      <c r="CK596" s="300"/>
    </row>
    <row r="597" spans="1:89" ht="15" thickTop="1" thickBot="1" x14ac:dyDescent="0.3">
      <c r="A597" s="306"/>
      <c r="B597" s="115" t="s">
        <v>14</v>
      </c>
      <c r="C597" s="116" t="s">
        <v>15</v>
      </c>
      <c r="D597" s="117" t="s">
        <v>14</v>
      </c>
      <c r="E597" s="118" t="s">
        <v>15</v>
      </c>
      <c r="F597" s="115" t="s">
        <v>14</v>
      </c>
      <c r="G597" s="116" t="s">
        <v>15</v>
      </c>
      <c r="H597" s="117" t="s">
        <v>14</v>
      </c>
      <c r="I597" s="118" t="s">
        <v>15</v>
      </c>
      <c r="J597" s="115" t="s">
        <v>14</v>
      </c>
      <c r="K597" s="116" t="s">
        <v>15</v>
      </c>
      <c r="L597" s="117" t="s">
        <v>14</v>
      </c>
      <c r="M597" s="115" t="s">
        <v>15</v>
      </c>
      <c r="N597" s="119" t="s">
        <v>14</v>
      </c>
      <c r="O597" s="120" t="s">
        <v>15</v>
      </c>
      <c r="P597" s="115" t="s">
        <v>14</v>
      </c>
      <c r="Q597" s="116" t="s">
        <v>15</v>
      </c>
      <c r="R597" s="117" t="s">
        <v>14</v>
      </c>
      <c r="S597" s="118" t="s">
        <v>15</v>
      </c>
      <c r="T597" s="115" t="s">
        <v>14</v>
      </c>
      <c r="U597" s="116" t="s">
        <v>15</v>
      </c>
      <c r="V597" s="117" t="s">
        <v>14</v>
      </c>
      <c r="W597" s="118" t="s">
        <v>15</v>
      </c>
      <c r="X597" s="115" t="s">
        <v>14</v>
      </c>
      <c r="Y597" s="116" t="s">
        <v>15</v>
      </c>
      <c r="Z597" s="28" t="s">
        <v>14</v>
      </c>
      <c r="AA597" s="121" t="s">
        <v>15</v>
      </c>
      <c r="AB597" s="162" t="s">
        <v>14</v>
      </c>
      <c r="AC597" s="163" t="s">
        <v>15</v>
      </c>
      <c r="AE597" s="306"/>
      <c r="AF597" s="115" t="s">
        <v>14</v>
      </c>
      <c r="AG597" s="116" t="s">
        <v>15</v>
      </c>
      <c r="AH597" s="117" t="s">
        <v>14</v>
      </c>
      <c r="AI597" s="118" t="s">
        <v>15</v>
      </c>
      <c r="AJ597" s="115" t="s">
        <v>14</v>
      </c>
      <c r="AK597" s="116" t="s">
        <v>15</v>
      </c>
      <c r="AL597" s="117" t="s">
        <v>14</v>
      </c>
      <c r="AM597" s="118" t="s">
        <v>15</v>
      </c>
      <c r="AN597" s="115" t="s">
        <v>14</v>
      </c>
      <c r="AO597" s="116" t="s">
        <v>15</v>
      </c>
      <c r="AP597" s="117" t="s">
        <v>14</v>
      </c>
      <c r="AQ597" s="115" t="s">
        <v>15</v>
      </c>
      <c r="AR597" s="119" t="s">
        <v>14</v>
      </c>
      <c r="AS597" s="120" t="s">
        <v>15</v>
      </c>
      <c r="AT597" s="115" t="s">
        <v>14</v>
      </c>
      <c r="AU597" s="116" t="s">
        <v>15</v>
      </c>
      <c r="AV597" s="117" t="s">
        <v>14</v>
      </c>
      <c r="AW597" s="118" t="s">
        <v>15</v>
      </c>
      <c r="AX597" s="115" t="s">
        <v>14</v>
      </c>
      <c r="AY597" s="116" t="s">
        <v>15</v>
      </c>
      <c r="AZ597" s="117" t="s">
        <v>14</v>
      </c>
      <c r="BA597" s="118" t="s">
        <v>15</v>
      </c>
      <c r="BB597" s="115" t="s">
        <v>14</v>
      </c>
      <c r="BC597" s="116" t="s">
        <v>15</v>
      </c>
      <c r="BD597" s="28" t="s">
        <v>14</v>
      </c>
      <c r="BE597" s="121" t="s">
        <v>15</v>
      </c>
      <c r="BF597" s="162" t="s">
        <v>14</v>
      </c>
      <c r="BG597" s="163" t="s">
        <v>15</v>
      </c>
      <c r="BI597" s="306"/>
      <c r="BJ597" s="115" t="s">
        <v>14</v>
      </c>
      <c r="BK597" s="116" t="s">
        <v>15</v>
      </c>
      <c r="BL597" s="117" t="s">
        <v>14</v>
      </c>
      <c r="BM597" s="118" t="s">
        <v>15</v>
      </c>
      <c r="BN597" s="115" t="s">
        <v>14</v>
      </c>
      <c r="BO597" s="116" t="s">
        <v>15</v>
      </c>
      <c r="BP597" s="117" t="s">
        <v>14</v>
      </c>
      <c r="BQ597" s="118" t="s">
        <v>15</v>
      </c>
      <c r="BR597" s="115" t="s">
        <v>14</v>
      </c>
      <c r="BS597" s="116" t="s">
        <v>15</v>
      </c>
      <c r="BT597" s="117" t="s">
        <v>14</v>
      </c>
      <c r="BU597" s="115" t="s">
        <v>15</v>
      </c>
      <c r="BV597" s="119" t="s">
        <v>14</v>
      </c>
      <c r="BW597" s="120" t="s">
        <v>15</v>
      </c>
      <c r="BX597" s="115" t="s">
        <v>14</v>
      </c>
      <c r="BY597" s="116" t="s">
        <v>15</v>
      </c>
      <c r="BZ597" s="117" t="s">
        <v>14</v>
      </c>
      <c r="CA597" s="118" t="s">
        <v>15</v>
      </c>
      <c r="CB597" s="115" t="s">
        <v>14</v>
      </c>
      <c r="CC597" s="116" t="s">
        <v>15</v>
      </c>
      <c r="CD597" s="117" t="s">
        <v>14</v>
      </c>
      <c r="CE597" s="118" t="s">
        <v>15</v>
      </c>
      <c r="CF597" s="115" t="s">
        <v>14</v>
      </c>
      <c r="CG597" s="116" t="s">
        <v>15</v>
      </c>
      <c r="CH597" s="28" t="s">
        <v>14</v>
      </c>
      <c r="CI597" s="121" t="s">
        <v>15</v>
      </c>
      <c r="CJ597" s="119" t="s">
        <v>14</v>
      </c>
      <c r="CK597" s="120" t="s">
        <v>15</v>
      </c>
    </row>
    <row r="598" spans="1:89" ht="13.5" thickTop="1" x14ac:dyDescent="0.2">
      <c r="A598" s="124" t="s">
        <v>16</v>
      </c>
      <c r="B598" s="125"/>
      <c r="C598" s="172"/>
      <c r="D598" s="126"/>
      <c r="E598" s="166"/>
      <c r="F598" s="125"/>
      <c r="G598" s="127"/>
      <c r="H598" s="126"/>
      <c r="I598" s="166"/>
      <c r="J598" s="125"/>
      <c r="K598" s="127"/>
      <c r="L598" s="126"/>
      <c r="M598" s="125"/>
      <c r="N598" s="165"/>
      <c r="O598" s="167"/>
      <c r="P598" s="125"/>
      <c r="Q598" s="127"/>
      <c r="R598" s="126"/>
      <c r="S598" s="166"/>
      <c r="T598" s="125"/>
      <c r="U598" s="127"/>
      <c r="V598" s="126"/>
      <c r="W598" s="166"/>
      <c r="X598" s="125"/>
      <c r="Y598" s="127"/>
      <c r="Z598" s="170"/>
      <c r="AA598" s="171"/>
      <c r="AB598" s="156">
        <f>B598+D598+F598+H598+J598+L598+N598+P598+R598+T598+V598+X598+Z598</f>
        <v>0</v>
      </c>
      <c r="AC598" s="157">
        <f>C598+E598+G598+I598+K598+M598+O598+Q598+S598+U598+W598+Y598+AA598</f>
        <v>0</v>
      </c>
      <c r="AE598" s="235" t="str">
        <f>$AE$9</f>
        <v>07:00 - 07:59</v>
      </c>
      <c r="AF598" s="125">
        <f>SUMIF($A$9:$A$32,$AE598,B$598:B$621)</f>
        <v>3571</v>
      </c>
      <c r="AG598" s="172">
        <f t="shared" ref="AG598:AV600" si="11053">SUMIF($A$9:$A$32,$AE598,C$598:C$621)</f>
        <v>1243</v>
      </c>
      <c r="AH598" s="126">
        <f t="shared" si="11053"/>
        <v>1367</v>
      </c>
      <c r="AI598" s="166">
        <f t="shared" si="11053"/>
        <v>1097</v>
      </c>
      <c r="AJ598" s="125">
        <f t="shared" si="11053"/>
        <v>2963</v>
      </c>
      <c r="AK598" s="127">
        <f t="shared" si="11053"/>
        <v>1440</v>
      </c>
      <c r="AL598" s="126">
        <f t="shared" si="11053"/>
        <v>3920</v>
      </c>
      <c r="AM598" s="166">
        <f t="shared" si="11053"/>
        <v>2394</v>
      </c>
      <c r="AN598" s="125">
        <f t="shared" si="11053"/>
        <v>255</v>
      </c>
      <c r="AO598" s="127">
        <f t="shared" si="11053"/>
        <v>1039</v>
      </c>
      <c r="AP598" s="126">
        <f t="shared" si="11053"/>
        <v>1124</v>
      </c>
      <c r="AQ598" s="125">
        <f t="shared" si="11053"/>
        <v>3363</v>
      </c>
      <c r="AR598" s="165">
        <f t="shared" si="11053"/>
        <v>2952</v>
      </c>
      <c r="AS598" s="167">
        <f t="shared" si="11053"/>
        <v>4312</v>
      </c>
      <c r="AT598" s="125">
        <f t="shared" si="11053"/>
        <v>2208</v>
      </c>
      <c r="AU598" s="127">
        <f t="shared" si="11053"/>
        <v>2154</v>
      </c>
      <c r="AV598" s="126">
        <f t="shared" si="11053"/>
        <v>2424</v>
      </c>
      <c r="AW598" s="166">
        <f t="shared" ref="AW598:BE600" si="11054">SUMIF($A$9:$A$32,$AE598,S$598:S$621)</f>
        <v>1919</v>
      </c>
      <c r="AX598" s="125">
        <f t="shared" si="11054"/>
        <v>357</v>
      </c>
      <c r="AY598" s="127">
        <f t="shared" si="11054"/>
        <v>1619</v>
      </c>
      <c r="AZ598" s="126">
        <f t="shared" si="11054"/>
        <v>1231</v>
      </c>
      <c r="BA598" s="166">
        <f t="shared" si="11054"/>
        <v>3326</v>
      </c>
      <c r="BB598" s="125">
        <f t="shared" si="11054"/>
        <v>1825</v>
      </c>
      <c r="BC598" s="127">
        <f t="shared" si="11054"/>
        <v>1858</v>
      </c>
      <c r="BD598" s="170">
        <f t="shared" si="11054"/>
        <v>3867</v>
      </c>
      <c r="BE598" s="171">
        <f t="shared" si="11054"/>
        <v>2616</v>
      </c>
      <c r="BF598" s="156">
        <f>AF598+AH598+AJ598+AL598+AN598+AP598+AR598+AT598+AV598+AX598+AZ598+BB598+BD598</f>
        <v>28064</v>
      </c>
      <c r="BG598" s="157">
        <f>AG598+AI598+AK598+AM598+AO598+AQ598+AS598+AU598+AW598+AY598+BA598+BC598+BE598</f>
        <v>28380</v>
      </c>
      <c r="BI598" s="124" t="s">
        <v>16</v>
      </c>
      <c r="BJ598" s="128">
        <f>B598/B622</f>
        <v>0</v>
      </c>
      <c r="BK598" s="129">
        <f t="shared" ref="BK598" si="11055">C598/C622</f>
        <v>0</v>
      </c>
      <c r="BL598" s="130">
        <f t="shared" ref="BL598" si="11056">D598/D622</f>
        <v>0</v>
      </c>
      <c r="BM598" s="131">
        <f t="shared" ref="BM598" si="11057">E598/E622</f>
        <v>0</v>
      </c>
      <c r="BN598" s="128">
        <f t="shared" ref="BN598" si="11058">F598/F622</f>
        <v>0</v>
      </c>
      <c r="BO598" s="129">
        <f t="shared" ref="BO598" si="11059">G598/G622</f>
        <v>0</v>
      </c>
      <c r="BP598" s="130">
        <f t="shared" ref="BP598" si="11060">H598/H622</f>
        <v>0</v>
      </c>
      <c r="BQ598" s="131">
        <f t="shared" ref="BQ598" si="11061">I598/I622</f>
        <v>0</v>
      </c>
      <c r="BR598" s="128">
        <f t="shared" ref="BR598" si="11062">J598/J622</f>
        <v>0</v>
      </c>
      <c r="BS598" s="129">
        <f t="shared" ref="BS598" si="11063">K598/K622</f>
        <v>0</v>
      </c>
      <c r="BT598" s="130">
        <f t="shared" ref="BT598" si="11064">L598/L622</f>
        <v>0</v>
      </c>
      <c r="BU598" s="128">
        <f t="shared" ref="BU598" si="11065">M598/M622</f>
        <v>0</v>
      </c>
      <c r="BV598" s="132">
        <f t="shared" ref="BV598" si="11066">N598/N622</f>
        <v>0</v>
      </c>
      <c r="BW598" s="133">
        <f t="shared" ref="BW598" si="11067">O598/O622</f>
        <v>0</v>
      </c>
      <c r="BX598" s="128">
        <f t="shared" ref="BX598" si="11068">P598/P622</f>
        <v>0</v>
      </c>
      <c r="BY598" s="129">
        <f t="shared" ref="BY598" si="11069">Q598/Q622</f>
        <v>0</v>
      </c>
      <c r="BZ598" s="130">
        <f t="shared" ref="BZ598" si="11070">R598/R622</f>
        <v>0</v>
      </c>
      <c r="CA598" s="131">
        <f t="shared" ref="CA598" si="11071">S598/S622</f>
        <v>0</v>
      </c>
      <c r="CB598" s="128">
        <f t="shared" ref="CB598" si="11072">T598/T622</f>
        <v>0</v>
      </c>
      <c r="CC598" s="129">
        <f t="shared" ref="CC598" si="11073">U598/U622</f>
        <v>0</v>
      </c>
      <c r="CD598" s="130">
        <f t="shared" ref="CD598" si="11074">V598/V622</f>
        <v>0</v>
      </c>
      <c r="CE598" s="131">
        <f t="shared" ref="CE598" si="11075">W598/W622</f>
        <v>0</v>
      </c>
      <c r="CF598" s="128">
        <f t="shared" ref="CF598" si="11076">X598/X622</f>
        <v>0</v>
      </c>
      <c r="CG598" s="129">
        <f t="shared" ref="CG598" si="11077">Y598/Y622</f>
        <v>0</v>
      </c>
      <c r="CH598" s="130">
        <f t="shared" ref="CH598" si="11078">Z598/Z622</f>
        <v>0</v>
      </c>
      <c r="CI598" s="128">
        <f t="shared" ref="CI598" si="11079">AA598/AA622</f>
        <v>0</v>
      </c>
      <c r="CJ598" s="134">
        <f t="shared" ref="CJ598" si="11080">AB598/AB622</f>
        <v>0</v>
      </c>
      <c r="CK598" s="135">
        <f t="shared" ref="CK598" si="11081">AC598/AC622</f>
        <v>0</v>
      </c>
    </row>
    <row r="599" spans="1:89" x14ac:dyDescent="0.2">
      <c r="A599" s="136" t="s">
        <v>17</v>
      </c>
      <c r="B599" s="175">
        <v>344</v>
      </c>
      <c r="C599" s="176">
        <v>0</v>
      </c>
      <c r="D599" s="177">
        <v>238</v>
      </c>
      <c r="E599" s="178">
        <v>0</v>
      </c>
      <c r="F599" s="175">
        <v>596</v>
      </c>
      <c r="G599" s="179">
        <v>8</v>
      </c>
      <c r="H599" s="177">
        <v>503</v>
      </c>
      <c r="I599" s="178">
        <v>49</v>
      </c>
      <c r="J599" s="175">
        <v>9</v>
      </c>
      <c r="K599" s="179">
        <v>22</v>
      </c>
      <c r="L599" s="177">
        <v>57</v>
      </c>
      <c r="M599" s="175">
        <v>78</v>
      </c>
      <c r="N599" s="180">
        <v>252</v>
      </c>
      <c r="O599" s="181">
        <v>174</v>
      </c>
      <c r="P599" s="175">
        <v>84</v>
      </c>
      <c r="Q599" s="179">
        <v>71</v>
      </c>
      <c r="R599" s="177">
        <v>26</v>
      </c>
      <c r="S599" s="178">
        <v>93</v>
      </c>
      <c r="T599" s="175">
        <v>2</v>
      </c>
      <c r="U599" s="179">
        <v>24</v>
      </c>
      <c r="V599" s="177">
        <v>14</v>
      </c>
      <c r="W599" s="178">
        <v>97</v>
      </c>
      <c r="X599" s="175">
        <v>6</v>
      </c>
      <c r="Y599" s="179">
        <v>2</v>
      </c>
      <c r="Z599" s="177">
        <v>0</v>
      </c>
      <c r="AA599" s="175">
        <v>0</v>
      </c>
      <c r="AB599" s="156">
        <f t="shared" ref="AB599:AB618" si="11082">B599+D599+F599+H599+J599+L599+N599+P599+R599+T599+V599+X599+Z599</f>
        <v>2131</v>
      </c>
      <c r="AC599" s="157">
        <f t="shared" ref="AC599:AC618" si="11083">C599+E599+G599+I599+K599+M599+O599+Q599+S599+U599+W599+Y599+AA599</f>
        <v>618</v>
      </c>
      <c r="AE599" s="237" t="str">
        <f>$AE$10</f>
        <v>08:00 - 08:59</v>
      </c>
      <c r="AF599" s="125">
        <f>SUMIF($A$9:$A$32,$AE599,B$598:B$621)</f>
        <v>2947</v>
      </c>
      <c r="AG599" s="176">
        <f t="shared" si="11053"/>
        <v>977</v>
      </c>
      <c r="AH599" s="177">
        <f t="shared" si="11053"/>
        <v>975</v>
      </c>
      <c r="AI599" s="178">
        <f t="shared" si="11053"/>
        <v>877</v>
      </c>
      <c r="AJ599" s="238">
        <f t="shared" si="11053"/>
        <v>2576</v>
      </c>
      <c r="AK599" s="179">
        <f t="shared" si="11053"/>
        <v>1058</v>
      </c>
      <c r="AL599" s="177">
        <f t="shared" si="11053"/>
        <v>3142</v>
      </c>
      <c r="AM599" s="178">
        <f t="shared" si="11053"/>
        <v>2116</v>
      </c>
      <c r="AN599" s="238">
        <f t="shared" si="11053"/>
        <v>207</v>
      </c>
      <c r="AO599" s="179">
        <f t="shared" si="11053"/>
        <v>870</v>
      </c>
      <c r="AP599" s="177">
        <f t="shared" si="11053"/>
        <v>921</v>
      </c>
      <c r="AQ599" s="238">
        <f t="shared" si="11053"/>
        <v>3386</v>
      </c>
      <c r="AR599" s="180">
        <f t="shared" si="11053"/>
        <v>2329</v>
      </c>
      <c r="AS599" s="181">
        <f t="shared" si="11053"/>
        <v>3962</v>
      </c>
      <c r="AT599" s="238">
        <f t="shared" si="11053"/>
        <v>1866</v>
      </c>
      <c r="AU599" s="179">
        <f t="shared" si="11053"/>
        <v>1954</v>
      </c>
      <c r="AV599" s="177">
        <f t="shared" si="11053"/>
        <v>2153</v>
      </c>
      <c r="AW599" s="178">
        <f t="shared" si="11054"/>
        <v>1690</v>
      </c>
      <c r="AX599" s="238">
        <f t="shared" si="11054"/>
        <v>258</v>
      </c>
      <c r="AY599" s="179">
        <f t="shared" si="11054"/>
        <v>1179</v>
      </c>
      <c r="AZ599" s="177">
        <f t="shared" si="11054"/>
        <v>837</v>
      </c>
      <c r="BA599" s="178">
        <f t="shared" si="11054"/>
        <v>2617</v>
      </c>
      <c r="BB599" s="238">
        <f t="shared" si="11054"/>
        <v>1548</v>
      </c>
      <c r="BC599" s="179">
        <f t="shared" si="11054"/>
        <v>1597</v>
      </c>
      <c r="BD599" s="177">
        <f t="shared" si="11054"/>
        <v>3219</v>
      </c>
      <c r="BE599" s="238">
        <f t="shared" si="11054"/>
        <v>2248</v>
      </c>
      <c r="BF599" s="158">
        <f>SUM(AF599,AH599,AJ599,AL599,AN599,AP599,AR599,AT599,AV599,AX599,AZ599,BB599,BD599)</f>
        <v>22978</v>
      </c>
      <c r="BG599" s="159">
        <f>SUM(AG599,AI599,AK599,AM599,AO599,AQ599,AS599,AU599,AW599,AY599,BA599,BC599,BE599)</f>
        <v>24531</v>
      </c>
      <c r="BI599" s="136" t="s">
        <v>17</v>
      </c>
      <c r="BJ599" s="128">
        <f>B599/B622</f>
        <v>1.2858371023810414E-2</v>
      </c>
      <c r="BK599" s="129">
        <f t="shared" ref="BK599" si="11084">C599/C622</f>
        <v>0</v>
      </c>
      <c r="BL599" s="130">
        <f t="shared" ref="BL599" si="11085">D599/D622</f>
        <v>1.8486872766816841E-2</v>
      </c>
      <c r="BM599" s="131">
        <f t="shared" ref="BM599" si="11086">E599/E622</f>
        <v>0</v>
      </c>
      <c r="BN599" s="128">
        <f t="shared" ref="BN599" si="11087">F599/F622</f>
        <v>2.2129808406356751E-2</v>
      </c>
      <c r="BO599" s="129">
        <f t="shared" ref="BO599" si="11088">G599/G622</f>
        <v>3.3914112510068252E-4</v>
      </c>
      <c r="BP599" s="130">
        <f t="shared" ref="BP599" si="11089">H599/H622</f>
        <v>1.3066632030133784E-2</v>
      </c>
      <c r="BQ599" s="131">
        <f t="shared" ref="BQ599" si="11090">I599/I622</f>
        <v>1.1823753679841707E-3</v>
      </c>
      <c r="BR599" s="128">
        <f t="shared" ref="BR599" si="11091">J599/J622</f>
        <v>1.5627713144643167E-3</v>
      </c>
      <c r="BS599" s="129">
        <f t="shared" ref="BS599" si="11092">K599/K622</f>
        <v>3.2811334824757645E-3</v>
      </c>
      <c r="BT599" s="130">
        <f t="shared" ref="BT599" si="11093">L599/L622</f>
        <v>2.3495465787304205E-3</v>
      </c>
      <c r="BU599" s="128">
        <f t="shared" ref="BU599" si="11094">M599/M622</f>
        <v>3.2679738562091504E-3</v>
      </c>
      <c r="BV599" s="132">
        <f t="shared" ref="BV599" si="11095">N599/N622</f>
        <v>6.1144271364099575E-3</v>
      </c>
      <c r="BW599" s="133">
        <f t="shared" ref="BW599" si="11096">O599/O622</f>
        <v>4.2333706388983502E-3</v>
      </c>
      <c r="BX599" s="128">
        <f t="shared" ref="BX599" si="11097">P599/P622</f>
        <v>3.7334992666340728E-3</v>
      </c>
      <c r="BY599" s="129">
        <f t="shared" ref="BY599" si="11098">Q599/Q622</f>
        <v>3.1252751122457963E-3</v>
      </c>
      <c r="BZ599" s="130">
        <f t="shared" ref="BZ599" si="11099">R599/R622</f>
        <v>1.0439251585963221E-3</v>
      </c>
      <c r="CA599" s="131">
        <f t="shared" ref="CA599" si="11100">S599/S622</f>
        <v>3.5384088574363657E-3</v>
      </c>
      <c r="CB599" s="128">
        <f t="shared" ref="CB599" si="11101">T599/T622</f>
        <v>2.5604916143899629E-4</v>
      </c>
      <c r="CC599" s="129">
        <f t="shared" ref="CC599" si="11102">U599/U622</f>
        <v>2.8964518464880519E-3</v>
      </c>
      <c r="CD599" s="130">
        <f t="shared" ref="CD599" si="11103">V599/V622</f>
        <v>5.4118829487030814E-4</v>
      </c>
      <c r="CE599" s="131">
        <f t="shared" ref="CE599" si="11104">W599/W622</f>
        <v>3.3762617473024714E-3</v>
      </c>
      <c r="CF599" s="128">
        <f t="shared" ref="CF599" si="11105">X599/X622</f>
        <v>2.8283209201470727E-4</v>
      </c>
      <c r="CG599" s="129">
        <f t="shared" ref="CG599" si="11106">Y599/Y622</f>
        <v>1.4884274763712137E-4</v>
      </c>
      <c r="CH599" s="130">
        <f t="shared" ref="CH599" si="11107">Z599/Z622</f>
        <v>0</v>
      </c>
      <c r="CI599" s="128">
        <f t="shared" ref="CI599" si="11108">AA599/AA622</f>
        <v>0</v>
      </c>
      <c r="CJ599" s="134">
        <f t="shared" ref="CJ599" si="11109">AB599/AB622</f>
        <v>6.7148353431624322E-3</v>
      </c>
      <c r="CK599" s="135">
        <f t="shared" ref="CK599" si="11110">AC599/AC622</f>
        <v>1.9553744320554844E-3</v>
      </c>
    </row>
    <row r="600" spans="1:89" ht="13.5" thickBot="1" x14ac:dyDescent="0.25">
      <c r="A600" s="145" t="s">
        <v>18</v>
      </c>
      <c r="B600" s="182">
        <v>1650</v>
      </c>
      <c r="C600" s="183">
        <v>137</v>
      </c>
      <c r="D600" s="184">
        <v>956</v>
      </c>
      <c r="E600" s="185">
        <v>146</v>
      </c>
      <c r="F600" s="182">
        <v>2422</v>
      </c>
      <c r="G600" s="186">
        <v>417</v>
      </c>
      <c r="H600" s="184">
        <v>2157</v>
      </c>
      <c r="I600" s="185">
        <v>854</v>
      </c>
      <c r="J600" s="182">
        <v>70</v>
      </c>
      <c r="K600" s="186">
        <v>281</v>
      </c>
      <c r="L600" s="184">
        <v>571</v>
      </c>
      <c r="M600" s="182">
        <v>992</v>
      </c>
      <c r="N600" s="187">
        <v>1727</v>
      </c>
      <c r="O600" s="188">
        <v>1748</v>
      </c>
      <c r="P600" s="182">
        <v>867</v>
      </c>
      <c r="Q600" s="186">
        <v>955</v>
      </c>
      <c r="R600" s="184">
        <v>1014</v>
      </c>
      <c r="S600" s="185">
        <v>1019</v>
      </c>
      <c r="T600" s="182">
        <v>152</v>
      </c>
      <c r="U600" s="186">
        <v>439</v>
      </c>
      <c r="V600" s="184">
        <v>715</v>
      </c>
      <c r="W600" s="185">
        <v>1174</v>
      </c>
      <c r="X600" s="182">
        <v>900</v>
      </c>
      <c r="Y600" s="186">
        <v>677</v>
      </c>
      <c r="Z600" s="184">
        <v>1954</v>
      </c>
      <c r="AA600" s="182">
        <v>1231</v>
      </c>
      <c r="AB600" s="156">
        <f t="shared" si="11082"/>
        <v>15155</v>
      </c>
      <c r="AC600" s="157">
        <f t="shared" si="11083"/>
        <v>10070</v>
      </c>
      <c r="AE600" s="235">
        <f>$AE$11</f>
        <v>0</v>
      </c>
      <c r="AF600" s="125">
        <f>SUMIF($A$9:$A$32,$AE600,B$598:B$621)</f>
        <v>0</v>
      </c>
      <c r="AG600" s="183">
        <f t="shared" si="11053"/>
        <v>0</v>
      </c>
      <c r="AH600" s="184">
        <f t="shared" si="11053"/>
        <v>0</v>
      </c>
      <c r="AI600" s="185">
        <f t="shared" si="11053"/>
        <v>0</v>
      </c>
      <c r="AJ600" s="182">
        <f t="shared" si="11053"/>
        <v>0</v>
      </c>
      <c r="AK600" s="186">
        <f t="shared" si="11053"/>
        <v>0</v>
      </c>
      <c r="AL600" s="184">
        <f t="shared" si="11053"/>
        <v>0</v>
      </c>
      <c r="AM600" s="185">
        <f t="shared" si="11053"/>
        <v>0</v>
      </c>
      <c r="AN600" s="182">
        <f t="shared" si="11053"/>
        <v>0</v>
      </c>
      <c r="AO600" s="186">
        <f t="shared" si="11053"/>
        <v>0</v>
      </c>
      <c r="AP600" s="184">
        <f t="shared" si="11053"/>
        <v>0</v>
      </c>
      <c r="AQ600" s="182">
        <f t="shared" si="11053"/>
        <v>0</v>
      </c>
      <c r="AR600" s="187">
        <f t="shared" si="11053"/>
        <v>0</v>
      </c>
      <c r="AS600" s="188">
        <f t="shared" si="11053"/>
        <v>0</v>
      </c>
      <c r="AT600" s="182">
        <f t="shared" si="11053"/>
        <v>0</v>
      </c>
      <c r="AU600" s="186">
        <f t="shared" si="11053"/>
        <v>0</v>
      </c>
      <c r="AV600" s="184">
        <f t="shared" si="11053"/>
        <v>0</v>
      </c>
      <c r="AW600" s="185">
        <f t="shared" si="11054"/>
        <v>0</v>
      </c>
      <c r="AX600" s="182">
        <f t="shared" si="11054"/>
        <v>0</v>
      </c>
      <c r="AY600" s="186">
        <f t="shared" si="11054"/>
        <v>0</v>
      </c>
      <c r="AZ600" s="184">
        <f t="shared" si="11054"/>
        <v>0</v>
      </c>
      <c r="BA600" s="185">
        <f t="shared" si="11054"/>
        <v>0</v>
      </c>
      <c r="BB600" s="182">
        <f t="shared" si="11054"/>
        <v>0</v>
      </c>
      <c r="BC600" s="186">
        <f t="shared" si="11054"/>
        <v>0</v>
      </c>
      <c r="BD600" s="184">
        <f t="shared" si="11054"/>
        <v>0</v>
      </c>
      <c r="BE600" s="182">
        <f t="shared" si="11054"/>
        <v>0</v>
      </c>
      <c r="BF600" s="158">
        <f>SUM(AF600,AH600,AJ600,AL600,AN600,AP600,AR600,AT600,AV600,AX600,AZ600,BB600,BD600)</f>
        <v>0</v>
      </c>
      <c r="BG600" s="159">
        <f>SUM(AG600,AI600,AK600,AM600,AO600,AQ600,AS600,AU600,AW600,AY600,BA600,BC600,BE600)</f>
        <v>0</v>
      </c>
      <c r="BI600" s="145" t="s">
        <v>18</v>
      </c>
      <c r="BJ600" s="128">
        <f>B600/B622</f>
        <v>6.1675326131648785E-2</v>
      </c>
      <c r="BK600" s="129">
        <f t="shared" ref="BK600" si="11111">C600/C622</f>
        <v>5.2400076496462037E-3</v>
      </c>
      <c r="BL600" s="130">
        <f t="shared" ref="BL600" si="11112">D600/D622</f>
        <v>7.4258194811247472E-2</v>
      </c>
      <c r="BM600" s="131">
        <f t="shared" ref="BM600" si="11113">E600/E622</f>
        <v>1.1675329868052779E-2</v>
      </c>
      <c r="BN600" s="128">
        <f t="shared" ref="BN600" si="11114">F600/F622</f>
        <v>8.9930194564087337E-2</v>
      </c>
      <c r="BO600" s="129">
        <f t="shared" ref="BO600" si="11115">G600/G622</f>
        <v>1.7677731145873076E-2</v>
      </c>
      <c r="BP600" s="130">
        <f t="shared" ref="BP600" si="11116">H600/H622</f>
        <v>5.6033251071567737E-2</v>
      </c>
      <c r="BQ600" s="131">
        <f t="shared" ref="BQ600" si="11117">I600/I622</f>
        <v>2.0607113556295544E-2</v>
      </c>
      <c r="BR600" s="128">
        <f t="shared" ref="BR600" si="11118">J600/J622</f>
        <v>1.2154888001389129E-2</v>
      </c>
      <c r="BS600" s="129">
        <f t="shared" ref="BS600" si="11119">K600/K622</f>
        <v>4.190902311707681E-2</v>
      </c>
      <c r="BT600" s="130">
        <f t="shared" ref="BT600" si="11120">L600/L622</f>
        <v>2.3536685902720528E-2</v>
      </c>
      <c r="BU600" s="128">
        <f t="shared" ref="BU600" si="11121">M600/M622</f>
        <v>4.1561923914865094E-2</v>
      </c>
      <c r="BV600" s="132">
        <f t="shared" ref="BV600" si="11122">N600/N622</f>
        <v>4.1903236764206341E-2</v>
      </c>
      <c r="BW600" s="133">
        <f t="shared" ref="BW600" si="11123">O600/O622</f>
        <v>4.2528344119507566E-2</v>
      </c>
      <c r="BX600" s="128">
        <f t="shared" ref="BX600" si="11124">P600/P622</f>
        <v>3.8535046002044535E-2</v>
      </c>
      <c r="BY600" s="129">
        <f t="shared" ref="BY600" si="11125">Q600/Q622</f>
        <v>4.2037151157672328E-2</v>
      </c>
      <c r="BZ600" s="130">
        <f t="shared" ref="BZ600" si="11126">R600/R622</f>
        <v>4.0713081185256565E-2</v>
      </c>
      <c r="CA600" s="131">
        <f t="shared" ref="CA600" si="11127">S600/S622</f>
        <v>3.8770307803523189E-2</v>
      </c>
      <c r="CB600" s="128">
        <f t="shared" ref="CB600" si="11128">T600/T622</f>
        <v>1.9459736269363717E-2</v>
      </c>
      <c r="CC600" s="129">
        <f t="shared" ref="CC600" si="11129">U600/U622</f>
        <v>5.2980931692010617E-2</v>
      </c>
      <c r="CD600" s="130">
        <f t="shared" ref="CD600" si="11130">V600/V622</f>
        <v>2.7639259345162162E-2</v>
      </c>
      <c r="CE600" s="131">
        <f t="shared" ref="CE600" si="11131">W600/W622</f>
        <v>4.0863209189001042E-2</v>
      </c>
      <c r="CF600" s="128">
        <f t="shared" ref="CF600" si="11132">X600/X622</f>
        <v>4.2424813802206092E-2</v>
      </c>
      <c r="CG600" s="129">
        <f t="shared" ref="CG600" si="11133">Y600/Y622</f>
        <v>5.038327007516559E-2</v>
      </c>
      <c r="CH600" s="130">
        <f t="shared" ref="CH600" si="11134">Z600/Z622</f>
        <v>5.0398493719532637E-2</v>
      </c>
      <c r="CI600" s="128">
        <f t="shared" ref="CI600" si="11135">AA600/AA622</f>
        <v>2.9848212986761068E-2</v>
      </c>
      <c r="CJ600" s="134">
        <f t="shared" ref="CJ600" si="11136">AB600/AB622</f>
        <v>4.7753791471434381E-2</v>
      </c>
      <c r="CK600" s="135">
        <f t="shared" ref="CK600" si="11137">AC600/AC622</f>
        <v>3.1861845519091797E-2</v>
      </c>
    </row>
    <row r="601" spans="1:89" ht="14.25" thickTop="1" thickBot="1" x14ac:dyDescent="0.25">
      <c r="A601" s="136" t="s">
        <v>19</v>
      </c>
      <c r="B601" s="175">
        <v>2763</v>
      </c>
      <c r="C601" s="176">
        <v>1213</v>
      </c>
      <c r="D601" s="177">
        <v>1368</v>
      </c>
      <c r="E601" s="178">
        <v>832</v>
      </c>
      <c r="F601" s="175">
        <v>2996</v>
      </c>
      <c r="G601" s="179">
        <v>1326</v>
      </c>
      <c r="H601" s="177">
        <v>3396</v>
      </c>
      <c r="I601" s="178">
        <v>1916</v>
      </c>
      <c r="J601" s="175">
        <v>194</v>
      </c>
      <c r="K601" s="179">
        <v>720</v>
      </c>
      <c r="L601" s="177">
        <v>1144</v>
      </c>
      <c r="M601" s="175">
        <v>2401</v>
      </c>
      <c r="N601" s="180">
        <v>3010</v>
      </c>
      <c r="O601" s="181">
        <v>3928</v>
      </c>
      <c r="P601" s="175">
        <v>1848</v>
      </c>
      <c r="Q601" s="179">
        <v>1971</v>
      </c>
      <c r="R601" s="177">
        <v>2154</v>
      </c>
      <c r="S601" s="178">
        <v>1926</v>
      </c>
      <c r="T601" s="175">
        <v>318</v>
      </c>
      <c r="U601" s="179">
        <v>1158</v>
      </c>
      <c r="V601" s="177">
        <v>1324</v>
      </c>
      <c r="W601" s="178">
        <v>2774</v>
      </c>
      <c r="X601" s="175">
        <v>1794</v>
      </c>
      <c r="Y601" s="179">
        <v>1525</v>
      </c>
      <c r="Z601" s="177">
        <v>3111</v>
      </c>
      <c r="AA601" s="175">
        <v>2301</v>
      </c>
      <c r="AB601" s="156">
        <f t="shared" si="11082"/>
        <v>25420</v>
      </c>
      <c r="AC601" s="157">
        <f t="shared" si="11083"/>
        <v>23991</v>
      </c>
      <c r="AE601" s="229" t="s">
        <v>13</v>
      </c>
      <c r="AF601" s="20">
        <f t="shared" ref="AF601:BG601" si="11138">SUM(AF598:AF600)</f>
        <v>6518</v>
      </c>
      <c r="AG601" s="21">
        <f t="shared" si="11138"/>
        <v>2220</v>
      </c>
      <c r="AH601" s="20">
        <f t="shared" si="11138"/>
        <v>2342</v>
      </c>
      <c r="AI601" s="21">
        <f t="shared" si="11138"/>
        <v>1974</v>
      </c>
      <c r="AJ601" s="20">
        <f t="shared" si="11138"/>
        <v>5539</v>
      </c>
      <c r="AK601" s="21">
        <f t="shared" si="11138"/>
        <v>2498</v>
      </c>
      <c r="AL601" s="20">
        <f t="shared" si="11138"/>
        <v>7062</v>
      </c>
      <c r="AM601" s="21">
        <f t="shared" si="11138"/>
        <v>4510</v>
      </c>
      <c r="AN601" s="20">
        <f t="shared" si="11138"/>
        <v>462</v>
      </c>
      <c r="AO601" s="21">
        <f t="shared" si="11138"/>
        <v>1909</v>
      </c>
      <c r="AP601" s="20">
        <f t="shared" si="11138"/>
        <v>2045</v>
      </c>
      <c r="AQ601" s="21">
        <f t="shared" si="11138"/>
        <v>6749</v>
      </c>
      <c r="AR601" s="20">
        <f t="shared" si="11138"/>
        <v>5281</v>
      </c>
      <c r="AS601" s="21">
        <f t="shared" si="11138"/>
        <v>8274</v>
      </c>
      <c r="AT601" s="20">
        <f t="shared" si="11138"/>
        <v>4074</v>
      </c>
      <c r="AU601" s="21">
        <f t="shared" si="11138"/>
        <v>4108</v>
      </c>
      <c r="AV601" s="20">
        <f t="shared" si="11138"/>
        <v>4577</v>
      </c>
      <c r="AW601" s="21">
        <f t="shared" si="11138"/>
        <v>3609</v>
      </c>
      <c r="AX601" s="20">
        <f t="shared" si="11138"/>
        <v>615</v>
      </c>
      <c r="AY601" s="21">
        <f t="shared" si="11138"/>
        <v>2798</v>
      </c>
      <c r="AZ601" s="20">
        <f t="shared" si="11138"/>
        <v>2068</v>
      </c>
      <c r="BA601" s="21">
        <f t="shared" si="11138"/>
        <v>5943</v>
      </c>
      <c r="BB601" s="20">
        <f t="shared" si="11138"/>
        <v>3373</v>
      </c>
      <c r="BC601" s="21">
        <f t="shared" si="11138"/>
        <v>3455</v>
      </c>
      <c r="BD601" s="20">
        <f t="shared" si="11138"/>
        <v>7086</v>
      </c>
      <c r="BE601" s="21">
        <f t="shared" si="11138"/>
        <v>4864</v>
      </c>
      <c r="BF601" s="160">
        <f t="shared" si="11138"/>
        <v>51042</v>
      </c>
      <c r="BG601" s="161">
        <f t="shared" si="11138"/>
        <v>52911</v>
      </c>
      <c r="BI601" s="136" t="s">
        <v>19</v>
      </c>
      <c r="BJ601" s="128">
        <f>B601/B622</f>
        <v>0.10327813703136098</v>
      </c>
      <c r="BK601" s="129">
        <f t="shared" ref="BK601" si="11139">C601/C622</f>
        <v>4.6395104226429527E-2</v>
      </c>
      <c r="BL601" s="130">
        <f t="shared" ref="BL601" si="11140">D601/D622</f>
        <v>0.10626068044119932</v>
      </c>
      <c r="BM601" s="131">
        <f t="shared" ref="BM601" si="11141">E601/E622</f>
        <v>6.6533386645341863E-2</v>
      </c>
      <c r="BN601" s="128">
        <f t="shared" ref="BN601" si="11142">F601/F622</f>
        <v>0.11124313084806178</v>
      </c>
      <c r="BO601" s="129">
        <f t="shared" ref="BO601" si="11143">G601/G622</f>
        <v>5.6212641485438128E-2</v>
      </c>
      <c r="BP601" s="130">
        <f t="shared" ref="BP601" si="11144">H601/H622</f>
        <v>8.8219249253149765E-2</v>
      </c>
      <c r="BQ601" s="131">
        <f t="shared" ref="BQ601" si="11145">I601/I622</f>
        <v>4.6233289899136144E-2</v>
      </c>
      <c r="BR601" s="128">
        <f t="shared" ref="BR601" si="11146">J601/J622</f>
        <v>3.3686403889564162E-2</v>
      </c>
      <c r="BS601" s="129">
        <f t="shared" ref="BS601" si="11147">K601/K622</f>
        <v>0.10738255033557047</v>
      </c>
      <c r="BT601" s="130">
        <f t="shared" ref="BT601" si="11148">L601/L622</f>
        <v>4.7155812036273705E-2</v>
      </c>
      <c r="BU601" s="128">
        <f t="shared" ref="BU601" si="11149">M601/M622</f>
        <v>0.10059493883023295</v>
      </c>
      <c r="BV601" s="132">
        <f t="shared" ref="BV601" si="11150">N601/N622</f>
        <v>7.3033435240452277E-2</v>
      </c>
      <c r="BW601" s="133">
        <f t="shared" ref="BW601" si="11151">O601/O622</f>
        <v>9.5567125687314486E-2</v>
      </c>
      <c r="BX601" s="128">
        <f t="shared" ref="BX601" si="11152">P601/P622</f>
        <v>8.21369838659496E-2</v>
      </c>
      <c r="BY601" s="129">
        <f t="shared" ref="BY601" si="11153">Q601/Q622</f>
        <v>8.6759397834316396E-2</v>
      </c>
      <c r="BZ601" s="130">
        <f t="shared" ref="BZ601" si="11154">R601/R622</f>
        <v>8.6485184292941455E-2</v>
      </c>
      <c r="CA601" s="131">
        <f t="shared" ref="CA601" si="11155">S601/S622</f>
        <v>7.3279306015295059E-2</v>
      </c>
      <c r="CB601" s="128">
        <f t="shared" ref="CB601" si="11156">T601/T622</f>
        <v>4.0711816668800409E-2</v>
      </c>
      <c r="CC601" s="129">
        <f t="shared" ref="CC601" si="11157">U601/U622</f>
        <v>0.13975380159304851</v>
      </c>
      <c r="CD601" s="130">
        <f t="shared" ref="CD601" si="11158">V601/V622</f>
        <v>5.1180950172020567E-2</v>
      </c>
      <c r="CE601" s="131">
        <f t="shared" ref="CE601" si="11159">W601/W622</f>
        <v>9.6554124608423247E-2</v>
      </c>
      <c r="CF601" s="128">
        <f t="shared" ref="CF601" si="11160">X601/X622</f>
        <v>8.4566795512397472E-2</v>
      </c>
      <c r="CG601" s="129">
        <f t="shared" ref="CG601" si="11161">Y601/Y622</f>
        <v>0.11349259507330506</v>
      </c>
      <c r="CH601" s="130">
        <f t="shared" ref="CH601" si="11162">Z601/Z622</f>
        <v>8.0240385855407395E-2</v>
      </c>
      <c r="CI601" s="128">
        <f t="shared" ref="CI601" si="11163">AA601/AA622</f>
        <v>5.5792638572329176E-2</v>
      </c>
      <c r="CJ601" s="134">
        <f t="shared" ref="CJ601" si="11164">AB601/AB622</f>
        <v>8.0099068241759275E-2</v>
      </c>
      <c r="CK601" s="135">
        <f t="shared" ref="CK601" si="11165">AC601/AC622</f>
        <v>7.5908394821105382E-2</v>
      </c>
    </row>
    <row r="602" spans="1:89" ht="13.5" thickTop="1" x14ac:dyDescent="0.2">
      <c r="A602" s="145" t="s">
        <v>20</v>
      </c>
      <c r="B602" s="182">
        <v>3571</v>
      </c>
      <c r="C602" s="183">
        <v>1243</v>
      </c>
      <c r="D602" s="184">
        <v>1367</v>
      </c>
      <c r="E602" s="185">
        <v>1097</v>
      </c>
      <c r="F602" s="182">
        <v>2963</v>
      </c>
      <c r="G602" s="186">
        <v>1440</v>
      </c>
      <c r="H602" s="184">
        <v>3920</v>
      </c>
      <c r="I602" s="185">
        <v>2394</v>
      </c>
      <c r="J602" s="182">
        <v>255</v>
      </c>
      <c r="K602" s="186">
        <v>1039</v>
      </c>
      <c r="L602" s="184">
        <v>1124</v>
      </c>
      <c r="M602" s="182">
        <v>3363</v>
      </c>
      <c r="N602" s="187">
        <v>2952</v>
      </c>
      <c r="O602" s="188">
        <v>4312</v>
      </c>
      <c r="P602" s="182">
        <v>2208</v>
      </c>
      <c r="Q602" s="186">
        <v>2154</v>
      </c>
      <c r="R602" s="184">
        <v>2424</v>
      </c>
      <c r="S602" s="185">
        <v>1919</v>
      </c>
      <c r="T602" s="182">
        <v>357</v>
      </c>
      <c r="U602" s="186">
        <v>1619</v>
      </c>
      <c r="V602" s="184">
        <v>1231</v>
      </c>
      <c r="W602" s="185">
        <v>3326</v>
      </c>
      <c r="X602" s="182">
        <v>1825</v>
      </c>
      <c r="Y602" s="186">
        <v>1858</v>
      </c>
      <c r="Z602" s="184">
        <v>3867</v>
      </c>
      <c r="AA602" s="182">
        <v>2616</v>
      </c>
      <c r="AB602" s="156">
        <f t="shared" si="11082"/>
        <v>28064</v>
      </c>
      <c r="AC602" s="157">
        <f t="shared" si="11083"/>
        <v>28380</v>
      </c>
      <c r="BI602" s="145" t="s">
        <v>20</v>
      </c>
      <c r="BJ602" s="128">
        <f>B602/B622</f>
        <v>0.13348035734310171</v>
      </c>
      <c r="BK602" s="129">
        <f t="shared" ref="BK602" si="11166">C602/C622</f>
        <v>4.7542551157008991E-2</v>
      </c>
      <c r="BL602" s="130">
        <f t="shared" ref="BL602" si="11167">D602/D622</f>
        <v>0.10618300450520429</v>
      </c>
      <c r="BM602" s="131">
        <f t="shared" ref="BM602" si="11168">E602/E622</f>
        <v>8.7724910035985607E-2</v>
      </c>
      <c r="BN602" s="128">
        <f t="shared" ref="BN602" si="11169">F602/F622</f>
        <v>0.11001782266448834</v>
      </c>
      <c r="BO602" s="129">
        <f t="shared" ref="BO602" si="11170">G602/G622</f>
        <v>6.1045402518122856E-2</v>
      </c>
      <c r="BP602" s="130">
        <f t="shared" ref="BP602" si="11171">H602/H622</f>
        <v>0.10183140667619171</v>
      </c>
      <c r="BQ602" s="131">
        <f t="shared" ref="BQ602" si="11172">I602/I622</f>
        <v>5.776748226436948E-2</v>
      </c>
      <c r="BR602" s="128">
        <f t="shared" ref="BR602" si="11173">J602/J622</f>
        <v>4.4278520576488976E-2</v>
      </c>
      <c r="BS602" s="129">
        <f t="shared" ref="BS602" si="11174">K602/K622</f>
        <v>0.15495898583146905</v>
      </c>
      <c r="BT602" s="130">
        <f t="shared" ref="BT602" si="11175">L602/L622</f>
        <v>4.6331409727947241E-2</v>
      </c>
      <c r="BU602" s="128">
        <f t="shared" ref="BU602" si="11176">M602/M622</f>
        <v>0.14089994972347913</v>
      </c>
      <c r="BV602" s="132">
        <f t="shared" ref="BV602" si="11177">N602/N622</f>
        <v>7.162614645508808E-2</v>
      </c>
      <c r="BW602" s="133">
        <f t="shared" ref="BW602" si="11178">O602/O622</f>
        <v>0.10490973675246947</v>
      </c>
      <c r="BX602" s="128">
        <f t="shared" ref="BX602" si="11179">P602/P622</f>
        <v>9.813769500866705E-2</v>
      </c>
      <c r="BY602" s="129">
        <f t="shared" ref="BY602" si="11180">Q602/Q622</f>
        <v>9.4814684391231627E-2</v>
      </c>
      <c r="BZ602" s="130">
        <f t="shared" ref="BZ602" si="11181">R602/R622</f>
        <v>9.7325945555287882E-2</v>
      </c>
      <c r="CA602" s="131">
        <f t="shared" ref="CA602" si="11182">S602/S622</f>
        <v>7.3012974165810596E-2</v>
      </c>
      <c r="CB602" s="128">
        <f t="shared" ref="CB602" si="11183">T602/T622</f>
        <v>4.5704775316860839E-2</v>
      </c>
      <c r="CC602" s="129">
        <f t="shared" ref="CC602" si="11184">U602/U622</f>
        <v>0.19538981414433984</v>
      </c>
      <c r="CD602" s="130">
        <f t="shared" ref="CD602" si="11185">V602/V622</f>
        <v>4.7585913641810661E-2</v>
      </c>
      <c r="CE602" s="131">
        <f t="shared" ref="CE602" si="11186">W602/W622</f>
        <v>0.11576749042812391</v>
      </c>
      <c r="CF602" s="128">
        <f t="shared" ref="CF602" si="11187">X602/X622</f>
        <v>8.6028094654473461E-2</v>
      </c>
      <c r="CG602" s="129">
        <f t="shared" ref="CG602" si="11188">Y602/Y622</f>
        <v>0.13827491255488578</v>
      </c>
      <c r="CH602" s="130">
        <f t="shared" ref="CH602" si="11189">Z602/Z622</f>
        <v>9.9739496015062809E-2</v>
      </c>
      <c r="CI602" s="128">
        <f t="shared" ref="CI602" si="11190">AA602/AA622</f>
        <v>6.3430483487706704E-2</v>
      </c>
      <c r="CJ602" s="134">
        <f t="shared" ref="CJ602" si="11191">AB602/AB622</f>
        <v>8.8430379667062645E-2</v>
      </c>
      <c r="CK602" s="135">
        <f t="shared" ref="CK602" si="11192">AC602/AC622</f>
        <v>8.9795350132256715E-2</v>
      </c>
    </row>
    <row r="603" spans="1:89" ht="13.5" thickBot="1" x14ac:dyDescent="0.25">
      <c r="A603" s="136" t="s">
        <v>21</v>
      </c>
      <c r="B603" s="175">
        <v>2947</v>
      </c>
      <c r="C603" s="176">
        <v>977</v>
      </c>
      <c r="D603" s="177">
        <v>975</v>
      </c>
      <c r="E603" s="178">
        <v>877</v>
      </c>
      <c r="F603" s="175">
        <v>2576</v>
      </c>
      <c r="G603" s="179">
        <v>1058</v>
      </c>
      <c r="H603" s="177">
        <v>3142</v>
      </c>
      <c r="I603" s="178">
        <v>2116</v>
      </c>
      <c r="J603" s="175">
        <v>207</v>
      </c>
      <c r="K603" s="179">
        <v>870</v>
      </c>
      <c r="L603" s="177">
        <v>921</v>
      </c>
      <c r="M603" s="175">
        <v>3386</v>
      </c>
      <c r="N603" s="180">
        <v>2329</v>
      </c>
      <c r="O603" s="181">
        <v>3962</v>
      </c>
      <c r="P603" s="175">
        <v>1866</v>
      </c>
      <c r="Q603" s="179">
        <v>1954</v>
      </c>
      <c r="R603" s="177">
        <v>2153</v>
      </c>
      <c r="S603" s="178">
        <v>1690</v>
      </c>
      <c r="T603" s="175">
        <v>258</v>
      </c>
      <c r="U603" s="179">
        <v>1179</v>
      </c>
      <c r="V603" s="177">
        <v>837</v>
      </c>
      <c r="W603" s="178">
        <v>2617</v>
      </c>
      <c r="X603" s="175">
        <v>1548</v>
      </c>
      <c r="Y603" s="179">
        <v>1597</v>
      </c>
      <c r="Z603" s="177">
        <v>3219</v>
      </c>
      <c r="AA603" s="175">
        <v>2248</v>
      </c>
      <c r="AB603" s="156">
        <f t="shared" si="11082"/>
        <v>22978</v>
      </c>
      <c r="AC603" s="157">
        <f t="shared" si="11083"/>
        <v>24531</v>
      </c>
      <c r="AE603" s="232" t="s">
        <v>85</v>
      </c>
      <c r="BI603" s="136" t="s">
        <v>21</v>
      </c>
      <c r="BJ603" s="128">
        <f>B603/B622</f>
        <v>0.11015587036967817</v>
      </c>
      <c r="BK603" s="129">
        <f t="shared" ref="BK603" si="11193">C603/C622</f>
        <v>3.7368521705871106E-2</v>
      </c>
      <c r="BL603" s="130">
        <f t="shared" ref="BL603" si="11194">D603/D622</f>
        <v>7.5734037595153028E-2</v>
      </c>
      <c r="BM603" s="131">
        <f t="shared" ref="BM603" si="11195">E603/E622</f>
        <v>7.013194722111156E-2</v>
      </c>
      <c r="BN603" s="128">
        <f t="shared" ref="BN603" si="11196">F603/F622</f>
        <v>9.5648299420763402E-2</v>
      </c>
      <c r="BO603" s="129">
        <f t="shared" ref="BO603" si="11197">G603/G622</f>
        <v>4.4851413794565261E-2</v>
      </c>
      <c r="BP603" s="130">
        <f t="shared" ref="BP603" si="11198">H603/H622</f>
        <v>8.1620989738927133E-2</v>
      </c>
      <c r="BQ603" s="131">
        <f t="shared" ref="BQ603" si="11199">I603/I622</f>
        <v>5.1059311809275615E-2</v>
      </c>
      <c r="BR603" s="128">
        <f t="shared" ref="BR603" si="11200">J603/J622</f>
        <v>3.5943740232679287E-2</v>
      </c>
      <c r="BS603" s="129">
        <f t="shared" ref="BS603" si="11201">K603/K622</f>
        <v>0.12975391498881431</v>
      </c>
      <c r="BT603" s="130">
        <f t="shared" ref="BT603" si="11202">L603/L622</f>
        <v>3.7963726298433635E-2</v>
      </c>
      <c r="BU603" s="128">
        <f t="shared" ref="BU603" si="11203">M603/M622</f>
        <v>0.14186358304005361</v>
      </c>
      <c r="BV603" s="132">
        <f t="shared" ref="BV603" si="11204">N603/N622</f>
        <v>5.6509923812296789E-2</v>
      </c>
      <c r="BW603" s="133">
        <f t="shared" ref="BW603" si="11205">O603/O622</f>
        <v>9.6394336042041756E-2</v>
      </c>
      <c r="BX603" s="128">
        <f t="shared" ref="BX603" si="11206">P603/P622</f>
        <v>8.293701942308547E-2</v>
      </c>
      <c r="BY603" s="129">
        <f t="shared" ref="BY603" si="11207">Q603/Q622</f>
        <v>8.601109252575051E-2</v>
      </c>
      <c r="BZ603" s="130">
        <f t="shared" ref="BZ603" si="11208">R603/R622</f>
        <v>8.6445033325303136E-2</v>
      </c>
      <c r="CA603" s="131">
        <f t="shared" ref="CA603" si="11209">S603/S622</f>
        <v>6.4300117946961916E-2</v>
      </c>
      <c r="CB603" s="128">
        <f t="shared" ref="CB603" si="11210">T603/T622</f>
        <v>3.303034182563052E-2</v>
      </c>
      <c r="CC603" s="129">
        <f t="shared" ref="CC603" si="11211">U603/U622</f>
        <v>0.14228819695872555</v>
      </c>
      <c r="CD603" s="130">
        <f t="shared" ref="CD603" si="11212">V603/V622</f>
        <v>3.2355328771889132E-2</v>
      </c>
      <c r="CE603" s="131">
        <f t="shared" ref="CE603" si="11213">W603/W622</f>
        <v>9.1089453532892453E-2</v>
      </c>
      <c r="CF603" s="128">
        <f t="shared" ref="CF603" si="11214">X603/X622</f>
        <v>7.2970679739794472E-2</v>
      </c>
      <c r="CG603" s="129">
        <f t="shared" ref="CG603" si="11215">Y603/Y622</f>
        <v>0.11885093398824143</v>
      </c>
      <c r="CH603" s="130">
        <f t="shared" ref="CH603" si="11216">Z603/Z622</f>
        <v>8.3025973021072452E-2</v>
      </c>
      <c r="CI603" s="128">
        <f t="shared" ref="CI603" si="11217">AA603/AA622</f>
        <v>5.4507540856408514E-2</v>
      </c>
      <c r="CJ603" s="134">
        <f t="shared" ref="CJ603" si="11218">AB603/AB622</f>
        <v>7.2404263967708285E-2</v>
      </c>
      <c r="CK603" s="135">
        <f t="shared" ref="CK603" si="11219">AC603/AC622</f>
        <v>7.7616974421930565E-2</v>
      </c>
    </row>
    <row r="604" spans="1:89" ht="14.25" thickTop="1" thickBot="1" x14ac:dyDescent="0.25">
      <c r="A604" s="145" t="s">
        <v>22</v>
      </c>
      <c r="B604" s="182">
        <v>1762</v>
      </c>
      <c r="C604" s="183">
        <v>945</v>
      </c>
      <c r="D604" s="184">
        <v>719</v>
      </c>
      <c r="E604" s="185">
        <v>645</v>
      </c>
      <c r="F604" s="182">
        <v>2013</v>
      </c>
      <c r="G604" s="186">
        <v>844</v>
      </c>
      <c r="H604" s="184">
        <v>2783</v>
      </c>
      <c r="I604" s="185">
        <v>1739</v>
      </c>
      <c r="J604" s="182">
        <v>222</v>
      </c>
      <c r="K604" s="186">
        <v>693</v>
      </c>
      <c r="L604" s="184">
        <v>820</v>
      </c>
      <c r="M604" s="182">
        <v>2247</v>
      </c>
      <c r="N604" s="187">
        <v>1981</v>
      </c>
      <c r="O604" s="188">
        <v>3168</v>
      </c>
      <c r="P604" s="182">
        <v>1260</v>
      </c>
      <c r="Q604" s="186">
        <v>1327</v>
      </c>
      <c r="R604" s="184">
        <v>1700</v>
      </c>
      <c r="S604" s="185">
        <v>1321</v>
      </c>
      <c r="T604" s="182">
        <v>238</v>
      </c>
      <c r="U604" s="186">
        <v>631</v>
      </c>
      <c r="V604" s="184">
        <v>774</v>
      </c>
      <c r="W604" s="185">
        <v>2266</v>
      </c>
      <c r="X604" s="182">
        <v>1056</v>
      </c>
      <c r="Y604" s="186">
        <v>1020</v>
      </c>
      <c r="Z604" s="184">
        <v>2497</v>
      </c>
      <c r="AA604" s="182">
        <v>2242</v>
      </c>
      <c r="AB604" s="156">
        <f t="shared" si="11082"/>
        <v>17825</v>
      </c>
      <c r="AC604" s="157">
        <f t="shared" si="11083"/>
        <v>19088</v>
      </c>
      <c r="AE604" s="305" t="s">
        <v>0</v>
      </c>
      <c r="AF604" s="299" t="s">
        <v>1</v>
      </c>
      <c r="AG604" s="300"/>
      <c r="AH604" s="299" t="s">
        <v>2</v>
      </c>
      <c r="AI604" s="300"/>
      <c r="AJ604" s="299" t="s">
        <v>3</v>
      </c>
      <c r="AK604" s="300"/>
      <c r="AL604" s="299" t="s">
        <v>4</v>
      </c>
      <c r="AM604" s="300"/>
      <c r="AN604" s="299" t="s">
        <v>5</v>
      </c>
      <c r="AO604" s="300"/>
      <c r="AP604" s="299" t="s">
        <v>6</v>
      </c>
      <c r="AQ604" s="300"/>
      <c r="AR604" s="299" t="s">
        <v>7</v>
      </c>
      <c r="AS604" s="300"/>
      <c r="AT604" s="299" t="s">
        <v>8</v>
      </c>
      <c r="AU604" s="300"/>
      <c r="AV604" s="299" t="s">
        <v>9</v>
      </c>
      <c r="AW604" s="300"/>
      <c r="AX604" s="299" t="s">
        <v>10</v>
      </c>
      <c r="AY604" s="300"/>
      <c r="AZ604" s="299" t="s">
        <v>11</v>
      </c>
      <c r="BA604" s="300"/>
      <c r="BB604" s="299" t="s">
        <v>12</v>
      </c>
      <c r="BC604" s="300"/>
      <c r="BD604" s="301" t="s">
        <v>40</v>
      </c>
      <c r="BE604" s="302"/>
      <c r="BF604" s="303" t="s">
        <v>41</v>
      </c>
      <c r="BG604" s="304"/>
      <c r="BI604" s="145" t="s">
        <v>22</v>
      </c>
      <c r="BJ604" s="128">
        <f>B604/B622</f>
        <v>6.5861772511494041E-2</v>
      </c>
      <c r="BK604" s="129">
        <f t="shared" ref="BK604" si="11220">C604/C622</f>
        <v>3.614457831325301E-2</v>
      </c>
      <c r="BL604" s="130">
        <f t="shared" ref="BL604" si="11221">D604/D622</f>
        <v>5.5848997980425662E-2</v>
      </c>
      <c r="BM604" s="131">
        <f t="shared" ref="BM604" si="11222">E604/E622</f>
        <v>5.1579368252698918E-2</v>
      </c>
      <c r="BN604" s="128">
        <f t="shared" ref="BN604" si="11223">F604/F622</f>
        <v>7.4743799197980104E-2</v>
      </c>
      <c r="BO604" s="129">
        <f t="shared" ref="BO604" si="11224">G604/G622</f>
        <v>3.5779388698122007E-2</v>
      </c>
      <c r="BP604" s="130">
        <f t="shared" ref="BP604" si="11225">H604/H622</f>
        <v>7.2295103260163654E-2</v>
      </c>
      <c r="BQ604" s="131">
        <f t="shared" ref="BQ604" si="11226">I604/I622</f>
        <v>4.196226050866271E-2</v>
      </c>
      <c r="BR604" s="128">
        <f t="shared" ref="BR604" si="11227">J604/J622</f>
        <v>3.8548359090119812E-2</v>
      </c>
      <c r="BS604" s="129">
        <f t="shared" ref="BS604" si="11228">K604/K622</f>
        <v>0.10335570469798658</v>
      </c>
      <c r="BT604" s="130">
        <f t="shared" ref="BT604" si="11229">L604/L622</f>
        <v>3.3800494641384994E-2</v>
      </c>
      <c r="BU604" s="128">
        <f t="shared" ref="BU604" si="11230">M604/M622</f>
        <v>9.4142785319255906E-2</v>
      </c>
      <c r="BV604" s="132">
        <f t="shared" ref="BV604" si="11231">N604/N622</f>
        <v>4.8066191100111615E-2</v>
      </c>
      <c r="BW604" s="133">
        <f t="shared" ref="BW604" si="11232">O604/O622</f>
        <v>7.7076541287528583E-2</v>
      </c>
      <c r="BX604" s="128">
        <f t="shared" ref="BX604" si="11233">P604/P622</f>
        <v>5.6002488999511088E-2</v>
      </c>
      <c r="BY604" s="129">
        <f t="shared" ref="BY604" si="11234">Q604/Q622</f>
        <v>5.8411832027467206E-2</v>
      </c>
      <c r="BZ604" s="130">
        <f t="shared" ref="BZ604" si="11235">R604/R622</f>
        <v>6.8256644985144138E-2</v>
      </c>
      <c r="CA604" s="131">
        <f t="shared" ref="CA604" si="11236">S604/S622</f>
        <v>5.0260624738424076E-2</v>
      </c>
      <c r="CB604" s="128">
        <f t="shared" ref="CB604" si="11237">T604/T622</f>
        <v>3.0469850211240559E-2</v>
      </c>
      <c r="CC604" s="129">
        <f t="shared" ref="CC604" si="11238">U604/U622</f>
        <v>7.6152546463915033E-2</v>
      </c>
      <c r="CD604" s="130">
        <f t="shared" ref="CD604" si="11239">V604/V622</f>
        <v>2.9919981444972748E-2</v>
      </c>
      <c r="CE604" s="131">
        <f t="shared" ref="CE604" si="11240">W604/W622</f>
        <v>7.8872258962756694E-2</v>
      </c>
      <c r="CF604" s="128">
        <f t="shared" ref="CF604" si="11241">X604/X622</f>
        <v>4.977844819458848E-2</v>
      </c>
      <c r="CG604" s="129">
        <f t="shared" ref="CG604" si="11242">Y604/Y622</f>
        <v>7.5909801294931911E-2</v>
      </c>
      <c r="CH604" s="130">
        <f t="shared" ref="CH604" si="11243">Z604/Z622</f>
        <v>6.4403806969126412E-2</v>
      </c>
      <c r="CI604" s="128">
        <f t="shared" ref="CI604" si="11244">AA604/AA622</f>
        <v>5.4362058096115613E-2</v>
      </c>
      <c r="CJ604" s="134">
        <f t="shared" ref="CJ604" si="11245">AB604/AB622</f>
        <v>5.616702955977023E-2</v>
      </c>
      <c r="CK604" s="135">
        <f t="shared" ref="CK604" si="11246">AC604/AC622</f>
        <v>6.0395124852872309E-2</v>
      </c>
    </row>
    <row r="605" spans="1:89" ht="15" thickTop="1" thickBot="1" x14ac:dyDescent="0.3">
      <c r="A605" s="136" t="s">
        <v>23</v>
      </c>
      <c r="B605" s="175">
        <v>1194</v>
      </c>
      <c r="C605" s="176">
        <v>1016</v>
      </c>
      <c r="D605" s="177">
        <v>512</v>
      </c>
      <c r="E605" s="178">
        <v>465</v>
      </c>
      <c r="F605" s="175">
        <v>1430</v>
      </c>
      <c r="G605" s="179">
        <v>722</v>
      </c>
      <c r="H605" s="177">
        <v>2004</v>
      </c>
      <c r="I605" s="178">
        <v>1629</v>
      </c>
      <c r="J605" s="175">
        <v>209</v>
      </c>
      <c r="K605" s="179">
        <v>555</v>
      </c>
      <c r="L605" s="177">
        <v>738</v>
      </c>
      <c r="M605" s="175">
        <v>1447</v>
      </c>
      <c r="N605" s="180">
        <v>1585</v>
      </c>
      <c r="O605" s="181">
        <v>2116</v>
      </c>
      <c r="P605" s="175">
        <v>1042</v>
      </c>
      <c r="Q605" s="179">
        <v>901</v>
      </c>
      <c r="R605" s="177">
        <v>1263</v>
      </c>
      <c r="S605" s="178">
        <v>983</v>
      </c>
      <c r="T605" s="175">
        <v>284</v>
      </c>
      <c r="U605" s="179">
        <v>351</v>
      </c>
      <c r="V605" s="177">
        <v>618</v>
      </c>
      <c r="W605" s="178">
        <v>1674</v>
      </c>
      <c r="X605" s="175">
        <v>922</v>
      </c>
      <c r="Y605" s="179">
        <v>659</v>
      </c>
      <c r="Z605" s="177">
        <v>2009</v>
      </c>
      <c r="AA605" s="175">
        <v>2046</v>
      </c>
      <c r="AB605" s="156">
        <f t="shared" si="11082"/>
        <v>13810</v>
      </c>
      <c r="AC605" s="157">
        <f t="shared" si="11083"/>
        <v>14564</v>
      </c>
      <c r="AE605" s="306"/>
      <c r="AF605" s="115" t="s">
        <v>14</v>
      </c>
      <c r="AG605" s="116" t="s">
        <v>15</v>
      </c>
      <c r="AH605" s="117" t="s">
        <v>14</v>
      </c>
      <c r="AI605" s="118" t="s">
        <v>15</v>
      </c>
      <c r="AJ605" s="115" t="s">
        <v>14</v>
      </c>
      <c r="AK605" s="116" t="s">
        <v>15</v>
      </c>
      <c r="AL605" s="117" t="s">
        <v>14</v>
      </c>
      <c r="AM605" s="118" t="s">
        <v>15</v>
      </c>
      <c r="AN605" s="115" t="s">
        <v>14</v>
      </c>
      <c r="AO605" s="116" t="s">
        <v>15</v>
      </c>
      <c r="AP605" s="117" t="s">
        <v>14</v>
      </c>
      <c r="AQ605" s="115" t="s">
        <v>15</v>
      </c>
      <c r="AR605" s="119" t="s">
        <v>14</v>
      </c>
      <c r="AS605" s="120" t="s">
        <v>15</v>
      </c>
      <c r="AT605" s="115" t="s">
        <v>14</v>
      </c>
      <c r="AU605" s="116" t="s">
        <v>15</v>
      </c>
      <c r="AV605" s="117" t="s">
        <v>14</v>
      </c>
      <c r="AW605" s="118" t="s">
        <v>15</v>
      </c>
      <c r="AX605" s="115" t="s">
        <v>14</v>
      </c>
      <c r="AY605" s="116" t="s">
        <v>15</v>
      </c>
      <c r="AZ605" s="117" t="s">
        <v>14</v>
      </c>
      <c r="BA605" s="118" t="s">
        <v>15</v>
      </c>
      <c r="BB605" s="115" t="s">
        <v>14</v>
      </c>
      <c r="BC605" s="116" t="s">
        <v>15</v>
      </c>
      <c r="BD605" s="28" t="s">
        <v>14</v>
      </c>
      <c r="BE605" s="121" t="s">
        <v>15</v>
      </c>
      <c r="BF605" s="162" t="s">
        <v>14</v>
      </c>
      <c r="BG605" s="163" t="s">
        <v>15</v>
      </c>
      <c r="BI605" s="136" t="s">
        <v>23</v>
      </c>
      <c r="BJ605" s="128">
        <f>B605/B622</f>
        <v>4.4630508727993123E-2</v>
      </c>
      <c r="BK605" s="129">
        <f t="shared" ref="BK605" si="11247">C605/C622</f>
        <v>3.8860202715624403E-2</v>
      </c>
      <c r="BL605" s="130">
        <f t="shared" ref="BL605" si="11248">D605/D622</f>
        <v>3.9770079229454712E-2</v>
      </c>
      <c r="BM605" s="131">
        <f t="shared" ref="BM605" si="11249">E605/E622</f>
        <v>3.7185125949620153E-2</v>
      </c>
      <c r="BN605" s="128">
        <f t="shared" ref="BN605" si="11250">F605/F622</f>
        <v>5.3096687954849252E-2</v>
      </c>
      <c r="BO605" s="129">
        <f t="shared" ref="BO605" si="11251">G605/G622</f>
        <v>3.0607486540336598E-2</v>
      </c>
      <c r="BP605" s="130">
        <f t="shared" ref="BP605" si="11252">H605/H622</f>
        <v>5.2058708923236781E-2</v>
      </c>
      <c r="BQ605" s="131">
        <f t="shared" ref="BQ605" si="11253">I605/I622</f>
        <v>3.9307948458086002E-2</v>
      </c>
      <c r="BR605" s="128">
        <f t="shared" ref="BR605" si="11254">J605/J622</f>
        <v>3.6291022747004686E-2</v>
      </c>
      <c r="BS605" s="129">
        <f t="shared" ref="BS605" si="11255">K605/K622</f>
        <v>8.2774049217002238E-2</v>
      </c>
      <c r="BT605" s="130">
        <f t="shared" ref="BT605" si="11256">L605/L622</f>
        <v>3.0420445177246496E-2</v>
      </c>
      <c r="BU605" s="128">
        <f t="shared" ref="BU605" si="11257">M605/M622</f>
        <v>6.0625104742751804E-2</v>
      </c>
      <c r="BV605" s="132">
        <f t="shared" ref="BV605" si="11258">N605/N622</f>
        <v>3.8457805600038822E-2</v>
      </c>
      <c r="BW605" s="133">
        <f t="shared" ref="BW605" si="11259">O605/O622</f>
        <v>5.1481679723614421E-2</v>
      </c>
      <c r="BX605" s="128">
        <f t="shared" ref="BX605" si="11260">P605/P622</f>
        <v>4.6313169474198855E-2</v>
      </c>
      <c r="BY605" s="129">
        <f t="shared" ref="BY605" si="11261">Q605/Q622</f>
        <v>3.9660181353992428E-2</v>
      </c>
      <c r="BZ605" s="130">
        <f t="shared" ref="BZ605" si="11262">R605/R622</f>
        <v>5.0710672127198264E-2</v>
      </c>
      <c r="CA605" s="131">
        <f t="shared" ref="CA605" si="11263">S605/S622</f>
        <v>3.7400601149031695E-2</v>
      </c>
      <c r="CB605" s="128">
        <f t="shared" ref="CB605" si="11264">T605/T622</f>
        <v>3.6358980924337474E-2</v>
      </c>
      <c r="CC605" s="129">
        <f t="shared" ref="CC605" si="11265">U605/U622</f>
        <v>4.2360608254887765E-2</v>
      </c>
      <c r="CD605" s="130">
        <f t="shared" ref="CD605" si="11266">V605/V622</f>
        <v>2.3889597587846458E-2</v>
      </c>
      <c r="CE605" s="131">
        <f t="shared" ref="CE605" si="11267">W605/W622</f>
        <v>5.8266620257570484E-2</v>
      </c>
      <c r="CF605" s="128">
        <f t="shared" ref="CF605" si="11268">X605/X622</f>
        <v>4.346186480626002E-2</v>
      </c>
      <c r="CG605" s="129">
        <f t="shared" ref="CG605" si="11269">Y605/Y622</f>
        <v>4.9043685346431498E-2</v>
      </c>
      <c r="CH605" s="130">
        <f t="shared" ref="CH605" si="11270">Z605/Z622</f>
        <v>5.1817079776121329E-2</v>
      </c>
      <c r="CI605" s="128">
        <f t="shared" ref="CI605" si="11271">AA605/AA622</f>
        <v>4.9609621259880707E-2</v>
      </c>
      <c r="CJ605" s="134">
        <f t="shared" ref="CJ605" si="11272">AB605/AB622</f>
        <v>4.3515662172253958E-2</v>
      </c>
      <c r="CK605" s="135">
        <f t="shared" ref="CK605" si="11273">AC605/AC622</f>
        <v>4.6081024641514687E-2</v>
      </c>
    </row>
    <row r="606" spans="1:89" ht="13.5" thickTop="1" x14ac:dyDescent="0.2">
      <c r="A606" s="145" t="s">
        <v>24</v>
      </c>
      <c r="B606" s="189">
        <v>1134</v>
      </c>
      <c r="C606" s="183">
        <v>958</v>
      </c>
      <c r="D606" s="184">
        <v>501</v>
      </c>
      <c r="E606" s="185">
        <v>497</v>
      </c>
      <c r="F606" s="182">
        <v>1366</v>
      </c>
      <c r="G606" s="186">
        <v>687</v>
      </c>
      <c r="H606" s="184">
        <v>2035</v>
      </c>
      <c r="I606" s="185">
        <v>1473</v>
      </c>
      <c r="J606" s="182">
        <v>230</v>
      </c>
      <c r="K606" s="186">
        <v>315</v>
      </c>
      <c r="L606" s="184">
        <v>741</v>
      </c>
      <c r="M606" s="182">
        <v>998</v>
      </c>
      <c r="N606" s="187">
        <v>1381</v>
      </c>
      <c r="O606" s="190">
        <v>1608</v>
      </c>
      <c r="P606" s="182">
        <v>813</v>
      </c>
      <c r="Q606" s="186">
        <v>574</v>
      </c>
      <c r="R606" s="184">
        <v>1124</v>
      </c>
      <c r="S606" s="185">
        <v>755</v>
      </c>
      <c r="T606" s="182">
        <v>214</v>
      </c>
      <c r="U606" s="186">
        <v>248</v>
      </c>
      <c r="V606" s="184">
        <v>645</v>
      </c>
      <c r="W606" s="191">
        <v>1069</v>
      </c>
      <c r="X606" s="182">
        <v>832</v>
      </c>
      <c r="Y606" s="186">
        <v>361</v>
      </c>
      <c r="Z606" s="184">
        <v>1827</v>
      </c>
      <c r="AA606" s="182">
        <v>1464</v>
      </c>
      <c r="AB606" s="156">
        <f t="shared" si="11082"/>
        <v>12843</v>
      </c>
      <c r="AC606" s="157">
        <f t="shared" si="11083"/>
        <v>11007</v>
      </c>
      <c r="AE606" s="235" t="str">
        <f>$AE$17</f>
        <v>17:00 - 17:59</v>
      </c>
      <c r="AF606" s="125">
        <f t="shared" ref="AF606:AU608" si="11274">SUMIF($A$9:$A$32,$AE606,B$598:B$621)</f>
        <v>1342</v>
      </c>
      <c r="AG606" s="172">
        <f t="shared" si="11274"/>
        <v>3516</v>
      </c>
      <c r="AH606" s="126">
        <f t="shared" si="11274"/>
        <v>1164</v>
      </c>
      <c r="AI606" s="166">
        <f t="shared" si="11274"/>
        <v>1201</v>
      </c>
      <c r="AJ606" s="125">
        <f t="shared" si="11274"/>
        <v>1337</v>
      </c>
      <c r="AK606" s="127">
        <f t="shared" si="11274"/>
        <v>2618</v>
      </c>
      <c r="AL606" s="126">
        <f t="shared" si="11274"/>
        <v>2322</v>
      </c>
      <c r="AM606" s="166">
        <f t="shared" si="11274"/>
        <v>4387</v>
      </c>
      <c r="AN606" s="125">
        <f t="shared" si="11274"/>
        <v>1044</v>
      </c>
      <c r="AO606" s="127">
        <f t="shared" si="11274"/>
        <v>257</v>
      </c>
      <c r="AP606" s="126">
        <f t="shared" si="11274"/>
        <v>3210</v>
      </c>
      <c r="AQ606" s="125">
        <f t="shared" si="11274"/>
        <v>808</v>
      </c>
      <c r="AR606" s="165">
        <f t="shared" si="11274"/>
        <v>4187</v>
      </c>
      <c r="AS606" s="167">
        <f t="shared" si="11274"/>
        <v>2462</v>
      </c>
      <c r="AT606" s="125">
        <f t="shared" si="11274"/>
        <v>2043</v>
      </c>
      <c r="AU606" s="127">
        <f t="shared" si="11274"/>
        <v>1641</v>
      </c>
      <c r="AV606" s="126">
        <f t="shared" ref="AP606:BE608" si="11275">SUMIF($A$9:$A$32,$AE606,R$598:R$621)</f>
        <v>1696</v>
      </c>
      <c r="AW606" s="166">
        <f t="shared" si="11275"/>
        <v>2346</v>
      </c>
      <c r="AX606" s="125">
        <f t="shared" si="11275"/>
        <v>1262</v>
      </c>
      <c r="AY606" s="127">
        <f t="shared" si="11275"/>
        <v>230</v>
      </c>
      <c r="AZ606" s="126">
        <f t="shared" si="11275"/>
        <v>3125</v>
      </c>
      <c r="BA606" s="166">
        <f t="shared" si="11275"/>
        <v>1531</v>
      </c>
      <c r="BB606" s="125">
        <f t="shared" si="11275"/>
        <v>2130</v>
      </c>
      <c r="BC606" s="127">
        <f t="shared" si="11275"/>
        <v>635</v>
      </c>
      <c r="BD606" s="170">
        <f t="shared" si="11275"/>
        <v>2398</v>
      </c>
      <c r="BE606" s="171">
        <f t="shared" si="11275"/>
        <v>3236</v>
      </c>
      <c r="BF606" s="156">
        <f>AF606+AH606+AJ606+AL606+AN606+AP606+AR606+AT606+AV606+AX606+AZ606+BB606+BD606</f>
        <v>27260</v>
      </c>
      <c r="BG606" s="157">
        <f>AG606+AI606+AK606+AM606+AO606+AQ606+AS606+AU606+AW606+AY606+BA606+BC606+BE606</f>
        <v>24868</v>
      </c>
      <c r="BI606" s="145" t="s">
        <v>24</v>
      </c>
      <c r="BJ606" s="128">
        <f>B606/B622</f>
        <v>4.238776959593317E-2</v>
      </c>
      <c r="BK606" s="129">
        <f t="shared" ref="BK606" si="11276">C606/C622</f>
        <v>3.6641805316504114E-2</v>
      </c>
      <c r="BL606" s="130">
        <f t="shared" ref="BL606" si="11277">D606/D622</f>
        <v>3.8915643933509401E-2</v>
      </c>
      <c r="BM606" s="131">
        <f t="shared" ref="BM606" si="11278">E606/E622</f>
        <v>3.9744102359056378E-2</v>
      </c>
      <c r="BN606" s="128">
        <f t="shared" ref="BN606" si="11279">F606/F622</f>
        <v>5.0720332689737115E-2</v>
      </c>
      <c r="BO606" s="129">
        <f t="shared" ref="BO606" si="11280">G606/G622</f>
        <v>2.912374411802111E-2</v>
      </c>
      <c r="BP606" s="130">
        <f t="shared" ref="BP606" si="11281">H606/H622</f>
        <v>5.2864008312767892E-2</v>
      </c>
      <c r="BQ606" s="131">
        <f t="shared" ref="BQ606" si="11282">I606/I622</f>
        <v>3.5543651368177213E-2</v>
      </c>
      <c r="BR606" s="128">
        <f t="shared" ref="BR606" si="11283">J606/J622</f>
        <v>3.9937489147421429E-2</v>
      </c>
      <c r="BS606" s="129">
        <f t="shared" ref="BS606" si="11284">K606/K622</f>
        <v>4.6979865771812082E-2</v>
      </c>
      <c r="BT606" s="130">
        <f t="shared" ref="BT606" si="11285">L606/L622</f>
        <v>3.0544105523495464E-2</v>
      </c>
      <c r="BU606" s="128">
        <f t="shared" ref="BU606" si="11286">M606/M622</f>
        <v>4.1813306519188874E-2</v>
      </c>
      <c r="BV606" s="132">
        <f t="shared" ref="BV606" si="11287">N606/N622</f>
        <v>3.3508031251516475E-2</v>
      </c>
      <c r="BW606" s="133">
        <f t="shared" ref="BW606" si="11288">O606/O622</f>
        <v>3.9122183835336478E-2</v>
      </c>
      <c r="BX606" s="128">
        <f t="shared" ref="BX606" si="11289">P606/P622</f>
        <v>3.6134939330636918E-2</v>
      </c>
      <c r="BY606" s="129">
        <f t="shared" ref="BY606" si="11290">Q606/Q622</f>
        <v>2.5266308653930803E-2</v>
      </c>
      <c r="BZ606" s="130">
        <f t="shared" ref="BZ606" si="11291">R606/R622</f>
        <v>4.5129687625471773E-2</v>
      </c>
      <c r="CA606" s="131">
        <f t="shared" ref="CA606" si="11292">S606/S622</f>
        <v>2.8725792337252216E-2</v>
      </c>
      <c r="CB606" s="128">
        <f t="shared" ref="CB606" si="11293">T606/T622</f>
        <v>2.7397260273972601E-2</v>
      </c>
      <c r="CC606" s="129">
        <f t="shared" ref="CC606" si="11294">U606/U622</f>
        <v>2.9930002413709873E-2</v>
      </c>
      <c r="CD606" s="130">
        <f t="shared" ref="CD606" si="11295">V606/V622</f>
        <v>2.4933317870810622E-2</v>
      </c>
      <c r="CE606" s="131">
        <f t="shared" ref="CE606" si="11296">W606/W622</f>
        <v>3.7208492864601463E-2</v>
      </c>
      <c r="CF606" s="128">
        <f t="shared" ref="CF606" si="11297">X606/X622</f>
        <v>3.9219383426039409E-2</v>
      </c>
      <c r="CG606" s="129">
        <f t="shared" ref="CG606" si="11298">Y606/Y622</f>
        <v>2.686611594850041E-2</v>
      </c>
      <c r="CH606" s="130">
        <f t="shared" ref="CH606" si="11299">Z606/Z622</f>
        <v>4.7122849552500581E-2</v>
      </c>
      <c r="CI606" s="128">
        <f t="shared" ref="CI606" si="11300">AA606/AA622</f>
        <v>3.5497793511468888E-2</v>
      </c>
      <c r="CJ606" s="134">
        <f t="shared" ref="CJ606" si="11301">AB606/AB622</f>
        <v>4.0468620512545808E-2</v>
      </c>
      <c r="CK606" s="135">
        <f t="shared" ref="CK606" si="11302">AC606/AC622</f>
        <v>3.4826547530153268E-2</v>
      </c>
    </row>
    <row r="607" spans="1:89" x14ac:dyDescent="0.2">
      <c r="A607" s="136" t="s">
        <v>25</v>
      </c>
      <c r="B607" s="192">
        <v>1157</v>
      </c>
      <c r="C607" s="176">
        <v>1086</v>
      </c>
      <c r="D607" s="177">
        <v>533</v>
      </c>
      <c r="E607" s="178">
        <v>485</v>
      </c>
      <c r="F607" s="175">
        <v>1204</v>
      </c>
      <c r="G607" s="179">
        <v>744</v>
      </c>
      <c r="H607" s="177">
        <v>1996</v>
      </c>
      <c r="I607" s="178">
        <v>1783</v>
      </c>
      <c r="J607" s="175">
        <v>254</v>
      </c>
      <c r="K607" s="176">
        <v>277</v>
      </c>
      <c r="L607" s="177">
        <v>699</v>
      </c>
      <c r="M607" s="175">
        <v>1360</v>
      </c>
      <c r="N607" s="180">
        <v>1593</v>
      </c>
      <c r="O607" s="193">
        <v>2123</v>
      </c>
      <c r="P607" s="175">
        <v>1059</v>
      </c>
      <c r="Q607" s="176">
        <v>851</v>
      </c>
      <c r="R607" s="177">
        <v>1101</v>
      </c>
      <c r="S607" s="178">
        <v>1331</v>
      </c>
      <c r="T607" s="184">
        <v>217</v>
      </c>
      <c r="U607" s="175">
        <v>360</v>
      </c>
      <c r="V607" s="177">
        <v>680</v>
      </c>
      <c r="W607" s="194">
        <v>1681</v>
      </c>
      <c r="X607" s="175">
        <v>731</v>
      </c>
      <c r="Y607" s="179">
        <v>560</v>
      </c>
      <c r="Z607" s="177">
        <v>1952</v>
      </c>
      <c r="AA607" s="175">
        <v>2383</v>
      </c>
      <c r="AB607" s="156">
        <f t="shared" si="11082"/>
        <v>13176</v>
      </c>
      <c r="AC607" s="157">
        <f t="shared" si="11083"/>
        <v>15024</v>
      </c>
      <c r="AE607" s="237" t="str">
        <f>$AE$18</f>
        <v>18:00 - 18:59</v>
      </c>
      <c r="AF607" s="125">
        <f t="shared" si="11274"/>
        <v>1641</v>
      </c>
      <c r="AG607" s="176">
        <f t="shared" si="11274"/>
        <v>3824</v>
      </c>
      <c r="AH607" s="177">
        <f t="shared" si="11274"/>
        <v>960</v>
      </c>
      <c r="AI607" s="178">
        <f t="shared" si="11274"/>
        <v>1406</v>
      </c>
      <c r="AJ607" s="238">
        <f t="shared" si="11274"/>
        <v>1203</v>
      </c>
      <c r="AK607" s="179">
        <f t="shared" si="11274"/>
        <v>2699</v>
      </c>
      <c r="AL607" s="177">
        <f t="shared" si="11274"/>
        <v>2334</v>
      </c>
      <c r="AM607" s="178">
        <f t="shared" si="11274"/>
        <v>5056</v>
      </c>
      <c r="AN607" s="238">
        <f t="shared" si="11274"/>
        <v>688</v>
      </c>
      <c r="AO607" s="179">
        <f t="shared" si="11274"/>
        <v>337</v>
      </c>
      <c r="AP607" s="177">
        <f t="shared" si="11275"/>
        <v>3655</v>
      </c>
      <c r="AQ607" s="238">
        <f t="shared" si="11275"/>
        <v>811</v>
      </c>
      <c r="AR607" s="180">
        <f t="shared" si="11275"/>
        <v>4329</v>
      </c>
      <c r="AS607" s="181">
        <f t="shared" si="11275"/>
        <v>2598</v>
      </c>
      <c r="AT607" s="238">
        <f t="shared" si="11275"/>
        <v>1969</v>
      </c>
      <c r="AU607" s="179">
        <f t="shared" si="11275"/>
        <v>2054</v>
      </c>
      <c r="AV607" s="177">
        <f t="shared" si="11275"/>
        <v>1833</v>
      </c>
      <c r="AW607" s="178">
        <f t="shared" si="11275"/>
        <v>2906</v>
      </c>
      <c r="AX607" s="238">
        <f t="shared" si="11275"/>
        <v>1390</v>
      </c>
      <c r="AY607" s="179">
        <f t="shared" si="11275"/>
        <v>273</v>
      </c>
      <c r="AZ607" s="177">
        <f t="shared" si="11275"/>
        <v>3946</v>
      </c>
      <c r="BA607" s="178">
        <f t="shared" si="11275"/>
        <v>1636</v>
      </c>
      <c r="BB607" s="238">
        <f t="shared" si="11275"/>
        <v>2303</v>
      </c>
      <c r="BC607" s="179">
        <f t="shared" si="11275"/>
        <v>873</v>
      </c>
      <c r="BD607" s="177">
        <f t="shared" si="11275"/>
        <v>2720</v>
      </c>
      <c r="BE607" s="238">
        <f t="shared" si="11275"/>
        <v>4933</v>
      </c>
      <c r="BF607" s="158">
        <f>SUM(AF607,AH607,AJ607,AL607,AN607,AP607,AR607,AT607,AV607,AX607,AZ607,BB607,BD607)</f>
        <v>28971</v>
      </c>
      <c r="BG607" s="159">
        <f>SUM(AG607,AI607,AK607,AM607,AO607,AQ607,AS607,AU607,AW607,AY607,BA607,BC607,BE607)</f>
        <v>29406</v>
      </c>
      <c r="BI607" s="136" t="s">
        <v>25</v>
      </c>
      <c r="BJ607" s="128">
        <f>B607/B622</f>
        <v>4.3247486263222813E-2</v>
      </c>
      <c r="BK607" s="129">
        <f t="shared" ref="BK607" si="11303">C607/C622</f>
        <v>4.1537578886976477E-2</v>
      </c>
      <c r="BL607" s="130">
        <f t="shared" ref="BL607" si="11304">D607/D622</f>
        <v>4.1401273885350316E-2</v>
      </c>
      <c r="BM607" s="131">
        <f t="shared" ref="BM607" si="11305">E607/E622</f>
        <v>3.878448620551779E-2</v>
      </c>
      <c r="BN607" s="128">
        <f t="shared" ref="BN607" si="11306">F607/F622</f>
        <v>4.4705183424922024E-2</v>
      </c>
      <c r="BO607" s="129">
        <f t="shared" ref="BO607" si="11307">G607/G622</f>
        <v>3.1540124634363474E-2</v>
      </c>
      <c r="BP607" s="130">
        <f t="shared" ref="BP607" si="11308">H607/H622</f>
        <v>5.1850889725938432E-2</v>
      </c>
      <c r="BQ607" s="131">
        <f t="shared" ref="BQ607" si="11309">I607/I622</f>
        <v>4.3023985328893392E-2</v>
      </c>
      <c r="BR607" s="128">
        <f t="shared" ref="BR607" si="11310">J607/J622</f>
        <v>4.4104879319326273E-2</v>
      </c>
      <c r="BS607" s="129">
        <f t="shared" ref="BS607" si="11311">K607/K622</f>
        <v>4.1312453392990306E-2</v>
      </c>
      <c r="BT607" s="130">
        <f t="shared" ref="BT607" si="11312">L607/L622</f>
        <v>2.8812860676009893E-2</v>
      </c>
      <c r="BU607" s="128">
        <f t="shared" ref="BU607" si="11313">M607/M622</f>
        <v>5.6980056980056981E-2</v>
      </c>
      <c r="BV607" s="132">
        <f t="shared" ref="BV607" si="11314">N607/N622</f>
        <v>3.8651914398020092E-2</v>
      </c>
      <c r="BW607" s="133">
        <f t="shared" ref="BW607" si="11315">O607/O622</f>
        <v>5.165198773782298E-2</v>
      </c>
      <c r="BX607" s="128">
        <f t="shared" ref="BX607" si="11316">P607/P622</f>
        <v>4.7068758611493844E-2</v>
      </c>
      <c r="BY607" s="129">
        <f t="shared" ref="BY607" si="11317">Q607/Q622</f>
        <v>3.7459283387622153E-2</v>
      </c>
      <c r="BZ607" s="130">
        <f t="shared" ref="BZ607" si="11318">R607/R622</f>
        <v>4.4206215369790414E-2</v>
      </c>
      <c r="CA607" s="131">
        <f t="shared" ref="CA607" si="11319">S607/S622</f>
        <v>5.0641098809116158E-2</v>
      </c>
      <c r="CB607" s="128">
        <f t="shared" ref="CB607" si="11320">T607/T622</f>
        <v>2.7781334016131098E-2</v>
      </c>
      <c r="CC607" s="129">
        <f t="shared" ref="CC607" si="11321">U607/U622</f>
        <v>4.3446777697320783E-2</v>
      </c>
      <c r="CD607" s="130">
        <f t="shared" ref="CD607" si="11322">V607/V622</f>
        <v>2.6286288607986392E-2</v>
      </c>
      <c r="CE607" s="131">
        <f t="shared" ref="CE607" si="11323">W607/W622</f>
        <v>5.8510268012530453E-2</v>
      </c>
      <c r="CF607" s="128">
        <f t="shared" ref="CF607" si="11324">X607/X622</f>
        <v>3.4458376543791837E-2</v>
      </c>
      <c r="CG607" s="129">
        <f t="shared" ref="CG607" si="11325">Y607/Y622</f>
        <v>4.1675969338393987E-2</v>
      </c>
      <c r="CH607" s="130">
        <f t="shared" ref="CH607" si="11326">Z607/Z622</f>
        <v>5.0346908772020325E-2</v>
      </c>
      <c r="CI607" s="128">
        <f t="shared" ref="CI607" si="11327">AA607/AA622</f>
        <v>5.7780902962998884E-2</v>
      </c>
      <c r="CJ607" s="134">
        <f t="shared" ref="CJ607" si="11328">AB607/AB622</f>
        <v>4.1517912004461852E-2</v>
      </c>
      <c r="CK607" s="135">
        <f t="shared" ref="CK607" si="11329">AC607/AC622</f>
        <v>4.7536481338513917E-2</v>
      </c>
    </row>
    <row r="608" spans="1:89" ht="13.5" thickBot="1" x14ac:dyDescent="0.25">
      <c r="A608" s="145" t="s">
        <v>26</v>
      </c>
      <c r="B608" s="189">
        <v>944</v>
      </c>
      <c r="C608" s="183">
        <v>918</v>
      </c>
      <c r="D608" s="184">
        <v>436</v>
      </c>
      <c r="E608" s="185">
        <v>449</v>
      </c>
      <c r="F608" s="182">
        <v>1089</v>
      </c>
      <c r="G608" s="186">
        <v>797</v>
      </c>
      <c r="H608" s="184">
        <v>1612</v>
      </c>
      <c r="I608" s="185">
        <v>1683</v>
      </c>
      <c r="J608" s="182">
        <v>256</v>
      </c>
      <c r="K608" s="183">
        <v>267</v>
      </c>
      <c r="L608" s="184">
        <v>748</v>
      </c>
      <c r="M608" s="182">
        <v>960</v>
      </c>
      <c r="N608" s="187">
        <v>1576</v>
      </c>
      <c r="O608" s="190">
        <v>1626</v>
      </c>
      <c r="P608" s="182">
        <v>866</v>
      </c>
      <c r="Q608" s="183">
        <v>745</v>
      </c>
      <c r="R608" s="184">
        <v>1095</v>
      </c>
      <c r="S608" s="185">
        <v>1010</v>
      </c>
      <c r="T608" s="182">
        <v>202</v>
      </c>
      <c r="U608" s="186">
        <v>272</v>
      </c>
      <c r="V608" s="184">
        <v>681</v>
      </c>
      <c r="W608" s="191">
        <v>1201</v>
      </c>
      <c r="X608" s="182">
        <v>720</v>
      </c>
      <c r="Y608" s="186">
        <v>486</v>
      </c>
      <c r="Z608" s="184">
        <v>1806</v>
      </c>
      <c r="AA608" s="182">
        <v>1902</v>
      </c>
      <c r="AB608" s="156">
        <f t="shared" si="11082"/>
        <v>12031</v>
      </c>
      <c r="AC608" s="157">
        <f t="shared" si="11083"/>
        <v>12316</v>
      </c>
      <c r="AE608" s="235">
        <f>$AE$19</f>
        <v>0</v>
      </c>
      <c r="AF608" s="125">
        <f t="shared" si="11274"/>
        <v>0</v>
      </c>
      <c r="AG608" s="183">
        <f t="shared" si="11274"/>
        <v>0</v>
      </c>
      <c r="AH608" s="184">
        <f t="shared" si="11274"/>
        <v>0</v>
      </c>
      <c r="AI608" s="185">
        <f t="shared" si="11274"/>
        <v>0</v>
      </c>
      <c r="AJ608" s="182">
        <f t="shared" si="11274"/>
        <v>0</v>
      </c>
      <c r="AK608" s="186">
        <f t="shared" si="11274"/>
        <v>0</v>
      </c>
      <c r="AL608" s="184">
        <f t="shared" si="11274"/>
        <v>0</v>
      </c>
      <c r="AM608" s="185">
        <f t="shared" si="11274"/>
        <v>0</v>
      </c>
      <c r="AN608" s="182">
        <f t="shared" si="11274"/>
        <v>0</v>
      </c>
      <c r="AO608" s="186">
        <f t="shared" si="11274"/>
        <v>0</v>
      </c>
      <c r="AP608" s="184">
        <f t="shared" si="11275"/>
        <v>0</v>
      </c>
      <c r="AQ608" s="182">
        <f t="shared" si="11275"/>
        <v>0</v>
      </c>
      <c r="AR608" s="187">
        <f t="shared" si="11275"/>
        <v>0</v>
      </c>
      <c r="AS608" s="188">
        <f t="shared" si="11275"/>
        <v>0</v>
      </c>
      <c r="AT608" s="182">
        <f t="shared" si="11275"/>
        <v>0</v>
      </c>
      <c r="AU608" s="186">
        <f t="shared" si="11275"/>
        <v>0</v>
      </c>
      <c r="AV608" s="184">
        <f t="shared" si="11275"/>
        <v>0</v>
      </c>
      <c r="AW608" s="185">
        <f t="shared" si="11275"/>
        <v>0</v>
      </c>
      <c r="AX608" s="182">
        <f t="shared" si="11275"/>
        <v>0</v>
      </c>
      <c r="AY608" s="186">
        <f t="shared" si="11275"/>
        <v>0</v>
      </c>
      <c r="AZ608" s="184">
        <f t="shared" si="11275"/>
        <v>0</v>
      </c>
      <c r="BA608" s="185">
        <f t="shared" si="11275"/>
        <v>0</v>
      </c>
      <c r="BB608" s="182">
        <f t="shared" si="11275"/>
        <v>0</v>
      </c>
      <c r="BC608" s="186">
        <f t="shared" si="11275"/>
        <v>0</v>
      </c>
      <c r="BD608" s="184">
        <f t="shared" si="11275"/>
        <v>0</v>
      </c>
      <c r="BE608" s="182">
        <f t="shared" si="11275"/>
        <v>0</v>
      </c>
      <c r="BF608" s="158">
        <f>SUM(AF608,AH608,AJ608,AL608,AN608,AP608,AR608,AT608,AV608,AX608,AZ608,BB608,BD608)</f>
        <v>0</v>
      </c>
      <c r="BG608" s="159">
        <f>SUM(AG608,AI608,AK608,AM608,AO608,AQ608,AS608,AU608,AW608,AY608,BA608,BC608,BE608)</f>
        <v>0</v>
      </c>
      <c r="BI608" s="145" t="s">
        <v>26</v>
      </c>
      <c r="BJ608" s="128">
        <f>B608/B622</f>
        <v>3.5285762344409971E-2</v>
      </c>
      <c r="BK608" s="129">
        <f t="shared" ref="BK608" si="11330">C608/C622</f>
        <v>3.5111876075731498E-2</v>
      </c>
      <c r="BL608" s="130">
        <f t="shared" ref="BL608" si="11331">D608/D622</f>
        <v>3.3866708093832527E-2</v>
      </c>
      <c r="BM608" s="131">
        <f t="shared" ref="BM608" si="11332">E608/E622</f>
        <v>3.590563774490204E-2</v>
      </c>
      <c r="BN608" s="128">
        <f t="shared" ref="BN608" si="11333">F608/F622</f>
        <v>4.0435170057923658E-2</v>
      </c>
      <c r="BO608" s="129">
        <f t="shared" ref="BO608" si="11334">G608/G622</f>
        <v>3.3786934588155494E-2</v>
      </c>
      <c r="BP608" s="130">
        <f t="shared" ref="BP608" si="11335">H608/H622</f>
        <v>4.1875568255617612E-2</v>
      </c>
      <c r="BQ608" s="131">
        <f t="shared" ref="BQ608" si="11336">I608/I622</f>
        <v>4.0610974373823661E-2</v>
      </c>
      <c r="BR608" s="128">
        <f t="shared" ref="BR608" si="11337">J608/J622</f>
        <v>4.4452161833651672E-2</v>
      </c>
      <c r="BS608" s="129">
        <f t="shared" ref="BS608" si="11338">K608/K622</f>
        <v>3.9821029082774052E-2</v>
      </c>
      <c r="BT608" s="130">
        <f t="shared" ref="BT608" si="11339">L608/L622</f>
        <v>3.0832646331409728E-2</v>
      </c>
      <c r="BU608" s="128">
        <f t="shared" ref="BU608" si="11340">M608/M622</f>
        <v>4.022121669180493E-2</v>
      </c>
      <c r="BV608" s="132">
        <f t="shared" ref="BV608" si="11341">N608/N622</f>
        <v>3.8239433202309894E-2</v>
      </c>
      <c r="BW608" s="133">
        <f t="shared" ref="BW608" si="11342">O608/O622</f>
        <v>3.9560118729015617E-2</v>
      </c>
      <c r="BX608" s="128">
        <f t="shared" ref="BX608" si="11343">P608/P622</f>
        <v>3.8490599582203654E-2</v>
      </c>
      <c r="BY608" s="129">
        <f t="shared" ref="BY608" si="11344">Q608/Q622</f>
        <v>3.2793379698917158E-2</v>
      </c>
      <c r="BZ608" s="130">
        <f t="shared" ref="BZ608" si="11345">R608/R622</f>
        <v>4.396530956396049E-2</v>
      </c>
      <c r="CA608" s="131">
        <f t="shared" ref="CA608" si="11346">S608/S622</f>
        <v>3.8427881139900318E-2</v>
      </c>
      <c r="CB608" s="128">
        <f t="shared" ref="CB608" si="11347">T608/T622</f>
        <v>2.5860965305338626E-2</v>
      </c>
      <c r="CC608" s="129">
        <f t="shared" ref="CC608" si="11348">U608/U622</f>
        <v>3.2826454260197924E-2</v>
      </c>
      <c r="CD608" s="130">
        <f t="shared" ref="CD608" si="11349">V608/V622</f>
        <v>2.6324944914762845E-2</v>
      </c>
      <c r="CE608" s="131">
        <f t="shared" ref="CE608" si="11350">W608/W622</f>
        <v>4.1802993386703791E-2</v>
      </c>
      <c r="CF608" s="128">
        <f t="shared" ref="CF608" si="11351">X608/X622</f>
        <v>3.3939851041764869E-2</v>
      </c>
      <c r="CG608" s="129">
        <f t="shared" ref="CG608" si="11352">Y608/Y622</f>
        <v>3.6168787675820498E-2</v>
      </c>
      <c r="CH608" s="130">
        <f t="shared" ref="CH608" si="11353">Z608/Z622</f>
        <v>4.6581207603621264E-2</v>
      </c>
      <c r="CI608" s="128">
        <f t="shared" ref="CI608" si="11354">AA608/AA622</f>
        <v>4.6118035012850979E-2</v>
      </c>
      <c r="CJ608" s="134">
        <f t="shared" ref="CJ608" si="11355">AB608/AB622</f>
        <v>3.7909987805531307E-2</v>
      </c>
      <c r="CK608" s="135">
        <f t="shared" ref="CK608" si="11356">AC608/AC622</f>
        <v>3.8968271044005416E-2</v>
      </c>
    </row>
    <row r="609" spans="1:89" ht="14.25" thickTop="1" thickBot="1" x14ac:dyDescent="0.25">
      <c r="A609" s="136" t="s">
        <v>27</v>
      </c>
      <c r="B609" s="192">
        <v>884</v>
      </c>
      <c r="C609" s="176">
        <v>1079</v>
      </c>
      <c r="D609" s="177">
        <v>439</v>
      </c>
      <c r="E609" s="178">
        <v>444</v>
      </c>
      <c r="F609" s="175">
        <v>928</v>
      </c>
      <c r="G609" s="179">
        <v>821</v>
      </c>
      <c r="H609" s="177">
        <v>1655</v>
      </c>
      <c r="I609" s="178">
        <v>1701</v>
      </c>
      <c r="J609" s="175">
        <v>217</v>
      </c>
      <c r="K609" s="176">
        <v>188</v>
      </c>
      <c r="L609" s="177">
        <v>861</v>
      </c>
      <c r="M609" s="175">
        <v>836</v>
      </c>
      <c r="N609" s="180">
        <v>1613</v>
      </c>
      <c r="O609" s="193">
        <v>1334</v>
      </c>
      <c r="P609" s="175">
        <v>1009</v>
      </c>
      <c r="Q609" s="176">
        <v>741</v>
      </c>
      <c r="R609" s="177">
        <v>1083</v>
      </c>
      <c r="S609" s="178">
        <v>1083</v>
      </c>
      <c r="T609" s="175">
        <v>259</v>
      </c>
      <c r="U609" s="179">
        <v>215</v>
      </c>
      <c r="V609" s="177">
        <v>874</v>
      </c>
      <c r="W609" s="194">
        <v>1055</v>
      </c>
      <c r="X609" s="175">
        <v>790</v>
      </c>
      <c r="Y609" s="179">
        <v>381</v>
      </c>
      <c r="Z609" s="177">
        <v>1899</v>
      </c>
      <c r="AA609" s="175">
        <v>2018</v>
      </c>
      <c r="AB609" s="156">
        <f t="shared" si="11082"/>
        <v>12511</v>
      </c>
      <c r="AC609" s="157">
        <f t="shared" si="11083"/>
        <v>11896</v>
      </c>
      <c r="AE609" s="229" t="s">
        <v>13</v>
      </c>
      <c r="AF609" s="20">
        <f t="shared" ref="AF609:BG609" si="11357">SUM(AF606:AF608)</f>
        <v>2983</v>
      </c>
      <c r="AG609" s="21">
        <f t="shared" si="11357"/>
        <v>7340</v>
      </c>
      <c r="AH609" s="20">
        <f t="shared" si="11357"/>
        <v>2124</v>
      </c>
      <c r="AI609" s="21">
        <f t="shared" si="11357"/>
        <v>2607</v>
      </c>
      <c r="AJ609" s="20">
        <f t="shared" si="11357"/>
        <v>2540</v>
      </c>
      <c r="AK609" s="21">
        <f t="shared" si="11357"/>
        <v>5317</v>
      </c>
      <c r="AL609" s="20">
        <f t="shared" si="11357"/>
        <v>4656</v>
      </c>
      <c r="AM609" s="21">
        <f t="shared" si="11357"/>
        <v>9443</v>
      </c>
      <c r="AN609" s="20">
        <f t="shared" si="11357"/>
        <v>1732</v>
      </c>
      <c r="AO609" s="21">
        <f t="shared" si="11357"/>
        <v>594</v>
      </c>
      <c r="AP609" s="20">
        <f t="shared" si="11357"/>
        <v>6865</v>
      </c>
      <c r="AQ609" s="21">
        <f t="shared" si="11357"/>
        <v>1619</v>
      </c>
      <c r="AR609" s="20">
        <f t="shared" si="11357"/>
        <v>8516</v>
      </c>
      <c r="AS609" s="21">
        <f t="shared" si="11357"/>
        <v>5060</v>
      </c>
      <c r="AT609" s="20">
        <f t="shared" si="11357"/>
        <v>4012</v>
      </c>
      <c r="AU609" s="21">
        <f t="shared" si="11357"/>
        <v>3695</v>
      </c>
      <c r="AV609" s="20">
        <f t="shared" si="11357"/>
        <v>3529</v>
      </c>
      <c r="AW609" s="21">
        <f t="shared" si="11357"/>
        <v>5252</v>
      </c>
      <c r="AX609" s="20">
        <f t="shared" si="11357"/>
        <v>2652</v>
      </c>
      <c r="AY609" s="21">
        <f t="shared" si="11357"/>
        <v>503</v>
      </c>
      <c r="AZ609" s="20">
        <f t="shared" si="11357"/>
        <v>7071</v>
      </c>
      <c r="BA609" s="21">
        <f t="shared" si="11357"/>
        <v>3167</v>
      </c>
      <c r="BB609" s="20">
        <f t="shared" si="11357"/>
        <v>4433</v>
      </c>
      <c r="BC609" s="21">
        <f t="shared" si="11357"/>
        <v>1508</v>
      </c>
      <c r="BD609" s="20">
        <f t="shared" si="11357"/>
        <v>5118</v>
      </c>
      <c r="BE609" s="21">
        <f t="shared" si="11357"/>
        <v>8169</v>
      </c>
      <c r="BF609" s="160">
        <f t="shared" si="11357"/>
        <v>56231</v>
      </c>
      <c r="BG609" s="161">
        <f t="shared" si="11357"/>
        <v>54274</v>
      </c>
      <c r="BI609" s="136" t="s">
        <v>27</v>
      </c>
      <c r="BJ609" s="128">
        <f>B609/B622</f>
        <v>3.3043023212350017E-2</v>
      </c>
      <c r="BK609" s="129">
        <f t="shared" ref="BK609" si="11358">C609/C622</f>
        <v>4.1269841269841269E-2</v>
      </c>
      <c r="BL609" s="130">
        <f t="shared" ref="BL609" si="11359">D609/D622</f>
        <v>3.409973590181762E-2</v>
      </c>
      <c r="BM609" s="131">
        <f t="shared" ref="BM609" si="11360">E609/E622</f>
        <v>3.5505797680927632E-2</v>
      </c>
      <c r="BN609" s="128">
        <f t="shared" ref="BN609" si="11361">F609/F622</f>
        <v>3.4457151344125948E-2</v>
      </c>
      <c r="BO609" s="129">
        <f t="shared" ref="BO609" si="11362">G609/G622</f>
        <v>3.4804357963457544E-2</v>
      </c>
      <c r="BP609" s="130">
        <f t="shared" ref="BP609" si="11363">H609/H622</f>
        <v>4.2992596441096244E-2</v>
      </c>
      <c r="BQ609" s="131">
        <f t="shared" ref="BQ609" si="11364">I609/I622</f>
        <v>4.1045316345736209E-2</v>
      </c>
      <c r="BR609" s="128">
        <f t="shared" ref="BR609" si="11365">J609/J622</f>
        <v>3.7680152804306304E-2</v>
      </c>
      <c r="BS609" s="129">
        <f t="shared" ref="BS609" si="11366">K609/K622</f>
        <v>2.8038777032065622E-2</v>
      </c>
      <c r="BT609" s="130">
        <f t="shared" ref="BT609" si="11367">L609/L622</f>
        <v>3.5490519373454245E-2</v>
      </c>
      <c r="BU609" s="128">
        <f t="shared" ref="BU609" si="11368">M609/M622</f>
        <v>3.5025976202446789E-2</v>
      </c>
      <c r="BV609" s="132">
        <f t="shared" ref="BV609" si="11369">N609/N622</f>
        <v>3.9137186392973262E-2</v>
      </c>
      <c r="BW609" s="133">
        <f t="shared" ref="BW609" si="11370">O609/O622</f>
        <v>3.2455841564887351E-2</v>
      </c>
      <c r="BX609" s="128">
        <f t="shared" ref="BX609" si="11371">P609/P622</f>
        <v>4.4846437619449751E-2</v>
      </c>
      <c r="BY609" s="129">
        <f t="shared" ref="BY609" si="11372">Q609/Q622</f>
        <v>3.2617307861607533E-2</v>
      </c>
      <c r="BZ609" s="130">
        <f t="shared" ref="BZ609" si="11373">R609/R622</f>
        <v>4.3483497952300651E-2</v>
      </c>
      <c r="CA609" s="131">
        <f t="shared" ref="CA609" si="11374">S609/S622</f>
        <v>4.1205341855952517E-2</v>
      </c>
      <c r="CB609" s="128">
        <f t="shared" ref="CB609" si="11375">T609/T622</f>
        <v>3.3158366406350018E-2</v>
      </c>
      <c r="CC609" s="129">
        <f t="shared" ref="CC609" si="11376">U609/U622</f>
        <v>2.5947381124788799E-2</v>
      </c>
      <c r="CD609" s="130">
        <f t="shared" ref="CD609" si="11377">V609/V622</f>
        <v>3.3785612122617804E-2</v>
      </c>
      <c r="CE609" s="131">
        <f t="shared" ref="CE609" si="11378">W609/W622</f>
        <v>3.6721197354681517E-2</v>
      </c>
      <c r="CF609" s="128">
        <f t="shared" ref="CF609" si="11379">X609/X622</f>
        <v>3.7239558781936459E-2</v>
      </c>
      <c r="CG609" s="129">
        <f t="shared" ref="CG609" si="11380">Y609/Y622</f>
        <v>2.8354543424871623E-2</v>
      </c>
      <c r="CH609" s="130">
        <f t="shared" ref="CH609" si="11381">Z609/Z622</f>
        <v>4.8979907662943953E-2</v>
      </c>
      <c r="CI609" s="128">
        <f t="shared" ref="CI609" si="11382">AA609/AA622</f>
        <v>4.8930701711847144E-2</v>
      </c>
      <c r="CJ609" s="134">
        <f t="shared" ref="CJ609" si="11383">AB609/AB622</f>
        <v>3.9422480046131012E-2</v>
      </c>
      <c r="CK609" s="135">
        <f t="shared" ref="CK609" si="11384">AC609/AC622</f>
        <v>3.7639375798919163E-2</v>
      </c>
    </row>
    <row r="610" spans="1:89" ht="13.5" thickTop="1" x14ac:dyDescent="0.2">
      <c r="A610" s="145" t="s">
        <v>28</v>
      </c>
      <c r="B610" s="189">
        <v>853</v>
      </c>
      <c r="C610" s="183">
        <v>1534</v>
      </c>
      <c r="D610" s="184">
        <v>546</v>
      </c>
      <c r="E610" s="185">
        <v>553</v>
      </c>
      <c r="F610" s="182">
        <v>847</v>
      </c>
      <c r="G610" s="186">
        <v>1307</v>
      </c>
      <c r="H610" s="184">
        <v>1661</v>
      </c>
      <c r="I610" s="185">
        <v>2295</v>
      </c>
      <c r="J610" s="182">
        <v>284</v>
      </c>
      <c r="K610" s="183">
        <v>212</v>
      </c>
      <c r="L610" s="184">
        <v>1440</v>
      </c>
      <c r="M610" s="182">
        <v>766</v>
      </c>
      <c r="N610" s="187">
        <v>2189</v>
      </c>
      <c r="O610" s="190">
        <v>1486</v>
      </c>
      <c r="P610" s="182">
        <v>1107</v>
      </c>
      <c r="Q610" s="183">
        <v>856</v>
      </c>
      <c r="R610" s="184">
        <v>1081</v>
      </c>
      <c r="S610" s="185">
        <v>1342</v>
      </c>
      <c r="T610" s="182">
        <v>355</v>
      </c>
      <c r="U610" s="186">
        <v>184</v>
      </c>
      <c r="V610" s="184">
        <v>1462</v>
      </c>
      <c r="W610" s="191">
        <v>1093</v>
      </c>
      <c r="X610" s="182">
        <v>1114</v>
      </c>
      <c r="Y610" s="186">
        <v>398</v>
      </c>
      <c r="Z610" s="184">
        <v>2015</v>
      </c>
      <c r="AA610" s="182">
        <v>2148</v>
      </c>
      <c r="AB610" s="156">
        <f t="shared" si="11082"/>
        <v>14954</v>
      </c>
      <c r="AC610" s="157">
        <f t="shared" si="11083"/>
        <v>14174</v>
      </c>
      <c r="BI610" s="145" t="s">
        <v>28</v>
      </c>
      <c r="BJ610" s="128">
        <f>B610/B622</f>
        <v>3.1884274660785708E-2</v>
      </c>
      <c r="BK610" s="129">
        <f t="shared" ref="BK610" si="11385">C610/C622</f>
        <v>5.8672786383629758E-2</v>
      </c>
      <c r="BL610" s="130">
        <f t="shared" ref="BL610" si="11386">D610/D622</f>
        <v>4.2411061053285695E-2</v>
      </c>
      <c r="BM610" s="131">
        <f t="shared" ref="BM610" si="11387">E610/E622</f>
        <v>4.4222311075569773E-2</v>
      </c>
      <c r="BN610" s="128">
        <f t="shared" ref="BN610" si="11388">F610/F622</f>
        <v>3.1449576711718399E-2</v>
      </c>
      <c r="BO610" s="129">
        <f t="shared" ref="BO610" si="11389">G610/G622</f>
        <v>5.5407181313324005E-2</v>
      </c>
      <c r="BP610" s="130">
        <f t="shared" ref="BP610" si="11390">H610/H622</f>
        <v>4.3148460839070008E-2</v>
      </c>
      <c r="BQ610" s="131">
        <f t="shared" ref="BQ610" si="11391">I610/I622</f>
        <v>5.537860141885044E-2</v>
      </c>
      <c r="BR610" s="128">
        <f t="shared" ref="BR610" si="11392">J610/J622</f>
        <v>4.9314117034207329E-2</v>
      </c>
      <c r="BS610" s="129">
        <f t="shared" ref="BS610" si="11393">K610/K622</f>
        <v>3.161819537658464E-2</v>
      </c>
      <c r="BT610" s="130">
        <f t="shared" ref="BT610" si="11394">L610/L622</f>
        <v>5.9356966199505361E-2</v>
      </c>
      <c r="BU610" s="128">
        <f t="shared" ref="BU610" si="11395">M610/M622</f>
        <v>3.2093179152002681E-2</v>
      </c>
      <c r="BV610" s="132">
        <f t="shared" ref="BV610" si="11396">N610/N622</f>
        <v>5.3113019847624593E-2</v>
      </c>
      <c r="BW610" s="133">
        <f t="shared" ref="BW610" si="11397">O610/O622</f>
        <v>3.6153958444844536E-2</v>
      </c>
      <c r="BX610" s="128">
        <f t="shared" ref="BX610" si="11398">P610/P622</f>
        <v>4.9202186763856175E-2</v>
      </c>
      <c r="BY610" s="129">
        <f t="shared" ref="BY610" si="11399">Q610/Q622</f>
        <v>3.7679373184259179E-2</v>
      </c>
      <c r="BZ610" s="130">
        <f t="shared" ref="BZ610" si="11400">R610/R622</f>
        <v>4.3403196017024012E-2</v>
      </c>
      <c r="CA610" s="131">
        <f t="shared" ref="CA610" si="11401">S610/S622</f>
        <v>5.1059620286877452E-2</v>
      </c>
      <c r="CB610" s="128">
        <f t="shared" ref="CB610" si="11402">T610/T622</f>
        <v>4.5448726155421844E-2</v>
      </c>
      <c r="CC610" s="129">
        <f t="shared" ref="CC610" si="11403">U610/U622</f>
        <v>2.2206130823075067E-2</v>
      </c>
      <c r="CD610" s="130">
        <f t="shared" ref="CD610" si="11404">V610/V622</f>
        <v>5.6515520507170743E-2</v>
      </c>
      <c r="CE610" s="131">
        <f t="shared" ref="CE610" si="11405">W610/W622</f>
        <v>3.8043856595892794E-2</v>
      </c>
      <c r="CF610" s="128">
        <f t="shared" ref="CF610" si="11406">X610/X622</f>
        <v>5.2512491750730653E-2</v>
      </c>
      <c r="CG610" s="129">
        <f t="shared" ref="CG610" si="11407">Y610/Y622</f>
        <v>2.9619706779787154E-2</v>
      </c>
      <c r="CH610" s="130">
        <f t="shared" ref="CH610" si="11408">Z610/Z622</f>
        <v>5.1971834618658279E-2</v>
      </c>
      <c r="CI610" s="128">
        <f t="shared" ref="CI610" si="11409">AA610/AA622</f>
        <v>5.2082828184860097E-2</v>
      </c>
      <c r="CJ610" s="134">
        <f t="shared" ref="CJ610" si="11410">AB610/AB622</f>
        <v>4.7120435345683255E-2</v>
      </c>
      <c r="CK610" s="135">
        <f t="shared" ref="CK610" si="11411">AC610/AC622</f>
        <v>4.4847050485363166E-2</v>
      </c>
    </row>
    <row r="611" spans="1:89" x14ac:dyDescent="0.2">
      <c r="A611" s="136" t="s">
        <v>29</v>
      </c>
      <c r="B611" s="192">
        <v>1002</v>
      </c>
      <c r="C611" s="176">
        <v>2040</v>
      </c>
      <c r="D611" s="177">
        <v>849</v>
      </c>
      <c r="E611" s="178">
        <v>703</v>
      </c>
      <c r="F611" s="175">
        <v>1223</v>
      </c>
      <c r="G611" s="179">
        <v>2118</v>
      </c>
      <c r="H611" s="177">
        <v>1930</v>
      </c>
      <c r="I611" s="178">
        <v>3070</v>
      </c>
      <c r="J611" s="175">
        <v>570</v>
      </c>
      <c r="K611" s="176">
        <v>223</v>
      </c>
      <c r="L611" s="177">
        <v>2311</v>
      </c>
      <c r="M611" s="175">
        <v>704</v>
      </c>
      <c r="N611" s="180">
        <v>3104</v>
      </c>
      <c r="O611" s="193">
        <v>1924</v>
      </c>
      <c r="P611" s="175">
        <v>1562</v>
      </c>
      <c r="Q611" s="176">
        <v>1143</v>
      </c>
      <c r="R611" s="177">
        <v>1464</v>
      </c>
      <c r="S611" s="178">
        <v>1835</v>
      </c>
      <c r="T611" s="175">
        <v>1143</v>
      </c>
      <c r="U611" s="179">
        <v>209</v>
      </c>
      <c r="V611" s="177">
        <v>2188</v>
      </c>
      <c r="W611" s="194">
        <v>1243</v>
      </c>
      <c r="X611" s="175">
        <v>1807</v>
      </c>
      <c r="Y611" s="179">
        <v>480</v>
      </c>
      <c r="Z611" s="177">
        <v>2045</v>
      </c>
      <c r="AA611" s="175">
        <v>3204</v>
      </c>
      <c r="AB611" s="156">
        <f t="shared" si="11082"/>
        <v>21198</v>
      </c>
      <c r="AC611" s="157">
        <f t="shared" si="11083"/>
        <v>18896</v>
      </c>
      <c r="BI611" s="136" t="s">
        <v>29</v>
      </c>
      <c r="BJ611" s="128">
        <f>B611/B622</f>
        <v>3.745374350540126E-2</v>
      </c>
      <c r="BK611" s="129">
        <f t="shared" ref="BK611" si="11412">C611/C622</f>
        <v>7.8026391279403334E-2</v>
      </c>
      <c r="BL611" s="130">
        <f t="shared" ref="BL611" si="11413">D611/D622</f>
        <v>6.5946869659779403E-2</v>
      </c>
      <c r="BM611" s="131">
        <f t="shared" ref="BM611" si="11414">E611/E622</f>
        <v>5.6217512994802078E-2</v>
      </c>
      <c r="BN611" s="128">
        <f t="shared" ref="BN611" si="11415">F611/F622</f>
        <v>4.541066389425219E-2</v>
      </c>
      <c r="BO611" s="129">
        <f t="shared" ref="BO611" si="11416">G611/G622</f>
        <v>8.9787612870405695E-2</v>
      </c>
      <c r="BP611" s="130">
        <f t="shared" ref="BP611" si="11417">H611/H622</f>
        <v>5.0136381348227045E-2</v>
      </c>
      <c r="BQ611" s="131">
        <f t="shared" ref="BQ611" si="11418">I611/I622</f>
        <v>7.4079436320640901E-2</v>
      </c>
      <c r="BR611" s="128">
        <f t="shared" ref="BR611" si="11419">J611/J622</f>
        <v>9.8975516582740064E-2</v>
      </c>
      <c r="BS611" s="129">
        <f t="shared" ref="BS611" si="11420">K611/K622</f>
        <v>3.325876211782252E-2</v>
      </c>
      <c r="BT611" s="130">
        <f t="shared" ref="BT611" si="11421">L611/L622</f>
        <v>9.525968672712283E-2</v>
      </c>
      <c r="BU611" s="128">
        <f t="shared" ref="BU611" si="11422">M611/M622</f>
        <v>2.9495558907323614E-2</v>
      </c>
      <c r="BV611" s="132">
        <f t="shared" ref="BV611" si="11423">N611/N622</f>
        <v>7.5314213616732184E-2</v>
      </c>
      <c r="BW611" s="133">
        <f t="shared" ref="BW611" si="11424">O611/O622</f>
        <v>4.6810374191036931E-2</v>
      </c>
      <c r="BX611" s="128">
        <f t="shared" ref="BX611" si="11425">P611/P622</f>
        <v>6.9425307791457391E-2</v>
      </c>
      <c r="BY611" s="129">
        <f t="shared" ref="BY611" si="11426">Q611/Q622</f>
        <v>5.0312527511224579E-2</v>
      </c>
      <c r="BZ611" s="130">
        <f t="shared" ref="BZ611" si="11427">R611/R622</f>
        <v>5.8781016622500605E-2</v>
      </c>
      <c r="CA611" s="131">
        <f t="shared" ref="CA611" si="11428">S611/S622</f>
        <v>6.9816991971997103E-2</v>
      </c>
      <c r="CB611" s="128">
        <f t="shared" ref="CB611" si="11429">T611/T622</f>
        <v>0.14633209576238637</v>
      </c>
      <c r="CC611" s="129">
        <f t="shared" ref="CC611" si="11430">U611/U622</f>
        <v>2.5223268163166786E-2</v>
      </c>
      <c r="CD611" s="130">
        <f t="shared" ref="CD611" si="11431">V611/V622</f>
        <v>8.457999922687387E-2</v>
      </c>
      <c r="CE611" s="131">
        <f t="shared" ref="CE611" si="11432">W611/W622</f>
        <v>4.3264879916463626E-2</v>
      </c>
      <c r="CF611" s="128">
        <f t="shared" ref="CF611" si="11433">X611/X622</f>
        <v>8.5179598378429339E-2</v>
      </c>
      <c r="CG611" s="129">
        <f t="shared" ref="CG611" si="11434">Y611/Y622</f>
        <v>3.5722259432909131E-2</v>
      </c>
      <c r="CH611" s="130">
        <f t="shared" ref="CH611" si="11435">Z611/Z622</f>
        <v>5.2745608831343015E-2</v>
      </c>
      <c r="CI611" s="128">
        <f t="shared" ref="CI611" si="11436">AA611/AA622</f>
        <v>7.7687793996411431E-2</v>
      </c>
      <c r="CJ611" s="134">
        <f t="shared" ref="CJ611" si="11437">AB611/AB622</f>
        <v>6.6795438575484395E-2</v>
      </c>
      <c r="CK611" s="135">
        <f t="shared" ref="CK611" si="11438">AC611/AC622</f>
        <v>5.9787629883690026E-2</v>
      </c>
    </row>
    <row r="612" spans="1:89" x14ac:dyDescent="0.2">
      <c r="A612" s="145" t="s">
        <v>30</v>
      </c>
      <c r="B612" s="189">
        <v>1342</v>
      </c>
      <c r="C612" s="183">
        <v>3516</v>
      </c>
      <c r="D612" s="184">
        <v>1164</v>
      </c>
      <c r="E612" s="185">
        <v>1201</v>
      </c>
      <c r="F612" s="182">
        <v>1337</v>
      </c>
      <c r="G612" s="186">
        <v>2618</v>
      </c>
      <c r="H612" s="184">
        <v>2322</v>
      </c>
      <c r="I612" s="185">
        <v>4387</v>
      </c>
      <c r="J612" s="182">
        <v>1044</v>
      </c>
      <c r="K612" s="183">
        <v>257</v>
      </c>
      <c r="L612" s="184">
        <v>3210</v>
      </c>
      <c r="M612" s="182">
        <v>808</v>
      </c>
      <c r="N612" s="187">
        <v>4187</v>
      </c>
      <c r="O612" s="190">
        <v>2462</v>
      </c>
      <c r="P612" s="182">
        <v>2043</v>
      </c>
      <c r="Q612" s="183">
        <v>1641</v>
      </c>
      <c r="R612" s="184">
        <v>1696</v>
      </c>
      <c r="S612" s="185">
        <v>2346</v>
      </c>
      <c r="T612" s="182">
        <v>1262</v>
      </c>
      <c r="U612" s="186">
        <v>230</v>
      </c>
      <c r="V612" s="184">
        <v>3125</v>
      </c>
      <c r="W612" s="191">
        <v>1531</v>
      </c>
      <c r="X612" s="182">
        <v>2130</v>
      </c>
      <c r="Y612" s="186">
        <v>635</v>
      </c>
      <c r="Z612" s="184">
        <v>2398</v>
      </c>
      <c r="AA612" s="182">
        <v>3236</v>
      </c>
      <c r="AB612" s="156">
        <f t="shared" si="11082"/>
        <v>27260</v>
      </c>
      <c r="AC612" s="157">
        <f t="shared" si="11083"/>
        <v>24868</v>
      </c>
      <c r="BI612" s="145" t="s">
        <v>30</v>
      </c>
      <c r="BJ612" s="128">
        <f>B612/B622</f>
        <v>5.016259858707435E-2</v>
      </c>
      <c r="BK612" s="129">
        <f t="shared" ref="BK612" si="11439">C612/C622</f>
        <v>0.1344807802639128</v>
      </c>
      <c r="BL612" s="130">
        <f t="shared" ref="BL612" si="11440">D612/D622</f>
        <v>9.0414789498213452E-2</v>
      </c>
      <c r="BM612" s="131">
        <f t="shared" ref="BM612" si="11441">E612/E622</f>
        <v>9.6041583366653333E-2</v>
      </c>
      <c r="BN612" s="128">
        <f t="shared" ref="BN612" si="11442">F612/F622</f>
        <v>4.9643546710233181E-2</v>
      </c>
      <c r="BO612" s="129">
        <f t="shared" ref="BO612" si="11443">G612/G622</f>
        <v>0.11098393318919836</v>
      </c>
      <c r="BP612" s="130">
        <f t="shared" ref="BP612" si="11444">H612/H622</f>
        <v>6.0319522015846214E-2</v>
      </c>
      <c r="BQ612" s="131">
        <f t="shared" ref="BQ612" si="11445">I612/I622</f>
        <v>0.10585879059890932</v>
      </c>
      <c r="BR612" s="128">
        <f t="shared" ref="BR612" si="11446">J612/J622</f>
        <v>0.18128147247786075</v>
      </c>
      <c r="BS612" s="129">
        <f t="shared" ref="BS612" si="11447">K612/K622</f>
        <v>3.8329604772557792E-2</v>
      </c>
      <c r="BT612" s="130">
        <f t="shared" ref="BT612" si="11448">L612/L622</f>
        <v>0.13231657048639736</v>
      </c>
      <c r="BU612" s="128">
        <f t="shared" ref="BU612" si="11449">M612/M622</f>
        <v>3.3852857382269147E-2</v>
      </c>
      <c r="BV612" s="132">
        <f t="shared" ref="BV612" si="11450">N612/N622</f>
        <v>0.1015916921434464</v>
      </c>
      <c r="BW612" s="133">
        <f t="shared" ref="BW612" si="11451">O612/O622</f>
        <v>5.9899761568780109E-2</v>
      </c>
      <c r="BX612" s="128">
        <f t="shared" ref="BX612" si="11452">P612/P622</f>
        <v>9.0804035734921545E-2</v>
      </c>
      <c r="BY612" s="129">
        <f t="shared" ref="BY612" si="11453">Q612/Q622</f>
        <v>7.2233471256272552E-2</v>
      </c>
      <c r="BZ612" s="130">
        <f t="shared" ref="BZ612" si="11454">R612/R622</f>
        <v>6.8096041114590861E-2</v>
      </c>
      <c r="CA612" s="131">
        <f t="shared" ref="CA612" si="11455">S612/S622</f>
        <v>8.9259216984362511E-2</v>
      </c>
      <c r="CB612" s="128">
        <f t="shared" ref="CB612" si="11456">T612/T622</f>
        <v>0.16156702086800664</v>
      </c>
      <c r="CC612" s="129">
        <f t="shared" ref="CC612" si="11457">U612/U622</f>
        <v>2.7757663528843832E-2</v>
      </c>
      <c r="CD612" s="130">
        <f t="shared" ref="CD612" si="11458">V612/V622</f>
        <v>0.12080095867640805</v>
      </c>
      <c r="CE612" s="131">
        <f t="shared" ref="CE612" si="11459">W612/W622</f>
        <v>5.3289244691959621E-2</v>
      </c>
      <c r="CF612" s="128">
        <f t="shared" ref="CF612" si="11460">X612/X622</f>
        <v>0.10040539266522108</v>
      </c>
      <c r="CG612" s="129">
        <f t="shared" ref="CG612" si="11461">Y612/Y622</f>
        <v>4.725757237478604E-2</v>
      </c>
      <c r="CH612" s="130">
        <f t="shared" ref="CH612" si="11462">Z612/Z622</f>
        <v>6.1850352067266773E-2</v>
      </c>
      <c r="CI612" s="128">
        <f t="shared" ref="CI612" si="11463">AA612/AA622</f>
        <v>7.8463702051306913E-2</v>
      </c>
      <c r="CJ612" s="134">
        <f t="shared" ref="CJ612" si="11464">AB612/AB622</f>
        <v>8.5896955164058139E-2</v>
      </c>
      <c r="CK612" s="135">
        <f t="shared" ref="CK612" si="11465">AC612/AC622</f>
        <v>7.8683254654297388E-2</v>
      </c>
    </row>
    <row r="613" spans="1:89" x14ac:dyDescent="0.2">
      <c r="A613" s="136" t="s">
        <v>31</v>
      </c>
      <c r="B613" s="192">
        <v>1641</v>
      </c>
      <c r="C613" s="176">
        <v>3824</v>
      </c>
      <c r="D613" s="177">
        <v>960</v>
      </c>
      <c r="E613" s="178">
        <v>1406</v>
      </c>
      <c r="F613" s="175">
        <v>1203</v>
      </c>
      <c r="G613" s="179">
        <v>2699</v>
      </c>
      <c r="H613" s="177">
        <v>2334</v>
      </c>
      <c r="I613" s="178">
        <v>5056</v>
      </c>
      <c r="J613" s="175">
        <v>688</v>
      </c>
      <c r="K613" s="176">
        <v>337</v>
      </c>
      <c r="L613" s="177">
        <v>3655</v>
      </c>
      <c r="M613" s="175">
        <v>811</v>
      </c>
      <c r="N613" s="180">
        <v>4329</v>
      </c>
      <c r="O613" s="193">
        <v>2598</v>
      </c>
      <c r="P613" s="175">
        <v>1969</v>
      </c>
      <c r="Q613" s="176">
        <v>2054</v>
      </c>
      <c r="R613" s="177">
        <v>1833</v>
      </c>
      <c r="S613" s="178">
        <v>2906</v>
      </c>
      <c r="T613" s="175">
        <v>1390</v>
      </c>
      <c r="U613" s="179">
        <v>273</v>
      </c>
      <c r="V613" s="177">
        <v>3946</v>
      </c>
      <c r="W613" s="194">
        <v>1636</v>
      </c>
      <c r="X613" s="175">
        <v>2303</v>
      </c>
      <c r="Y613" s="179">
        <v>873</v>
      </c>
      <c r="Z613" s="177">
        <v>2720</v>
      </c>
      <c r="AA613" s="175">
        <v>4933</v>
      </c>
      <c r="AB613" s="156">
        <f t="shared" si="11082"/>
        <v>28971</v>
      </c>
      <c r="AC613" s="157">
        <f t="shared" si="11083"/>
        <v>29406</v>
      </c>
      <c r="BI613" s="136" t="s">
        <v>31</v>
      </c>
      <c r="BJ613" s="128">
        <f>B613/B622</f>
        <v>6.1338915261839794E-2</v>
      </c>
      <c r="BK613" s="129">
        <f t="shared" ref="BK613" si="11466">C613/C622</f>
        <v>0.14626123541786193</v>
      </c>
      <c r="BL613" s="130">
        <f t="shared" ref="BL613" si="11467">D613/D622</f>
        <v>7.4568898555227595E-2</v>
      </c>
      <c r="BM613" s="131">
        <f t="shared" ref="BM613" si="11468">E613/E622</f>
        <v>0.11243502598960416</v>
      </c>
      <c r="BN613" s="128">
        <f t="shared" ref="BN613" si="11469">F613/F622</f>
        <v>4.466805287390465E-2</v>
      </c>
      <c r="BO613" s="129">
        <f t="shared" ref="BO613" si="11470">G613/G622</f>
        <v>0.11441773708084277</v>
      </c>
      <c r="BP613" s="130">
        <f t="shared" ref="BP613" si="11471">H613/H622</f>
        <v>6.0631250811793741E-2</v>
      </c>
      <c r="BQ613" s="131">
        <f t="shared" ref="BQ613" si="11472">I613/I622</f>
        <v>0.12200183388832585</v>
      </c>
      <c r="BR613" s="128">
        <f t="shared" ref="BR613" si="11473">J613/J622</f>
        <v>0.11946518492793888</v>
      </c>
      <c r="BS613" s="129">
        <f t="shared" ref="BS613" si="11474">K613/K622</f>
        <v>5.0260999254287841E-2</v>
      </c>
      <c r="BT613" s="130">
        <f t="shared" ref="BT613" si="11475">L613/L622</f>
        <v>0.15065952184666118</v>
      </c>
      <c r="BU613" s="128">
        <f t="shared" ref="BU613" si="11476">M613/M622</f>
        <v>3.3978548684431037E-2</v>
      </c>
      <c r="BV613" s="132">
        <f t="shared" ref="BV613" si="11477">N613/N622</f>
        <v>0.10503712330761392</v>
      </c>
      <c r="BW613" s="133">
        <f t="shared" ref="BW613" si="11478">O613/O622</f>
        <v>6.3208602987689169E-2</v>
      </c>
      <c r="BX613" s="128">
        <f t="shared" ref="BX613" si="11479">P613/P622</f>
        <v>8.7515000666696291E-2</v>
      </c>
      <c r="BY613" s="129">
        <f t="shared" ref="BY613" si="11480">Q613/Q622</f>
        <v>9.0412888458491061E-2</v>
      </c>
      <c r="BZ613" s="130">
        <f t="shared" ref="BZ613" si="11481">R613/R622</f>
        <v>7.3596723681040713E-2</v>
      </c>
      <c r="CA613" s="131">
        <f t="shared" ref="CA613" si="11482">S613/S622</f>
        <v>0.11056576494311912</v>
      </c>
      <c r="CB613" s="128">
        <f t="shared" ref="CB613" si="11483">T613/T622</f>
        <v>0.17795416720010243</v>
      </c>
      <c r="CC613" s="129">
        <f t="shared" ref="CC613" si="11484">U613/U622</f>
        <v>3.2947139753801591E-2</v>
      </c>
      <c r="CD613" s="130">
        <f t="shared" ref="CD613" si="11485">V613/V622</f>
        <v>0.15253778653987399</v>
      </c>
      <c r="CE613" s="131">
        <f t="shared" ref="CE613" si="11486">W613/W622</f>
        <v>5.6943961016359207E-2</v>
      </c>
      <c r="CF613" s="128">
        <f t="shared" ref="CF613" si="11487">X613/X622</f>
        <v>0.10856038465164514</v>
      </c>
      <c r="CG613" s="129">
        <f t="shared" ref="CG613" si="11488">Y613/Y622</f>
        <v>6.4969859343603484E-2</v>
      </c>
      <c r="CH613" s="130">
        <f t="shared" ref="CH613" si="11489">Z613/Z622</f>
        <v>7.0155528616749632E-2</v>
      </c>
      <c r="CI613" s="128">
        <f t="shared" ref="CI613" si="11490">AA613/AA622</f>
        <v>0.11961107608748363</v>
      </c>
      <c r="CJ613" s="134">
        <f t="shared" ref="CJ613" si="11491">AB613/AB622</f>
        <v>9.1288359796695834E-2</v>
      </c>
      <c r="CK613" s="135">
        <f t="shared" ref="CK613" si="11492">AC613/AC622</f>
        <v>9.3041651373824558E-2</v>
      </c>
    </row>
    <row r="614" spans="1:89" x14ac:dyDescent="0.2">
      <c r="A614" s="145" t="s">
        <v>32</v>
      </c>
      <c r="B614" s="189">
        <v>1704</v>
      </c>
      <c r="C614" s="183">
        <v>2862</v>
      </c>
      <c r="D614" s="184">
        <v>635</v>
      </c>
      <c r="E614" s="185">
        <v>1257</v>
      </c>
      <c r="F614" s="182">
        <v>1208</v>
      </c>
      <c r="G614" s="186">
        <v>2561</v>
      </c>
      <c r="H614" s="184">
        <v>2231</v>
      </c>
      <c r="I614" s="185">
        <v>4037</v>
      </c>
      <c r="J614" s="182">
        <v>499</v>
      </c>
      <c r="K614" s="183">
        <v>210</v>
      </c>
      <c r="L614" s="184">
        <v>2364</v>
      </c>
      <c r="M614" s="182">
        <v>982</v>
      </c>
      <c r="N614" s="187">
        <v>3239</v>
      </c>
      <c r="O614" s="190">
        <v>2588</v>
      </c>
      <c r="P614" s="182">
        <v>1375</v>
      </c>
      <c r="Q614" s="183">
        <v>1997</v>
      </c>
      <c r="R614" s="184">
        <v>1608</v>
      </c>
      <c r="S614" s="185">
        <v>2184</v>
      </c>
      <c r="T614" s="182">
        <v>586</v>
      </c>
      <c r="U614" s="186">
        <v>368</v>
      </c>
      <c r="V614" s="184">
        <v>3042</v>
      </c>
      <c r="W614" s="191">
        <v>1796</v>
      </c>
      <c r="X614" s="182">
        <v>1368</v>
      </c>
      <c r="Y614" s="186">
        <v>787</v>
      </c>
      <c r="Z614" s="184">
        <v>2354</v>
      </c>
      <c r="AA614" s="182">
        <v>3455</v>
      </c>
      <c r="AB614" s="156">
        <f t="shared" si="11082"/>
        <v>22213</v>
      </c>
      <c r="AC614" s="157">
        <f t="shared" si="11083"/>
        <v>25084</v>
      </c>
      <c r="BI614" s="145" t="s">
        <v>32</v>
      </c>
      <c r="BJ614" s="128">
        <f>B614/B622</f>
        <v>6.3693791350502751E-2</v>
      </c>
      <c r="BK614" s="129">
        <f t="shared" ref="BK614" si="11493">C614/C622</f>
        <v>0.10946643717728055</v>
      </c>
      <c r="BL614" s="130">
        <f t="shared" ref="BL614" si="11494">D614/D622</f>
        <v>4.9324219356843252E-2</v>
      </c>
      <c r="BM614" s="131">
        <f t="shared" ref="BM614" si="11495">E614/E622</f>
        <v>0.10051979208316673</v>
      </c>
      <c r="BN614" s="128">
        <f t="shared" ref="BN614" si="11496">F614/F622</f>
        <v>4.4853705628991533E-2</v>
      </c>
      <c r="BO614" s="129">
        <f t="shared" ref="BO614" si="11497">G614/G622</f>
        <v>0.10856755267285599</v>
      </c>
      <c r="BP614" s="130">
        <f t="shared" ref="BP614" si="11498">H614/H622</f>
        <v>5.795557864657748E-2</v>
      </c>
      <c r="BQ614" s="131">
        <f t="shared" ref="BQ614" si="11499">I614/I622</f>
        <v>9.7413252256165248E-2</v>
      </c>
      <c r="BR614" s="128">
        <f t="shared" ref="BR614" si="11500">J614/J622</f>
        <v>8.6646987324188227E-2</v>
      </c>
      <c r="BS614" s="129">
        <f t="shared" ref="BS614" si="11501">K614/K622</f>
        <v>3.1319910514541388E-2</v>
      </c>
      <c r="BT614" s="130">
        <f t="shared" ref="BT614" si="11502">L614/L622</f>
        <v>9.7444352844187967E-2</v>
      </c>
      <c r="BU614" s="128">
        <f t="shared" ref="BU614" si="11503">M614/M622</f>
        <v>4.1142952907658792E-2</v>
      </c>
      <c r="BV614" s="132">
        <f t="shared" ref="BV614" si="11504">N614/N622</f>
        <v>7.8589799582666084E-2</v>
      </c>
      <c r="BW614" s="133">
        <f t="shared" ref="BW614" si="11505">O614/O622</f>
        <v>6.2965305824534079E-2</v>
      </c>
      <c r="BX614" s="128">
        <f t="shared" ref="BX614" si="11506">P614/P622</f>
        <v>6.11138272812125E-2</v>
      </c>
      <c r="BY614" s="129">
        <f t="shared" ref="BY614" si="11507">Q614/Q622</f>
        <v>8.7903864776828947E-2</v>
      </c>
      <c r="BZ614" s="130">
        <f t="shared" ref="BZ614" si="11508">R614/R622</f>
        <v>6.45627559624187E-2</v>
      </c>
      <c r="CA614" s="131">
        <f t="shared" ref="CA614" si="11509">S614/S622</f>
        <v>8.3095537039150777E-2</v>
      </c>
      <c r="CB614" s="128">
        <f t="shared" ref="CB614" si="11510">T614/T622</f>
        <v>7.5022404301625906E-2</v>
      </c>
      <c r="CC614" s="129">
        <f t="shared" ref="CC614" si="11511">U614/U622</f>
        <v>4.4412261646150135E-2</v>
      </c>
      <c r="CD614" s="130">
        <f t="shared" ref="CD614" si="11512">V614/V622</f>
        <v>0.11759248521396266</v>
      </c>
      <c r="CE614" s="131">
        <f t="shared" ref="CE614" si="11513">W614/W622</f>
        <v>6.2513052558301432E-2</v>
      </c>
      <c r="CF614" s="128">
        <f t="shared" ref="CF614" si="11514">X614/X622</f>
        <v>6.4485716979353264E-2</v>
      </c>
      <c r="CG614" s="129">
        <f t="shared" ref="CG614" si="11515">Y614/Y622</f>
        <v>5.8569621195207262E-2</v>
      </c>
      <c r="CH614" s="130">
        <f t="shared" ref="CH614" si="11516">Z614/Z622</f>
        <v>6.0715483221995818E-2</v>
      </c>
      <c r="CI614" s="128">
        <f t="shared" ref="CI614" si="11517">AA614/AA622</f>
        <v>8.3773822801997966E-2</v>
      </c>
      <c r="CJ614" s="134">
        <f t="shared" ref="CJ614" si="11518">AB614/AB622</f>
        <v>6.9993729459252516E-2</v>
      </c>
      <c r="CK614" s="135">
        <f t="shared" ref="CK614" si="11519">AC614/AC622</f>
        <v>7.936668649462747E-2</v>
      </c>
    </row>
    <row r="615" spans="1:89" x14ac:dyDescent="0.2">
      <c r="A615" s="136" t="s">
        <v>33</v>
      </c>
      <c r="B615" s="192">
        <v>1378</v>
      </c>
      <c r="C615" s="176">
        <v>1564</v>
      </c>
      <c r="D615" s="177">
        <v>453</v>
      </c>
      <c r="E615" s="178">
        <v>701</v>
      </c>
      <c r="F615" s="175">
        <v>1020</v>
      </c>
      <c r="G615" s="179">
        <v>1673</v>
      </c>
      <c r="H615" s="177">
        <v>1810</v>
      </c>
      <c r="I615" s="178">
        <v>2706</v>
      </c>
      <c r="J615" s="175">
        <v>377</v>
      </c>
      <c r="K615" s="176">
        <v>124</v>
      </c>
      <c r="L615" s="177">
        <v>1430</v>
      </c>
      <c r="M615" s="175">
        <v>1016</v>
      </c>
      <c r="N615" s="180">
        <v>2038</v>
      </c>
      <c r="O615" s="193">
        <v>2098</v>
      </c>
      <c r="P615" s="175">
        <v>879</v>
      </c>
      <c r="Q615" s="176">
        <v>1450</v>
      </c>
      <c r="R615" s="177">
        <v>1142</v>
      </c>
      <c r="S615" s="178">
        <v>1335</v>
      </c>
      <c r="T615" s="175">
        <v>357</v>
      </c>
      <c r="U615" s="179">
        <v>274</v>
      </c>
      <c r="V615" s="177">
        <v>2042</v>
      </c>
      <c r="W615" s="194">
        <v>1542</v>
      </c>
      <c r="X615" s="175">
        <v>807</v>
      </c>
      <c r="Y615" s="179">
        <v>684</v>
      </c>
      <c r="Z615" s="177">
        <v>1894</v>
      </c>
      <c r="AA615" s="175">
        <v>2237</v>
      </c>
      <c r="AB615" s="156">
        <f t="shared" si="11082"/>
        <v>15627</v>
      </c>
      <c r="AC615" s="157">
        <f t="shared" si="11083"/>
        <v>17404</v>
      </c>
      <c r="BI615" s="136" t="s">
        <v>33</v>
      </c>
      <c r="BJ615" s="128">
        <f>B615/B622</f>
        <v>5.1508242066310321E-2</v>
      </c>
      <c r="BK615" s="129">
        <f t="shared" ref="BK615" si="11520">C615/C622</f>
        <v>5.9820233314209215E-2</v>
      </c>
      <c r="BL615" s="130">
        <f t="shared" ref="BL615" si="11521">D615/D622</f>
        <v>3.5187199005748022E-2</v>
      </c>
      <c r="BM615" s="131">
        <f t="shared" ref="BM615" si="11522">E615/E622</f>
        <v>5.6057576969212312E-2</v>
      </c>
      <c r="BN615" s="128">
        <f t="shared" ref="BN615" si="11523">F615/F622</f>
        <v>3.7873162037724638E-2</v>
      </c>
      <c r="BO615" s="129">
        <f t="shared" ref="BO615" si="11524">G615/G622</f>
        <v>7.0922887786680239E-2</v>
      </c>
      <c r="BP615" s="130">
        <f t="shared" ref="BP615" si="11525">H615/H622</f>
        <v>4.7019093388751786E-2</v>
      </c>
      <c r="BQ615" s="131">
        <f t="shared" ref="BQ615" si="11526">I615/I622</f>
        <v>6.5296076444187057E-2</v>
      </c>
      <c r="BR615" s="128">
        <f t="shared" ref="BR615" si="11527">J615/J622</f>
        <v>6.5462753950338598E-2</v>
      </c>
      <c r="BS615" s="129">
        <f t="shared" ref="BS615" si="11528">K615/K622</f>
        <v>1.8493661446681582E-2</v>
      </c>
      <c r="BT615" s="130">
        <f t="shared" ref="BT615" si="11529">L615/L622</f>
        <v>5.8944765045342129E-2</v>
      </c>
      <c r="BU615" s="128">
        <f t="shared" ref="BU615" si="11530">M615/M622</f>
        <v>4.2567454332160214E-2</v>
      </c>
      <c r="BV615" s="132">
        <f t="shared" ref="BV615" si="11531">N615/N622</f>
        <v>4.9449216285728154E-2</v>
      </c>
      <c r="BW615" s="133">
        <f t="shared" ref="BW615" si="11532">O615/O622</f>
        <v>5.1043744829935282E-2</v>
      </c>
      <c r="BX615" s="128">
        <f t="shared" ref="BX615" si="11533">P615/P622</f>
        <v>3.9068403040135119E-2</v>
      </c>
      <c r="BY615" s="129">
        <f t="shared" ref="BY615" si="11534">Q615/Q622</f>
        <v>6.3826041024738087E-2</v>
      </c>
      <c r="BZ615" s="130">
        <f t="shared" ref="BZ615" si="11535">R615/R622</f>
        <v>4.5852405042961536E-2</v>
      </c>
      <c r="CA615" s="131">
        <f t="shared" ref="CA615" si="11536">S615/S622</f>
        <v>5.0793288437392989E-2</v>
      </c>
      <c r="CB615" s="128">
        <f t="shared" ref="CB615" si="11537">T615/T622</f>
        <v>4.5704775316860839E-2</v>
      </c>
      <c r="CC615" s="129">
        <f t="shared" ref="CC615" si="11538">U615/U622</f>
        <v>3.3067825247405265E-2</v>
      </c>
      <c r="CD615" s="130">
        <f t="shared" ref="CD615" si="11539">V615/V622</f>
        <v>7.8936178437512078E-2</v>
      </c>
      <c r="CE615" s="131">
        <f t="shared" ref="CE615" si="11540">W615/W622</f>
        <v>5.3672119735468149E-2</v>
      </c>
      <c r="CF615" s="128">
        <f t="shared" ref="CF615" si="11541">X615/X622</f>
        <v>3.8040916375978125E-2</v>
      </c>
      <c r="CG615" s="129">
        <f t="shared" ref="CG615" si="11542">Y615/Y622</f>
        <v>5.0904219691895514E-2</v>
      </c>
      <c r="CH615" s="130">
        <f t="shared" ref="CH615" si="11543">Z615/Z622</f>
        <v>4.8850945294163166E-2</v>
      </c>
      <c r="CI615" s="128">
        <f t="shared" ref="CI615" si="11544">AA615/AA622</f>
        <v>5.4240822462538189E-2</v>
      </c>
      <c r="CJ615" s="134">
        <f t="shared" ref="CJ615" si="11545">AB615/AB622</f>
        <v>4.9241075508024083E-2</v>
      </c>
      <c r="CK615" s="135">
        <f t="shared" ref="CK615" si="11546">AC615/AC622</f>
        <v>5.5066887727336006E-2</v>
      </c>
    </row>
    <row r="616" spans="1:89" x14ac:dyDescent="0.2">
      <c r="A616" s="145" t="s">
        <v>34</v>
      </c>
      <c r="B616" s="189">
        <v>483</v>
      </c>
      <c r="C616" s="183">
        <v>824</v>
      </c>
      <c r="D616" s="184">
        <v>217</v>
      </c>
      <c r="E616" s="185">
        <v>500</v>
      </c>
      <c r="F616" s="182">
        <v>501</v>
      </c>
      <c r="G616" s="186">
        <v>1121</v>
      </c>
      <c r="H616" s="184">
        <v>931</v>
      </c>
      <c r="I616" s="185">
        <v>1774</v>
      </c>
      <c r="J616" s="182">
        <v>136</v>
      </c>
      <c r="K616" s="183">
        <v>75</v>
      </c>
      <c r="L616" s="184">
        <v>829</v>
      </c>
      <c r="M616" s="182">
        <v>614</v>
      </c>
      <c r="N616" s="187">
        <v>1659</v>
      </c>
      <c r="O616" s="190">
        <v>1603</v>
      </c>
      <c r="P616" s="182">
        <v>531</v>
      </c>
      <c r="Q616" s="183">
        <v>1164</v>
      </c>
      <c r="R616" s="184">
        <v>799</v>
      </c>
      <c r="S616" s="185">
        <v>1128</v>
      </c>
      <c r="T616" s="182">
        <v>200</v>
      </c>
      <c r="U616" s="186">
        <v>239</v>
      </c>
      <c r="V616" s="184">
        <v>1526</v>
      </c>
      <c r="W616" s="191">
        <v>901</v>
      </c>
      <c r="X616" s="182">
        <v>509</v>
      </c>
      <c r="Y616" s="186">
        <v>433</v>
      </c>
      <c r="Z616" s="184">
        <v>1167</v>
      </c>
      <c r="AA616" s="182">
        <v>1525</v>
      </c>
      <c r="AB616" s="156">
        <f t="shared" si="11082"/>
        <v>9488</v>
      </c>
      <c r="AC616" s="157">
        <f t="shared" si="11083"/>
        <v>11901</v>
      </c>
      <c r="BI616" s="145" t="s">
        <v>34</v>
      </c>
      <c r="BJ616" s="128">
        <f>B616/B622</f>
        <v>1.8054050013082645E-2</v>
      </c>
      <c r="BK616" s="129">
        <f t="shared" ref="BK616" si="11547">C616/C622</f>
        <v>3.1516542359915856E-2</v>
      </c>
      <c r="BL616" s="130">
        <f t="shared" ref="BL616" si="11548">D616/D622</f>
        <v>1.6855678110921236E-2</v>
      </c>
      <c r="BM616" s="131">
        <f t="shared" ref="BM616" si="11549">E616/E622</f>
        <v>3.9984006397441027E-2</v>
      </c>
      <c r="BN616" s="128">
        <f t="shared" ref="BN616" si="11550">F616/F622</f>
        <v>1.8602406059705926E-2</v>
      </c>
      <c r="BO616" s="129">
        <f t="shared" ref="BO616" si="11551">G616/G622</f>
        <v>4.7522150154733135E-2</v>
      </c>
      <c r="BP616" s="130">
        <f t="shared" ref="BP616" si="11552">H616/H622</f>
        <v>2.4184959085595533E-2</v>
      </c>
      <c r="BQ616" s="131">
        <f t="shared" ref="BQ616" si="11553">I616/I622</f>
        <v>4.2806814342937115E-2</v>
      </c>
      <c r="BR616" s="128">
        <f t="shared" ref="BR616" si="11554">J616/J622</f>
        <v>2.3615210974127453E-2</v>
      </c>
      <c r="BS616" s="129">
        <f t="shared" ref="BS616" si="11555">K616/K622</f>
        <v>1.1185682326621925E-2</v>
      </c>
      <c r="BT616" s="130">
        <f t="shared" ref="BT616" si="11556">L616/L622</f>
        <v>3.4171475680131902E-2</v>
      </c>
      <c r="BU616" s="128">
        <f t="shared" ref="BU616" si="11557">M616/M622</f>
        <v>2.5724819842466901E-2</v>
      </c>
      <c r="BV616" s="132">
        <f t="shared" ref="BV616" si="11558">N616/N622</f>
        <v>4.0253311981365558E-2</v>
      </c>
      <c r="BW616" s="133">
        <f t="shared" ref="BW616" si="11559">O616/O622</f>
        <v>3.900053525375894E-2</v>
      </c>
      <c r="BX616" s="128">
        <f t="shared" ref="BX616" si="11560">P616/P622</f>
        <v>2.3601048935508243E-2</v>
      </c>
      <c r="BY616" s="129">
        <f t="shared" ref="BY616" si="11561">Q616/Q622</f>
        <v>5.1236904657100096E-2</v>
      </c>
      <c r="BZ616" s="130">
        <f t="shared" ref="BZ616" si="11562">R616/R622</f>
        <v>3.2080623143017746E-2</v>
      </c>
      <c r="CA616" s="131">
        <f t="shared" ref="CA616" si="11563">S616/S622</f>
        <v>4.2917475174066889E-2</v>
      </c>
      <c r="CB616" s="128">
        <f t="shared" ref="CB616" si="11564">T616/T622</f>
        <v>2.560491614389963E-2</v>
      </c>
      <c r="CC616" s="129">
        <f t="shared" ref="CC616" si="11565">U616/U622</f>
        <v>2.8843832971276854E-2</v>
      </c>
      <c r="CD616" s="130">
        <f t="shared" ref="CD616" si="11566">V616/V622</f>
        <v>5.8989524140863579E-2</v>
      </c>
      <c r="CE616" s="131">
        <f t="shared" ref="CE616" si="11567">W616/W622</f>
        <v>3.1360946745562134E-2</v>
      </c>
      <c r="CF616" s="128">
        <f t="shared" ref="CF616" si="11568">X616/X622</f>
        <v>2.3993589139247668E-2</v>
      </c>
      <c r="CG616" s="129">
        <f t="shared" ref="CG616" si="11569">Y616/Y622</f>
        <v>3.222445486343678E-2</v>
      </c>
      <c r="CH616" s="130">
        <f t="shared" ref="CH616" si="11570">Z616/Z622</f>
        <v>3.0099816873436332E-2</v>
      </c>
      <c r="CI616" s="128">
        <f t="shared" ref="CI616" si="11571">AA616/AA622</f>
        <v>3.6976868241113431E-2</v>
      </c>
      <c r="CJ616" s="134">
        <f t="shared" ref="CJ616" si="11572">AB616/AB622</f>
        <v>2.9896929955854131E-2</v>
      </c>
      <c r="CK616" s="135">
        <f t="shared" ref="CK616" si="11573">AC616/AC622</f>
        <v>3.7655195980408285E-2</v>
      </c>
    </row>
    <row r="617" spans="1:89" x14ac:dyDescent="0.2">
      <c r="A617" s="136" t="s">
        <v>35</v>
      </c>
      <c r="B617" s="192">
        <v>0</v>
      </c>
      <c r="C617" s="176">
        <v>409</v>
      </c>
      <c r="D617" s="177">
        <v>6</v>
      </c>
      <c r="E617" s="178">
        <v>247</v>
      </c>
      <c r="F617" s="175">
        <v>10</v>
      </c>
      <c r="G617" s="179">
        <v>628</v>
      </c>
      <c r="H617" s="177">
        <v>73</v>
      </c>
      <c r="I617" s="178">
        <v>780</v>
      </c>
      <c r="J617" s="175">
        <v>38</v>
      </c>
      <c r="K617" s="176">
        <v>40</v>
      </c>
      <c r="L617" s="177">
        <v>597</v>
      </c>
      <c r="M617" s="175">
        <v>99</v>
      </c>
      <c r="N617" s="180">
        <v>470</v>
      </c>
      <c r="O617" s="193">
        <v>244</v>
      </c>
      <c r="P617" s="175">
        <v>111</v>
      </c>
      <c r="Q617" s="176">
        <v>169</v>
      </c>
      <c r="R617" s="177">
        <v>146</v>
      </c>
      <c r="S617" s="178">
        <v>77</v>
      </c>
      <c r="T617" s="175">
        <v>17</v>
      </c>
      <c r="U617" s="179">
        <v>13</v>
      </c>
      <c r="V617" s="177">
        <v>145</v>
      </c>
      <c r="W617" s="194">
        <v>54</v>
      </c>
      <c r="X617" s="175">
        <v>52</v>
      </c>
      <c r="Y617" s="179">
        <v>21</v>
      </c>
      <c r="Z617" s="177">
        <v>37</v>
      </c>
      <c r="AA617" s="175">
        <v>53</v>
      </c>
      <c r="AB617" s="156">
        <f t="shared" si="11082"/>
        <v>1702</v>
      </c>
      <c r="AC617" s="157">
        <f t="shared" si="11083"/>
        <v>2834</v>
      </c>
      <c r="BI617" s="136" t="s">
        <v>35</v>
      </c>
      <c r="BJ617" s="128">
        <f>B617/B622</f>
        <v>0</v>
      </c>
      <c r="BK617" s="129">
        <f t="shared" ref="BK617" si="11574">C617/C622</f>
        <v>1.564352648689998E-2</v>
      </c>
      <c r="BL617" s="130">
        <f t="shared" ref="BL617" si="11575">D617/D622</f>
        <v>4.6605561597017243E-4</v>
      </c>
      <c r="BM617" s="131">
        <f t="shared" ref="BM617" si="11576">E617/E622</f>
        <v>1.9752099160335865E-2</v>
      </c>
      <c r="BN617" s="128">
        <f t="shared" ref="BN617" si="11577">F617/F622</f>
        <v>3.7130551017377096E-4</v>
      </c>
      <c r="BO617" s="129">
        <f t="shared" ref="BO617" si="11578">G617/G622</f>
        <v>2.662257832040358E-2</v>
      </c>
      <c r="BP617" s="130">
        <f t="shared" ref="BP617" si="11579">H617/H622</f>
        <v>1.8963501753474477E-3</v>
      </c>
      <c r="BQ617" s="131">
        <f t="shared" ref="BQ617" si="11580">I617/I622</f>
        <v>1.8821485449543943E-2</v>
      </c>
      <c r="BR617" s="128">
        <f t="shared" ref="BR617" si="11581">J617/J622</f>
        <v>6.5983677721826702E-3</v>
      </c>
      <c r="BS617" s="129">
        <f t="shared" ref="BS617" si="11582">K617/K622</f>
        <v>5.9656972408650257E-3</v>
      </c>
      <c r="BT617" s="130">
        <f t="shared" ref="BT617" si="11583">L617/L622</f>
        <v>2.4608408903544932E-2</v>
      </c>
      <c r="BU617" s="128">
        <f t="shared" ref="BU617" si="11584">M617/M622</f>
        <v>4.1478129713423831E-3</v>
      </c>
      <c r="BV617" s="132">
        <f t="shared" ref="BV617" si="11585">N617/N622</f>
        <v>1.1403891881399524E-2</v>
      </c>
      <c r="BW617" s="133">
        <f t="shared" ref="BW617" si="11586">O617/O622</f>
        <v>5.9364507809838941E-3</v>
      </c>
      <c r="BX617" s="128">
        <f t="shared" ref="BX617" si="11587">P617/P622</f>
        <v>4.9335526023378817E-3</v>
      </c>
      <c r="BY617" s="129">
        <f t="shared" ref="BY617" si="11588">Q617/Q622</f>
        <v>7.4390351263315434E-3</v>
      </c>
      <c r="BZ617" s="130">
        <f t="shared" ref="BZ617" si="11589">R617/R622</f>
        <v>5.8620412751947326E-3</v>
      </c>
      <c r="CA617" s="131">
        <f t="shared" ref="CA617" si="11590">S617/S622</f>
        <v>2.9296503443290338E-3</v>
      </c>
      <c r="CB617" s="128">
        <f t="shared" ref="CB617" si="11591">T617/T622</f>
        <v>2.1764178722314684E-3</v>
      </c>
      <c r="CC617" s="129">
        <f t="shared" ref="CC617" si="11592">U617/U622</f>
        <v>1.5689114168476949E-3</v>
      </c>
      <c r="CD617" s="130">
        <f t="shared" ref="CD617" si="11593">V617/V622</f>
        <v>5.6051644825853338E-3</v>
      </c>
      <c r="CE617" s="131">
        <f t="shared" ref="CE617" si="11594">W617/W622</f>
        <v>1.8795683954054994E-3</v>
      </c>
      <c r="CF617" s="128">
        <f t="shared" ref="CF617" si="11595">X617/X622</f>
        <v>2.451211464127463E-3</v>
      </c>
      <c r="CG617" s="129">
        <f t="shared" ref="CG617" si="11596">Y617/Y622</f>
        <v>1.5628488501897744E-3</v>
      </c>
      <c r="CH617" s="130">
        <f t="shared" ref="CH617" si="11597">Z617/Z622</f>
        <v>9.5432152897784422E-4</v>
      </c>
      <c r="CI617" s="128">
        <f t="shared" ref="CI617" si="11598">AA617/AA622</f>
        <v>1.2850977159206635E-3</v>
      </c>
      <c r="CJ617" s="134">
        <f t="shared" ref="CJ617" si="11599">AB617/AB622</f>
        <v>5.3630454031264475E-3</v>
      </c>
      <c r="CK617" s="135">
        <f t="shared" ref="CK617" si="11600">AC617/AC622</f>
        <v>8.9668788680343746E-3</v>
      </c>
    </row>
    <row r="618" spans="1:89" x14ac:dyDescent="0.2">
      <c r="A618" s="145" t="s">
        <v>36</v>
      </c>
      <c r="B618" s="189">
        <v>0</v>
      </c>
      <c r="C618" s="183">
        <v>0</v>
      </c>
      <c r="D618" s="184">
        <v>0</v>
      </c>
      <c r="E618" s="185">
        <v>0</v>
      </c>
      <c r="F618" s="182">
        <v>0</v>
      </c>
      <c r="G618" s="186">
        <v>0</v>
      </c>
      <c r="H618" s="184">
        <v>0</v>
      </c>
      <c r="I618" s="185">
        <v>0</v>
      </c>
      <c r="J618" s="182">
        <v>0</v>
      </c>
      <c r="K618" s="186">
        <v>0</v>
      </c>
      <c r="L618" s="184">
        <v>0</v>
      </c>
      <c r="M618" s="182">
        <v>0</v>
      </c>
      <c r="N618" s="187">
        <v>0</v>
      </c>
      <c r="O618" s="190">
        <v>0</v>
      </c>
      <c r="P618" s="182">
        <v>0</v>
      </c>
      <c r="Q618" s="186">
        <v>0</v>
      </c>
      <c r="R618" s="184">
        <v>0</v>
      </c>
      <c r="S618" s="185">
        <v>0</v>
      </c>
      <c r="T618" s="182">
        <v>0</v>
      </c>
      <c r="U618" s="186">
        <v>0</v>
      </c>
      <c r="V618" s="184">
        <v>0</v>
      </c>
      <c r="W618" s="185">
        <v>0</v>
      </c>
      <c r="X618" s="182">
        <v>0</v>
      </c>
      <c r="Y618" s="186">
        <v>0</v>
      </c>
      <c r="Z618" s="184">
        <v>0</v>
      </c>
      <c r="AA618" s="182">
        <v>0</v>
      </c>
      <c r="AB618" s="156">
        <f t="shared" si="11082"/>
        <v>0</v>
      </c>
      <c r="AC618" s="157">
        <f t="shared" si="11083"/>
        <v>0</v>
      </c>
      <c r="BI618" s="145" t="s">
        <v>36</v>
      </c>
      <c r="BJ618" s="128">
        <f>B618/B622</f>
        <v>0</v>
      </c>
      <c r="BK618" s="129">
        <f t="shared" ref="BK618" si="11601">C618/C622</f>
        <v>0</v>
      </c>
      <c r="BL618" s="130">
        <f t="shared" ref="BL618" si="11602">D618/D622</f>
        <v>0</v>
      </c>
      <c r="BM618" s="131">
        <f t="shared" ref="BM618" si="11603">E618/E622</f>
        <v>0</v>
      </c>
      <c r="BN618" s="128">
        <f t="shared" ref="BN618" si="11604">F618/F622</f>
        <v>0</v>
      </c>
      <c r="BO618" s="129">
        <f t="shared" ref="BO618" si="11605">G618/G622</f>
        <v>0</v>
      </c>
      <c r="BP618" s="130">
        <f t="shared" ref="BP618" si="11606">H618/H622</f>
        <v>0</v>
      </c>
      <c r="BQ618" s="131">
        <f t="shared" ref="BQ618" si="11607">I618/I622</f>
        <v>0</v>
      </c>
      <c r="BR618" s="128">
        <f t="shared" ref="BR618" si="11608">J618/J622</f>
        <v>0</v>
      </c>
      <c r="BS618" s="129">
        <f t="shared" ref="BS618" si="11609">K618/K622</f>
        <v>0</v>
      </c>
      <c r="BT618" s="130">
        <f t="shared" ref="BT618" si="11610">L618/L622</f>
        <v>0</v>
      </c>
      <c r="BU618" s="128">
        <f t="shared" ref="BU618" si="11611">M618/M622</f>
        <v>0</v>
      </c>
      <c r="BV618" s="132">
        <f t="shared" ref="BV618" si="11612">N618/N622</f>
        <v>0</v>
      </c>
      <c r="BW618" s="133">
        <f t="shared" ref="BW618" si="11613">O618/O622</f>
        <v>0</v>
      </c>
      <c r="BX618" s="128">
        <f t="shared" ref="BX618" si="11614">P618/P622</f>
        <v>0</v>
      </c>
      <c r="BY618" s="129">
        <f t="shared" ref="BY618" si="11615">Q618/Q622</f>
        <v>0</v>
      </c>
      <c r="BZ618" s="130">
        <f t="shared" ref="BZ618" si="11616">R618/R622</f>
        <v>0</v>
      </c>
      <c r="CA618" s="131">
        <f t="shared" ref="CA618" si="11617">S618/S622</f>
        <v>0</v>
      </c>
      <c r="CB618" s="128">
        <f t="shared" ref="CB618" si="11618">T618/T622</f>
        <v>0</v>
      </c>
      <c r="CC618" s="129">
        <f t="shared" ref="CC618" si="11619">U618/U622</f>
        <v>0</v>
      </c>
      <c r="CD618" s="130">
        <f t="shared" ref="CD618" si="11620">V618/V622</f>
        <v>0</v>
      </c>
      <c r="CE618" s="131">
        <f t="shared" ref="CE618" si="11621">W618/W622</f>
        <v>0</v>
      </c>
      <c r="CF618" s="128">
        <f t="shared" ref="CF618" si="11622">X618/X622</f>
        <v>0</v>
      </c>
      <c r="CG618" s="129">
        <f t="shared" ref="CG618" si="11623">Y618/Y622</f>
        <v>0</v>
      </c>
      <c r="CH618" s="130">
        <f t="shared" ref="CH618" si="11624">Z618/Z622</f>
        <v>0</v>
      </c>
      <c r="CI618" s="128">
        <f t="shared" ref="CI618" si="11625">AA618/AA622</f>
        <v>0</v>
      </c>
      <c r="CJ618" s="134">
        <f t="shared" ref="CJ618" si="11626">AB618/AB622</f>
        <v>0</v>
      </c>
      <c r="CK618" s="135">
        <f t="shared" ref="CK618" si="11627">AC618/AC622</f>
        <v>0</v>
      </c>
    </row>
    <row r="619" spans="1:89" x14ac:dyDescent="0.2">
      <c r="A619" s="136" t="s">
        <v>37</v>
      </c>
      <c r="B619" s="58"/>
      <c r="C619" s="59"/>
      <c r="D619" s="138"/>
      <c r="E619" s="139"/>
      <c r="F619" s="137"/>
      <c r="G619" s="140"/>
      <c r="H619" s="138"/>
      <c r="I619" s="139"/>
      <c r="J619" s="137"/>
      <c r="K619" s="140"/>
      <c r="L619" s="138"/>
      <c r="M619" s="137"/>
      <c r="N619" s="141"/>
      <c r="O619" s="142"/>
      <c r="P619" s="137"/>
      <c r="Q619" s="140"/>
      <c r="R619" s="138"/>
      <c r="S619" s="139"/>
      <c r="T619" s="137"/>
      <c r="U619" s="140"/>
      <c r="V619" s="138"/>
      <c r="W619" s="139"/>
      <c r="X619" s="137"/>
      <c r="Y619" s="140"/>
      <c r="Z619" s="143"/>
      <c r="AA619" s="144"/>
      <c r="AB619" s="158">
        <v>0</v>
      </c>
      <c r="AC619" s="159">
        <f t="shared" ref="AC619:AC621" si="11628">SUM(C619,E619,G619,I619,K619,M619,O619,Q619,S619,U619,W619,Y619,AA619)</f>
        <v>0</v>
      </c>
      <c r="BI619" s="136" t="s">
        <v>37</v>
      </c>
      <c r="BJ619" s="128">
        <f>B619/B622</f>
        <v>0</v>
      </c>
      <c r="BK619" s="129">
        <f t="shared" ref="BK619" si="11629">C619/C622</f>
        <v>0</v>
      </c>
      <c r="BL619" s="130">
        <f t="shared" ref="BL619" si="11630">D619/D622</f>
        <v>0</v>
      </c>
      <c r="BM619" s="131">
        <f t="shared" ref="BM619" si="11631">E619/E622</f>
        <v>0</v>
      </c>
      <c r="BN619" s="128">
        <f t="shared" ref="BN619" si="11632">F619/F622</f>
        <v>0</v>
      </c>
      <c r="BO619" s="129">
        <f t="shared" ref="BO619" si="11633">G619/G622</f>
        <v>0</v>
      </c>
      <c r="BP619" s="130">
        <f t="shared" ref="BP619" si="11634">H619/H622</f>
        <v>0</v>
      </c>
      <c r="BQ619" s="131">
        <f t="shared" ref="BQ619" si="11635">I619/I622</f>
        <v>0</v>
      </c>
      <c r="BR619" s="128">
        <f t="shared" ref="BR619" si="11636">J619/J622</f>
        <v>0</v>
      </c>
      <c r="BS619" s="129">
        <f t="shared" ref="BS619" si="11637">K619/K622</f>
        <v>0</v>
      </c>
      <c r="BT619" s="130">
        <f t="shared" ref="BT619" si="11638">L619/L622</f>
        <v>0</v>
      </c>
      <c r="BU619" s="128">
        <f t="shared" ref="BU619" si="11639">M619/M622</f>
        <v>0</v>
      </c>
      <c r="BV619" s="132">
        <f t="shared" ref="BV619" si="11640">N619/N622</f>
        <v>0</v>
      </c>
      <c r="BW619" s="133">
        <f t="shared" ref="BW619" si="11641">O619/O622</f>
        <v>0</v>
      </c>
      <c r="BX619" s="128">
        <f t="shared" ref="BX619" si="11642">P619/P622</f>
        <v>0</v>
      </c>
      <c r="BY619" s="129">
        <f t="shared" ref="BY619" si="11643">Q619/Q622</f>
        <v>0</v>
      </c>
      <c r="BZ619" s="130">
        <f t="shared" ref="BZ619" si="11644">R619/R622</f>
        <v>0</v>
      </c>
      <c r="CA619" s="131">
        <f t="shared" ref="CA619" si="11645">S619/S622</f>
        <v>0</v>
      </c>
      <c r="CB619" s="128">
        <f t="shared" ref="CB619" si="11646">T619/T622</f>
        <v>0</v>
      </c>
      <c r="CC619" s="129">
        <f t="shared" ref="CC619" si="11647">U619/U622</f>
        <v>0</v>
      </c>
      <c r="CD619" s="130">
        <f t="shared" ref="CD619" si="11648">V619/V622</f>
        <v>0</v>
      </c>
      <c r="CE619" s="131">
        <f t="shared" ref="CE619" si="11649">W619/W622</f>
        <v>0</v>
      </c>
      <c r="CF619" s="128">
        <f t="shared" ref="CF619" si="11650">X619/X622</f>
        <v>0</v>
      </c>
      <c r="CG619" s="129">
        <f t="shared" ref="CG619" si="11651">Y619/Y622</f>
        <v>0</v>
      </c>
      <c r="CH619" s="130">
        <f t="shared" ref="CH619" si="11652">Z619/Z622</f>
        <v>0</v>
      </c>
      <c r="CI619" s="128">
        <f t="shared" ref="CI619" si="11653">AA619/AA622</f>
        <v>0</v>
      </c>
      <c r="CJ619" s="134">
        <f t="shared" ref="CJ619" si="11654">AB619/AB622</f>
        <v>0</v>
      </c>
      <c r="CK619" s="135">
        <f t="shared" ref="CK619" si="11655">AC619/AC622</f>
        <v>0</v>
      </c>
    </row>
    <row r="620" spans="1:89" x14ac:dyDescent="0.2">
      <c r="A620" s="145" t="s">
        <v>38</v>
      </c>
      <c r="B620" s="56"/>
      <c r="C620" s="57"/>
      <c r="D620" s="151"/>
      <c r="E620" s="148"/>
      <c r="F620" s="149"/>
      <c r="G620" s="150"/>
      <c r="H620" s="151"/>
      <c r="I620" s="148"/>
      <c r="J620" s="149"/>
      <c r="K620" s="150"/>
      <c r="L620" s="151"/>
      <c r="M620" s="149"/>
      <c r="N620" s="153"/>
      <c r="O620" s="152"/>
      <c r="P620" s="149"/>
      <c r="Q620" s="150"/>
      <c r="R620" s="151"/>
      <c r="S620" s="148"/>
      <c r="T620" s="149"/>
      <c r="U620" s="150"/>
      <c r="V620" s="151"/>
      <c r="W620" s="148"/>
      <c r="X620" s="149"/>
      <c r="Y620" s="150"/>
      <c r="Z620" s="147"/>
      <c r="AA620" s="146"/>
      <c r="AB620" s="158">
        <f t="shared" ref="AB620:AB621" si="11656">SUM(B620,D620,F620,H620,J620,L620,N620,P620,R620,T620,V620,X620,Z620)</f>
        <v>0</v>
      </c>
      <c r="AC620" s="159">
        <f t="shared" si="11628"/>
        <v>0</v>
      </c>
      <c r="BI620" s="145" t="s">
        <v>38</v>
      </c>
      <c r="BJ620" s="128">
        <f>B620/B622</f>
        <v>0</v>
      </c>
      <c r="BK620" s="129">
        <f t="shared" ref="BK620" si="11657">C620/C622</f>
        <v>0</v>
      </c>
      <c r="BL620" s="130">
        <f t="shared" ref="BL620" si="11658">D620/D622</f>
        <v>0</v>
      </c>
      <c r="BM620" s="131">
        <f t="shared" ref="BM620" si="11659">E620/E622</f>
        <v>0</v>
      </c>
      <c r="BN620" s="128">
        <f t="shared" ref="BN620" si="11660">F620/F622</f>
        <v>0</v>
      </c>
      <c r="BO620" s="129">
        <f t="shared" ref="BO620" si="11661">G620/G622</f>
        <v>0</v>
      </c>
      <c r="BP620" s="130">
        <f t="shared" ref="BP620" si="11662">H620/H622</f>
        <v>0</v>
      </c>
      <c r="BQ620" s="131">
        <f t="shared" ref="BQ620" si="11663">I620/I622</f>
        <v>0</v>
      </c>
      <c r="BR620" s="128">
        <f t="shared" ref="BR620" si="11664">J620/J622</f>
        <v>0</v>
      </c>
      <c r="BS620" s="129">
        <f t="shared" ref="BS620" si="11665">K620/K622</f>
        <v>0</v>
      </c>
      <c r="BT620" s="130">
        <f t="shared" ref="BT620" si="11666">L620/L622</f>
        <v>0</v>
      </c>
      <c r="BU620" s="128">
        <f t="shared" ref="BU620" si="11667">M620/M622</f>
        <v>0</v>
      </c>
      <c r="BV620" s="132">
        <f t="shared" ref="BV620" si="11668">N620/N622</f>
        <v>0</v>
      </c>
      <c r="BW620" s="133">
        <f t="shared" ref="BW620" si="11669">O620/O622</f>
        <v>0</v>
      </c>
      <c r="BX620" s="128">
        <f t="shared" ref="BX620" si="11670">P620/P622</f>
        <v>0</v>
      </c>
      <c r="BY620" s="129">
        <f t="shared" ref="BY620" si="11671">Q620/Q622</f>
        <v>0</v>
      </c>
      <c r="BZ620" s="130">
        <f t="shared" ref="BZ620" si="11672">R620/R622</f>
        <v>0</v>
      </c>
      <c r="CA620" s="131">
        <f t="shared" ref="CA620" si="11673">S620/S622</f>
        <v>0</v>
      </c>
      <c r="CB620" s="128">
        <f t="shared" ref="CB620" si="11674">T620/T622</f>
        <v>0</v>
      </c>
      <c r="CC620" s="129">
        <f t="shared" ref="CC620" si="11675">U620/U622</f>
        <v>0</v>
      </c>
      <c r="CD620" s="130">
        <f t="shared" ref="CD620" si="11676">V620/V622</f>
        <v>0</v>
      </c>
      <c r="CE620" s="131">
        <f t="shared" ref="CE620" si="11677">W620/W622</f>
        <v>0</v>
      </c>
      <c r="CF620" s="128">
        <f t="shared" ref="CF620" si="11678">X620/X622</f>
        <v>0</v>
      </c>
      <c r="CG620" s="129">
        <f t="shared" ref="CG620" si="11679">Y620/Y622</f>
        <v>0</v>
      </c>
      <c r="CH620" s="130">
        <f t="shared" ref="CH620" si="11680">Z620/Z622</f>
        <v>0</v>
      </c>
      <c r="CI620" s="128">
        <f t="shared" ref="CI620" si="11681">AA620/AA622</f>
        <v>0</v>
      </c>
      <c r="CJ620" s="134">
        <f t="shared" ref="CJ620" si="11682">AB620/AB622</f>
        <v>0</v>
      </c>
      <c r="CK620" s="135">
        <f t="shared" ref="CK620" si="11683">AC620/AC622</f>
        <v>0</v>
      </c>
    </row>
    <row r="621" spans="1:89" ht="13.5" thickBot="1" x14ac:dyDescent="0.25">
      <c r="A621" s="136" t="s">
        <v>39</v>
      </c>
      <c r="B621" s="58"/>
      <c r="C621" s="59"/>
      <c r="D621" s="138"/>
      <c r="E621" s="139"/>
      <c r="F621" s="137"/>
      <c r="G621" s="140"/>
      <c r="H621" s="138"/>
      <c r="I621" s="139"/>
      <c r="J621" s="137"/>
      <c r="K621" s="140"/>
      <c r="L621" s="138"/>
      <c r="M621" s="137"/>
      <c r="N621" s="141"/>
      <c r="O621" s="142"/>
      <c r="P621" s="137"/>
      <c r="Q621" s="140"/>
      <c r="R621" s="138"/>
      <c r="S621" s="139"/>
      <c r="T621" s="137"/>
      <c r="U621" s="140"/>
      <c r="V621" s="138"/>
      <c r="W621" s="139"/>
      <c r="X621" s="137"/>
      <c r="Y621" s="140"/>
      <c r="Z621" s="143"/>
      <c r="AA621" s="144"/>
      <c r="AB621" s="158">
        <f t="shared" si="11656"/>
        <v>0</v>
      </c>
      <c r="AC621" s="159">
        <f t="shared" si="11628"/>
        <v>0</v>
      </c>
      <c r="BI621" s="136" t="s">
        <v>39</v>
      </c>
      <c r="BJ621" s="128">
        <f>B621/B622</f>
        <v>0</v>
      </c>
      <c r="BK621" s="129">
        <f t="shared" ref="BK621" si="11684">C621/C622</f>
        <v>0</v>
      </c>
      <c r="BL621" s="130">
        <f t="shared" ref="BL621" si="11685">D621/D622</f>
        <v>0</v>
      </c>
      <c r="BM621" s="131">
        <f t="shared" ref="BM621" si="11686">E621/E622</f>
        <v>0</v>
      </c>
      <c r="BN621" s="128">
        <f t="shared" ref="BN621" si="11687">F621/F622</f>
        <v>0</v>
      </c>
      <c r="BO621" s="129">
        <f t="shared" ref="BO621" si="11688">G621/G622</f>
        <v>0</v>
      </c>
      <c r="BP621" s="130">
        <f t="shared" ref="BP621" si="11689">H621/H622</f>
        <v>0</v>
      </c>
      <c r="BQ621" s="131">
        <f t="shared" ref="BQ621" si="11690">I621/I622</f>
        <v>0</v>
      </c>
      <c r="BR621" s="128">
        <f t="shared" ref="BR621" si="11691">J621/J622</f>
        <v>0</v>
      </c>
      <c r="BS621" s="129">
        <f t="shared" ref="BS621" si="11692">K621/K622</f>
        <v>0</v>
      </c>
      <c r="BT621" s="130">
        <f t="shared" ref="BT621" si="11693">L621/L622</f>
        <v>0</v>
      </c>
      <c r="BU621" s="128">
        <f t="shared" ref="BU621" si="11694">M621/M622</f>
        <v>0</v>
      </c>
      <c r="BV621" s="132">
        <f t="shared" ref="BV621" si="11695">N621/N622</f>
        <v>0</v>
      </c>
      <c r="BW621" s="133">
        <f t="shared" ref="BW621" si="11696">O621/O622</f>
        <v>0</v>
      </c>
      <c r="BX621" s="128">
        <f t="shared" ref="BX621" si="11697">P621/P622</f>
        <v>0</v>
      </c>
      <c r="BY621" s="129">
        <f t="shared" ref="BY621" si="11698">Q621/Q622</f>
        <v>0</v>
      </c>
      <c r="BZ621" s="130">
        <f t="shared" ref="BZ621" si="11699">R621/R622</f>
        <v>0</v>
      </c>
      <c r="CA621" s="131">
        <f t="shared" ref="CA621" si="11700">S621/S622</f>
        <v>0</v>
      </c>
      <c r="CB621" s="128">
        <f t="shared" ref="CB621" si="11701">T621/T622</f>
        <v>0</v>
      </c>
      <c r="CC621" s="129">
        <f t="shared" ref="CC621" si="11702">U621/U622</f>
        <v>0</v>
      </c>
      <c r="CD621" s="130">
        <f t="shared" ref="CD621" si="11703">V621/V622</f>
        <v>0</v>
      </c>
      <c r="CE621" s="131">
        <f t="shared" ref="CE621" si="11704">W621/W622</f>
        <v>0</v>
      </c>
      <c r="CF621" s="128">
        <f t="shared" ref="CF621" si="11705">X621/X622</f>
        <v>0</v>
      </c>
      <c r="CG621" s="129">
        <f t="shared" ref="CG621" si="11706">Y621/Y622</f>
        <v>0</v>
      </c>
      <c r="CH621" s="130">
        <f t="shared" ref="CH621" si="11707">Z621/Z622</f>
        <v>0</v>
      </c>
      <c r="CI621" s="128">
        <f t="shared" ref="CI621" si="11708">AA621/AA622</f>
        <v>0</v>
      </c>
      <c r="CJ621" s="134">
        <f t="shared" ref="CJ621" si="11709">AB621/AB622</f>
        <v>0</v>
      </c>
      <c r="CK621" s="135">
        <f t="shared" ref="CK621" si="11710">AC621/AC622</f>
        <v>0</v>
      </c>
    </row>
    <row r="622" spans="1:89" ht="14.25" thickTop="1" thickBot="1" x14ac:dyDescent="0.25">
      <c r="A622" s="229" t="s">
        <v>13</v>
      </c>
      <c r="B622" s="20">
        <f t="shared" ref="B622:AA622" si="11711">SUM(B599:B621)</f>
        <v>26753</v>
      </c>
      <c r="C622" s="21">
        <f t="shared" si="11711"/>
        <v>26145</v>
      </c>
      <c r="D622" s="20">
        <f t="shared" si="11711"/>
        <v>12874</v>
      </c>
      <c r="E622" s="21">
        <f t="shared" si="11711"/>
        <v>12505</v>
      </c>
      <c r="F622" s="20">
        <f t="shared" si="11711"/>
        <v>26932</v>
      </c>
      <c r="G622" s="21">
        <f t="shared" si="11711"/>
        <v>23589</v>
      </c>
      <c r="H622" s="20">
        <f t="shared" si="11711"/>
        <v>38495</v>
      </c>
      <c r="I622" s="21">
        <f t="shared" si="11711"/>
        <v>41442</v>
      </c>
      <c r="J622" s="20">
        <f t="shared" si="11711"/>
        <v>5759</v>
      </c>
      <c r="K622" s="21">
        <f t="shared" si="11711"/>
        <v>6705</v>
      </c>
      <c r="L622" s="20">
        <f t="shared" si="11711"/>
        <v>24260</v>
      </c>
      <c r="M622" s="21">
        <f t="shared" si="11711"/>
        <v>23868</v>
      </c>
      <c r="N622" s="20">
        <f t="shared" si="11711"/>
        <v>41214</v>
      </c>
      <c r="O622" s="21">
        <f t="shared" si="11711"/>
        <v>41102</v>
      </c>
      <c r="P622" s="20">
        <f t="shared" si="11711"/>
        <v>22499</v>
      </c>
      <c r="Q622" s="21">
        <f t="shared" si="11711"/>
        <v>22718</v>
      </c>
      <c r="R622" s="20">
        <f t="shared" si="11711"/>
        <v>24906</v>
      </c>
      <c r="S622" s="21">
        <f t="shared" si="11711"/>
        <v>26283</v>
      </c>
      <c r="T622" s="20">
        <f t="shared" si="11711"/>
        <v>7811</v>
      </c>
      <c r="U622" s="21">
        <f t="shared" si="11711"/>
        <v>8286</v>
      </c>
      <c r="V622" s="20">
        <f t="shared" si="11711"/>
        <v>25869</v>
      </c>
      <c r="W622" s="21">
        <f t="shared" si="11711"/>
        <v>28730</v>
      </c>
      <c r="X622" s="20">
        <f t="shared" si="11711"/>
        <v>21214</v>
      </c>
      <c r="Y622" s="21">
        <f t="shared" si="11711"/>
        <v>13437</v>
      </c>
      <c r="Z622" s="20">
        <f t="shared" si="11711"/>
        <v>38771</v>
      </c>
      <c r="AA622" s="21">
        <f t="shared" si="11711"/>
        <v>41242</v>
      </c>
      <c r="AB622" s="160">
        <f t="shared" ref="AB622:AC622" si="11712">SUM(AB598:AB621)</f>
        <v>317357</v>
      </c>
      <c r="AC622" s="161">
        <f t="shared" si="11712"/>
        <v>316052</v>
      </c>
      <c r="BI622" s="229" t="s">
        <v>13</v>
      </c>
      <c r="BJ622" s="154">
        <f>SUM(BJ598:BJ621)</f>
        <v>1</v>
      </c>
      <c r="BK622" s="155">
        <f t="shared" ref="BK622:CK622" si="11713">SUM(BK598:BK621)</f>
        <v>1.0000000000000002</v>
      </c>
      <c r="BL622" s="154">
        <f t="shared" si="11713"/>
        <v>1</v>
      </c>
      <c r="BM622" s="155">
        <f t="shared" si="11713"/>
        <v>1</v>
      </c>
      <c r="BN622" s="154">
        <f t="shared" si="11713"/>
        <v>0.99999999999999989</v>
      </c>
      <c r="BO622" s="155">
        <f t="shared" si="11713"/>
        <v>1</v>
      </c>
      <c r="BP622" s="154">
        <f t="shared" si="11713"/>
        <v>0.99999999999999989</v>
      </c>
      <c r="BQ622" s="155">
        <f t="shared" si="11713"/>
        <v>1</v>
      </c>
      <c r="BR622" s="154">
        <f t="shared" si="11713"/>
        <v>1</v>
      </c>
      <c r="BS622" s="155">
        <f t="shared" si="11713"/>
        <v>1</v>
      </c>
      <c r="BT622" s="154">
        <f t="shared" si="11713"/>
        <v>1.0000000000000002</v>
      </c>
      <c r="BU622" s="155">
        <f t="shared" si="11713"/>
        <v>1</v>
      </c>
      <c r="BV622" s="154">
        <f t="shared" si="11713"/>
        <v>1</v>
      </c>
      <c r="BW622" s="155">
        <f t="shared" si="11713"/>
        <v>0.99999999999999989</v>
      </c>
      <c r="BX622" s="154">
        <f t="shared" si="11713"/>
        <v>1</v>
      </c>
      <c r="BY622" s="155">
        <f t="shared" si="11713"/>
        <v>1</v>
      </c>
      <c r="BZ622" s="154">
        <f t="shared" si="11713"/>
        <v>1</v>
      </c>
      <c r="CA622" s="155">
        <f t="shared" si="11713"/>
        <v>0.99999999999999989</v>
      </c>
      <c r="CB622" s="154">
        <f t="shared" si="11713"/>
        <v>0.99999999999999989</v>
      </c>
      <c r="CC622" s="155">
        <f t="shared" si="11713"/>
        <v>0.99999999999999989</v>
      </c>
      <c r="CD622" s="154">
        <f t="shared" si="11713"/>
        <v>1</v>
      </c>
      <c r="CE622" s="155">
        <f t="shared" si="11713"/>
        <v>1</v>
      </c>
      <c r="CF622" s="154">
        <f t="shared" si="11713"/>
        <v>1</v>
      </c>
      <c r="CG622" s="155">
        <f t="shared" si="11713"/>
        <v>1.0000000000000002</v>
      </c>
      <c r="CH622" s="154">
        <f t="shared" si="11713"/>
        <v>1</v>
      </c>
      <c r="CI622" s="155">
        <f t="shared" si="11713"/>
        <v>1</v>
      </c>
      <c r="CJ622" s="154">
        <f t="shared" si="11713"/>
        <v>0.99999999999999989</v>
      </c>
      <c r="CK622" s="155">
        <f t="shared" si="11713"/>
        <v>1</v>
      </c>
    </row>
    <row r="623" spans="1:89" ht="13.5" thickTop="1" x14ac:dyDescent="0.2">
      <c r="A623" s="173"/>
    </row>
    <row r="625" spans="1:89" x14ac:dyDescent="0.2">
      <c r="A625" s="308">
        <f>+A594+1</f>
        <v>44825</v>
      </c>
      <c r="B625" s="308"/>
      <c r="C625" s="308"/>
      <c r="D625" s="308"/>
      <c r="BI625" s="307">
        <f>+BI563+2</f>
        <v>44825</v>
      </c>
      <c r="BJ625" s="307"/>
      <c r="BK625" s="307"/>
      <c r="BL625" s="307"/>
    </row>
    <row r="626" spans="1:89" ht="13.5" thickBot="1" x14ac:dyDescent="0.25">
      <c r="AE626" s="232" t="s">
        <v>84</v>
      </c>
    </row>
    <row r="627" spans="1:89" ht="14.25" thickTop="1" thickBot="1" x14ac:dyDescent="0.25">
      <c r="A627" s="305" t="s">
        <v>0</v>
      </c>
      <c r="B627" s="299" t="s">
        <v>1</v>
      </c>
      <c r="C627" s="300"/>
      <c r="D627" s="299" t="s">
        <v>2</v>
      </c>
      <c r="E627" s="300"/>
      <c r="F627" s="299" t="s">
        <v>3</v>
      </c>
      <c r="G627" s="300"/>
      <c r="H627" s="299" t="s">
        <v>4</v>
      </c>
      <c r="I627" s="300"/>
      <c r="J627" s="299" t="s">
        <v>5</v>
      </c>
      <c r="K627" s="300"/>
      <c r="L627" s="299" t="s">
        <v>6</v>
      </c>
      <c r="M627" s="300"/>
      <c r="N627" s="299" t="s">
        <v>7</v>
      </c>
      <c r="O627" s="300"/>
      <c r="P627" s="299" t="s">
        <v>8</v>
      </c>
      <c r="Q627" s="300"/>
      <c r="R627" s="299" t="s">
        <v>9</v>
      </c>
      <c r="S627" s="300"/>
      <c r="T627" s="299" t="s">
        <v>10</v>
      </c>
      <c r="U627" s="300"/>
      <c r="V627" s="299" t="s">
        <v>11</v>
      </c>
      <c r="W627" s="300"/>
      <c r="X627" s="299" t="s">
        <v>12</v>
      </c>
      <c r="Y627" s="300"/>
      <c r="Z627" s="301" t="s">
        <v>40</v>
      </c>
      <c r="AA627" s="302"/>
      <c r="AB627" s="303" t="s">
        <v>41</v>
      </c>
      <c r="AC627" s="304"/>
      <c r="AE627" s="305" t="s">
        <v>0</v>
      </c>
      <c r="AF627" s="299" t="s">
        <v>1</v>
      </c>
      <c r="AG627" s="300"/>
      <c r="AH627" s="299" t="s">
        <v>2</v>
      </c>
      <c r="AI627" s="300"/>
      <c r="AJ627" s="299" t="s">
        <v>3</v>
      </c>
      <c r="AK627" s="300"/>
      <c r="AL627" s="299" t="s">
        <v>4</v>
      </c>
      <c r="AM627" s="300"/>
      <c r="AN627" s="299" t="s">
        <v>5</v>
      </c>
      <c r="AO627" s="300"/>
      <c r="AP627" s="299" t="s">
        <v>6</v>
      </c>
      <c r="AQ627" s="300"/>
      <c r="AR627" s="299" t="s">
        <v>7</v>
      </c>
      <c r="AS627" s="300"/>
      <c r="AT627" s="299" t="s">
        <v>8</v>
      </c>
      <c r="AU627" s="300"/>
      <c r="AV627" s="299" t="s">
        <v>9</v>
      </c>
      <c r="AW627" s="300"/>
      <c r="AX627" s="299" t="s">
        <v>10</v>
      </c>
      <c r="AY627" s="300"/>
      <c r="AZ627" s="299" t="s">
        <v>11</v>
      </c>
      <c r="BA627" s="300"/>
      <c r="BB627" s="299" t="s">
        <v>12</v>
      </c>
      <c r="BC627" s="300"/>
      <c r="BD627" s="301" t="s">
        <v>40</v>
      </c>
      <c r="BE627" s="302"/>
      <c r="BF627" s="303" t="s">
        <v>41</v>
      </c>
      <c r="BG627" s="304"/>
      <c r="BI627" s="305" t="s">
        <v>0</v>
      </c>
      <c r="BJ627" s="299" t="s">
        <v>1</v>
      </c>
      <c r="BK627" s="300"/>
      <c r="BL627" s="299" t="s">
        <v>2</v>
      </c>
      <c r="BM627" s="300"/>
      <c r="BN627" s="299" t="s">
        <v>3</v>
      </c>
      <c r="BO627" s="300"/>
      <c r="BP627" s="299" t="s">
        <v>4</v>
      </c>
      <c r="BQ627" s="300"/>
      <c r="BR627" s="299" t="s">
        <v>5</v>
      </c>
      <c r="BS627" s="300"/>
      <c r="BT627" s="299" t="s">
        <v>6</v>
      </c>
      <c r="BU627" s="300"/>
      <c r="BV627" s="299" t="s">
        <v>7</v>
      </c>
      <c r="BW627" s="300"/>
      <c r="BX627" s="299" t="s">
        <v>8</v>
      </c>
      <c r="BY627" s="300"/>
      <c r="BZ627" s="299" t="s">
        <v>9</v>
      </c>
      <c r="CA627" s="300"/>
      <c r="CB627" s="299" t="s">
        <v>10</v>
      </c>
      <c r="CC627" s="300"/>
      <c r="CD627" s="299" t="s">
        <v>11</v>
      </c>
      <c r="CE627" s="300"/>
      <c r="CF627" s="299" t="s">
        <v>12</v>
      </c>
      <c r="CG627" s="300"/>
      <c r="CH627" s="301" t="s">
        <v>40</v>
      </c>
      <c r="CI627" s="302"/>
      <c r="CJ627" s="299" t="s">
        <v>41</v>
      </c>
      <c r="CK627" s="300"/>
    </row>
    <row r="628" spans="1:89" ht="15" thickTop="1" thickBot="1" x14ac:dyDescent="0.3">
      <c r="A628" s="306"/>
      <c r="B628" s="115" t="s">
        <v>14</v>
      </c>
      <c r="C628" s="116" t="s">
        <v>15</v>
      </c>
      <c r="D628" s="117" t="s">
        <v>14</v>
      </c>
      <c r="E628" s="118" t="s">
        <v>15</v>
      </c>
      <c r="F628" s="115" t="s">
        <v>14</v>
      </c>
      <c r="G628" s="116" t="s">
        <v>15</v>
      </c>
      <c r="H628" s="117" t="s">
        <v>14</v>
      </c>
      <c r="I628" s="118" t="s">
        <v>15</v>
      </c>
      <c r="J628" s="115" t="s">
        <v>14</v>
      </c>
      <c r="K628" s="116" t="s">
        <v>15</v>
      </c>
      <c r="L628" s="117" t="s">
        <v>14</v>
      </c>
      <c r="M628" s="115" t="s">
        <v>15</v>
      </c>
      <c r="N628" s="119" t="s">
        <v>14</v>
      </c>
      <c r="O628" s="120" t="s">
        <v>15</v>
      </c>
      <c r="P628" s="115" t="s">
        <v>14</v>
      </c>
      <c r="Q628" s="116" t="s">
        <v>15</v>
      </c>
      <c r="R628" s="117" t="s">
        <v>14</v>
      </c>
      <c r="S628" s="118" t="s">
        <v>15</v>
      </c>
      <c r="T628" s="115" t="s">
        <v>14</v>
      </c>
      <c r="U628" s="116" t="s">
        <v>15</v>
      </c>
      <c r="V628" s="117" t="s">
        <v>14</v>
      </c>
      <c r="W628" s="118" t="s">
        <v>15</v>
      </c>
      <c r="X628" s="115" t="s">
        <v>14</v>
      </c>
      <c r="Y628" s="116" t="s">
        <v>15</v>
      </c>
      <c r="Z628" s="28" t="s">
        <v>14</v>
      </c>
      <c r="AA628" s="121" t="s">
        <v>15</v>
      </c>
      <c r="AB628" s="162" t="s">
        <v>14</v>
      </c>
      <c r="AC628" s="163" t="s">
        <v>15</v>
      </c>
      <c r="AE628" s="306"/>
      <c r="AF628" s="115" t="s">
        <v>14</v>
      </c>
      <c r="AG628" s="116" t="s">
        <v>15</v>
      </c>
      <c r="AH628" s="117" t="s">
        <v>14</v>
      </c>
      <c r="AI628" s="118" t="s">
        <v>15</v>
      </c>
      <c r="AJ628" s="115" t="s">
        <v>14</v>
      </c>
      <c r="AK628" s="116" t="s">
        <v>15</v>
      </c>
      <c r="AL628" s="117" t="s">
        <v>14</v>
      </c>
      <c r="AM628" s="118" t="s">
        <v>15</v>
      </c>
      <c r="AN628" s="115" t="s">
        <v>14</v>
      </c>
      <c r="AO628" s="116" t="s">
        <v>15</v>
      </c>
      <c r="AP628" s="117" t="s">
        <v>14</v>
      </c>
      <c r="AQ628" s="115" t="s">
        <v>15</v>
      </c>
      <c r="AR628" s="119" t="s">
        <v>14</v>
      </c>
      <c r="AS628" s="120" t="s">
        <v>15</v>
      </c>
      <c r="AT628" s="115" t="s">
        <v>14</v>
      </c>
      <c r="AU628" s="116" t="s">
        <v>15</v>
      </c>
      <c r="AV628" s="117" t="s">
        <v>14</v>
      </c>
      <c r="AW628" s="118" t="s">
        <v>15</v>
      </c>
      <c r="AX628" s="115" t="s">
        <v>14</v>
      </c>
      <c r="AY628" s="116" t="s">
        <v>15</v>
      </c>
      <c r="AZ628" s="117" t="s">
        <v>14</v>
      </c>
      <c r="BA628" s="118" t="s">
        <v>15</v>
      </c>
      <c r="BB628" s="115" t="s">
        <v>14</v>
      </c>
      <c r="BC628" s="116" t="s">
        <v>15</v>
      </c>
      <c r="BD628" s="28" t="s">
        <v>14</v>
      </c>
      <c r="BE628" s="121" t="s">
        <v>15</v>
      </c>
      <c r="BF628" s="162" t="s">
        <v>14</v>
      </c>
      <c r="BG628" s="163" t="s">
        <v>15</v>
      </c>
      <c r="BI628" s="306"/>
      <c r="BJ628" s="115" t="s">
        <v>14</v>
      </c>
      <c r="BK628" s="116" t="s">
        <v>15</v>
      </c>
      <c r="BL628" s="117" t="s">
        <v>14</v>
      </c>
      <c r="BM628" s="118" t="s">
        <v>15</v>
      </c>
      <c r="BN628" s="115" t="s">
        <v>14</v>
      </c>
      <c r="BO628" s="116" t="s">
        <v>15</v>
      </c>
      <c r="BP628" s="117" t="s">
        <v>14</v>
      </c>
      <c r="BQ628" s="118" t="s">
        <v>15</v>
      </c>
      <c r="BR628" s="115" t="s">
        <v>14</v>
      </c>
      <c r="BS628" s="116" t="s">
        <v>15</v>
      </c>
      <c r="BT628" s="117" t="s">
        <v>14</v>
      </c>
      <c r="BU628" s="115" t="s">
        <v>15</v>
      </c>
      <c r="BV628" s="119" t="s">
        <v>14</v>
      </c>
      <c r="BW628" s="120" t="s">
        <v>15</v>
      </c>
      <c r="BX628" s="115" t="s">
        <v>14</v>
      </c>
      <c r="BY628" s="116" t="s">
        <v>15</v>
      </c>
      <c r="BZ628" s="117" t="s">
        <v>14</v>
      </c>
      <c r="CA628" s="118" t="s">
        <v>15</v>
      </c>
      <c r="CB628" s="115" t="s">
        <v>14</v>
      </c>
      <c r="CC628" s="116" t="s">
        <v>15</v>
      </c>
      <c r="CD628" s="117" t="s">
        <v>14</v>
      </c>
      <c r="CE628" s="118" t="s">
        <v>15</v>
      </c>
      <c r="CF628" s="115" t="s">
        <v>14</v>
      </c>
      <c r="CG628" s="116" t="s">
        <v>15</v>
      </c>
      <c r="CH628" s="28" t="s">
        <v>14</v>
      </c>
      <c r="CI628" s="121" t="s">
        <v>15</v>
      </c>
      <c r="CJ628" s="119" t="s">
        <v>14</v>
      </c>
      <c r="CK628" s="120" t="s">
        <v>15</v>
      </c>
    </row>
    <row r="629" spans="1:89" ht="13.5" thickTop="1" x14ac:dyDescent="0.2">
      <c r="A629" s="124" t="s">
        <v>16</v>
      </c>
      <c r="B629" s="125"/>
      <c r="C629" s="172"/>
      <c r="D629" s="126"/>
      <c r="E629" s="166"/>
      <c r="F629" s="125"/>
      <c r="G629" s="127"/>
      <c r="H629" s="126"/>
      <c r="I629" s="166"/>
      <c r="J629" s="125"/>
      <c r="K629" s="127"/>
      <c r="L629" s="126"/>
      <c r="M629" s="125"/>
      <c r="N629" s="165"/>
      <c r="O629" s="167"/>
      <c r="P629" s="125"/>
      <c r="Q629" s="127"/>
      <c r="R629" s="126"/>
      <c r="S629" s="166"/>
      <c r="T629" s="125"/>
      <c r="U629" s="127"/>
      <c r="V629" s="126"/>
      <c r="W629" s="166"/>
      <c r="X629" s="125"/>
      <c r="Y629" s="127"/>
      <c r="Z629" s="170"/>
      <c r="AA629" s="171"/>
      <c r="AB629" s="156">
        <f>B629+D629+F629+H629+J629+L629+N629+P629+R629+T629+V629+X629+Z629</f>
        <v>0</v>
      </c>
      <c r="AC629" s="157">
        <f>C629+E629+G629+I629+K629+M629+O629+Q629+S629+U629+W629+Y629+AA629</f>
        <v>0</v>
      </c>
      <c r="AE629" s="235" t="str">
        <f>$AE$9</f>
        <v>07:00 - 07:59</v>
      </c>
      <c r="AF629" s="125">
        <f>SUMIF($A$9:$A$32,$AE629,B$629:B$652)</f>
        <v>3722</v>
      </c>
      <c r="AG629" s="172">
        <f t="shared" ref="AG629:AV631" si="11714">SUMIF($A$9:$A$32,$AE629,C$629:C$652)</f>
        <v>1257</v>
      </c>
      <c r="AH629" s="126">
        <f t="shared" si="11714"/>
        <v>1353</v>
      </c>
      <c r="AI629" s="166">
        <f t="shared" si="11714"/>
        <v>1180</v>
      </c>
      <c r="AJ629" s="125">
        <f t="shared" si="11714"/>
        <v>3224</v>
      </c>
      <c r="AK629" s="127">
        <f t="shared" si="11714"/>
        <v>1546</v>
      </c>
      <c r="AL629" s="126">
        <f t="shared" si="11714"/>
        <v>4213</v>
      </c>
      <c r="AM629" s="166">
        <f t="shared" si="11714"/>
        <v>2469</v>
      </c>
      <c r="AN629" s="125">
        <f t="shared" si="11714"/>
        <v>280</v>
      </c>
      <c r="AO629" s="127">
        <f t="shared" si="11714"/>
        <v>1130</v>
      </c>
      <c r="AP629" s="126">
        <f t="shared" si="11714"/>
        <v>1211</v>
      </c>
      <c r="AQ629" s="125">
        <f t="shared" si="11714"/>
        <v>3639</v>
      </c>
      <c r="AR629" s="165">
        <f t="shared" si="11714"/>
        <v>3161</v>
      </c>
      <c r="AS629" s="167">
        <f t="shared" si="11714"/>
        <v>4486</v>
      </c>
      <c r="AT629" s="125">
        <f t="shared" si="11714"/>
        <v>2387</v>
      </c>
      <c r="AU629" s="127">
        <f t="shared" si="11714"/>
        <v>2324</v>
      </c>
      <c r="AV629" s="126">
        <f t="shared" si="11714"/>
        <v>2715</v>
      </c>
      <c r="AW629" s="166">
        <f t="shared" ref="AW629:BE631" si="11715">SUMIF($A$9:$A$32,$AE629,S$629:S$652)</f>
        <v>1933</v>
      </c>
      <c r="AX629" s="125">
        <f t="shared" si="11715"/>
        <v>423</v>
      </c>
      <c r="AY629" s="127">
        <f t="shared" si="11715"/>
        <v>1562</v>
      </c>
      <c r="AZ629" s="126">
        <f t="shared" si="11715"/>
        <v>1270</v>
      </c>
      <c r="BA629" s="166">
        <f t="shared" si="11715"/>
        <v>3176</v>
      </c>
      <c r="BB629" s="125">
        <f t="shared" si="11715"/>
        <v>1864</v>
      </c>
      <c r="BC629" s="127">
        <f t="shared" si="11715"/>
        <v>1825</v>
      </c>
      <c r="BD629" s="170">
        <f t="shared" si="11715"/>
        <v>3971</v>
      </c>
      <c r="BE629" s="171">
        <f t="shared" si="11715"/>
        <v>2689</v>
      </c>
      <c r="BF629" s="156">
        <f>AF629+AH629+AJ629+AL629+AN629+AP629+AR629+AT629+AV629+AX629+AZ629+BB629+BD629</f>
        <v>29794</v>
      </c>
      <c r="BG629" s="157">
        <f>AG629+AI629+AK629+AM629+AO629+AQ629+AS629+AU629+AW629+AY629+BA629+BC629+BE629</f>
        <v>29216</v>
      </c>
      <c r="BI629" s="124" t="s">
        <v>16</v>
      </c>
      <c r="BJ629" s="128">
        <f>B629/B653</f>
        <v>0</v>
      </c>
      <c r="BK629" s="129">
        <f t="shared" ref="BK629" si="11716">C629/C653</f>
        <v>0</v>
      </c>
      <c r="BL629" s="130">
        <f t="shared" ref="BL629" si="11717">D629/D653</f>
        <v>0</v>
      </c>
      <c r="BM629" s="131">
        <f t="shared" ref="BM629" si="11718">E629/E653</f>
        <v>0</v>
      </c>
      <c r="BN629" s="128">
        <f t="shared" ref="BN629" si="11719">F629/F653</f>
        <v>0</v>
      </c>
      <c r="BO629" s="129">
        <f t="shared" ref="BO629" si="11720">G629/G653</f>
        <v>0</v>
      </c>
      <c r="BP629" s="130">
        <f t="shared" ref="BP629" si="11721">H629/H653</f>
        <v>0</v>
      </c>
      <c r="BQ629" s="131">
        <f t="shared" ref="BQ629" si="11722">I629/I653</f>
        <v>0</v>
      </c>
      <c r="BR629" s="128">
        <f t="shared" ref="BR629" si="11723">J629/J653</f>
        <v>0</v>
      </c>
      <c r="BS629" s="129">
        <f t="shared" ref="BS629" si="11724">K629/K653</f>
        <v>0</v>
      </c>
      <c r="BT629" s="130">
        <f t="shared" ref="BT629" si="11725">L629/L653</f>
        <v>0</v>
      </c>
      <c r="BU629" s="128">
        <f t="shared" ref="BU629" si="11726">M629/M653</f>
        <v>0</v>
      </c>
      <c r="BV629" s="132">
        <f t="shared" ref="BV629" si="11727">N629/N653</f>
        <v>0</v>
      </c>
      <c r="BW629" s="133">
        <f t="shared" ref="BW629" si="11728">O629/O653</f>
        <v>0</v>
      </c>
      <c r="BX629" s="128">
        <f t="shared" ref="BX629" si="11729">P629/P653</f>
        <v>0</v>
      </c>
      <c r="BY629" s="129">
        <f t="shared" ref="BY629" si="11730">Q629/Q653</f>
        <v>0</v>
      </c>
      <c r="BZ629" s="130">
        <f t="shared" ref="BZ629" si="11731">R629/R653</f>
        <v>0</v>
      </c>
      <c r="CA629" s="131">
        <f t="shared" ref="CA629" si="11732">S629/S653</f>
        <v>0</v>
      </c>
      <c r="CB629" s="128">
        <f t="shared" ref="CB629" si="11733">T629/T653</f>
        <v>0</v>
      </c>
      <c r="CC629" s="129">
        <f t="shared" ref="CC629" si="11734">U629/U653</f>
        <v>0</v>
      </c>
      <c r="CD629" s="130">
        <f t="shared" ref="CD629" si="11735">V629/V653</f>
        <v>0</v>
      </c>
      <c r="CE629" s="131">
        <f t="shared" ref="CE629" si="11736">W629/W653</f>
        <v>0</v>
      </c>
      <c r="CF629" s="128">
        <f t="shared" ref="CF629" si="11737">X629/X653</f>
        <v>0</v>
      </c>
      <c r="CG629" s="129">
        <f t="shared" ref="CG629" si="11738">Y629/Y653</f>
        <v>0</v>
      </c>
      <c r="CH629" s="130">
        <f t="shared" ref="CH629" si="11739">Z629/Z653</f>
        <v>0</v>
      </c>
      <c r="CI629" s="128">
        <f t="shared" ref="CI629" si="11740">AA629/AA653</f>
        <v>0</v>
      </c>
      <c r="CJ629" s="134">
        <f t="shared" ref="CJ629" si="11741">AB629/AB653</f>
        <v>0</v>
      </c>
      <c r="CK629" s="135">
        <f t="shared" ref="CK629" si="11742">AC629/AC653</f>
        <v>0</v>
      </c>
    </row>
    <row r="630" spans="1:89" x14ac:dyDescent="0.2">
      <c r="A630" s="136" t="s">
        <v>17</v>
      </c>
      <c r="B630" s="175">
        <v>315</v>
      </c>
      <c r="C630" s="176">
        <v>0</v>
      </c>
      <c r="D630" s="177">
        <v>244</v>
      </c>
      <c r="E630" s="178">
        <v>2</v>
      </c>
      <c r="F630" s="175">
        <v>578</v>
      </c>
      <c r="G630" s="179">
        <v>5</v>
      </c>
      <c r="H630" s="177">
        <v>469</v>
      </c>
      <c r="I630" s="178">
        <v>49</v>
      </c>
      <c r="J630" s="175">
        <v>9</v>
      </c>
      <c r="K630" s="179">
        <v>15</v>
      </c>
      <c r="L630" s="177">
        <v>62</v>
      </c>
      <c r="M630" s="175">
        <v>72</v>
      </c>
      <c r="N630" s="180">
        <v>219</v>
      </c>
      <c r="O630" s="181">
        <v>153</v>
      </c>
      <c r="P630" s="175">
        <v>80</v>
      </c>
      <c r="Q630" s="179">
        <v>69</v>
      </c>
      <c r="R630" s="177">
        <v>32</v>
      </c>
      <c r="S630" s="178">
        <v>91</v>
      </c>
      <c r="T630" s="175">
        <v>3</v>
      </c>
      <c r="U630" s="179">
        <v>21</v>
      </c>
      <c r="V630" s="177">
        <v>17</v>
      </c>
      <c r="W630" s="178">
        <v>9</v>
      </c>
      <c r="X630" s="175">
        <v>4</v>
      </c>
      <c r="Y630" s="179">
        <v>0</v>
      </c>
      <c r="Z630" s="177">
        <v>0</v>
      </c>
      <c r="AA630" s="175">
        <v>0</v>
      </c>
      <c r="AB630" s="156">
        <f t="shared" ref="AB630:AB649" si="11743">B630+D630+F630+H630+J630+L630+N630+P630+R630+T630+V630+X630+Z630</f>
        <v>2032</v>
      </c>
      <c r="AC630" s="157">
        <f t="shared" ref="AC630:AC649" si="11744">C630+E630+G630+I630+K630+M630+O630+Q630+S630+U630+W630+Y630+AA630</f>
        <v>486</v>
      </c>
      <c r="AE630" s="237" t="str">
        <f>$AE$10</f>
        <v>08:00 - 08:59</v>
      </c>
      <c r="AF630" s="125">
        <f>SUMIF($A$9:$A$32,$AE630,B$629:B$652)</f>
        <v>2584</v>
      </c>
      <c r="AG630" s="176">
        <f t="shared" si="11714"/>
        <v>992</v>
      </c>
      <c r="AH630" s="177">
        <f t="shared" si="11714"/>
        <v>1026</v>
      </c>
      <c r="AI630" s="178">
        <f t="shared" si="11714"/>
        <v>884</v>
      </c>
      <c r="AJ630" s="238">
        <f t="shared" si="11714"/>
        <v>2308</v>
      </c>
      <c r="AK630" s="179">
        <f t="shared" si="11714"/>
        <v>1091</v>
      </c>
      <c r="AL630" s="177">
        <f t="shared" si="11714"/>
        <v>2998</v>
      </c>
      <c r="AM630" s="178">
        <f t="shared" si="11714"/>
        <v>2092</v>
      </c>
      <c r="AN630" s="238">
        <f t="shared" si="11714"/>
        <v>210</v>
      </c>
      <c r="AO630" s="179">
        <f t="shared" si="11714"/>
        <v>816</v>
      </c>
      <c r="AP630" s="177">
        <f t="shared" si="11714"/>
        <v>969</v>
      </c>
      <c r="AQ630" s="238">
        <f t="shared" si="11714"/>
        <v>3269</v>
      </c>
      <c r="AR630" s="180">
        <f t="shared" si="11714"/>
        <v>2382</v>
      </c>
      <c r="AS630" s="181">
        <f t="shared" si="11714"/>
        <v>4160</v>
      </c>
      <c r="AT630" s="238">
        <f t="shared" si="11714"/>
        <v>1746</v>
      </c>
      <c r="AU630" s="179">
        <f t="shared" si="11714"/>
        <v>1894</v>
      </c>
      <c r="AV630" s="177">
        <f t="shared" si="11714"/>
        <v>2146</v>
      </c>
      <c r="AW630" s="178">
        <f t="shared" si="11715"/>
        <v>1636</v>
      </c>
      <c r="AX630" s="238">
        <f t="shared" si="11715"/>
        <v>290</v>
      </c>
      <c r="AY630" s="179">
        <f t="shared" si="11715"/>
        <v>1160</v>
      </c>
      <c r="AZ630" s="177">
        <f t="shared" si="11715"/>
        <v>903</v>
      </c>
      <c r="BA630" s="178">
        <f t="shared" si="11715"/>
        <v>2697</v>
      </c>
      <c r="BB630" s="238">
        <f t="shared" si="11715"/>
        <v>1592</v>
      </c>
      <c r="BC630" s="179">
        <f t="shared" si="11715"/>
        <v>1692</v>
      </c>
      <c r="BD630" s="177">
        <f t="shared" si="11715"/>
        <v>3187</v>
      </c>
      <c r="BE630" s="238">
        <f t="shared" si="11715"/>
        <v>2500</v>
      </c>
      <c r="BF630" s="158">
        <f>SUM(AF630,AH630,AJ630,AL630,AN630,AP630,AR630,AT630,AV630,AX630,AZ630,BB630,BD630)</f>
        <v>22341</v>
      </c>
      <c r="BG630" s="159">
        <f>SUM(AG630,AI630,AK630,AM630,AO630,AQ630,AS630,AU630,AW630,AY630,BA630,BC630,BE630)</f>
        <v>24883</v>
      </c>
      <c r="BI630" s="136" t="s">
        <v>17</v>
      </c>
      <c r="BJ630" s="128">
        <f>B630/B653</f>
        <v>1.1726602635693546E-2</v>
      </c>
      <c r="BK630" s="129">
        <f t="shared" ref="BK630" si="11745">C630/C653</f>
        <v>0</v>
      </c>
      <c r="BL630" s="130">
        <f t="shared" ref="BL630" si="11746">D630/D653</f>
        <v>1.8577737170701995E-2</v>
      </c>
      <c r="BM630" s="131">
        <f t="shared" ref="BM630" si="11747">E630/E653</f>
        <v>1.5050041387613817E-4</v>
      </c>
      <c r="BN630" s="128">
        <f t="shared" ref="BN630" si="11748">F630/F653</f>
        <v>2.1634165512594977E-2</v>
      </c>
      <c r="BO630" s="129">
        <f t="shared" ref="BO630" si="11749">G630/G653</f>
        <v>2.0485086856768272E-4</v>
      </c>
      <c r="BP630" s="130">
        <f t="shared" ref="BP630" si="11750">H630/H653</f>
        <v>1.1896608578748446E-2</v>
      </c>
      <c r="BQ630" s="131">
        <f t="shared" ref="BQ630" si="11751">I630/I653</f>
        <v>1.1321103461023059E-3</v>
      </c>
      <c r="BR630" s="128">
        <f t="shared" ref="BR630" si="11752">J630/J653</f>
        <v>1.5272357033768878E-3</v>
      </c>
      <c r="BS630" s="129">
        <f t="shared" ref="BS630" si="11753">K630/K653</f>
        <v>2.2334723049434188E-3</v>
      </c>
      <c r="BT630" s="130">
        <f t="shared" ref="BT630" si="11754">L630/L653</f>
        <v>2.5310254735467015E-3</v>
      </c>
      <c r="BU630" s="128">
        <f t="shared" ref="BU630" si="11755">M630/M653</f>
        <v>3.0062630480167016E-3</v>
      </c>
      <c r="BV630" s="132">
        <f t="shared" ref="BV630" si="11756">N630/N653</f>
        <v>5.0661608216896453E-3</v>
      </c>
      <c r="BW630" s="133">
        <f t="shared" ref="BW630" si="11757">O630/O653</f>
        <v>3.6267956193998009E-3</v>
      </c>
      <c r="BX630" s="128">
        <f t="shared" ref="BX630" si="11758">P630/P653</f>
        <v>3.4281796366129585E-3</v>
      </c>
      <c r="BY630" s="129">
        <f t="shared" ref="BY630" si="11759">Q630/Q653</f>
        <v>2.9738815619343162E-3</v>
      </c>
      <c r="BZ630" s="130">
        <f t="shared" ref="BZ630" si="11760">R630/R653</f>
        <v>1.1994902166579204E-3</v>
      </c>
      <c r="CA630" s="131">
        <f t="shared" ref="CA630" si="11761">S630/S653</f>
        <v>3.3370003667033371E-3</v>
      </c>
      <c r="CB630" s="128">
        <f t="shared" ref="CB630" si="11762">T630/T653</f>
        <v>3.6456434560699962E-4</v>
      </c>
      <c r="CC630" s="129">
        <f t="shared" ref="CC630" si="11763">U630/U653</f>
        <v>2.5188916876574307E-3</v>
      </c>
      <c r="CD630" s="130">
        <f t="shared" ref="CD630" si="11764">V630/V653</f>
        <v>6.2979290927277437E-4</v>
      </c>
      <c r="CE630" s="131">
        <f t="shared" ref="CE630" si="11765">W630/W653</f>
        <v>3.0324471848781968E-4</v>
      </c>
      <c r="CF630" s="128">
        <f t="shared" ref="CF630" si="11766">X630/X653</f>
        <v>1.8178512997636792E-4</v>
      </c>
      <c r="CG630" s="129">
        <f t="shared" ref="CG630" si="11767">Y630/Y653</f>
        <v>0</v>
      </c>
      <c r="CH630" s="130">
        <f t="shared" ref="CH630" si="11768">Z630/Z653</f>
        <v>0</v>
      </c>
      <c r="CI630" s="128">
        <f t="shared" ref="CI630" si="11769">AA630/AA653</f>
        <v>0</v>
      </c>
      <c r="CJ630" s="134">
        <f t="shared" ref="CJ630" si="11770">AB630/AB653</f>
        <v>6.169484732650601E-3</v>
      </c>
      <c r="CK630" s="135">
        <f t="shared" ref="CK630" si="11771">AC630/AC653</f>
        <v>1.4806058907398155E-3</v>
      </c>
    </row>
    <row r="631" spans="1:89" ht="13.5" thickBot="1" x14ac:dyDescent="0.25">
      <c r="A631" s="145" t="s">
        <v>18</v>
      </c>
      <c r="B631" s="182">
        <v>1600</v>
      </c>
      <c r="C631" s="183">
        <v>258</v>
      </c>
      <c r="D631" s="184">
        <v>856</v>
      </c>
      <c r="E631" s="185">
        <v>238</v>
      </c>
      <c r="F631" s="182">
        <v>2385</v>
      </c>
      <c r="G631" s="186">
        <v>400</v>
      </c>
      <c r="H631" s="184">
        <v>2076</v>
      </c>
      <c r="I631" s="185">
        <v>854</v>
      </c>
      <c r="J631" s="182">
        <v>79</v>
      </c>
      <c r="K631" s="186">
        <v>262</v>
      </c>
      <c r="L631" s="184">
        <v>633</v>
      </c>
      <c r="M631" s="182">
        <v>998</v>
      </c>
      <c r="N631" s="187">
        <v>1722</v>
      </c>
      <c r="O631" s="188">
        <v>2080</v>
      </c>
      <c r="P631" s="182">
        <v>920</v>
      </c>
      <c r="Q631" s="186">
        <v>936</v>
      </c>
      <c r="R631" s="184">
        <v>1086</v>
      </c>
      <c r="S631" s="185">
        <v>998</v>
      </c>
      <c r="T631" s="182">
        <v>154</v>
      </c>
      <c r="U631" s="186">
        <v>469</v>
      </c>
      <c r="V631" s="184">
        <v>703</v>
      </c>
      <c r="W631" s="185">
        <v>1288</v>
      </c>
      <c r="X631" s="182">
        <v>851</v>
      </c>
      <c r="Y631" s="186">
        <v>701</v>
      </c>
      <c r="Z631" s="184">
        <v>1901</v>
      </c>
      <c r="AA631" s="182">
        <v>1247</v>
      </c>
      <c r="AB631" s="156">
        <f t="shared" si="11743"/>
        <v>14966</v>
      </c>
      <c r="AC631" s="157">
        <f t="shared" si="11744"/>
        <v>10729</v>
      </c>
      <c r="AE631" s="235">
        <f>$AE$11</f>
        <v>0</v>
      </c>
      <c r="AF631" s="125">
        <f>SUMIF($A$9:$A$32,$AE631,B$629:B$652)</f>
        <v>0</v>
      </c>
      <c r="AG631" s="183">
        <f t="shared" si="11714"/>
        <v>0</v>
      </c>
      <c r="AH631" s="184">
        <f t="shared" si="11714"/>
        <v>0</v>
      </c>
      <c r="AI631" s="185">
        <f t="shared" si="11714"/>
        <v>0</v>
      </c>
      <c r="AJ631" s="182">
        <f t="shared" si="11714"/>
        <v>0</v>
      </c>
      <c r="AK631" s="186">
        <f t="shared" si="11714"/>
        <v>0</v>
      </c>
      <c r="AL631" s="184">
        <f t="shared" si="11714"/>
        <v>0</v>
      </c>
      <c r="AM631" s="185">
        <f t="shared" si="11714"/>
        <v>0</v>
      </c>
      <c r="AN631" s="182">
        <f t="shared" si="11714"/>
        <v>0</v>
      </c>
      <c r="AO631" s="186">
        <f t="shared" si="11714"/>
        <v>0</v>
      </c>
      <c r="AP631" s="184">
        <f t="shared" si="11714"/>
        <v>0</v>
      </c>
      <c r="AQ631" s="182">
        <f t="shared" si="11714"/>
        <v>0</v>
      </c>
      <c r="AR631" s="187">
        <f t="shared" si="11714"/>
        <v>0</v>
      </c>
      <c r="AS631" s="188">
        <f t="shared" si="11714"/>
        <v>0</v>
      </c>
      <c r="AT631" s="182">
        <f t="shared" si="11714"/>
        <v>0</v>
      </c>
      <c r="AU631" s="186">
        <f t="shared" si="11714"/>
        <v>0</v>
      </c>
      <c r="AV631" s="184">
        <f t="shared" si="11714"/>
        <v>0</v>
      </c>
      <c r="AW631" s="185">
        <f t="shared" si="11715"/>
        <v>0</v>
      </c>
      <c r="AX631" s="182">
        <f t="shared" si="11715"/>
        <v>0</v>
      </c>
      <c r="AY631" s="186">
        <f t="shared" si="11715"/>
        <v>0</v>
      </c>
      <c r="AZ631" s="184">
        <f t="shared" si="11715"/>
        <v>0</v>
      </c>
      <c r="BA631" s="185">
        <f t="shared" si="11715"/>
        <v>0</v>
      </c>
      <c r="BB631" s="182">
        <f t="shared" si="11715"/>
        <v>0</v>
      </c>
      <c r="BC631" s="186">
        <f t="shared" si="11715"/>
        <v>0</v>
      </c>
      <c r="BD631" s="184">
        <f t="shared" si="11715"/>
        <v>0</v>
      </c>
      <c r="BE631" s="182">
        <f t="shared" si="11715"/>
        <v>0</v>
      </c>
      <c r="BF631" s="158">
        <f>SUM(AF631,AH631,AJ631,AL631,AN631,AP631,AR631,AT631,AV631,AX631,AZ631,BB631,BD631)</f>
        <v>0</v>
      </c>
      <c r="BG631" s="159">
        <f>SUM(AG631,AI631,AK631,AM631,AO631,AQ631,AS631,AU631,AW631,AY631,BA631,BC631,BE631)</f>
        <v>0</v>
      </c>
      <c r="BI631" s="145" t="s">
        <v>18</v>
      </c>
      <c r="BJ631" s="128">
        <f>B631/B653</f>
        <v>5.9563695927332294E-2</v>
      </c>
      <c r="BK631" s="129">
        <f t="shared" ref="BK631" si="11772">C631/C653</f>
        <v>9.456784693204311E-3</v>
      </c>
      <c r="BL631" s="130">
        <f t="shared" ref="BL631" si="11773">D631/D653</f>
        <v>6.517435663164306E-2</v>
      </c>
      <c r="BM631" s="131">
        <f t="shared" ref="BM631" si="11774">E631/E653</f>
        <v>1.790954925126044E-2</v>
      </c>
      <c r="BN631" s="128">
        <f t="shared" ref="BN631" si="11775">F631/F653</f>
        <v>8.9269004753527711E-2</v>
      </c>
      <c r="BO631" s="129">
        <f t="shared" ref="BO631" si="11776">G631/G653</f>
        <v>1.638806948541462E-2</v>
      </c>
      <c r="BP631" s="130">
        <f t="shared" ref="BP631" si="11777">H631/H653</f>
        <v>5.2659614945590134E-2</v>
      </c>
      <c r="BQ631" s="131">
        <f t="shared" ref="BQ631" si="11778">I631/I653</f>
        <v>1.9731066032068759E-2</v>
      </c>
      <c r="BR631" s="128">
        <f t="shared" ref="BR631" si="11779">J631/J653</f>
        <v>1.340573561853046E-2</v>
      </c>
      <c r="BS631" s="129">
        <f t="shared" ref="BS631" si="11780">K631/K653</f>
        <v>3.901131625967838E-2</v>
      </c>
      <c r="BT631" s="130">
        <f t="shared" ref="BT631" si="11781">L631/L653</f>
        <v>2.5840953625081646E-2</v>
      </c>
      <c r="BU631" s="128">
        <f t="shared" ref="BU631" si="11782">M631/M653</f>
        <v>4.1670146137787058E-2</v>
      </c>
      <c r="BV631" s="132">
        <f t="shared" ref="BV631" si="11783">N631/N653</f>
        <v>3.9835291940408996E-2</v>
      </c>
      <c r="BW631" s="133">
        <f t="shared" ref="BW631" si="11784">O631/O653</f>
        <v>4.9305456786611669E-2</v>
      </c>
      <c r="BX631" s="128">
        <f t="shared" ref="BX631" si="11785">P631/P653</f>
        <v>3.9424065821049022E-2</v>
      </c>
      <c r="BY631" s="129">
        <f t="shared" ref="BY631" si="11786">Q631/Q653</f>
        <v>4.0341349883630723E-2</v>
      </c>
      <c r="BZ631" s="130">
        <f t="shared" ref="BZ631" si="11787">R631/R653</f>
        <v>4.0707699227828173E-2</v>
      </c>
      <c r="CA631" s="131">
        <f t="shared" ref="CA631" si="11788">S631/S653</f>
        <v>3.6596993032636596E-2</v>
      </c>
      <c r="CB631" s="128">
        <f t="shared" ref="CB631" si="11789">T631/T653</f>
        <v>1.8714303074492646E-2</v>
      </c>
      <c r="CC631" s="129">
        <f t="shared" ref="CC631" si="11790">U631/U653</f>
        <v>5.6255247691015954E-2</v>
      </c>
      <c r="CD631" s="130">
        <f t="shared" ref="CD631" si="11791">V631/V653</f>
        <v>2.6043789130515319E-2</v>
      </c>
      <c r="CE631" s="131">
        <f t="shared" ref="CE631" si="11792">W631/W653</f>
        <v>4.3397688601367973E-2</v>
      </c>
      <c r="CF631" s="128">
        <f t="shared" ref="CF631" si="11793">X631/X653</f>
        <v>3.867478640247228E-2</v>
      </c>
      <c r="CG631" s="129">
        <f t="shared" ref="CG631" si="11794">Y631/Y653</f>
        <v>5.2107336653534529E-2</v>
      </c>
      <c r="CH631" s="130">
        <f t="shared" ref="CH631" si="11795">Z631/Z653</f>
        <v>4.4866650932263392E-2</v>
      </c>
      <c r="CI631" s="128">
        <f t="shared" ref="CI631" si="11796">AA631/AA653</f>
        <v>2.759460057534853E-2</v>
      </c>
      <c r="CJ631" s="134">
        <f t="shared" ref="CJ631" si="11797">AB631/AB653</f>
        <v>4.5439226628370522E-2</v>
      </c>
      <c r="CK631" s="135">
        <f t="shared" ref="CK631" si="11798">AC631/AC653</f>
        <v>3.2686050620879592E-2</v>
      </c>
    </row>
    <row r="632" spans="1:89" ht="14.25" thickTop="1" thickBot="1" x14ac:dyDescent="0.25">
      <c r="A632" s="136" t="s">
        <v>19</v>
      </c>
      <c r="B632" s="175">
        <v>2583</v>
      </c>
      <c r="C632" s="176">
        <v>1133</v>
      </c>
      <c r="D632" s="177">
        <v>1261</v>
      </c>
      <c r="E632" s="178">
        <v>751</v>
      </c>
      <c r="F632" s="175">
        <v>2731</v>
      </c>
      <c r="G632" s="179">
        <v>1424</v>
      </c>
      <c r="H632" s="177">
        <v>3396</v>
      </c>
      <c r="I632" s="178">
        <v>2035</v>
      </c>
      <c r="J632" s="175">
        <v>194</v>
      </c>
      <c r="K632" s="179">
        <v>633</v>
      </c>
      <c r="L632" s="177">
        <v>1129</v>
      </c>
      <c r="M632" s="175">
        <v>2254</v>
      </c>
      <c r="N632" s="180">
        <v>3141</v>
      </c>
      <c r="O632" s="181">
        <v>3601</v>
      </c>
      <c r="P632" s="175">
        <v>1939</v>
      </c>
      <c r="Q632" s="179">
        <v>1888</v>
      </c>
      <c r="R632" s="177">
        <v>2197</v>
      </c>
      <c r="S632" s="178">
        <v>1913</v>
      </c>
      <c r="T632" s="175">
        <v>344</v>
      </c>
      <c r="U632" s="179">
        <v>1201</v>
      </c>
      <c r="V632" s="177">
        <v>1391</v>
      </c>
      <c r="W632" s="178">
        <v>2885</v>
      </c>
      <c r="X632" s="175">
        <v>1850</v>
      </c>
      <c r="Y632" s="179">
        <v>1439</v>
      </c>
      <c r="Z632" s="177">
        <v>3367</v>
      </c>
      <c r="AA632" s="175">
        <v>2552</v>
      </c>
      <c r="AB632" s="156">
        <f t="shared" si="11743"/>
        <v>25523</v>
      </c>
      <c r="AC632" s="157">
        <f t="shared" si="11744"/>
        <v>23709</v>
      </c>
      <c r="AE632" s="229" t="s">
        <v>13</v>
      </c>
      <c r="AF632" s="20">
        <f t="shared" ref="AF632:BG632" si="11799">SUM(AF629:AF631)</f>
        <v>6306</v>
      </c>
      <c r="AG632" s="21">
        <f t="shared" si="11799"/>
        <v>2249</v>
      </c>
      <c r="AH632" s="20">
        <f t="shared" si="11799"/>
        <v>2379</v>
      </c>
      <c r="AI632" s="21">
        <f t="shared" si="11799"/>
        <v>2064</v>
      </c>
      <c r="AJ632" s="20">
        <f t="shared" si="11799"/>
        <v>5532</v>
      </c>
      <c r="AK632" s="21">
        <f t="shared" si="11799"/>
        <v>2637</v>
      </c>
      <c r="AL632" s="20">
        <f t="shared" si="11799"/>
        <v>7211</v>
      </c>
      <c r="AM632" s="21">
        <f t="shared" si="11799"/>
        <v>4561</v>
      </c>
      <c r="AN632" s="20">
        <f t="shared" si="11799"/>
        <v>490</v>
      </c>
      <c r="AO632" s="21">
        <f t="shared" si="11799"/>
        <v>1946</v>
      </c>
      <c r="AP632" s="20">
        <f t="shared" si="11799"/>
        <v>2180</v>
      </c>
      <c r="AQ632" s="21">
        <f t="shared" si="11799"/>
        <v>6908</v>
      </c>
      <c r="AR632" s="20">
        <f t="shared" si="11799"/>
        <v>5543</v>
      </c>
      <c r="AS632" s="21">
        <f t="shared" si="11799"/>
        <v>8646</v>
      </c>
      <c r="AT632" s="20">
        <f t="shared" si="11799"/>
        <v>4133</v>
      </c>
      <c r="AU632" s="21">
        <f t="shared" si="11799"/>
        <v>4218</v>
      </c>
      <c r="AV632" s="20">
        <f t="shared" si="11799"/>
        <v>4861</v>
      </c>
      <c r="AW632" s="21">
        <f t="shared" si="11799"/>
        <v>3569</v>
      </c>
      <c r="AX632" s="20">
        <f t="shared" si="11799"/>
        <v>713</v>
      </c>
      <c r="AY632" s="21">
        <f t="shared" si="11799"/>
        <v>2722</v>
      </c>
      <c r="AZ632" s="20">
        <f t="shared" si="11799"/>
        <v>2173</v>
      </c>
      <c r="BA632" s="21">
        <f t="shared" si="11799"/>
        <v>5873</v>
      </c>
      <c r="BB632" s="20">
        <f t="shared" si="11799"/>
        <v>3456</v>
      </c>
      <c r="BC632" s="21">
        <f t="shared" si="11799"/>
        <v>3517</v>
      </c>
      <c r="BD632" s="20">
        <f t="shared" si="11799"/>
        <v>7158</v>
      </c>
      <c r="BE632" s="21">
        <f t="shared" si="11799"/>
        <v>5189</v>
      </c>
      <c r="BF632" s="160">
        <f t="shared" si="11799"/>
        <v>52135</v>
      </c>
      <c r="BG632" s="161">
        <f t="shared" si="11799"/>
        <v>54099</v>
      </c>
      <c r="BI632" s="136" t="s">
        <v>19</v>
      </c>
      <c r="BJ632" s="128">
        <f>B632/B653</f>
        <v>9.615814161268707E-2</v>
      </c>
      <c r="BK632" s="129">
        <f t="shared" ref="BK632" si="11800">C632/C653</f>
        <v>4.1529213400777067E-2</v>
      </c>
      <c r="BL632" s="130">
        <f t="shared" ref="BL632" si="11801">D632/D653</f>
        <v>9.6010354804324655E-2</v>
      </c>
      <c r="BM632" s="131">
        <f t="shared" ref="BM632" si="11802">E632/E653</f>
        <v>5.651290541048988E-2</v>
      </c>
      <c r="BN632" s="128">
        <f t="shared" ref="BN632" si="11803">F632/F653</f>
        <v>0.10221956057940637</v>
      </c>
      <c r="BO632" s="129">
        <f t="shared" ref="BO632" si="11804">G632/G653</f>
        <v>5.8341527368076039E-2</v>
      </c>
      <c r="BP632" s="130">
        <f t="shared" ref="BP632" si="11805">H632/H653</f>
        <v>8.6142607107526067E-2</v>
      </c>
      <c r="BQ632" s="131">
        <f t="shared" ref="BQ632" si="11806">I632/I653</f>
        <v>4.7017235802412086E-2</v>
      </c>
      <c r="BR632" s="128">
        <f t="shared" ref="BR632" si="11807">J632/J653</f>
        <v>3.2920414050568468E-2</v>
      </c>
      <c r="BS632" s="129">
        <f t="shared" ref="BS632" si="11808">K632/K653</f>
        <v>9.4252531268612272E-2</v>
      </c>
      <c r="BT632" s="130">
        <f t="shared" ref="BT632" si="11809">L632/L653</f>
        <v>4.6089157413455255E-2</v>
      </c>
      <c r="BU632" s="128">
        <f t="shared" ref="BU632" si="11810">M632/M653</f>
        <v>9.4112734864300621E-2</v>
      </c>
      <c r="BV632" s="132">
        <f t="shared" ref="BV632" si="11811">N632/N653</f>
        <v>7.2661238086425467E-2</v>
      </c>
      <c r="BW632" s="133">
        <f t="shared" ref="BW632" si="11812">O632/O653</f>
        <v>8.536007206182146E-2</v>
      </c>
      <c r="BX632" s="128">
        <f t="shared" ref="BX632" si="11813">P632/P653</f>
        <v>8.3090503942406579E-2</v>
      </c>
      <c r="BY632" s="129">
        <f t="shared" ref="BY632" si="11814">Q632/Q653</f>
        <v>8.1372295491767957E-2</v>
      </c>
      <c r="BZ632" s="130">
        <f t="shared" ref="BZ632" si="11815">R632/R653</f>
        <v>8.2352500187420352E-2</v>
      </c>
      <c r="CA632" s="131">
        <f t="shared" ref="CA632" si="11816">S632/S653</f>
        <v>7.0150348368170148E-2</v>
      </c>
      <c r="CB632" s="128">
        <f t="shared" ref="CB632" si="11817">T632/T653</f>
        <v>4.1803378296269289E-2</v>
      </c>
      <c r="CC632" s="129">
        <f t="shared" ref="CC632" si="11818">U632/U653</f>
        <v>0.14405661508936068</v>
      </c>
      <c r="CD632" s="130">
        <f t="shared" ref="CD632" si="11819">V632/V653</f>
        <v>5.1531878635201721E-2</v>
      </c>
      <c r="CE632" s="131">
        <f t="shared" ref="CE632" si="11820">W632/W653</f>
        <v>9.7206779204151078E-2</v>
      </c>
      <c r="CF632" s="128">
        <f t="shared" ref="CF632" si="11821">X632/X653</f>
        <v>8.4075622614070172E-2</v>
      </c>
      <c r="CG632" s="129">
        <f t="shared" ref="CG632" si="11822">Y632/Y653</f>
        <v>0.10696498922173493</v>
      </c>
      <c r="CH632" s="130">
        <f t="shared" ref="CH632" si="11823">Z632/Z653</f>
        <v>7.9466603729053578E-2</v>
      </c>
      <c r="CI632" s="128">
        <f t="shared" ref="CI632" si="11824">AA632/AA653</f>
        <v>5.6472670944899314E-2</v>
      </c>
      <c r="CJ632" s="134">
        <f t="shared" ref="CJ632" si="11825">AB632/AB653</f>
        <v>7.749200729893764E-2</v>
      </c>
      <c r="CK632" s="135">
        <f t="shared" ref="CK632" si="11826">AC632/AC653</f>
        <v>7.2229804657510874E-2</v>
      </c>
    </row>
    <row r="633" spans="1:89" ht="13.5" thickTop="1" x14ac:dyDescent="0.2">
      <c r="A633" s="145" t="s">
        <v>20</v>
      </c>
      <c r="B633" s="182">
        <v>3722</v>
      </c>
      <c r="C633" s="183">
        <v>1257</v>
      </c>
      <c r="D633" s="184">
        <v>1353</v>
      </c>
      <c r="E633" s="185">
        <v>1180</v>
      </c>
      <c r="F633" s="182">
        <v>3224</v>
      </c>
      <c r="G633" s="186">
        <v>1546</v>
      </c>
      <c r="H633" s="184">
        <v>4213</v>
      </c>
      <c r="I633" s="185">
        <v>2469</v>
      </c>
      <c r="J633" s="182">
        <v>280</v>
      </c>
      <c r="K633" s="186">
        <v>1130</v>
      </c>
      <c r="L633" s="184">
        <v>1211</v>
      </c>
      <c r="M633" s="182">
        <v>3639</v>
      </c>
      <c r="N633" s="187">
        <v>3161</v>
      </c>
      <c r="O633" s="188">
        <v>4486</v>
      </c>
      <c r="P633" s="182">
        <v>2387</v>
      </c>
      <c r="Q633" s="186">
        <v>2324</v>
      </c>
      <c r="R633" s="184">
        <v>2715</v>
      </c>
      <c r="S633" s="185">
        <v>1933</v>
      </c>
      <c r="T633" s="182">
        <v>423</v>
      </c>
      <c r="U633" s="186">
        <v>1562</v>
      </c>
      <c r="V633" s="184">
        <v>1270</v>
      </c>
      <c r="W633" s="185">
        <v>3176</v>
      </c>
      <c r="X633" s="182">
        <v>1864</v>
      </c>
      <c r="Y633" s="186">
        <v>1825</v>
      </c>
      <c r="Z633" s="184">
        <v>3971</v>
      </c>
      <c r="AA633" s="182">
        <v>2689</v>
      </c>
      <c r="AB633" s="156">
        <f t="shared" si="11743"/>
        <v>29794</v>
      </c>
      <c r="AC633" s="157">
        <f t="shared" si="11744"/>
        <v>29216</v>
      </c>
      <c r="BI633" s="145" t="s">
        <v>20</v>
      </c>
      <c r="BJ633" s="128">
        <f>B633/B653</f>
        <v>0.13856004765095675</v>
      </c>
      <c r="BK633" s="129">
        <f t="shared" ref="BK633" si="11827">C633/C653</f>
        <v>4.6074334726193093E-2</v>
      </c>
      <c r="BL633" s="130">
        <f t="shared" ref="BL633" si="11828">D633/D653</f>
        <v>0.10301507537688442</v>
      </c>
      <c r="BM633" s="131">
        <f t="shared" ref="BM633" si="11829">E633/E653</f>
        <v>8.8795244186921515E-2</v>
      </c>
      <c r="BN633" s="128">
        <f t="shared" ref="BN633" si="11830">F633/F653</f>
        <v>0.12067223116367856</v>
      </c>
      <c r="BO633" s="129">
        <f t="shared" ref="BO633" si="11831">G633/G653</f>
        <v>6.3339888561127503E-2</v>
      </c>
      <c r="BP633" s="130">
        <f t="shared" ref="BP633" si="11832">H633/H653</f>
        <v>0.10686654998351217</v>
      </c>
      <c r="BQ633" s="131">
        <f t="shared" ref="BQ633" si="11833">I633/I653</f>
        <v>5.7044498867889655E-2</v>
      </c>
      <c r="BR633" s="128">
        <f t="shared" ref="BR633" si="11834">J633/J653</f>
        <v>4.7513999660614287E-2</v>
      </c>
      <c r="BS633" s="129">
        <f t="shared" ref="BS633" si="11835">K633/K653</f>
        <v>0.16825491363907089</v>
      </c>
      <c r="BT633" s="130">
        <f t="shared" ref="BT633" si="11836">L633/L653</f>
        <v>4.9436642717178313E-2</v>
      </c>
      <c r="BU633" s="128">
        <f t="shared" ref="BU633" si="11837">M633/M653</f>
        <v>0.15194154488517744</v>
      </c>
      <c r="BV633" s="132">
        <f t="shared" ref="BV633" si="11838">N633/N653</f>
        <v>7.3123901175164249E-2</v>
      </c>
      <c r="BW633" s="133">
        <f t="shared" ref="BW633" si="11839">O633/O653</f>
        <v>0.10633859574266344</v>
      </c>
      <c r="BX633" s="128">
        <f t="shared" ref="BX633" si="11840">P633/P653</f>
        <v>0.10228830990743915</v>
      </c>
      <c r="BY633" s="129">
        <f t="shared" ref="BY633" si="11841">Q633/Q653</f>
        <v>0.1001637789845703</v>
      </c>
      <c r="BZ633" s="130">
        <f t="shared" ref="BZ633" si="11842">R633/R653</f>
        <v>0.10176924806957044</v>
      </c>
      <c r="CA633" s="131">
        <f t="shared" ref="CA633" si="11843">S633/S653</f>
        <v>7.0883755042170885E-2</v>
      </c>
      <c r="CB633" s="128">
        <f t="shared" ref="CB633" si="11844">T633/T653</f>
        <v>5.1403572730586947E-2</v>
      </c>
      <c r="CC633" s="129">
        <f t="shared" ref="CC633" si="11845">U633/U653</f>
        <v>0.18735756267242412</v>
      </c>
      <c r="CD633" s="130">
        <f t="shared" ref="CD633" si="11846">V633/V653</f>
        <v>4.7049234986848446E-2</v>
      </c>
      <c r="CE633" s="131">
        <f t="shared" ref="CE633" si="11847">W633/W653</f>
        <v>0.10701169176859059</v>
      </c>
      <c r="CF633" s="128">
        <f t="shared" ref="CF633" si="11848">X633/X653</f>
        <v>8.4711870568987463E-2</v>
      </c>
      <c r="CG633" s="129">
        <f t="shared" ref="CG633" si="11849">Y633/Y653</f>
        <v>0.13565747416933027</v>
      </c>
      <c r="CH633" s="130">
        <f t="shared" ref="CH633" si="11850">Z633/Z653</f>
        <v>9.3721973094170408E-2</v>
      </c>
      <c r="CI633" s="128">
        <f t="shared" ref="CI633" si="11851">AA633/AA653</f>
        <v>5.9504315113963265E-2</v>
      </c>
      <c r="CJ633" s="134">
        <f t="shared" ref="CJ633" si="11852">AB633/AB653</f>
        <v>9.045946265974017E-2</v>
      </c>
      <c r="CK633" s="135">
        <f t="shared" ref="CK633" si="11853">AC633/AC653</f>
        <v>8.9006958238383643E-2</v>
      </c>
    </row>
    <row r="634" spans="1:89" ht="13.5" thickBot="1" x14ac:dyDescent="0.25">
      <c r="A634" s="136" t="s">
        <v>21</v>
      </c>
      <c r="B634" s="175">
        <v>2584</v>
      </c>
      <c r="C634" s="176">
        <v>992</v>
      </c>
      <c r="D634" s="177">
        <v>1026</v>
      </c>
      <c r="E634" s="178">
        <v>884</v>
      </c>
      <c r="F634" s="175">
        <v>2308</v>
      </c>
      <c r="G634" s="179">
        <v>1091</v>
      </c>
      <c r="H634" s="177">
        <v>2998</v>
      </c>
      <c r="I634" s="178">
        <v>2092</v>
      </c>
      <c r="J634" s="175">
        <v>210</v>
      </c>
      <c r="K634" s="179">
        <v>816</v>
      </c>
      <c r="L634" s="177">
        <v>969</v>
      </c>
      <c r="M634" s="175">
        <v>3269</v>
      </c>
      <c r="N634" s="180">
        <v>2382</v>
      </c>
      <c r="O634" s="181">
        <v>4160</v>
      </c>
      <c r="P634" s="175">
        <v>1746</v>
      </c>
      <c r="Q634" s="179">
        <v>1894</v>
      </c>
      <c r="R634" s="177">
        <v>2146</v>
      </c>
      <c r="S634" s="178">
        <v>1636</v>
      </c>
      <c r="T634" s="175">
        <v>290</v>
      </c>
      <c r="U634" s="179">
        <v>1160</v>
      </c>
      <c r="V634" s="177">
        <v>903</v>
      </c>
      <c r="W634" s="178">
        <v>2697</v>
      </c>
      <c r="X634" s="175">
        <v>1592</v>
      </c>
      <c r="Y634" s="179">
        <v>1692</v>
      </c>
      <c r="Z634" s="177">
        <v>3187</v>
      </c>
      <c r="AA634" s="175">
        <v>2500</v>
      </c>
      <c r="AB634" s="156">
        <f t="shared" si="11743"/>
        <v>22341</v>
      </c>
      <c r="AC634" s="157">
        <f t="shared" si="11744"/>
        <v>24883</v>
      </c>
      <c r="AE634" s="232" t="s">
        <v>85</v>
      </c>
      <c r="BI634" s="136" t="s">
        <v>21</v>
      </c>
      <c r="BJ634" s="128">
        <f>B634/B653</f>
        <v>9.6195368922641647E-2</v>
      </c>
      <c r="BK634" s="129">
        <f t="shared" ref="BK634" si="11854">C634/C653</f>
        <v>3.6360970603328199E-2</v>
      </c>
      <c r="BL634" s="130">
        <f t="shared" ref="BL634" si="11855">D634/D653</f>
        <v>7.8117862037460031E-2</v>
      </c>
      <c r="BM634" s="131">
        <f t="shared" ref="BM634" si="11856">E634/E653</f>
        <v>6.652118293325307E-2</v>
      </c>
      <c r="BN634" s="128">
        <f t="shared" ref="BN634" si="11857">F634/F653</f>
        <v>8.6386944641988248E-2</v>
      </c>
      <c r="BO634" s="129">
        <f t="shared" ref="BO634" si="11858">G634/G653</f>
        <v>4.4698459521468371E-2</v>
      </c>
      <c r="BP634" s="130">
        <f t="shared" ref="BP634" si="11859">H634/H653</f>
        <v>7.6046977652639319E-2</v>
      </c>
      <c r="BQ634" s="131">
        <f t="shared" ref="BQ634" si="11860">I634/I653</f>
        <v>4.8334180490735179E-2</v>
      </c>
      <c r="BR634" s="128">
        <f t="shared" ref="BR634" si="11861">J634/J653</f>
        <v>3.5635499745460715E-2</v>
      </c>
      <c r="BS634" s="129">
        <f t="shared" ref="BS634" si="11862">K634/K653</f>
        <v>0.12150089338892198</v>
      </c>
      <c r="BT634" s="130">
        <f t="shared" ref="BT634" si="11863">L634/L653</f>
        <v>3.9557478772044415E-2</v>
      </c>
      <c r="BU634" s="128">
        <f t="shared" ref="BU634" si="11864">M634/M653</f>
        <v>0.13649269311064718</v>
      </c>
      <c r="BV634" s="132">
        <f t="shared" ref="BV634" si="11865">N634/N653</f>
        <v>5.5103173868788748E-2</v>
      </c>
      <c r="BW634" s="133">
        <f t="shared" ref="BW634" si="11866">O634/O653</f>
        <v>9.8610913573223338E-2</v>
      </c>
      <c r="BX634" s="128">
        <f t="shared" ref="BX634" si="11867">P634/P653</f>
        <v>7.4820020569077814E-2</v>
      </c>
      <c r="BY634" s="129">
        <f t="shared" ref="BY634" si="11868">Q634/Q653</f>
        <v>8.1630893888457887E-2</v>
      </c>
      <c r="BZ634" s="130">
        <f t="shared" ref="BZ634" si="11869">R634/R653</f>
        <v>8.0440812654621788E-2</v>
      </c>
      <c r="CA634" s="131">
        <f t="shared" ref="CA634" si="11870">S634/S653</f>
        <v>5.9992665933259991E-2</v>
      </c>
      <c r="CB634" s="128">
        <f t="shared" ref="CB634" si="11871">T634/T653</f>
        <v>3.5241220075343298E-2</v>
      </c>
      <c r="CC634" s="129">
        <f t="shared" ref="CC634" si="11872">U634/U653</f>
        <v>0.13913877893726762</v>
      </c>
      <c r="CD634" s="130">
        <f t="shared" ref="CD634" si="11873">V634/V653</f>
        <v>3.3453117474900901E-2</v>
      </c>
      <c r="CE634" s="131">
        <f t="shared" ref="CE634" si="11874">W634/W653</f>
        <v>9.0872333973516628E-2</v>
      </c>
      <c r="CF634" s="128">
        <f t="shared" ref="CF634" si="11875">X634/X653</f>
        <v>7.235048173059444E-2</v>
      </c>
      <c r="CG634" s="129">
        <f t="shared" ref="CG634" si="11876">Y634/Y653</f>
        <v>0.12577120344904483</v>
      </c>
      <c r="CH634" s="130">
        <f t="shared" ref="CH634" si="11877">Z634/Z653</f>
        <v>7.5218314845409487E-2</v>
      </c>
      <c r="CI634" s="128">
        <f t="shared" ref="CI634" si="11878">AA634/AA653</f>
        <v>5.5321973888028328E-2</v>
      </c>
      <c r="CJ634" s="134">
        <f t="shared" ref="CJ634" si="11879">AB634/AB653</f>
        <v>6.7830934257946396E-2</v>
      </c>
      <c r="CK634" s="135">
        <f t="shared" ref="CK634" si="11880">AC634/AC653</f>
        <v>7.5806412303042858E-2</v>
      </c>
    </row>
    <row r="635" spans="1:89" ht="14.25" thickTop="1" thickBot="1" x14ac:dyDescent="0.25">
      <c r="A635" s="145" t="s">
        <v>22</v>
      </c>
      <c r="B635" s="182">
        <v>1757</v>
      </c>
      <c r="C635" s="183">
        <v>1062</v>
      </c>
      <c r="D635" s="184">
        <v>733</v>
      </c>
      <c r="E635" s="185">
        <v>652</v>
      </c>
      <c r="F635" s="182">
        <v>2018</v>
      </c>
      <c r="G635" s="186">
        <v>891</v>
      </c>
      <c r="H635" s="184">
        <v>2705</v>
      </c>
      <c r="I635" s="185">
        <v>1884</v>
      </c>
      <c r="J635" s="182">
        <v>202</v>
      </c>
      <c r="K635" s="186">
        <v>741</v>
      </c>
      <c r="L635" s="184">
        <v>829</v>
      </c>
      <c r="M635" s="182">
        <v>2170</v>
      </c>
      <c r="N635" s="187">
        <v>2072</v>
      </c>
      <c r="O635" s="188">
        <v>3033</v>
      </c>
      <c r="P635" s="182">
        <v>1207</v>
      </c>
      <c r="Q635" s="186">
        <v>1311</v>
      </c>
      <c r="R635" s="184">
        <v>1741</v>
      </c>
      <c r="S635" s="185">
        <v>1300</v>
      </c>
      <c r="T635" s="182">
        <v>251</v>
      </c>
      <c r="U635" s="186">
        <v>590</v>
      </c>
      <c r="V635" s="184">
        <v>673</v>
      </c>
      <c r="W635" s="185">
        <v>1949</v>
      </c>
      <c r="X635" s="182">
        <v>1211</v>
      </c>
      <c r="Y635" s="186">
        <v>833</v>
      </c>
      <c r="Z635" s="184">
        <v>2568</v>
      </c>
      <c r="AA635" s="182">
        <v>2413</v>
      </c>
      <c r="AB635" s="156">
        <f t="shared" si="11743"/>
        <v>17967</v>
      </c>
      <c r="AC635" s="157">
        <f t="shared" si="11744"/>
        <v>18829</v>
      </c>
      <c r="AE635" s="305" t="s">
        <v>0</v>
      </c>
      <c r="AF635" s="299" t="s">
        <v>1</v>
      </c>
      <c r="AG635" s="300"/>
      <c r="AH635" s="299" t="s">
        <v>2</v>
      </c>
      <c r="AI635" s="300"/>
      <c r="AJ635" s="299" t="s">
        <v>3</v>
      </c>
      <c r="AK635" s="300"/>
      <c r="AL635" s="299" t="s">
        <v>4</v>
      </c>
      <c r="AM635" s="300"/>
      <c r="AN635" s="299" t="s">
        <v>5</v>
      </c>
      <c r="AO635" s="300"/>
      <c r="AP635" s="299" t="s">
        <v>6</v>
      </c>
      <c r="AQ635" s="300"/>
      <c r="AR635" s="299" t="s">
        <v>7</v>
      </c>
      <c r="AS635" s="300"/>
      <c r="AT635" s="299" t="s">
        <v>8</v>
      </c>
      <c r="AU635" s="300"/>
      <c r="AV635" s="299" t="s">
        <v>9</v>
      </c>
      <c r="AW635" s="300"/>
      <c r="AX635" s="299" t="s">
        <v>10</v>
      </c>
      <c r="AY635" s="300"/>
      <c r="AZ635" s="299" t="s">
        <v>11</v>
      </c>
      <c r="BA635" s="300"/>
      <c r="BB635" s="299" t="s">
        <v>12</v>
      </c>
      <c r="BC635" s="300"/>
      <c r="BD635" s="301" t="s">
        <v>40</v>
      </c>
      <c r="BE635" s="302"/>
      <c r="BF635" s="303" t="s">
        <v>41</v>
      </c>
      <c r="BG635" s="304"/>
      <c r="BI635" s="145" t="s">
        <v>22</v>
      </c>
      <c r="BJ635" s="128">
        <f>B635/B653</f>
        <v>6.5408383590201777E-2</v>
      </c>
      <c r="BK635" s="129">
        <f t="shared" ref="BK635" si="11881">C635/C653</f>
        <v>3.8926764899934026E-2</v>
      </c>
      <c r="BL635" s="130">
        <f t="shared" ref="BL635" si="11882">D635/D653</f>
        <v>5.5809349779199026E-2</v>
      </c>
      <c r="BM635" s="131">
        <f t="shared" ref="BM635" si="11883">E635/E653</f>
        <v>4.9063134923621042E-2</v>
      </c>
      <c r="BN635" s="128">
        <f t="shared" ref="BN635" si="11884">F635/F653</f>
        <v>7.5532432533592847E-2</v>
      </c>
      <c r="BO635" s="129">
        <f t="shared" ref="BO635" si="11885">G635/G653</f>
        <v>3.6504424778761063E-2</v>
      </c>
      <c r="BP635" s="130">
        <f t="shared" ref="BP635" si="11886">H635/H653</f>
        <v>6.8614768028815665E-2</v>
      </c>
      <c r="BQ635" s="131">
        <f t="shared" ref="BQ635" si="11887">I635/I653</f>
        <v>4.3528487592994776E-2</v>
      </c>
      <c r="BR635" s="128">
        <f t="shared" ref="BR635" si="11888">J635/J653</f>
        <v>3.4277956898014592E-2</v>
      </c>
      <c r="BS635" s="129">
        <f t="shared" ref="BS635" si="11889">K635/K653</f>
        <v>0.11033353186420489</v>
      </c>
      <c r="BT635" s="130">
        <f t="shared" ref="BT635" si="11890">L635/L653</f>
        <v>3.3842259960809931E-2</v>
      </c>
      <c r="BU635" s="128">
        <f t="shared" ref="BU635" si="11891">M635/M653</f>
        <v>9.0605427974947805E-2</v>
      </c>
      <c r="BV635" s="132">
        <f t="shared" ref="BV635" si="11892">N635/N653</f>
        <v>4.793189599333765E-2</v>
      </c>
      <c r="BW635" s="133">
        <f t="shared" ref="BW635" si="11893">O635/O653</f>
        <v>7.1895889631631349E-2</v>
      </c>
      <c r="BX635" s="128">
        <f t="shared" ref="BX635" si="11894">P635/P653</f>
        <v>5.172266026739801E-2</v>
      </c>
      <c r="BY635" s="129">
        <f t="shared" ref="BY635" si="11895">Q635/Q653</f>
        <v>5.6503749676752008E-2</v>
      </c>
      <c r="BZ635" s="130">
        <f t="shared" ref="BZ635" si="11896">R635/R653</f>
        <v>6.5259764600044984E-2</v>
      </c>
      <c r="CA635" s="131">
        <f t="shared" ref="CA635" si="11897">S635/S653</f>
        <v>4.7671433810047674E-2</v>
      </c>
      <c r="CB635" s="128">
        <f t="shared" ref="CB635" si="11898">T635/T653</f>
        <v>3.0501883582452302E-2</v>
      </c>
      <c r="CC635" s="129">
        <f t="shared" ref="CC635" si="11899">U635/U653</f>
        <v>7.0768861700851629E-2</v>
      </c>
      <c r="CD635" s="130">
        <f t="shared" ref="CD635" si="11900">V635/V653</f>
        <v>2.4932389878857483E-2</v>
      </c>
      <c r="CE635" s="131">
        <f t="shared" ref="CE635" si="11901">W635/W653</f>
        <v>6.5669328481417835E-2</v>
      </c>
      <c r="CF635" s="128">
        <f t="shared" ref="CF635" si="11902">X635/X653</f>
        <v>5.5035448100345392E-2</v>
      </c>
      <c r="CG635" s="129">
        <f t="shared" ref="CG635" si="11903">Y635/Y653</f>
        <v>6.1919274511261425E-2</v>
      </c>
      <c r="CH635" s="130">
        <f t="shared" ref="CH635" si="11904">Z635/Z653</f>
        <v>6.060892140665565E-2</v>
      </c>
      <c r="CI635" s="128">
        <f t="shared" ref="CI635" si="11905">AA635/AA653</f>
        <v>5.3396769196724939E-2</v>
      </c>
      <c r="CJ635" s="134">
        <f t="shared" ref="CJ635" si="11906">AB635/AB653</f>
        <v>5.4550754031266413E-2</v>
      </c>
      <c r="CK635" s="135">
        <f t="shared" ref="CK635" si="11907">AC635/AC653</f>
        <v>5.7362815466543184E-2</v>
      </c>
    </row>
    <row r="636" spans="1:89" ht="15" thickTop="1" thickBot="1" x14ac:dyDescent="0.3">
      <c r="A636" s="136" t="s">
        <v>23</v>
      </c>
      <c r="B636" s="175">
        <v>1241</v>
      </c>
      <c r="C636" s="176">
        <v>983</v>
      </c>
      <c r="D636" s="177">
        <v>539</v>
      </c>
      <c r="E636" s="178">
        <v>488</v>
      </c>
      <c r="F636" s="175">
        <v>1380</v>
      </c>
      <c r="G636" s="179">
        <v>684</v>
      </c>
      <c r="H636" s="177">
        <v>2047</v>
      </c>
      <c r="I636" s="178">
        <v>1676</v>
      </c>
      <c r="J636" s="175">
        <v>208</v>
      </c>
      <c r="K636" s="179">
        <v>511</v>
      </c>
      <c r="L636" s="177">
        <v>697</v>
      </c>
      <c r="M636" s="175">
        <v>1176</v>
      </c>
      <c r="N636" s="180">
        <v>1624</v>
      </c>
      <c r="O636" s="181">
        <v>2017</v>
      </c>
      <c r="P636" s="175">
        <v>979</v>
      </c>
      <c r="Q636" s="179">
        <v>820</v>
      </c>
      <c r="R636" s="177">
        <v>1327</v>
      </c>
      <c r="S636" s="178">
        <v>1103</v>
      </c>
      <c r="T636" s="175">
        <v>299</v>
      </c>
      <c r="U636" s="179">
        <v>337</v>
      </c>
      <c r="V636" s="177">
        <v>667</v>
      </c>
      <c r="W636" s="178">
        <v>1762</v>
      </c>
      <c r="X636" s="175">
        <v>861</v>
      </c>
      <c r="Y636" s="179">
        <v>651</v>
      </c>
      <c r="Z636" s="177">
        <v>1906</v>
      </c>
      <c r="AA636" s="175">
        <v>2179</v>
      </c>
      <c r="AB636" s="156">
        <f t="shared" si="11743"/>
        <v>13775</v>
      </c>
      <c r="AC636" s="157">
        <f t="shared" si="11744"/>
        <v>14387</v>
      </c>
      <c r="AE636" s="306"/>
      <c r="AF636" s="115" t="s">
        <v>14</v>
      </c>
      <c r="AG636" s="116" t="s">
        <v>15</v>
      </c>
      <c r="AH636" s="117" t="s">
        <v>14</v>
      </c>
      <c r="AI636" s="118" t="s">
        <v>15</v>
      </c>
      <c r="AJ636" s="115" t="s">
        <v>14</v>
      </c>
      <c r="AK636" s="116" t="s">
        <v>15</v>
      </c>
      <c r="AL636" s="117" t="s">
        <v>14</v>
      </c>
      <c r="AM636" s="118" t="s">
        <v>15</v>
      </c>
      <c r="AN636" s="115" t="s">
        <v>14</v>
      </c>
      <c r="AO636" s="116" t="s">
        <v>15</v>
      </c>
      <c r="AP636" s="117" t="s">
        <v>14</v>
      </c>
      <c r="AQ636" s="115" t="s">
        <v>15</v>
      </c>
      <c r="AR636" s="119" t="s">
        <v>14</v>
      </c>
      <c r="AS636" s="120" t="s">
        <v>15</v>
      </c>
      <c r="AT636" s="115" t="s">
        <v>14</v>
      </c>
      <c r="AU636" s="116" t="s">
        <v>15</v>
      </c>
      <c r="AV636" s="117" t="s">
        <v>14</v>
      </c>
      <c r="AW636" s="118" t="s">
        <v>15</v>
      </c>
      <c r="AX636" s="115" t="s">
        <v>14</v>
      </c>
      <c r="AY636" s="116" t="s">
        <v>15</v>
      </c>
      <c r="AZ636" s="117" t="s">
        <v>14</v>
      </c>
      <c r="BA636" s="118" t="s">
        <v>15</v>
      </c>
      <c r="BB636" s="115" t="s">
        <v>14</v>
      </c>
      <c r="BC636" s="116" t="s">
        <v>15</v>
      </c>
      <c r="BD636" s="28" t="s">
        <v>14</v>
      </c>
      <c r="BE636" s="121" t="s">
        <v>15</v>
      </c>
      <c r="BF636" s="162" t="s">
        <v>14</v>
      </c>
      <c r="BG636" s="163" t="s">
        <v>15</v>
      </c>
      <c r="BI636" s="136" t="s">
        <v>23</v>
      </c>
      <c r="BJ636" s="128">
        <f>B636/B653</f>
        <v>4.6199091653637107E-2</v>
      </c>
      <c r="BK636" s="129">
        <f t="shared" ref="BK636" si="11908">C636/C653</f>
        <v>3.6031082765193165E-2</v>
      </c>
      <c r="BL636" s="130">
        <f t="shared" ref="BL636" si="11909">D636/D653</f>
        <v>4.1038525963149081E-2</v>
      </c>
      <c r="BM636" s="131">
        <f t="shared" ref="BM636" si="11910">E636/E653</f>
        <v>3.672210098577771E-2</v>
      </c>
      <c r="BN636" s="128">
        <f t="shared" ref="BN636" si="11911">F636/F653</f>
        <v>5.1652505895122956E-2</v>
      </c>
      <c r="BO636" s="129">
        <f t="shared" ref="BO636" si="11912">G636/G653</f>
        <v>2.8023598820058997E-2</v>
      </c>
      <c r="BP636" s="130">
        <f t="shared" ref="BP636" si="11913">H636/H653</f>
        <v>5.1924003754153666E-2</v>
      </c>
      <c r="BQ636" s="131">
        <f t="shared" ref="BQ636" si="11914">I636/I653</f>
        <v>3.872279469525438E-2</v>
      </c>
      <c r="BR636" s="128">
        <f t="shared" ref="BR636" si="11915">J636/J653</f>
        <v>3.5296114033599182E-2</v>
      </c>
      <c r="BS636" s="129">
        <f t="shared" ref="BS636" si="11916">K636/K653</f>
        <v>7.6086956521739135E-2</v>
      </c>
      <c r="BT636" s="130">
        <f t="shared" ref="BT636" si="11917">L636/L653</f>
        <v>2.8453625081645981E-2</v>
      </c>
      <c r="BU636" s="128">
        <f t="shared" ref="BU636" si="11918">M636/M653</f>
        <v>4.9102296450939456E-2</v>
      </c>
      <c r="BV636" s="132">
        <f t="shared" ref="BV636" si="11919">N636/N653</f>
        <v>3.7568242805588972E-2</v>
      </c>
      <c r="BW636" s="133">
        <f t="shared" ref="BW636" si="11920">O636/O653</f>
        <v>4.7812070355094105E-2</v>
      </c>
      <c r="BX636" s="128">
        <f t="shared" ref="BX636" si="11921">P636/P653</f>
        <v>4.1952348303051078E-2</v>
      </c>
      <c r="BY636" s="129">
        <f t="shared" ref="BY636" si="11922">Q636/Q653</f>
        <v>3.5341780880958538E-2</v>
      </c>
      <c r="BZ636" s="130">
        <f t="shared" ref="BZ636" si="11923">R636/R653</f>
        <v>4.9741359922033136E-2</v>
      </c>
      <c r="CA636" s="131">
        <f t="shared" ref="CA636" si="11924">S636/S653</f>
        <v>4.0447378071140447E-2</v>
      </c>
      <c r="CB636" s="128">
        <f t="shared" ref="CB636" si="11925">T636/T653</f>
        <v>3.6334913112164295E-2</v>
      </c>
      <c r="CC636" s="129">
        <f t="shared" ref="CC636" si="11926">U636/U653</f>
        <v>4.0422214225740674E-2</v>
      </c>
      <c r="CD636" s="130">
        <f t="shared" ref="CD636" si="11927">V636/V653</f>
        <v>2.4710110028525915E-2</v>
      </c>
      <c r="CE636" s="131">
        <f t="shared" ref="CE636" si="11928">W636/W653</f>
        <v>5.936857710839314E-2</v>
      </c>
      <c r="CF636" s="128">
        <f t="shared" ref="CF636" si="11929">X636/X653</f>
        <v>3.9129249227413197E-2</v>
      </c>
      <c r="CG636" s="129">
        <f t="shared" ref="CG636" si="11930">Y636/Y653</f>
        <v>4.8390693525607674E-2</v>
      </c>
      <c r="CH636" s="130">
        <f t="shared" ref="CH636" si="11931">Z636/Z653</f>
        <v>4.4984658956809066E-2</v>
      </c>
      <c r="CI636" s="128">
        <f t="shared" ref="CI636" si="11932">AA636/AA653</f>
        <v>4.8218632440805487E-2</v>
      </c>
      <c r="CJ636" s="134">
        <f t="shared" ref="CJ636" si="11933">AB636/AB653</f>
        <v>4.1823155606428165E-2</v>
      </c>
      <c r="CK636" s="135">
        <f t="shared" ref="CK636" si="11934">AC636/AC653</f>
        <v>4.3830199485748407E-2</v>
      </c>
    </row>
    <row r="637" spans="1:89" ht="13.5" thickTop="1" x14ac:dyDescent="0.2">
      <c r="A637" s="145" t="s">
        <v>24</v>
      </c>
      <c r="B637" s="189">
        <v>1171</v>
      </c>
      <c r="C637" s="183">
        <v>1036</v>
      </c>
      <c r="D637" s="184">
        <v>512</v>
      </c>
      <c r="E637" s="185">
        <v>476</v>
      </c>
      <c r="F637" s="182">
        <v>1296</v>
      </c>
      <c r="G637" s="186">
        <v>752</v>
      </c>
      <c r="H637" s="184">
        <v>1943</v>
      </c>
      <c r="I637" s="185">
        <v>1667</v>
      </c>
      <c r="J637" s="182">
        <v>230</v>
      </c>
      <c r="K637" s="186">
        <v>280</v>
      </c>
      <c r="L637" s="184">
        <v>710</v>
      </c>
      <c r="M637" s="182">
        <v>1313</v>
      </c>
      <c r="N637" s="187">
        <v>1576</v>
      </c>
      <c r="O637" s="190">
        <v>1994</v>
      </c>
      <c r="P637" s="182">
        <v>1019</v>
      </c>
      <c r="Q637" s="186">
        <v>783</v>
      </c>
      <c r="R637" s="184">
        <v>1331</v>
      </c>
      <c r="S637" s="185">
        <v>1087</v>
      </c>
      <c r="T637" s="182">
        <v>219</v>
      </c>
      <c r="U637" s="186">
        <v>312</v>
      </c>
      <c r="V637" s="184">
        <v>708</v>
      </c>
      <c r="W637" s="191">
        <v>1532</v>
      </c>
      <c r="X637" s="182">
        <v>854</v>
      </c>
      <c r="Y637" s="186">
        <v>440</v>
      </c>
      <c r="Z637" s="184">
        <v>2155</v>
      </c>
      <c r="AA637" s="182">
        <v>1933</v>
      </c>
      <c r="AB637" s="156">
        <f t="shared" si="11743"/>
        <v>13724</v>
      </c>
      <c r="AC637" s="157">
        <f t="shared" si="11744"/>
        <v>13605</v>
      </c>
      <c r="AE637" s="235" t="str">
        <f>$AE$17</f>
        <v>17:00 - 17:59</v>
      </c>
      <c r="AF637" s="125">
        <f>SUMIF($A$9:$A$32,$AE637,B$629:B$652)</f>
        <v>1409</v>
      </c>
      <c r="AG637" s="172">
        <f t="shared" ref="AG637:AU639" si="11935">SUMIF($A$9:$A$32,$AE637,C$629:C$652)</f>
        <v>3497</v>
      </c>
      <c r="AH637" s="126">
        <f t="shared" si="11935"/>
        <v>1219</v>
      </c>
      <c r="AI637" s="166">
        <f t="shared" si="11935"/>
        <v>1246</v>
      </c>
      <c r="AJ637" s="125">
        <f t="shared" si="11935"/>
        <v>1416</v>
      </c>
      <c r="AK637" s="127">
        <f t="shared" si="11935"/>
        <v>2795</v>
      </c>
      <c r="AL637" s="126">
        <f t="shared" si="11935"/>
        <v>2583</v>
      </c>
      <c r="AM637" s="166">
        <f t="shared" si="11935"/>
        <v>4609</v>
      </c>
      <c r="AN637" s="125">
        <f t="shared" si="11935"/>
        <v>1065</v>
      </c>
      <c r="AO637" s="127">
        <f t="shared" si="11935"/>
        <v>258</v>
      </c>
      <c r="AP637" s="126">
        <f t="shared" si="11935"/>
        <v>3369</v>
      </c>
      <c r="AQ637" s="125">
        <f t="shared" si="11935"/>
        <v>894</v>
      </c>
      <c r="AR637" s="165">
        <f t="shared" si="11935"/>
        <v>4365</v>
      </c>
      <c r="AS637" s="167">
        <f t="shared" si="11935"/>
        <v>2602</v>
      </c>
      <c r="AT637" s="125">
        <f t="shared" si="11935"/>
        <v>2174</v>
      </c>
      <c r="AU637" s="127">
        <f t="shared" si="11935"/>
        <v>1834</v>
      </c>
      <c r="AV637" s="126">
        <f t="shared" ref="AP637:BE639" si="11936">SUMIF($A$9:$A$32,$AE637,R$629:R$652)</f>
        <v>1814</v>
      </c>
      <c r="AW637" s="166">
        <f t="shared" si="11936"/>
        <v>2696</v>
      </c>
      <c r="AX637" s="125">
        <f t="shared" si="11936"/>
        <v>1500</v>
      </c>
      <c r="AY637" s="127">
        <f t="shared" si="11936"/>
        <v>241</v>
      </c>
      <c r="AZ637" s="126">
        <f t="shared" si="11936"/>
        <v>3542</v>
      </c>
      <c r="BA637" s="166">
        <f t="shared" si="11936"/>
        <v>1683</v>
      </c>
      <c r="BB637" s="125">
        <f t="shared" si="11936"/>
        <v>2383</v>
      </c>
      <c r="BC637" s="127">
        <f t="shared" si="11936"/>
        <v>701</v>
      </c>
      <c r="BD637" s="170">
        <f t="shared" si="11936"/>
        <v>3101</v>
      </c>
      <c r="BE637" s="171">
        <f t="shared" si="11936"/>
        <v>4525</v>
      </c>
      <c r="BF637" s="156">
        <f>AF637+AH637+AJ637+AL637+AN637+AP637+AR637+AT637+AV637+AX637+AZ637+BB637+BD637</f>
        <v>29940</v>
      </c>
      <c r="BG637" s="157">
        <f>AG637+AI637+AK637+AM637+AO637+AQ637+AS637+AU637+AW637+AY637+BA637+BC637+BE637</f>
        <v>27581</v>
      </c>
      <c r="BI637" s="145" t="s">
        <v>24</v>
      </c>
      <c r="BJ637" s="128">
        <f>B637/B653</f>
        <v>4.3593179956816323E-2</v>
      </c>
      <c r="BK637" s="129">
        <f t="shared" ref="BK637" si="11937">C637/C653</f>
        <v>3.7973755589766144E-2</v>
      </c>
      <c r="BL637" s="130">
        <f t="shared" ref="BL637" si="11938">D637/D653</f>
        <v>3.898279275163697E-2</v>
      </c>
      <c r="BM637" s="131">
        <f t="shared" ref="BM637" si="11939">E637/E653</f>
        <v>3.581909850252088E-2</v>
      </c>
      <c r="BN637" s="128">
        <f t="shared" ref="BN637" si="11940">F637/F653</f>
        <v>4.8508440318898081E-2</v>
      </c>
      <c r="BO637" s="129">
        <f t="shared" ref="BO637" si="11941">G637/G653</f>
        <v>3.0809570632579483E-2</v>
      </c>
      <c r="BP637" s="130">
        <f t="shared" ref="BP637" si="11942">H637/H653</f>
        <v>4.9285949826243562E-2</v>
      </c>
      <c r="BQ637" s="131">
        <f t="shared" ref="BQ637" si="11943">I637/I653</f>
        <v>3.8514856060255995E-2</v>
      </c>
      <c r="BR637" s="128">
        <f t="shared" ref="BR637" si="11944">J637/J653</f>
        <v>3.902935686407602E-2</v>
      </c>
      <c r="BS637" s="129">
        <f t="shared" ref="BS637" si="11945">K637/K653</f>
        <v>4.169148302561048E-2</v>
      </c>
      <c r="BT637" s="130">
        <f t="shared" ref="BT637" si="11946">L637/L653</f>
        <v>2.8984323971260613E-2</v>
      </c>
      <c r="BU637" s="128">
        <f t="shared" ref="BU637" si="11947">M637/M653</f>
        <v>5.4822546972860126E-2</v>
      </c>
      <c r="BV637" s="132">
        <f t="shared" ref="BV637" si="11948">N637/N653</f>
        <v>3.6457851392615898E-2</v>
      </c>
      <c r="BW637" s="133">
        <f t="shared" ref="BW637" si="11949">O637/O653</f>
        <v>4.7266865784857538E-2</v>
      </c>
      <c r="BX637" s="128">
        <f t="shared" ref="BX637" si="11950">P637/P653</f>
        <v>4.3666438121357558E-2</v>
      </c>
      <c r="BY637" s="129">
        <f t="shared" ref="BY637" si="11951">Q637/Q653</f>
        <v>3.3747090768037238E-2</v>
      </c>
      <c r="BZ637" s="130">
        <f t="shared" ref="BZ637" si="11952">R637/R653</f>
        <v>4.9891296199115379E-2</v>
      </c>
      <c r="CA637" s="131">
        <f t="shared" ref="CA637" si="11953">S637/S653</f>
        <v>3.9860652731939859E-2</v>
      </c>
      <c r="CB637" s="128">
        <f t="shared" ref="CB637" si="11954">T637/T653</f>
        <v>2.6613197229310975E-2</v>
      </c>
      <c r="CC637" s="129">
        <f t="shared" ref="CC637" si="11955">U637/U653</f>
        <v>3.7423533645196114E-2</v>
      </c>
      <c r="CD637" s="130">
        <f t="shared" ref="CD637" si="11956">V637/V653</f>
        <v>2.6229022339124958E-2</v>
      </c>
      <c r="CE637" s="131">
        <f t="shared" ref="CE637" si="11957">W637/W653</f>
        <v>5.1618989858148862E-2</v>
      </c>
      <c r="CF637" s="128">
        <f t="shared" ref="CF637" si="11958">X637/X653</f>
        <v>3.8811125249954552E-2</v>
      </c>
      <c r="CG637" s="129">
        <f t="shared" ref="CG637" si="11959">Y637/Y653</f>
        <v>3.2706459525756335E-2</v>
      </c>
      <c r="CH637" s="130">
        <f t="shared" ref="CH637" si="11960">Z637/Z653</f>
        <v>5.0861458579183387E-2</v>
      </c>
      <c r="CI637" s="128">
        <f t="shared" ref="CI637" si="11961">AA637/AA653</f>
        <v>4.2774950210223497E-2</v>
      </c>
      <c r="CJ637" s="134">
        <f t="shared" ref="CJ637" si="11962">AB637/AB653</f>
        <v>4.1668311255362626E-2</v>
      </c>
      <c r="CK637" s="135">
        <f t="shared" ref="CK637" si="11963">AC637/AC653</f>
        <v>4.14478253981794E-2</v>
      </c>
    </row>
    <row r="638" spans="1:89" x14ac:dyDescent="0.2">
      <c r="A638" s="136" t="s">
        <v>25</v>
      </c>
      <c r="B638" s="192">
        <v>1186</v>
      </c>
      <c r="C638" s="176">
        <v>1060</v>
      </c>
      <c r="D638" s="177">
        <v>546</v>
      </c>
      <c r="E638" s="178">
        <v>539</v>
      </c>
      <c r="F638" s="175">
        <v>1332</v>
      </c>
      <c r="G638" s="179">
        <v>718</v>
      </c>
      <c r="H638" s="177">
        <v>1946</v>
      </c>
      <c r="I638" s="178">
        <v>1705</v>
      </c>
      <c r="J638" s="175">
        <v>246</v>
      </c>
      <c r="K638" s="176">
        <v>289</v>
      </c>
      <c r="L638" s="177">
        <v>741</v>
      </c>
      <c r="M638" s="175">
        <v>1182</v>
      </c>
      <c r="N638" s="180">
        <v>1578</v>
      </c>
      <c r="O638" s="193">
        <v>1915</v>
      </c>
      <c r="P638" s="175">
        <v>981</v>
      </c>
      <c r="Q638" s="176">
        <v>776</v>
      </c>
      <c r="R638" s="177">
        <v>1177</v>
      </c>
      <c r="S638" s="178">
        <v>1107</v>
      </c>
      <c r="T638" s="184">
        <v>198</v>
      </c>
      <c r="U638" s="175">
        <v>312</v>
      </c>
      <c r="V638" s="177">
        <v>773</v>
      </c>
      <c r="W638" s="194">
        <v>1330</v>
      </c>
      <c r="X638" s="175">
        <v>764</v>
      </c>
      <c r="Y638" s="179">
        <v>491</v>
      </c>
      <c r="Z638" s="177">
        <v>2095</v>
      </c>
      <c r="AA638" s="175">
        <v>2125</v>
      </c>
      <c r="AB638" s="156">
        <f t="shared" si="11743"/>
        <v>13563</v>
      </c>
      <c r="AC638" s="157">
        <f t="shared" si="11744"/>
        <v>13549</v>
      </c>
      <c r="AE638" s="237" t="str">
        <f>$AE$18</f>
        <v>18:00 - 18:59</v>
      </c>
      <c r="AF638" s="125">
        <f>SUMIF($A$9:$A$32,$AE638,B$629:B$652)</f>
        <v>1663</v>
      </c>
      <c r="AG638" s="176">
        <f t="shared" si="11935"/>
        <v>4181</v>
      </c>
      <c r="AH638" s="177">
        <f t="shared" si="11935"/>
        <v>946</v>
      </c>
      <c r="AI638" s="178">
        <f t="shared" si="11935"/>
        <v>1451</v>
      </c>
      <c r="AJ638" s="238">
        <f t="shared" si="11935"/>
        <v>1147</v>
      </c>
      <c r="AK638" s="179">
        <f t="shared" si="11935"/>
        <v>2750</v>
      </c>
      <c r="AL638" s="177">
        <f t="shared" si="11935"/>
        <v>2494</v>
      </c>
      <c r="AM638" s="178">
        <f t="shared" si="11935"/>
        <v>5216</v>
      </c>
      <c r="AN638" s="238">
        <f t="shared" si="11935"/>
        <v>748</v>
      </c>
      <c r="AO638" s="179">
        <f t="shared" si="11935"/>
        <v>365</v>
      </c>
      <c r="AP638" s="177">
        <f t="shared" si="11936"/>
        <v>3552</v>
      </c>
      <c r="AQ638" s="238">
        <f t="shared" si="11936"/>
        <v>862</v>
      </c>
      <c r="AR638" s="180">
        <f t="shared" si="11936"/>
        <v>4616</v>
      </c>
      <c r="AS638" s="181">
        <f t="shared" si="11936"/>
        <v>2713</v>
      </c>
      <c r="AT638" s="238">
        <f t="shared" si="11936"/>
        <v>2142</v>
      </c>
      <c r="AU638" s="179">
        <f t="shared" si="11936"/>
        <v>2088</v>
      </c>
      <c r="AV638" s="177">
        <f t="shared" si="11936"/>
        <v>2125</v>
      </c>
      <c r="AW638" s="178">
        <f t="shared" si="11936"/>
        <v>2878</v>
      </c>
      <c r="AX638" s="238">
        <f t="shared" si="11936"/>
        <v>1464</v>
      </c>
      <c r="AY638" s="179">
        <f t="shared" si="11936"/>
        <v>266</v>
      </c>
      <c r="AZ638" s="177">
        <f t="shared" si="11936"/>
        <v>3635</v>
      </c>
      <c r="BA638" s="178">
        <f t="shared" si="11936"/>
        <v>1813</v>
      </c>
      <c r="BB638" s="238">
        <f t="shared" si="11936"/>
        <v>2371</v>
      </c>
      <c r="BC638" s="179">
        <f t="shared" si="11936"/>
        <v>895</v>
      </c>
      <c r="BD638" s="177">
        <f t="shared" si="11936"/>
        <v>3072</v>
      </c>
      <c r="BE638" s="238">
        <f t="shared" si="11936"/>
        <v>4766</v>
      </c>
      <c r="BF638" s="158">
        <f>SUM(AF638,AH638,AJ638,AL638,AN638,AP638,AR638,AT638,AV638,AX638,AZ638,BB638,BD638)</f>
        <v>29975</v>
      </c>
      <c r="BG638" s="159">
        <f>SUM(AG638,AI638,AK638,AM638,AO638,AQ638,AS638,AU638,AW638,AY638,BA638,BC638,BE638)</f>
        <v>30244</v>
      </c>
      <c r="BI638" s="136" t="s">
        <v>25</v>
      </c>
      <c r="BJ638" s="128">
        <f>B638/B653</f>
        <v>4.4151589606135064E-2</v>
      </c>
      <c r="BK638" s="129">
        <f t="shared" ref="BK638" si="11964">C638/C653</f>
        <v>3.8853456491459569E-2</v>
      </c>
      <c r="BL638" s="130">
        <f t="shared" ref="BL638" si="11965">D638/D653</f>
        <v>4.1571493832800364E-2</v>
      </c>
      <c r="BM638" s="131">
        <f t="shared" ref="BM638" si="11966">E638/E653</f>
        <v>4.0559861539619234E-2</v>
      </c>
      <c r="BN638" s="128">
        <f t="shared" ref="BN638" si="11967">F638/F653</f>
        <v>4.9855896994423027E-2</v>
      </c>
      <c r="BO638" s="129">
        <f t="shared" ref="BO638" si="11968">G638/G653</f>
        <v>2.941658472631924E-2</v>
      </c>
      <c r="BP638" s="130">
        <f t="shared" ref="BP638" si="11969">H638/H653</f>
        <v>4.9362047535702509E-2</v>
      </c>
      <c r="BQ638" s="131">
        <f t="shared" ref="BQ638" si="11970">I638/I653</f>
        <v>3.9392819185804721E-2</v>
      </c>
      <c r="BR638" s="128">
        <f t="shared" ref="BR638" si="11971">J638/J653</f>
        <v>4.1744442558968267E-2</v>
      </c>
      <c r="BS638" s="129">
        <f t="shared" ref="BS638" si="11972">K638/K653</f>
        <v>4.3031566408576534E-2</v>
      </c>
      <c r="BT638" s="130">
        <f t="shared" ref="BT638" si="11973">L638/L653</f>
        <v>3.0249836708033963E-2</v>
      </c>
      <c r="BU638" s="128">
        <f t="shared" ref="BU638" si="11974">M638/M653</f>
        <v>4.9352818371607515E-2</v>
      </c>
      <c r="BV638" s="132">
        <f t="shared" ref="BV638" si="11975">N638/N653</f>
        <v>3.6504117701489779E-2</v>
      </c>
      <c r="BW638" s="133">
        <f t="shared" ref="BW638" si="11976">O638/O653</f>
        <v>4.5394206608827571E-2</v>
      </c>
      <c r="BX638" s="128">
        <f t="shared" ref="BX638" si="11977">P638/P653</f>
        <v>4.2038052793966406E-2</v>
      </c>
      <c r="BY638" s="129">
        <f t="shared" ref="BY638" si="11978">Q638/Q653</f>
        <v>3.3445392638565642E-2</v>
      </c>
      <c r="BZ638" s="130">
        <f t="shared" ref="BZ638" si="11979">R638/R653</f>
        <v>4.4118749531449133E-2</v>
      </c>
      <c r="CA638" s="131">
        <f t="shared" ref="CA638" si="11980">S638/S653</f>
        <v>4.0594059405940595E-2</v>
      </c>
      <c r="CB638" s="128">
        <f t="shared" ref="CB638" si="11981">T638/T653</f>
        <v>2.4061246810061977E-2</v>
      </c>
      <c r="CC638" s="129">
        <f t="shared" ref="CC638" si="11982">U638/U653</f>
        <v>3.7423533645196114E-2</v>
      </c>
      <c r="CD638" s="130">
        <f t="shared" ref="CD638" si="11983">V638/V653</f>
        <v>2.8637054051050274E-2</v>
      </c>
      <c r="CE638" s="131">
        <f t="shared" ref="CE638" si="11984">W638/W653</f>
        <v>4.4812830620977795E-2</v>
      </c>
      <c r="CF638" s="128">
        <f t="shared" ref="CF638" si="11985">X638/X653</f>
        <v>3.4720959825486272E-2</v>
      </c>
      <c r="CG638" s="129">
        <f t="shared" ref="CG638" si="11986">Y638/Y653</f>
        <v>3.6497435516241732E-2</v>
      </c>
      <c r="CH638" s="130">
        <f t="shared" ref="CH638" si="11987">Z638/Z653</f>
        <v>4.9445362284635357E-2</v>
      </c>
      <c r="CI638" s="128">
        <f t="shared" ref="CI638" si="11988">AA638/AA653</f>
        <v>4.7023677804824075E-2</v>
      </c>
      <c r="CJ638" s="134">
        <f t="shared" ref="CJ638" si="11989">AB638/AB653</f>
        <v>4.1179488892194936E-2</v>
      </c>
      <c r="CK638" s="135">
        <f t="shared" ref="CK638" si="11990">AC638/AC653</f>
        <v>4.1277220604184692E-2</v>
      </c>
    </row>
    <row r="639" spans="1:89" ht="13.5" thickBot="1" x14ac:dyDescent="0.25">
      <c r="A639" s="145" t="s">
        <v>26</v>
      </c>
      <c r="B639" s="189">
        <v>1013</v>
      </c>
      <c r="C639" s="183">
        <v>960</v>
      </c>
      <c r="D639" s="184">
        <v>495</v>
      </c>
      <c r="E639" s="185">
        <v>502</v>
      </c>
      <c r="F639" s="182">
        <v>1014</v>
      </c>
      <c r="G639" s="186">
        <v>693</v>
      </c>
      <c r="H639" s="184">
        <v>1777</v>
      </c>
      <c r="I639" s="185">
        <v>1610</v>
      </c>
      <c r="J639" s="182">
        <v>247</v>
      </c>
      <c r="K639" s="183">
        <v>208</v>
      </c>
      <c r="L639" s="184">
        <v>718</v>
      </c>
      <c r="M639" s="182">
        <v>904</v>
      </c>
      <c r="N639" s="187">
        <v>1527</v>
      </c>
      <c r="O639" s="190">
        <v>1496</v>
      </c>
      <c r="P639" s="182">
        <v>930</v>
      </c>
      <c r="Q639" s="183">
        <v>818</v>
      </c>
      <c r="R639" s="184">
        <v>1192</v>
      </c>
      <c r="S639" s="185">
        <v>1008</v>
      </c>
      <c r="T639" s="182">
        <v>180</v>
      </c>
      <c r="U639" s="186">
        <v>273</v>
      </c>
      <c r="V639" s="184">
        <v>778</v>
      </c>
      <c r="W639" s="191">
        <v>1297</v>
      </c>
      <c r="X639" s="182">
        <v>638</v>
      </c>
      <c r="Y639" s="186">
        <v>509</v>
      </c>
      <c r="Z639" s="184">
        <v>1967</v>
      </c>
      <c r="AA639" s="182">
        <v>2111</v>
      </c>
      <c r="AB639" s="156">
        <f t="shared" si="11743"/>
        <v>12476</v>
      </c>
      <c r="AC639" s="157">
        <f t="shared" si="11744"/>
        <v>12389</v>
      </c>
      <c r="AE639" s="235">
        <f>$AE$19</f>
        <v>0</v>
      </c>
      <c r="AF639" s="125">
        <f>SUMIF($A$9:$A$32,$AE639,B$629:B$652)</f>
        <v>0</v>
      </c>
      <c r="AG639" s="183">
        <f t="shared" si="11935"/>
        <v>0</v>
      </c>
      <c r="AH639" s="184">
        <f t="shared" si="11935"/>
        <v>0</v>
      </c>
      <c r="AI639" s="185">
        <f t="shared" si="11935"/>
        <v>0</v>
      </c>
      <c r="AJ639" s="182">
        <f t="shared" si="11935"/>
        <v>0</v>
      </c>
      <c r="AK639" s="186">
        <f t="shared" si="11935"/>
        <v>0</v>
      </c>
      <c r="AL639" s="184">
        <f t="shared" si="11935"/>
        <v>0</v>
      </c>
      <c r="AM639" s="185">
        <f t="shared" si="11935"/>
        <v>0</v>
      </c>
      <c r="AN639" s="182">
        <f t="shared" si="11935"/>
        <v>0</v>
      </c>
      <c r="AO639" s="186">
        <f t="shared" si="11935"/>
        <v>0</v>
      </c>
      <c r="AP639" s="184">
        <f t="shared" si="11936"/>
        <v>0</v>
      </c>
      <c r="AQ639" s="182">
        <f t="shared" si="11936"/>
        <v>0</v>
      </c>
      <c r="AR639" s="187">
        <f t="shared" si="11936"/>
        <v>0</v>
      </c>
      <c r="AS639" s="188">
        <f t="shared" si="11936"/>
        <v>0</v>
      </c>
      <c r="AT639" s="182">
        <f t="shared" si="11936"/>
        <v>0</v>
      </c>
      <c r="AU639" s="186">
        <f t="shared" si="11936"/>
        <v>0</v>
      </c>
      <c r="AV639" s="184">
        <f t="shared" si="11936"/>
        <v>0</v>
      </c>
      <c r="AW639" s="185">
        <f t="shared" si="11936"/>
        <v>0</v>
      </c>
      <c r="AX639" s="182">
        <f t="shared" si="11936"/>
        <v>0</v>
      </c>
      <c r="AY639" s="186">
        <f t="shared" si="11936"/>
        <v>0</v>
      </c>
      <c r="AZ639" s="184">
        <f t="shared" si="11936"/>
        <v>0</v>
      </c>
      <c r="BA639" s="185">
        <f t="shared" si="11936"/>
        <v>0</v>
      </c>
      <c r="BB639" s="182">
        <f t="shared" si="11936"/>
        <v>0</v>
      </c>
      <c r="BC639" s="186">
        <f t="shared" si="11936"/>
        <v>0</v>
      </c>
      <c r="BD639" s="184">
        <f t="shared" si="11936"/>
        <v>0</v>
      </c>
      <c r="BE639" s="182">
        <f t="shared" si="11936"/>
        <v>0</v>
      </c>
      <c r="BF639" s="158">
        <f>SUM(AF639,AH639,AJ639,AL639,AN639,AP639,AR639,AT639,AV639,AX639,AZ639,BB639,BD639)</f>
        <v>0</v>
      </c>
      <c r="BG639" s="159">
        <f>SUM(AG639,AI639,AK639,AM639,AO639,AQ639,AS639,AU639,AW639,AY639,BA639,BC639,BE639)</f>
        <v>0</v>
      </c>
      <c r="BI639" s="145" t="s">
        <v>26</v>
      </c>
      <c r="BJ639" s="128">
        <f>B639/B653</f>
        <v>3.7711264983992257E-2</v>
      </c>
      <c r="BK639" s="129">
        <f t="shared" ref="BK639" si="11991">C639/C653</f>
        <v>3.5188036067736968E-2</v>
      </c>
      <c r="BL639" s="130">
        <f t="shared" ref="BL639" si="11992">D639/D653</f>
        <v>3.7688442211055273E-2</v>
      </c>
      <c r="BM639" s="131">
        <f t="shared" ref="BM639" si="11993">E639/E653</f>
        <v>3.777560388291068E-2</v>
      </c>
      <c r="BN639" s="128">
        <f t="shared" ref="BN639" si="11994">F639/F653</f>
        <v>3.7953363027285997E-2</v>
      </c>
      <c r="BO639" s="129">
        <f t="shared" ref="BO639" si="11995">G639/G653</f>
        <v>2.8392330383480827E-2</v>
      </c>
      <c r="BP639" s="130">
        <f t="shared" ref="BP639" si="11996">H639/H653</f>
        <v>4.5075209902848593E-2</v>
      </c>
      <c r="BQ639" s="131">
        <f t="shared" ref="BQ639" si="11997">I639/I653</f>
        <v>3.7197911371932908E-2</v>
      </c>
      <c r="BR639" s="128">
        <f t="shared" ref="BR639" si="11998">J639/J653</f>
        <v>4.191413541489903E-2</v>
      </c>
      <c r="BS639" s="129">
        <f t="shared" ref="BS639" si="11999">K639/K653</f>
        <v>3.0970815961882073E-2</v>
      </c>
      <c r="BT639" s="130">
        <f t="shared" ref="BT639" si="12000">L639/L653</f>
        <v>2.9310907903331157E-2</v>
      </c>
      <c r="BU639" s="128">
        <f t="shared" ref="BU639" si="12001">M639/M653</f>
        <v>3.7745302713987475E-2</v>
      </c>
      <c r="BV639" s="132">
        <f t="shared" ref="BV639" si="12002">N639/N653</f>
        <v>3.5324326825205886E-2</v>
      </c>
      <c r="BW639" s="133">
        <f t="shared" ref="BW639" si="12003">O639/O653</f>
        <v>3.5462001611909162E-2</v>
      </c>
      <c r="BX639" s="128">
        <f t="shared" ref="BX639" si="12004">P639/P653</f>
        <v>3.9852588275625642E-2</v>
      </c>
      <c r="BY639" s="129">
        <f t="shared" ref="BY639" si="12005">Q639/Q653</f>
        <v>3.5255581415395226E-2</v>
      </c>
      <c r="BZ639" s="130">
        <f t="shared" ref="BZ639" si="12006">R639/R653</f>
        <v>4.4681010570507537E-2</v>
      </c>
      <c r="CA639" s="131">
        <f t="shared" ref="CA639" si="12007">S639/S653</f>
        <v>3.6963696369636964E-2</v>
      </c>
      <c r="CB639" s="128">
        <f t="shared" ref="CB639" si="12008">T639/T653</f>
        <v>2.1873860736419979E-2</v>
      </c>
      <c r="CC639" s="129">
        <f t="shared" ref="CC639" si="12009">U639/U653</f>
        <v>3.2745591939546598E-2</v>
      </c>
      <c r="CD639" s="130">
        <f t="shared" ref="CD639" si="12010">V639/V653</f>
        <v>2.882228725965991E-2</v>
      </c>
      <c r="CE639" s="131">
        <f t="shared" ref="CE639" si="12011">W639/W653</f>
        <v>4.3700933319855792E-2</v>
      </c>
      <c r="CF639" s="128">
        <f t="shared" ref="CF639" si="12012">X639/X653</f>
        <v>2.8994728231230685E-2</v>
      </c>
      <c r="CG639" s="129">
        <f t="shared" ref="CG639" si="12013">Y639/Y653</f>
        <v>3.7835427042295401E-2</v>
      </c>
      <c r="CH639" s="130">
        <f t="shared" ref="CH639" si="12014">Z639/Z653</f>
        <v>4.6424356856266225E-2</v>
      </c>
      <c r="CI639" s="128">
        <f t="shared" ref="CI639" si="12015">AA639/AA653</f>
        <v>4.671387475105112E-2</v>
      </c>
      <c r="CJ639" s="134">
        <f t="shared" ref="CJ639" si="12016">AB639/AB653</f>
        <v>3.787917889987643E-2</v>
      </c>
      <c r="CK639" s="135">
        <f t="shared" ref="CK639" si="12017">AC639/AC653</f>
        <v>3.7743264157151388E-2</v>
      </c>
    </row>
    <row r="640" spans="1:89" ht="14.25" thickTop="1" thickBot="1" x14ac:dyDescent="0.25">
      <c r="A640" s="136" t="s">
        <v>27</v>
      </c>
      <c r="B640" s="192">
        <v>911</v>
      </c>
      <c r="C640" s="176">
        <v>1137</v>
      </c>
      <c r="D640" s="177">
        <v>483</v>
      </c>
      <c r="E640" s="178">
        <v>510</v>
      </c>
      <c r="F640" s="175">
        <v>986</v>
      </c>
      <c r="G640" s="179">
        <v>978</v>
      </c>
      <c r="H640" s="177">
        <v>1674</v>
      </c>
      <c r="I640" s="178">
        <v>1772</v>
      </c>
      <c r="J640" s="175">
        <v>269</v>
      </c>
      <c r="K640" s="176">
        <v>247</v>
      </c>
      <c r="L640" s="177">
        <v>837</v>
      </c>
      <c r="M640" s="175">
        <v>839</v>
      </c>
      <c r="N640" s="180">
        <v>1695</v>
      </c>
      <c r="O640" s="193">
        <v>1510</v>
      </c>
      <c r="P640" s="175">
        <v>912</v>
      </c>
      <c r="Q640" s="176">
        <v>714</v>
      </c>
      <c r="R640" s="177">
        <v>1159</v>
      </c>
      <c r="S640" s="178">
        <v>1150</v>
      </c>
      <c r="T640" s="175">
        <v>277</v>
      </c>
      <c r="U640" s="179">
        <v>216</v>
      </c>
      <c r="V640" s="177">
        <v>853</v>
      </c>
      <c r="W640" s="194">
        <v>1192</v>
      </c>
      <c r="X640" s="175">
        <v>743</v>
      </c>
      <c r="Y640" s="179">
        <v>445</v>
      </c>
      <c r="Z640" s="177">
        <v>2033</v>
      </c>
      <c r="AA640" s="175">
        <v>2043</v>
      </c>
      <c r="AB640" s="156">
        <f t="shared" si="11743"/>
        <v>12832</v>
      </c>
      <c r="AC640" s="157">
        <f t="shared" si="11744"/>
        <v>12753</v>
      </c>
      <c r="AE640" s="229" t="s">
        <v>13</v>
      </c>
      <c r="AF640" s="20">
        <f t="shared" ref="AF640:BG640" si="12018">SUM(AF637:AF639)</f>
        <v>3072</v>
      </c>
      <c r="AG640" s="21">
        <f t="shared" si="12018"/>
        <v>7678</v>
      </c>
      <c r="AH640" s="20">
        <f t="shared" si="12018"/>
        <v>2165</v>
      </c>
      <c r="AI640" s="21">
        <f t="shared" si="12018"/>
        <v>2697</v>
      </c>
      <c r="AJ640" s="20">
        <f t="shared" si="12018"/>
        <v>2563</v>
      </c>
      <c r="AK640" s="21">
        <f t="shared" si="12018"/>
        <v>5545</v>
      </c>
      <c r="AL640" s="20">
        <f t="shared" si="12018"/>
        <v>5077</v>
      </c>
      <c r="AM640" s="21">
        <f t="shared" si="12018"/>
        <v>9825</v>
      </c>
      <c r="AN640" s="20">
        <f t="shared" si="12018"/>
        <v>1813</v>
      </c>
      <c r="AO640" s="21">
        <f t="shared" si="12018"/>
        <v>623</v>
      </c>
      <c r="AP640" s="20">
        <f t="shared" si="12018"/>
        <v>6921</v>
      </c>
      <c r="AQ640" s="21">
        <f t="shared" si="12018"/>
        <v>1756</v>
      </c>
      <c r="AR640" s="20">
        <f t="shared" si="12018"/>
        <v>8981</v>
      </c>
      <c r="AS640" s="21">
        <f t="shared" si="12018"/>
        <v>5315</v>
      </c>
      <c r="AT640" s="20">
        <f t="shared" si="12018"/>
        <v>4316</v>
      </c>
      <c r="AU640" s="21">
        <f t="shared" si="12018"/>
        <v>3922</v>
      </c>
      <c r="AV640" s="20">
        <f t="shared" si="12018"/>
        <v>3939</v>
      </c>
      <c r="AW640" s="21">
        <f t="shared" si="12018"/>
        <v>5574</v>
      </c>
      <c r="AX640" s="20">
        <f t="shared" si="12018"/>
        <v>2964</v>
      </c>
      <c r="AY640" s="21">
        <f t="shared" si="12018"/>
        <v>507</v>
      </c>
      <c r="AZ640" s="20">
        <f t="shared" si="12018"/>
        <v>7177</v>
      </c>
      <c r="BA640" s="21">
        <f t="shared" si="12018"/>
        <v>3496</v>
      </c>
      <c r="BB640" s="20">
        <f t="shared" si="12018"/>
        <v>4754</v>
      </c>
      <c r="BC640" s="21">
        <f t="shared" si="12018"/>
        <v>1596</v>
      </c>
      <c r="BD640" s="20">
        <f t="shared" si="12018"/>
        <v>6173</v>
      </c>
      <c r="BE640" s="21">
        <f t="shared" si="12018"/>
        <v>9291</v>
      </c>
      <c r="BF640" s="160">
        <f t="shared" si="12018"/>
        <v>59915</v>
      </c>
      <c r="BG640" s="161">
        <f t="shared" si="12018"/>
        <v>57825</v>
      </c>
      <c r="BI640" s="136" t="s">
        <v>27</v>
      </c>
      <c r="BJ640" s="128">
        <f>B640/B653</f>
        <v>3.3914079368624825E-2</v>
      </c>
      <c r="BK640" s="129">
        <f t="shared" ref="BK640" si="12019">C640/C653</f>
        <v>4.1675830217725973E-2</v>
      </c>
      <c r="BL640" s="130">
        <f t="shared" ref="BL640" si="12020">D640/D653</f>
        <v>3.6774783005938783E-2</v>
      </c>
      <c r="BM640" s="131">
        <f t="shared" ref="BM640" si="12021">E640/E653</f>
        <v>3.8377605538415231E-2</v>
      </c>
      <c r="BN640" s="128">
        <f t="shared" ref="BN640" si="12022">F640/F653</f>
        <v>3.6905341168544374E-2</v>
      </c>
      <c r="BO640" s="129">
        <f t="shared" ref="BO640" si="12023">G640/G653</f>
        <v>4.0068829891838742E-2</v>
      </c>
      <c r="BP640" s="130">
        <f t="shared" ref="BP640" si="12024">H640/H653</f>
        <v>4.2462521878091471E-2</v>
      </c>
      <c r="BQ640" s="131">
        <f t="shared" ref="BQ640" si="12025">I640/I653</f>
        <v>4.0940806801903797E-2</v>
      </c>
      <c r="BR640" s="128">
        <f t="shared" ref="BR640" si="12026">J640/J653</f>
        <v>4.5647378245375868E-2</v>
      </c>
      <c r="BS640" s="129">
        <f t="shared" ref="BS640" si="12027">K640/K653</f>
        <v>3.6777843954734962E-2</v>
      </c>
      <c r="BT640" s="130">
        <f t="shared" ref="BT640" si="12028">L640/L653</f>
        <v>3.4168843892880468E-2</v>
      </c>
      <c r="BU640" s="128">
        <f t="shared" ref="BU640" si="12029">M640/M653</f>
        <v>3.5031315240083509E-2</v>
      </c>
      <c r="BV640" s="132">
        <f t="shared" ref="BV640" si="12030">N640/N653</f>
        <v>3.921069677061164E-2</v>
      </c>
      <c r="BW640" s="133">
        <f t="shared" ref="BW640" si="12031">O640/O653</f>
        <v>3.5793865263357511E-2</v>
      </c>
      <c r="BX640" s="128">
        <f t="shared" ref="BX640" si="12032">P640/P653</f>
        <v>3.908124785738773E-2</v>
      </c>
      <c r="BY640" s="129">
        <f t="shared" ref="BY640" si="12033">Q640/Q653</f>
        <v>3.0773209206102922E-2</v>
      </c>
      <c r="BZ640" s="130">
        <f t="shared" ref="BZ640" si="12034">R640/R653</f>
        <v>4.3444036284579053E-2</v>
      </c>
      <c r="CA640" s="131">
        <f t="shared" ref="CA640" si="12035">S640/S653</f>
        <v>4.2170883755042174E-2</v>
      </c>
      <c r="CB640" s="128">
        <f t="shared" ref="CB640" si="12036">T640/T653</f>
        <v>3.3661441244379635E-2</v>
      </c>
      <c r="CC640" s="129">
        <f t="shared" ref="CC640" si="12037">U640/U653</f>
        <v>2.5908600215905003E-2</v>
      </c>
      <c r="CD640" s="130">
        <f t="shared" ref="CD640" si="12038">V640/V653</f>
        <v>3.1600785388804502E-2</v>
      </c>
      <c r="CE640" s="131">
        <f t="shared" ref="CE640" si="12039">W640/W653</f>
        <v>4.016307827083123E-2</v>
      </c>
      <c r="CF640" s="128">
        <f t="shared" ref="CF640" si="12040">X640/X653</f>
        <v>3.3766587893110343E-2</v>
      </c>
      <c r="CG640" s="129">
        <f t="shared" ref="CG640" si="12041">Y640/Y653</f>
        <v>3.3078123838549023E-2</v>
      </c>
      <c r="CH640" s="130">
        <f t="shared" ref="CH640" si="12042">Z640/Z653</f>
        <v>4.7982062780269057E-2</v>
      </c>
      <c r="CI640" s="128">
        <f t="shared" ref="CI640" si="12043">AA640/AA653</f>
        <v>4.5209117061296746E-2</v>
      </c>
      <c r="CJ640" s="134">
        <f t="shared" ref="CJ640" si="12044">AB640/AB653</f>
        <v>3.8960053193588834E-2</v>
      </c>
      <c r="CK640" s="135">
        <f t="shared" ref="CK640" si="12045">AC640/AC653</f>
        <v>3.8852195318117011E-2</v>
      </c>
    </row>
    <row r="641" spans="1:89" ht="13.5" thickTop="1" x14ac:dyDescent="0.2">
      <c r="A641" s="145" t="s">
        <v>28</v>
      </c>
      <c r="B641" s="189">
        <v>947</v>
      </c>
      <c r="C641" s="183">
        <v>1457</v>
      </c>
      <c r="D641" s="184">
        <v>517</v>
      </c>
      <c r="E641" s="185">
        <v>603</v>
      </c>
      <c r="F641" s="182">
        <v>874</v>
      </c>
      <c r="G641" s="186">
        <v>1291</v>
      </c>
      <c r="H641" s="184">
        <v>1779</v>
      </c>
      <c r="I641" s="185">
        <v>2314</v>
      </c>
      <c r="J641" s="182">
        <v>341</v>
      </c>
      <c r="K641" s="183">
        <v>218</v>
      </c>
      <c r="L641" s="184">
        <v>1396</v>
      </c>
      <c r="M641" s="182">
        <v>826</v>
      </c>
      <c r="N641" s="187">
        <v>2128</v>
      </c>
      <c r="O641" s="190">
        <v>1577</v>
      </c>
      <c r="P641" s="182">
        <v>1180</v>
      </c>
      <c r="Q641" s="183">
        <v>868</v>
      </c>
      <c r="R641" s="184">
        <v>1075</v>
      </c>
      <c r="S641" s="185">
        <v>1314</v>
      </c>
      <c r="T641" s="182">
        <v>389</v>
      </c>
      <c r="U641" s="186">
        <v>201</v>
      </c>
      <c r="V641" s="184">
        <v>1524</v>
      </c>
      <c r="W641" s="191">
        <v>1067</v>
      </c>
      <c r="X641" s="182">
        <v>1200</v>
      </c>
      <c r="Y641" s="186">
        <v>335</v>
      </c>
      <c r="Z641" s="184">
        <v>2190</v>
      </c>
      <c r="AA641" s="182">
        <v>2446</v>
      </c>
      <c r="AB641" s="156">
        <f t="shared" si="11743"/>
        <v>15540</v>
      </c>
      <c r="AC641" s="157">
        <f t="shared" si="11744"/>
        <v>14517</v>
      </c>
      <c r="BI641" s="145" t="s">
        <v>28</v>
      </c>
      <c r="BJ641" s="128">
        <f>B641/B653</f>
        <v>3.5254262526989801E-2</v>
      </c>
      <c r="BK641" s="129">
        <f t="shared" ref="BK641" si="12046">C641/C653</f>
        <v>5.3405175573638296E-2</v>
      </c>
      <c r="BL641" s="130">
        <f t="shared" ref="BL641" si="12047">D641/D653</f>
        <v>3.9363484087102177E-2</v>
      </c>
      <c r="BM641" s="131">
        <f t="shared" ref="BM641" si="12048">E641/E653</f>
        <v>4.5375874783655658E-2</v>
      </c>
      <c r="BN641" s="128">
        <f t="shared" ref="BN641" si="12049">F641/F653</f>
        <v>3.271325373357787E-2</v>
      </c>
      <c r="BO641" s="129">
        <f t="shared" ref="BO641" si="12050">G641/G653</f>
        <v>5.289249426417568E-2</v>
      </c>
      <c r="BP641" s="130">
        <f t="shared" ref="BP641" si="12051">H641/H653</f>
        <v>4.5125941709154557E-2</v>
      </c>
      <c r="BQ641" s="131">
        <f t="shared" ref="BQ641" si="12052">I641/I653</f>
        <v>5.3463333487361951E-2</v>
      </c>
      <c r="BR641" s="128">
        <f t="shared" ref="BR641" si="12053">J641/J653</f>
        <v>5.7865263872390972E-2</v>
      </c>
      <c r="BS641" s="129">
        <f t="shared" ref="BS641" si="12054">K641/K653</f>
        <v>3.2459797498511016E-2</v>
      </c>
      <c r="BT641" s="130">
        <f t="shared" ref="BT641" si="12055">L641/L653</f>
        <v>5.6988896146309601E-2</v>
      </c>
      <c r="BU641" s="128">
        <f t="shared" ref="BU641" si="12056">M641/M653</f>
        <v>3.4488517745302712E-2</v>
      </c>
      <c r="BV641" s="132">
        <f t="shared" ref="BV641" si="12057">N641/N653</f>
        <v>4.9227352641806235E-2</v>
      </c>
      <c r="BW641" s="133">
        <f t="shared" ref="BW641" si="12058">O641/O653</f>
        <v>3.7382069881003177E-2</v>
      </c>
      <c r="BX641" s="128">
        <f t="shared" ref="BX641" si="12059">P641/P653</f>
        <v>5.0565649640041135E-2</v>
      </c>
      <c r="BY641" s="129">
        <f t="shared" ref="BY641" si="12060">Q641/Q653</f>
        <v>3.7410568054478059E-2</v>
      </c>
      <c r="BZ641" s="130">
        <f t="shared" ref="BZ641" si="12061">R641/R653</f>
        <v>4.0295374465852012E-2</v>
      </c>
      <c r="CA641" s="131">
        <f t="shared" ref="CA641" si="12062">S641/S653</f>
        <v>4.8184818481848184E-2</v>
      </c>
      <c r="CB641" s="128">
        <f t="shared" ref="CB641" si="12063">T641/T653</f>
        <v>4.7271843480374283E-2</v>
      </c>
      <c r="CC641" s="129">
        <f t="shared" ref="CC641" si="12064">U641/U653</f>
        <v>2.4109391867578267E-2</v>
      </c>
      <c r="CD641" s="130">
        <f t="shared" ref="CD641" si="12065">V641/V653</f>
        <v>5.6459081984218132E-2</v>
      </c>
      <c r="CE641" s="131">
        <f t="shared" ref="CE641" si="12066">W641/W653</f>
        <v>3.5951346069611513E-2</v>
      </c>
      <c r="CF641" s="128">
        <f t="shared" ref="CF641" si="12067">X641/X653</f>
        <v>5.453553899291038E-2</v>
      </c>
      <c r="CG641" s="129">
        <f t="shared" ref="CG641" si="12068">Y641/Y653</f>
        <v>2.4901508957109939E-2</v>
      </c>
      <c r="CH641" s="130">
        <f t="shared" ref="CH641" si="12069">Z641/Z653</f>
        <v>5.1687514751003069E-2</v>
      </c>
      <c r="CI641" s="128">
        <f t="shared" ref="CI641" si="12070">AA641/AA653</f>
        <v>5.4127019252046916E-2</v>
      </c>
      <c r="CJ641" s="134">
        <f t="shared" ref="CJ641" si="12071">AB641/AB653</f>
        <v>4.7181984618794463E-2</v>
      </c>
      <c r="CK641" s="135">
        <f t="shared" ref="CK641" si="12072">AC641/AC653</f>
        <v>4.4226246328950412E-2</v>
      </c>
    </row>
    <row r="642" spans="1:89" x14ac:dyDescent="0.2">
      <c r="A642" s="136" t="s">
        <v>29</v>
      </c>
      <c r="B642" s="192">
        <v>1136</v>
      </c>
      <c r="C642" s="176">
        <v>2296</v>
      </c>
      <c r="D642" s="177">
        <v>964</v>
      </c>
      <c r="E642" s="178">
        <v>822</v>
      </c>
      <c r="F642" s="175">
        <v>1261</v>
      </c>
      <c r="G642" s="179">
        <v>2112</v>
      </c>
      <c r="H642" s="177">
        <v>2185</v>
      </c>
      <c r="I642" s="178">
        <v>3322</v>
      </c>
      <c r="J642" s="175">
        <v>571</v>
      </c>
      <c r="K642" s="176">
        <v>243</v>
      </c>
      <c r="L642" s="177">
        <v>2425</v>
      </c>
      <c r="M642" s="175">
        <v>770</v>
      </c>
      <c r="N642" s="180">
        <v>3291</v>
      </c>
      <c r="O642" s="193">
        <v>2085</v>
      </c>
      <c r="P642" s="175">
        <v>1572</v>
      </c>
      <c r="Q642" s="176">
        <v>1139</v>
      </c>
      <c r="R642" s="177">
        <v>1663</v>
      </c>
      <c r="S642" s="178">
        <v>1917</v>
      </c>
      <c r="T642" s="175">
        <v>1005</v>
      </c>
      <c r="U642" s="179">
        <v>224</v>
      </c>
      <c r="V642" s="177">
        <v>2296</v>
      </c>
      <c r="W642" s="194">
        <v>1372</v>
      </c>
      <c r="X642" s="175">
        <v>1674</v>
      </c>
      <c r="Y642" s="179">
        <v>500</v>
      </c>
      <c r="Z642" s="177">
        <v>2521</v>
      </c>
      <c r="AA642" s="175">
        <v>3352</v>
      </c>
      <c r="AB642" s="156">
        <f t="shared" si="11743"/>
        <v>22564</v>
      </c>
      <c r="AC642" s="157">
        <f t="shared" si="11744"/>
        <v>20154</v>
      </c>
      <c r="BI642" s="136" t="s">
        <v>29</v>
      </c>
      <c r="BJ642" s="128">
        <f>B642/B653</f>
        <v>4.2290224108405924E-2</v>
      </c>
      <c r="BK642" s="129">
        <f t="shared" ref="BK642" si="12073">C642/C653</f>
        <v>8.4158052928670915E-2</v>
      </c>
      <c r="BL642" s="130">
        <f t="shared" ref="BL642" si="12074">D642/D653</f>
        <v>7.3397289477691488E-2</v>
      </c>
      <c r="BM642" s="131">
        <f t="shared" ref="BM642" si="12075">E642/E653</f>
        <v>6.1855670103092786E-2</v>
      </c>
      <c r="BN642" s="128">
        <f t="shared" ref="BN642" si="12076">F642/F653</f>
        <v>4.7198412995471048E-2</v>
      </c>
      <c r="BO642" s="129">
        <f t="shared" ref="BO642" si="12077">G642/G653</f>
        <v>8.6529006882989187E-2</v>
      </c>
      <c r="BP642" s="130">
        <f t="shared" ref="BP642" si="12078">H642/H653</f>
        <v>5.542449838926515E-2</v>
      </c>
      <c r="BQ642" s="131">
        <f t="shared" ref="BQ642" si="12079">I642/I653</f>
        <v>7.6752460607180814E-2</v>
      </c>
      <c r="BR642" s="128">
        <f t="shared" ref="BR642" si="12080">J642/J653</f>
        <v>9.6894620736466999E-2</v>
      </c>
      <c r="BS642" s="129">
        <f t="shared" ref="BS642" si="12081">K642/K653</f>
        <v>3.6182251340083384E-2</v>
      </c>
      <c r="BT642" s="130">
        <f t="shared" ref="BT642" si="12082">L642/L653</f>
        <v>9.8995754408883085E-2</v>
      </c>
      <c r="BU642" s="128">
        <f t="shared" ref="BU642" si="12083">M642/M653</f>
        <v>3.2150313152400835E-2</v>
      </c>
      <c r="BV642" s="132">
        <f t="shared" ref="BV642" si="12084">N642/N653</f>
        <v>7.6131211251966313E-2</v>
      </c>
      <c r="BW642" s="133">
        <f t="shared" ref="BW642" si="12085">O642/O653</f>
        <v>4.9423979519271799E-2</v>
      </c>
      <c r="BX642" s="128">
        <f t="shared" ref="BX642" si="12086">P642/P653</f>
        <v>6.7363729859444638E-2</v>
      </c>
      <c r="BY642" s="129">
        <f t="shared" ref="BY642" si="12087">Q642/Q653</f>
        <v>4.909059563830704E-2</v>
      </c>
      <c r="BZ642" s="130">
        <f t="shared" ref="BZ642" si="12088">R642/R653</f>
        <v>6.2336007196941302E-2</v>
      </c>
      <c r="CA642" s="131">
        <f t="shared" ref="CA642" si="12089">S642/S653</f>
        <v>7.0297029702970304E-2</v>
      </c>
      <c r="CB642" s="128">
        <f t="shared" ref="CB642" si="12090">T642/T653</f>
        <v>0.12212905577834487</v>
      </c>
      <c r="CC642" s="129">
        <f t="shared" ref="CC642" si="12091">U642/U653</f>
        <v>2.686817800167926E-2</v>
      </c>
      <c r="CD642" s="130">
        <f t="shared" ref="CD642" si="12092">V642/V653</f>
        <v>8.5059089393546478E-2</v>
      </c>
      <c r="CE642" s="131">
        <f t="shared" ref="CE642" si="12093">W642/W653</f>
        <v>4.6227972640587624E-2</v>
      </c>
      <c r="CF642" s="128">
        <f t="shared" ref="CF642" si="12094">X642/X653</f>
        <v>7.607707689510998E-2</v>
      </c>
      <c r="CG642" s="129">
        <f t="shared" ref="CG642" si="12095">Y642/Y653</f>
        <v>3.7166431279268566E-2</v>
      </c>
      <c r="CH642" s="130">
        <f t="shared" ref="CH642" si="12096">Z642/Z653</f>
        <v>5.9499645975926364E-2</v>
      </c>
      <c r="CI642" s="128">
        <f t="shared" ref="CI642" si="12097">AA642/AA653</f>
        <v>7.4175702589068374E-2</v>
      </c>
      <c r="CJ642" s="134">
        <f t="shared" ref="CJ642" si="12098">AB642/AB653</f>
        <v>6.8507998773389853E-2</v>
      </c>
      <c r="CK642" s="135">
        <f t="shared" ref="CK642" si="12099">AC642/AC653</f>
        <v>6.1399446753025187E-2</v>
      </c>
    </row>
    <row r="643" spans="1:89" x14ac:dyDescent="0.2">
      <c r="A643" s="145" t="s">
        <v>30</v>
      </c>
      <c r="B643" s="189">
        <v>1409</v>
      </c>
      <c r="C643" s="183">
        <v>3497</v>
      </c>
      <c r="D643" s="184">
        <v>1219</v>
      </c>
      <c r="E643" s="185">
        <v>1246</v>
      </c>
      <c r="F643" s="182">
        <v>1416</v>
      </c>
      <c r="G643" s="186">
        <v>2795</v>
      </c>
      <c r="H643" s="184">
        <v>2583</v>
      </c>
      <c r="I643" s="185">
        <v>4609</v>
      </c>
      <c r="J643" s="182">
        <v>1065</v>
      </c>
      <c r="K643" s="183">
        <v>258</v>
      </c>
      <c r="L643" s="184">
        <v>3369</v>
      </c>
      <c r="M643" s="182">
        <v>894</v>
      </c>
      <c r="N643" s="187">
        <v>4365</v>
      </c>
      <c r="O643" s="190">
        <v>2602</v>
      </c>
      <c r="P643" s="182">
        <v>2174</v>
      </c>
      <c r="Q643" s="183">
        <v>1834</v>
      </c>
      <c r="R643" s="184">
        <v>1814</v>
      </c>
      <c r="S643" s="185">
        <v>2696</v>
      </c>
      <c r="T643" s="182">
        <v>1500</v>
      </c>
      <c r="U643" s="186">
        <v>241</v>
      </c>
      <c r="V643" s="184">
        <v>3542</v>
      </c>
      <c r="W643" s="191">
        <v>1683</v>
      </c>
      <c r="X643" s="182">
        <v>2383</v>
      </c>
      <c r="Y643" s="186">
        <v>701</v>
      </c>
      <c r="Z643" s="184">
        <v>3101</v>
      </c>
      <c r="AA643" s="182">
        <v>4525</v>
      </c>
      <c r="AB643" s="156">
        <f t="shared" si="11743"/>
        <v>29940</v>
      </c>
      <c r="AC643" s="157">
        <f t="shared" si="11744"/>
        <v>27581</v>
      </c>
      <c r="BI643" s="145" t="s">
        <v>30</v>
      </c>
      <c r="BJ643" s="128">
        <f>B643/B653</f>
        <v>5.2453279726006996E-2</v>
      </c>
      <c r="BK643" s="129">
        <f t="shared" ref="BK643" si="12100">C643/C653</f>
        <v>0.12817975221757935</v>
      </c>
      <c r="BL643" s="130">
        <f t="shared" ref="BL643" si="12101">D643/D653</f>
        <v>9.2812547586416938E-2</v>
      </c>
      <c r="BM643" s="131">
        <f t="shared" ref="BM643" si="12102">E643/E653</f>
        <v>9.3761757844834079E-2</v>
      </c>
      <c r="BN643" s="128">
        <f t="shared" ref="BN643" si="12103">F643/F653</f>
        <v>5.2999962570647902E-2</v>
      </c>
      <c r="BO643" s="129">
        <f t="shared" ref="BO643" si="12104">G643/G653</f>
        <v>0.11451163552933465</v>
      </c>
      <c r="BP643" s="130">
        <f t="shared" ref="BP643" si="12105">H643/H653</f>
        <v>6.5520127844151885E-2</v>
      </c>
      <c r="BQ643" s="131">
        <f t="shared" ref="BQ643" si="12106">I643/I653</f>
        <v>0.10648768541194954</v>
      </c>
      <c r="BR643" s="128">
        <f t="shared" ref="BR643" si="12107">J643/J653</f>
        <v>0.18072289156626506</v>
      </c>
      <c r="BS643" s="129">
        <f t="shared" ref="BS643" si="12108">K643/K653</f>
        <v>3.8415723645026802E-2</v>
      </c>
      <c r="BT643" s="130">
        <f t="shared" ref="BT643" si="12109">L643/L653</f>
        <v>0.13753265839320705</v>
      </c>
      <c r="BU643" s="128">
        <f t="shared" ref="BU643" si="12110">M643/M653</f>
        <v>3.7327766179540707E-2</v>
      </c>
      <c r="BV643" s="132">
        <f t="shared" ref="BV643" si="12111">N643/N653</f>
        <v>0.10097621911723882</v>
      </c>
      <c r="BW643" s="133">
        <f t="shared" ref="BW643" si="12112">O643/O653</f>
        <v>6.1679230076328639E-2</v>
      </c>
      <c r="BX643" s="128">
        <f t="shared" ref="BX643" si="12113">P643/P653</f>
        <v>9.3160781624957154E-2</v>
      </c>
      <c r="BY643" s="129">
        <f t="shared" ref="BY643" si="12114">Q643/Q653</f>
        <v>7.9044909921558493E-2</v>
      </c>
      <c r="BZ643" s="130">
        <f t="shared" ref="BZ643" si="12115">R643/R653</f>
        <v>6.7996101656795857E-2</v>
      </c>
      <c r="CA643" s="131">
        <f t="shared" ref="CA643" si="12116">S643/S653</f>
        <v>9.8863219655298859E-2</v>
      </c>
      <c r="CB643" s="128">
        <f t="shared" ref="CB643" si="12117">T643/T653</f>
        <v>0.18228217280349981</v>
      </c>
      <c r="CC643" s="129">
        <f t="shared" ref="CC643" si="12118">U643/U653</f>
        <v>2.8907280796449563E-2</v>
      </c>
      <c r="CD643" s="130">
        <f t="shared" ref="CD643" si="12119">V643/V653</f>
        <v>0.13121920497906864</v>
      </c>
      <c r="CE643" s="131">
        <f t="shared" ref="CE643" si="12120">W643/W653</f>
        <v>5.670676235722228E-2</v>
      </c>
      <c r="CF643" s="128">
        <f t="shared" ref="CF643" si="12121">X643/X653</f>
        <v>0.10829849118342119</v>
      </c>
      <c r="CG643" s="129">
        <f t="shared" ref="CG643" si="12122">Y643/Y653</f>
        <v>5.2107336653534529E-2</v>
      </c>
      <c r="CH643" s="130">
        <f t="shared" ref="CH643" si="12123">Z643/Z653</f>
        <v>7.318857682322398E-2</v>
      </c>
      <c r="CI643" s="128">
        <f t="shared" ref="CI643" si="12124">AA643/AA653</f>
        <v>0.10013277273733127</v>
      </c>
      <c r="CJ643" s="134">
        <f t="shared" ref="CJ643" si="12125">AB643/AB653</f>
        <v>9.0902742566712103E-2</v>
      </c>
      <c r="CK643" s="135">
        <f t="shared" ref="CK643" si="12126">AC643/AC653</f>
        <v>8.402590755657377E-2</v>
      </c>
    </row>
    <row r="644" spans="1:89" x14ac:dyDescent="0.2">
      <c r="A644" s="136" t="s">
        <v>31</v>
      </c>
      <c r="B644" s="192">
        <v>1663</v>
      </c>
      <c r="C644" s="176">
        <v>4181</v>
      </c>
      <c r="D644" s="177">
        <v>946</v>
      </c>
      <c r="E644" s="178">
        <v>1451</v>
      </c>
      <c r="F644" s="175">
        <v>1147</v>
      </c>
      <c r="G644" s="179">
        <v>2750</v>
      </c>
      <c r="H644" s="177">
        <v>2494</v>
      </c>
      <c r="I644" s="178">
        <v>5216</v>
      </c>
      <c r="J644" s="175">
        <v>748</v>
      </c>
      <c r="K644" s="176">
        <v>365</v>
      </c>
      <c r="L644" s="177">
        <v>3552</v>
      </c>
      <c r="M644" s="175">
        <v>862</v>
      </c>
      <c r="N644" s="180">
        <v>4616</v>
      </c>
      <c r="O644" s="193">
        <v>2713</v>
      </c>
      <c r="P644" s="175">
        <v>2142</v>
      </c>
      <c r="Q644" s="176">
        <v>2088</v>
      </c>
      <c r="R644" s="177">
        <v>2125</v>
      </c>
      <c r="S644" s="178">
        <v>2878</v>
      </c>
      <c r="T644" s="175">
        <v>1464</v>
      </c>
      <c r="U644" s="179">
        <v>266</v>
      </c>
      <c r="V644" s="177">
        <v>3635</v>
      </c>
      <c r="W644" s="194">
        <v>1813</v>
      </c>
      <c r="X644" s="175">
        <v>2371</v>
      </c>
      <c r="Y644" s="179">
        <v>895</v>
      </c>
      <c r="Z644" s="177">
        <v>3072</v>
      </c>
      <c r="AA644" s="175">
        <v>4766</v>
      </c>
      <c r="AB644" s="156">
        <f t="shared" si="11743"/>
        <v>29975</v>
      </c>
      <c r="AC644" s="157">
        <f t="shared" si="11744"/>
        <v>30244</v>
      </c>
      <c r="BI644" s="136" t="s">
        <v>31</v>
      </c>
      <c r="BJ644" s="128">
        <f>B644/B653</f>
        <v>6.1909016454471E-2</v>
      </c>
      <c r="BK644" s="129">
        <f t="shared" ref="BK644" si="12127">C644/C653</f>
        <v>0.15325122791584195</v>
      </c>
      <c r="BL644" s="130">
        <f t="shared" ref="BL644" si="12128">D644/D653</f>
        <v>7.2026800670016752E-2</v>
      </c>
      <c r="BM644" s="131">
        <f t="shared" ref="BM644" si="12129">E644/E653</f>
        <v>0.10918805026713824</v>
      </c>
      <c r="BN644" s="128">
        <f t="shared" ref="BN644" si="12130">F644/F653</f>
        <v>4.293146685630872E-2</v>
      </c>
      <c r="BO644" s="129">
        <f t="shared" ref="BO644" si="12131">G644/G653</f>
        <v>0.1126679777122255</v>
      </c>
      <c r="BP644" s="130">
        <f t="shared" ref="BP644" si="12132">H644/H653</f>
        <v>6.3262562463536509E-2</v>
      </c>
      <c r="BQ644" s="131">
        <f t="shared" ref="BQ644" si="12133">I644/I653</f>
        <v>0.12051199112795158</v>
      </c>
      <c r="BR644" s="128">
        <f t="shared" ref="BR644" si="12134">J644/J653</f>
        <v>0.12693025623621246</v>
      </c>
      <c r="BS644" s="129">
        <f t="shared" ref="BS644" si="12135">K644/K653</f>
        <v>5.434782608695652E-2</v>
      </c>
      <c r="BT644" s="130">
        <f t="shared" ref="BT644" si="12136">L644/L653</f>
        <v>0.14500326583932072</v>
      </c>
      <c r="BU644" s="128">
        <f t="shared" ref="BU644" si="12137">M644/M653</f>
        <v>3.5991649269311067E-2</v>
      </c>
      <c r="BV644" s="132">
        <f t="shared" ref="BV644" si="12138">N644/N653</f>
        <v>0.10678264088091052</v>
      </c>
      <c r="BW644" s="133">
        <f t="shared" ref="BW644" si="12139">O644/O653</f>
        <v>6.4310434741383399E-2</v>
      </c>
      <c r="BX644" s="128">
        <f t="shared" ref="BX644" si="12140">P644/P653</f>
        <v>9.1789509770311958E-2</v>
      </c>
      <c r="BY644" s="129">
        <f t="shared" ref="BY644" si="12141">Q644/Q653</f>
        <v>8.9992242048099302E-2</v>
      </c>
      <c r="BZ644" s="130">
        <f t="shared" ref="BZ644" si="12142">R644/R653</f>
        <v>7.9653647199940031E-2</v>
      </c>
      <c r="CA644" s="131">
        <f t="shared" ref="CA644" si="12143">S644/S653</f>
        <v>0.10553722038870554</v>
      </c>
      <c r="CB644" s="128">
        <f t="shared" ref="CB644" si="12144">T644/T653</f>
        <v>0.17790740065621582</v>
      </c>
      <c r="CC644" s="129">
        <f t="shared" ref="CC644" si="12145">U644/U653</f>
        <v>3.190596137699412E-2</v>
      </c>
      <c r="CD644" s="130">
        <f t="shared" ref="CD644" si="12146">V644/V653</f>
        <v>0.13466454265920794</v>
      </c>
      <c r="CE644" s="131">
        <f t="shared" ref="CE644" si="12147">W644/W653</f>
        <v>6.1086963846490781E-2</v>
      </c>
      <c r="CF644" s="128">
        <f t="shared" ref="CF644" si="12148">X644/X653</f>
        <v>0.10775313579349209</v>
      </c>
      <c r="CG644" s="129">
        <f t="shared" ref="CG644" si="12149">Y644/Y653</f>
        <v>6.6527911989890734E-2</v>
      </c>
      <c r="CH644" s="130">
        <f t="shared" ref="CH644" si="12150">Z644/Z653</f>
        <v>7.25041302808591E-2</v>
      </c>
      <c r="CI644" s="128">
        <f t="shared" ref="CI644" si="12151">AA644/AA653</f>
        <v>0.1054658110201372</v>
      </c>
      <c r="CJ644" s="134">
        <f t="shared" ref="CJ644" si="12152">AB644/AB653</f>
        <v>9.1009008297835522E-2</v>
      </c>
      <c r="CK644" s="135">
        <f t="shared" ref="CK644" si="12153">AC644/AC653</f>
        <v>9.2138774813857988E-2</v>
      </c>
    </row>
    <row r="645" spans="1:89" x14ac:dyDescent="0.2">
      <c r="A645" s="145" t="s">
        <v>32</v>
      </c>
      <c r="B645" s="189">
        <v>1725</v>
      </c>
      <c r="C645" s="183">
        <v>2882</v>
      </c>
      <c r="D645" s="184">
        <v>670</v>
      </c>
      <c r="E645" s="185">
        <v>1276</v>
      </c>
      <c r="F645" s="182">
        <v>1223</v>
      </c>
      <c r="G645" s="186">
        <v>2587</v>
      </c>
      <c r="H645" s="184">
        <v>2246</v>
      </c>
      <c r="I645" s="185">
        <v>4306</v>
      </c>
      <c r="J645" s="182">
        <v>430</v>
      </c>
      <c r="K645" s="183">
        <v>230</v>
      </c>
      <c r="L645" s="184">
        <v>2280</v>
      </c>
      <c r="M645" s="182">
        <v>1080</v>
      </c>
      <c r="N645" s="187">
        <v>3337</v>
      </c>
      <c r="O645" s="190">
        <v>2656</v>
      </c>
      <c r="P645" s="182">
        <v>1440</v>
      </c>
      <c r="Q645" s="183">
        <v>1976</v>
      </c>
      <c r="R645" s="184">
        <v>1651</v>
      </c>
      <c r="S645" s="185">
        <v>2372</v>
      </c>
      <c r="T645" s="182">
        <v>641</v>
      </c>
      <c r="U645" s="186">
        <v>354</v>
      </c>
      <c r="V645" s="184">
        <v>3220</v>
      </c>
      <c r="W645" s="191">
        <v>1910</v>
      </c>
      <c r="X645" s="182">
        <v>1587</v>
      </c>
      <c r="Y645" s="186">
        <v>772</v>
      </c>
      <c r="Z645" s="184">
        <v>2830</v>
      </c>
      <c r="AA645" s="182">
        <v>4067</v>
      </c>
      <c r="AB645" s="156">
        <f t="shared" si="11743"/>
        <v>23280</v>
      </c>
      <c r="AC645" s="157">
        <f t="shared" si="11744"/>
        <v>26468</v>
      </c>
      <c r="BI645" s="145" t="s">
        <v>32</v>
      </c>
      <c r="BJ645" s="128">
        <f>B645/B653</f>
        <v>6.4217109671655129E-2</v>
      </c>
      <c r="BK645" s="129">
        <f t="shared" ref="BK645" si="12154">C645/C653</f>
        <v>0.10563741661168537</v>
      </c>
      <c r="BL645" s="130">
        <f t="shared" ref="BL645" si="12155">D645/D653</f>
        <v>5.1012638952337444E-2</v>
      </c>
      <c r="BM645" s="131">
        <f t="shared" ref="BM645" si="12156">E645/E653</f>
        <v>9.6019264052976144E-2</v>
      </c>
      <c r="BN645" s="128">
        <f t="shared" ref="BN645" si="12157">F645/F653</f>
        <v>4.5776097615750272E-2</v>
      </c>
      <c r="BO645" s="129">
        <f t="shared" ref="BO645" si="12158">G645/G653</f>
        <v>0.10598983939691904</v>
      </c>
      <c r="BP645" s="130">
        <f t="shared" ref="BP645" si="12159">H645/H653</f>
        <v>5.697181848159704E-2</v>
      </c>
      <c r="BQ645" s="131">
        <f t="shared" ref="BQ645" si="12160">I645/I653</f>
        <v>9.9487084700337319E-2</v>
      </c>
      <c r="BR645" s="128">
        <f t="shared" ref="BR645" si="12161">J645/J653</f>
        <v>7.2967928050229086E-2</v>
      </c>
      <c r="BS645" s="129">
        <f t="shared" ref="BS645" si="12162">K645/K653</f>
        <v>3.4246575342465752E-2</v>
      </c>
      <c r="BT645" s="130">
        <f t="shared" ref="BT645" si="12163">L645/L653</f>
        <v>9.3076420640104504E-2</v>
      </c>
      <c r="BU645" s="128">
        <f t="shared" ref="BU645" si="12164">M645/M653</f>
        <v>4.5093945720250522E-2</v>
      </c>
      <c r="BV645" s="132">
        <f t="shared" ref="BV645" si="12165">N645/N653</f>
        <v>7.7195336356065514E-2</v>
      </c>
      <c r="BW645" s="133">
        <f t="shared" ref="BW645" si="12166">O645/O653</f>
        <v>6.2959275589057978E-2</v>
      </c>
      <c r="BX645" s="128">
        <f t="shared" ref="BX645" si="12167">P645/P653</f>
        <v>6.1707233459033256E-2</v>
      </c>
      <c r="BY645" s="129">
        <f t="shared" ref="BY645" si="12168">Q645/Q653</f>
        <v>8.5165071976553749E-2</v>
      </c>
      <c r="BZ645" s="130">
        <f t="shared" ref="BZ645" si="12169">R645/R653</f>
        <v>6.1886198365694582E-2</v>
      </c>
      <c r="CA645" s="131">
        <f t="shared" ref="CA645" si="12170">S645/S653</f>
        <v>8.6982031536486981E-2</v>
      </c>
      <c r="CB645" s="128">
        <f t="shared" ref="CB645" si="12171">T645/T653</f>
        <v>7.7895248511362258E-2</v>
      </c>
      <c r="CC645" s="129">
        <f t="shared" ref="CC645" si="12172">U645/U653</f>
        <v>4.2461317020510973E-2</v>
      </c>
      <c r="CD645" s="130">
        <f t="shared" ref="CD645" si="12173">V645/V653</f>
        <v>0.11929018634460786</v>
      </c>
      <c r="CE645" s="131">
        <f t="shared" ref="CE645" si="12174">W645/W653</f>
        <v>6.4355268034637286E-2</v>
      </c>
      <c r="CF645" s="128">
        <f t="shared" ref="CF645" si="12175">X645/X653</f>
        <v>7.2123250318123971E-2</v>
      </c>
      <c r="CG645" s="129">
        <f t="shared" ref="CG645" si="12176">Y645/Y653</f>
        <v>5.7384969895190666E-2</v>
      </c>
      <c r="CH645" s="130">
        <f t="shared" ref="CH645" si="12177">Z645/Z653</f>
        <v>6.6792541892848709E-2</v>
      </c>
      <c r="CI645" s="128">
        <f t="shared" ref="CI645" si="12178">AA645/AA653</f>
        <v>8.9997787121044476E-2</v>
      </c>
      <c r="CJ645" s="134">
        <f t="shared" ref="CJ645" si="12179">AB645/AB653</f>
        <v>7.0681892015800191E-2</v>
      </c>
      <c r="CK645" s="135">
        <f t="shared" ref="CK645" si="12180">AC645/AC653</f>
        <v>8.0635137275928886E-2</v>
      </c>
    </row>
    <row r="646" spans="1:89" x14ac:dyDescent="0.2">
      <c r="A646" s="136" t="s">
        <v>33</v>
      </c>
      <c r="B646" s="192">
        <v>1438</v>
      </c>
      <c r="C646" s="176">
        <v>1699</v>
      </c>
      <c r="D646" s="177">
        <v>512</v>
      </c>
      <c r="E646" s="178">
        <v>826</v>
      </c>
      <c r="F646" s="175">
        <v>1052</v>
      </c>
      <c r="G646" s="179">
        <v>1808</v>
      </c>
      <c r="H646" s="177">
        <v>1871</v>
      </c>
      <c r="I646" s="178">
        <v>2935</v>
      </c>
      <c r="J646" s="175">
        <v>389</v>
      </c>
      <c r="K646" s="176">
        <v>149</v>
      </c>
      <c r="L646" s="177">
        <v>1401</v>
      </c>
      <c r="M646" s="175">
        <v>988</v>
      </c>
      <c r="N646" s="180">
        <v>2414</v>
      </c>
      <c r="O646" s="193">
        <v>2300</v>
      </c>
      <c r="P646" s="175">
        <v>1006</v>
      </c>
      <c r="Q646" s="176">
        <v>1625</v>
      </c>
      <c r="R646" s="177">
        <v>1241</v>
      </c>
      <c r="S646" s="178">
        <v>1541</v>
      </c>
      <c r="T646" s="175">
        <v>356</v>
      </c>
      <c r="U646" s="179">
        <v>323</v>
      </c>
      <c r="V646" s="177">
        <v>2260</v>
      </c>
      <c r="W646" s="194">
        <v>1663</v>
      </c>
      <c r="X646" s="175">
        <v>957</v>
      </c>
      <c r="Y646" s="179">
        <v>734</v>
      </c>
      <c r="Z646" s="177">
        <v>2193</v>
      </c>
      <c r="AA646" s="175">
        <v>2430</v>
      </c>
      <c r="AB646" s="156">
        <f t="shared" si="11743"/>
        <v>17090</v>
      </c>
      <c r="AC646" s="157">
        <f t="shared" si="11744"/>
        <v>19021</v>
      </c>
      <c r="BI646" s="136" t="s">
        <v>33</v>
      </c>
      <c r="BJ646" s="128">
        <f>B646/B653</f>
        <v>5.3532871714689893E-2</v>
      </c>
      <c r="BK646" s="129">
        <f t="shared" ref="BK646" si="12181">C646/C653</f>
        <v>6.2275492999046993E-2</v>
      </c>
      <c r="BL646" s="130">
        <f t="shared" ref="BL646" si="12182">D646/D653</f>
        <v>3.898279275163697E-2</v>
      </c>
      <c r="BM646" s="131">
        <f t="shared" ref="BM646" si="12183">E646/E653</f>
        <v>6.2156670930845058E-2</v>
      </c>
      <c r="BN646" s="128">
        <f t="shared" ref="BN646" si="12184">F646/F653</f>
        <v>3.9375678407006773E-2</v>
      </c>
      <c r="BO646" s="129">
        <f t="shared" ref="BO646" si="12185">G646/G653</f>
        <v>7.407407407407407E-2</v>
      </c>
      <c r="BP646" s="130">
        <f t="shared" ref="BP646" si="12186">H646/H653</f>
        <v>4.745960479922888E-2</v>
      </c>
      <c r="BQ646" s="131">
        <f t="shared" ref="BQ646" si="12187">I646/I653</f>
        <v>6.7811099302250363E-2</v>
      </c>
      <c r="BR646" s="128">
        <f t="shared" ref="BR646" si="12188">J646/J653</f>
        <v>6.6010520957067706E-2</v>
      </c>
      <c r="BS646" s="129">
        <f t="shared" ref="BS646" si="12189">K646/K653</f>
        <v>2.2185824895771294E-2</v>
      </c>
      <c r="BT646" s="130">
        <f t="shared" ref="BT646" si="12190">L646/L653</f>
        <v>5.7193011103853691E-2</v>
      </c>
      <c r="BU646" s="128">
        <f t="shared" ref="BU646" si="12191">M646/M653</f>
        <v>4.125260960334029E-2</v>
      </c>
      <c r="BV646" s="132">
        <f t="shared" ref="BV646" si="12192">N646/N653</f>
        <v>5.5843434810770795E-2</v>
      </c>
      <c r="BW646" s="133">
        <f t="shared" ref="BW646" si="12193">O646/O653</f>
        <v>5.452045702365714E-2</v>
      </c>
      <c r="BX646" s="128">
        <f t="shared" ref="BX646" si="12194">P646/P653</f>
        <v>4.3109358930407952E-2</v>
      </c>
      <c r="BY646" s="129">
        <f t="shared" ref="BY646" si="12195">Q646/Q653</f>
        <v>7.0037065770192225E-2</v>
      </c>
      <c r="BZ646" s="130">
        <f t="shared" ref="BZ646" si="12196">R646/R653</f>
        <v>4.6517729964764977E-2</v>
      </c>
      <c r="CA646" s="131">
        <f t="shared" ref="CA646" si="12197">S646/S653</f>
        <v>5.6508984231756508E-2</v>
      </c>
      <c r="CB646" s="128">
        <f t="shared" ref="CB646" si="12198">T646/T653</f>
        <v>4.3261635678697292E-2</v>
      </c>
      <c r="CC646" s="129">
        <f t="shared" ref="CC646" si="12199">U646/U653</f>
        <v>3.8742953100635719E-2</v>
      </c>
      <c r="CD646" s="130">
        <f t="shared" ref="CD646" si="12200">V646/V653</f>
        <v>8.372541029155707E-2</v>
      </c>
      <c r="CE646" s="131">
        <f t="shared" ref="CE646" si="12201">W646/W653</f>
        <v>5.6032885205027125E-2</v>
      </c>
      <c r="CF646" s="128">
        <f t="shared" ref="CF646" si="12202">X646/X653</f>
        <v>4.3492092346846027E-2</v>
      </c>
      <c r="CG646" s="129">
        <f t="shared" ref="CG646" si="12203">Y646/Y653</f>
        <v>5.456032111796625E-2</v>
      </c>
      <c r="CH646" s="130">
        <f t="shared" ref="CH646" si="12204">Z646/Z653</f>
        <v>5.1758319565730466E-2</v>
      </c>
      <c r="CI646" s="128">
        <f t="shared" ref="CI646" si="12205">AA646/AA653</f>
        <v>5.3772958619163529E-2</v>
      </c>
      <c r="CJ646" s="134">
        <f t="shared" ref="CJ646" si="12206">AB646/AB653</f>
        <v>5.1888038425688371E-2</v>
      </c>
      <c r="CK646" s="135">
        <f t="shared" ref="CK646" si="12207">AC646/AC653</f>
        <v>5.794774618881076E-2</v>
      </c>
    </row>
    <row r="647" spans="1:89" x14ac:dyDescent="0.2">
      <c r="A647" s="145" t="s">
        <v>34</v>
      </c>
      <c r="B647" s="189">
        <v>461</v>
      </c>
      <c r="C647" s="183">
        <v>904</v>
      </c>
      <c r="D647" s="184">
        <v>256</v>
      </c>
      <c r="E647" s="185">
        <v>592</v>
      </c>
      <c r="F647" s="182">
        <v>482</v>
      </c>
      <c r="G647" s="186">
        <v>1221</v>
      </c>
      <c r="H647" s="184">
        <v>951</v>
      </c>
      <c r="I647" s="185">
        <v>1869</v>
      </c>
      <c r="J647" s="182">
        <v>142</v>
      </c>
      <c r="K647" s="183">
        <v>80</v>
      </c>
      <c r="L647" s="184">
        <v>944</v>
      </c>
      <c r="M647" s="182">
        <v>615</v>
      </c>
      <c r="N647" s="187">
        <v>1891</v>
      </c>
      <c r="O647" s="190">
        <v>1585</v>
      </c>
      <c r="P647" s="182">
        <v>600</v>
      </c>
      <c r="Q647" s="183">
        <v>1162</v>
      </c>
      <c r="R647" s="184">
        <v>836</v>
      </c>
      <c r="S647" s="185">
        <v>1152</v>
      </c>
      <c r="T647" s="182">
        <v>201</v>
      </c>
      <c r="U647" s="186">
        <v>260</v>
      </c>
      <c r="V647" s="184">
        <v>1613</v>
      </c>
      <c r="W647" s="191">
        <v>1013</v>
      </c>
      <c r="X647" s="182">
        <v>542</v>
      </c>
      <c r="Y647" s="186">
        <v>484</v>
      </c>
      <c r="Z647" s="184">
        <v>1260</v>
      </c>
      <c r="AA647" s="182">
        <v>1720</v>
      </c>
      <c r="AB647" s="156">
        <f t="shared" si="11743"/>
        <v>10179</v>
      </c>
      <c r="AC647" s="157">
        <f t="shared" si="11744"/>
        <v>12657</v>
      </c>
      <c r="BI647" s="145" t="s">
        <v>34</v>
      </c>
      <c r="BJ647" s="128">
        <f>B647/B653</f>
        <v>1.7161789889062615E-2</v>
      </c>
      <c r="BK647" s="129">
        <f t="shared" ref="BK647" si="12208">C647/C653</f>
        <v>3.3135400630452311E-2</v>
      </c>
      <c r="BL647" s="130">
        <f t="shared" ref="BL647" si="12209">D647/D653</f>
        <v>1.9491396375818485E-2</v>
      </c>
      <c r="BM647" s="131">
        <f t="shared" ref="BM647" si="12210">E647/E653</f>
        <v>4.4548122507336897E-2</v>
      </c>
      <c r="BN647" s="128">
        <f t="shared" ref="BN647" si="12211">F647/F653</f>
        <v>1.8040947711195118E-2</v>
      </c>
      <c r="BO647" s="129">
        <f t="shared" ref="BO647" si="12212">G647/G653</f>
        <v>5.0024582104228124E-2</v>
      </c>
      <c r="BP647" s="130">
        <f t="shared" ref="BP647" si="12213">H647/H653</f>
        <v>2.4122973898485656E-2</v>
      </c>
      <c r="BQ647" s="131">
        <f t="shared" ref="BQ647" si="12214">I647/I653</f>
        <v>4.318192320133081E-2</v>
      </c>
      <c r="BR647" s="128">
        <f t="shared" ref="BR647" si="12215">J647/J653</f>
        <v>2.4096385542168676E-2</v>
      </c>
      <c r="BS647" s="129">
        <f t="shared" ref="BS647" si="12216">K647/K653</f>
        <v>1.1911852293031567E-2</v>
      </c>
      <c r="BT647" s="130">
        <f t="shared" ref="BT647" si="12217">L647/L653</f>
        <v>3.8536903984323974E-2</v>
      </c>
      <c r="BU647" s="128">
        <f t="shared" ref="BU647" si="12218">M647/M653</f>
        <v>2.5678496868475991E-2</v>
      </c>
      <c r="BV647" s="132">
        <f t="shared" ref="BV647" si="12219">N647/N653</f>
        <v>4.3744795040251687E-2</v>
      </c>
      <c r="BW647" s="133">
        <f t="shared" ref="BW647" si="12220">O647/O653</f>
        <v>3.7571706253259375E-2</v>
      </c>
      <c r="BX647" s="128">
        <f t="shared" ref="BX647" si="12221">P647/P653</f>
        <v>2.5711347274597188E-2</v>
      </c>
      <c r="BY647" s="129">
        <f t="shared" ref="BY647" si="12222">Q647/Q653</f>
        <v>5.0081889492285148E-2</v>
      </c>
      <c r="BZ647" s="130">
        <f t="shared" ref="BZ647" si="12223">R647/R653</f>
        <v>3.1336681910188173E-2</v>
      </c>
      <c r="CA647" s="131">
        <f t="shared" ref="CA647" si="12224">S647/S653</f>
        <v>4.2244224422442245E-2</v>
      </c>
      <c r="CB647" s="128">
        <f t="shared" ref="CB647" si="12225">T647/T653</f>
        <v>2.4425811155668976E-2</v>
      </c>
      <c r="CC647" s="129">
        <f t="shared" ref="CC647" si="12226">U647/U653</f>
        <v>3.1186278037663429E-2</v>
      </c>
      <c r="CD647" s="130">
        <f t="shared" ref="CD647" si="12227">V647/V653</f>
        <v>5.9756233097469712E-2</v>
      </c>
      <c r="CE647" s="131">
        <f t="shared" ref="CE647" si="12228">W647/W653</f>
        <v>3.4131877758684592E-2</v>
      </c>
      <c r="CF647" s="128">
        <f t="shared" ref="CF647" si="12229">X647/X653</f>
        <v>2.4631885111797855E-2</v>
      </c>
      <c r="CG647" s="129">
        <f t="shared" ref="CG647" si="12230">Y647/Y653</f>
        <v>3.5977105478331974E-2</v>
      </c>
      <c r="CH647" s="130">
        <f t="shared" ref="CH647" si="12231">Z647/Z653</f>
        <v>2.9738022185508615E-2</v>
      </c>
      <c r="CI647" s="128">
        <f t="shared" ref="CI647" si="12232">AA647/AA653</f>
        <v>3.8061518034963486E-2</v>
      </c>
      <c r="CJ647" s="134">
        <f t="shared" ref="CJ647" si="12233">AB647/AB653</f>
        <v>3.0905110774434287E-2</v>
      </c>
      <c r="CK647" s="135">
        <f t="shared" ref="CK647" si="12234">AC647/AC653</f>
        <v>3.8559729956983223E-2</v>
      </c>
    </row>
    <row r="648" spans="1:89" x14ac:dyDescent="0.2">
      <c r="A648" s="136" t="s">
        <v>35</v>
      </c>
      <c r="B648" s="192">
        <v>0</v>
      </c>
      <c r="C648" s="176">
        <v>488</v>
      </c>
      <c r="D648" s="177">
        <v>2</v>
      </c>
      <c r="E648" s="178">
        <v>251</v>
      </c>
      <c r="F648" s="175">
        <v>10</v>
      </c>
      <c r="G648" s="179">
        <v>662</v>
      </c>
      <c r="H648" s="177">
        <v>70</v>
      </c>
      <c r="I648" s="178">
        <v>898</v>
      </c>
      <c r="J648" s="175">
        <v>33</v>
      </c>
      <c r="K648" s="176">
        <v>41</v>
      </c>
      <c r="L648" s="177">
        <v>593</v>
      </c>
      <c r="M648" s="175">
        <v>99</v>
      </c>
      <c r="N648" s="180">
        <v>489</v>
      </c>
      <c r="O648" s="193">
        <v>223</v>
      </c>
      <c r="P648" s="175">
        <v>122</v>
      </c>
      <c r="Q648" s="176">
        <v>177</v>
      </c>
      <c r="R648" s="177">
        <v>170</v>
      </c>
      <c r="S648" s="178">
        <v>74</v>
      </c>
      <c r="T648" s="175">
        <v>35</v>
      </c>
      <c r="U648" s="179">
        <v>15</v>
      </c>
      <c r="V648" s="177">
        <v>167</v>
      </c>
      <c r="W648" s="194">
        <v>41</v>
      </c>
      <c r="X648" s="175">
        <v>58</v>
      </c>
      <c r="Y648" s="179">
        <v>6</v>
      </c>
      <c r="Z648" s="177">
        <v>53</v>
      </c>
      <c r="AA648" s="175">
        <v>92</v>
      </c>
      <c r="AB648" s="156">
        <f t="shared" si="11743"/>
        <v>1802</v>
      </c>
      <c r="AC648" s="157">
        <f t="shared" si="11744"/>
        <v>3067</v>
      </c>
      <c r="BI648" s="136" t="s">
        <v>35</v>
      </c>
      <c r="BJ648" s="128">
        <f>B648/B653</f>
        <v>0</v>
      </c>
      <c r="BK648" s="129">
        <f t="shared" ref="BK648" si="12235">C648/C653</f>
        <v>1.7887251667766293E-2</v>
      </c>
      <c r="BL648" s="130">
        <f t="shared" ref="BL648" si="12236">D648/D653</f>
        <v>1.5227653418608191E-4</v>
      </c>
      <c r="BM648" s="131">
        <f t="shared" ref="BM648" si="12237">E648/E653</f>
        <v>1.888780194145534E-2</v>
      </c>
      <c r="BN648" s="128">
        <f t="shared" ref="BN648" si="12238">F648/F653</f>
        <v>3.7429352097915184E-4</v>
      </c>
      <c r="BO648" s="129">
        <f t="shared" ref="BO648" si="12239">G648/G653</f>
        <v>2.7122254998361194E-2</v>
      </c>
      <c r="BP648" s="130">
        <f t="shared" ref="BP648" si="12240">H648/H653</f>
        <v>1.7756132207087233E-3</v>
      </c>
      <c r="BQ648" s="131">
        <f t="shared" ref="BQ648" si="12241">I648/I653</f>
        <v>2.0747654914283074E-2</v>
      </c>
      <c r="BR648" s="128">
        <f t="shared" ref="BR648" si="12242">J648/J653</f>
        <v>5.599864245715255E-3</v>
      </c>
      <c r="BS648" s="129">
        <f t="shared" ref="BS648" si="12243">K648/K653</f>
        <v>6.1048243001786779E-3</v>
      </c>
      <c r="BT648" s="130">
        <f t="shared" ref="BT648" si="12244">L648/L653</f>
        <v>2.4208033964728936E-2</v>
      </c>
      <c r="BU648" s="128">
        <f t="shared" ref="BU648" si="12245">M648/M653</f>
        <v>4.1336116910229643E-3</v>
      </c>
      <c r="BV648" s="132">
        <f t="shared" ref="BV648" si="12246">N648/N653</f>
        <v>1.1312112519663181E-2</v>
      </c>
      <c r="BW648" s="133">
        <f t="shared" ref="BW648" si="12247">O648/O653</f>
        <v>5.28611387664154E-3</v>
      </c>
      <c r="BX648" s="128">
        <f t="shared" ref="BX648" si="12248">P648/P653</f>
        <v>5.2279739458347615E-3</v>
      </c>
      <c r="BY648" s="129">
        <f t="shared" ref="BY648" si="12249">Q648/Q653</f>
        <v>7.6286527023532455E-3</v>
      </c>
      <c r="BZ648" s="130">
        <f t="shared" ref="BZ648" si="12250">R648/R653</f>
        <v>6.3722917759952017E-3</v>
      </c>
      <c r="CA648" s="131">
        <f t="shared" ref="CA648" si="12251">S648/S653</f>
        <v>2.7136046938027137E-3</v>
      </c>
      <c r="CB648" s="128">
        <f t="shared" ref="CB648" si="12252">T648/T653</f>
        <v>4.2532506987483292E-3</v>
      </c>
      <c r="CC648" s="129">
        <f t="shared" ref="CC648" si="12253">U648/U653</f>
        <v>1.7992083483267362E-3</v>
      </c>
      <c r="CD648" s="130">
        <f t="shared" ref="CD648" si="12254">V648/V653</f>
        <v>6.1867891675619607E-3</v>
      </c>
      <c r="CE648" s="131">
        <f t="shared" ref="CE648" si="12255">W648/W653</f>
        <v>1.3814481620000674E-3</v>
      </c>
      <c r="CF648" s="128">
        <f t="shared" ref="CF648" si="12256">X648/X653</f>
        <v>2.6358843846573349E-3</v>
      </c>
      <c r="CG648" s="129">
        <f t="shared" ref="CG648" si="12257">Y648/Y653</f>
        <v>4.4599717535122275E-4</v>
      </c>
      <c r="CH648" s="130">
        <f t="shared" ref="CH648" si="12258">Z648/Z653</f>
        <v>1.2508850601840925E-3</v>
      </c>
      <c r="CI648" s="128">
        <f t="shared" ref="CI648" si="12259">AA648/AA653</f>
        <v>2.0358486390794424E-3</v>
      </c>
      <c r="CJ648" s="134">
        <f t="shared" ref="CJ648" si="12260">AB648/AB653</f>
        <v>5.4711670709824724E-3</v>
      </c>
      <c r="CK648" s="135">
        <f t="shared" ref="CK648" si="12261">AC648/AC653</f>
        <v>9.3436589853889175E-3</v>
      </c>
    </row>
    <row r="649" spans="1:89" x14ac:dyDescent="0.2">
      <c r="A649" s="145" t="s">
        <v>36</v>
      </c>
      <c r="B649" s="189">
        <v>0</v>
      </c>
      <c r="C649" s="183">
        <v>0</v>
      </c>
      <c r="D649" s="184">
        <v>0</v>
      </c>
      <c r="E649" s="185">
        <v>0</v>
      </c>
      <c r="F649" s="182">
        <v>0</v>
      </c>
      <c r="G649" s="186">
        <v>0</v>
      </c>
      <c r="H649" s="184">
        <v>0</v>
      </c>
      <c r="I649" s="185">
        <v>0</v>
      </c>
      <c r="J649" s="182">
        <v>0</v>
      </c>
      <c r="K649" s="186">
        <v>0</v>
      </c>
      <c r="L649" s="184">
        <v>0</v>
      </c>
      <c r="M649" s="182">
        <v>0</v>
      </c>
      <c r="N649" s="187">
        <v>0</v>
      </c>
      <c r="O649" s="190">
        <v>0</v>
      </c>
      <c r="P649" s="182">
        <v>0</v>
      </c>
      <c r="Q649" s="186">
        <v>0</v>
      </c>
      <c r="R649" s="184">
        <v>0</v>
      </c>
      <c r="S649" s="185">
        <v>0</v>
      </c>
      <c r="T649" s="182">
        <v>0</v>
      </c>
      <c r="U649" s="186">
        <v>0</v>
      </c>
      <c r="V649" s="184">
        <v>0</v>
      </c>
      <c r="W649" s="185">
        <v>0</v>
      </c>
      <c r="X649" s="182">
        <v>0</v>
      </c>
      <c r="Y649" s="186">
        <v>0</v>
      </c>
      <c r="Z649" s="184">
        <v>0</v>
      </c>
      <c r="AA649" s="182">
        <v>0</v>
      </c>
      <c r="AB649" s="156">
        <f t="shared" si="11743"/>
        <v>0</v>
      </c>
      <c r="AC649" s="157">
        <f t="shared" si="11744"/>
        <v>0</v>
      </c>
      <c r="BI649" s="145" t="s">
        <v>36</v>
      </c>
      <c r="BJ649" s="128">
        <f>B649/B653</f>
        <v>0</v>
      </c>
      <c r="BK649" s="129">
        <f t="shared" ref="BK649" si="12262">C649/C653</f>
        <v>0</v>
      </c>
      <c r="BL649" s="130">
        <f t="shared" ref="BL649" si="12263">D649/D653</f>
        <v>0</v>
      </c>
      <c r="BM649" s="131">
        <f t="shared" ref="BM649" si="12264">E649/E653</f>
        <v>0</v>
      </c>
      <c r="BN649" s="128">
        <f t="shared" ref="BN649" si="12265">F649/F653</f>
        <v>0</v>
      </c>
      <c r="BO649" s="129">
        <f t="shared" ref="BO649" si="12266">G649/G653</f>
        <v>0</v>
      </c>
      <c r="BP649" s="130">
        <f t="shared" ref="BP649" si="12267">H649/H653</f>
        <v>0</v>
      </c>
      <c r="BQ649" s="131">
        <f t="shared" ref="BQ649" si="12268">I649/I653</f>
        <v>0</v>
      </c>
      <c r="BR649" s="128">
        <f t="shared" ref="BR649" si="12269">J649/J653</f>
        <v>0</v>
      </c>
      <c r="BS649" s="129">
        <f t="shared" ref="BS649" si="12270">K649/K653</f>
        <v>0</v>
      </c>
      <c r="BT649" s="130">
        <f t="shared" ref="BT649" si="12271">L649/L653</f>
        <v>0</v>
      </c>
      <c r="BU649" s="128">
        <f t="shared" ref="BU649" si="12272">M649/M653</f>
        <v>0</v>
      </c>
      <c r="BV649" s="132">
        <f t="shared" ref="BV649" si="12273">N649/N653</f>
        <v>0</v>
      </c>
      <c r="BW649" s="133">
        <f t="shared" ref="BW649" si="12274">O649/O653</f>
        <v>0</v>
      </c>
      <c r="BX649" s="128">
        <f t="shared" ref="BX649" si="12275">P649/P653</f>
        <v>0</v>
      </c>
      <c r="BY649" s="129">
        <f t="shared" ref="BY649" si="12276">Q649/Q653</f>
        <v>0</v>
      </c>
      <c r="BZ649" s="130">
        <f t="shared" ref="BZ649" si="12277">R649/R653</f>
        <v>0</v>
      </c>
      <c r="CA649" s="131">
        <f t="shared" ref="CA649" si="12278">S649/S653</f>
        <v>0</v>
      </c>
      <c r="CB649" s="128">
        <f t="shared" ref="CB649" si="12279">T649/T653</f>
        <v>0</v>
      </c>
      <c r="CC649" s="129">
        <f t="shared" ref="CC649" si="12280">U649/U653</f>
        <v>0</v>
      </c>
      <c r="CD649" s="130">
        <f t="shared" ref="CD649" si="12281">V649/V653</f>
        <v>0</v>
      </c>
      <c r="CE649" s="131">
        <f t="shared" ref="CE649" si="12282">W649/W653</f>
        <v>0</v>
      </c>
      <c r="CF649" s="128">
        <f t="shared" ref="CF649" si="12283">X649/X653</f>
        <v>0</v>
      </c>
      <c r="CG649" s="129">
        <f t="shared" ref="CG649" si="12284">Y649/Y653</f>
        <v>0</v>
      </c>
      <c r="CH649" s="130">
        <f t="shared" ref="CH649" si="12285">Z649/Z653</f>
        <v>0</v>
      </c>
      <c r="CI649" s="128">
        <f t="shared" ref="CI649" si="12286">AA649/AA653</f>
        <v>0</v>
      </c>
      <c r="CJ649" s="134">
        <f t="shared" ref="CJ649" si="12287">AB649/AB653</f>
        <v>0</v>
      </c>
      <c r="CK649" s="135">
        <f t="shared" ref="CK649" si="12288">AC649/AC653</f>
        <v>0</v>
      </c>
    </row>
    <row r="650" spans="1:89" x14ac:dyDescent="0.2">
      <c r="A650" s="136" t="s">
        <v>37</v>
      </c>
      <c r="B650" s="58"/>
      <c r="C650" s="59"/>
      <c r="D650" s="138"/>
      <c r="E650" s="139"/>
      <c r="F650" s="137"/>
      <c r="G650" s="140"/>
      <c r="H650" s="138"/>
      <c r="I650" s="139"/>
      <c r="J650" s="137"/>
      <c r="K650" s="140"/>
      <c r="L650" s="138"/>
      <c r="M650" s="137"/>
      <c r="N650" s="141"/>
      <c r="O650" s="142"/>
      <c r="P650" s="137"/>
      <c r="Q650" s="140"/>
      <c r="R650" s="138"/>
      <c r="S650" s="139"/>
      <c r="T650" s="137"/>
      <c r="U650" s="140"/>
      <c r="V650" s="138"/>
      <c r="W650" s="139"/>
      <c r="X650" s="137"/>
      <c r="Y650" s="140"/>
      <c r="Z650" s="143"/>
      <c r="AA650" s="144"/>
      <c r="AB650" s="158">
        <v>0</v>
      </c>
      <c r="AC650" s="159">
        <f t="shared" ref="AC650:AC652" si="12289">SUM(C650,E650,G650,I650,K650,M650,O650,Q650,S650,U650,W650,Y650,AA650)</f>
        <v>0</v>
      </c>
      <c r="BI650" s="136" t="s">
        <v>37</v>
      </c>
      <c r="BJ650" s="128">
        <f>B650/B653</f>
        <v>0</v>
      </c>
      <c r="BK650" s="129">
        <f t="shared" ref="BK650" si="12290">C650/C653</f>
        <v>0</v>
      </c>
      <c r="BL650" s="130">
        <f t="shared" ref="BL650" si="12291">D650/D653</f>
        <v>0</v>
      </c>
      <c r="BM650" s="131">
        <f t="shared" ref="BM650" si="12292">E650/E653</f>
        <v>0</v>
      </c>
      <c r="BN650" s="128">
        <f t="shared" ref="BN650" si="12293">F650/F653</f>
        <v>0</v>
      </c>
      <c r="BO650" s="129">
        <f t="shared" ref="BO650" si="12294">G650/G653</f>
        <v>0</v>
      </c>
      <c r="BP650" s="130">
        <f t="shared" ref="BP650" si="12295">H650/H653</f>
        <v>0</v>
      </c>
      <c r="BQ650" s="131">
        <f t="shared" ref="BQ650" si="12296">I650/I653</f>
        <v>0</v>
      </c>
      <c r="BR650" s="128">
        <f t="shared" ref="BR650" si="12297">J650/J653</f>
        <v>0</v>
      </c>
      <c r="BS650" s="129">
        <f t="shared" ref="BS650" si="12298">K650/K653</f>
        <v>0</v>
      </c>
      <c r="BT650" s="130">
        <f t="shared" ref="BT650" si="12299">L650/L653</f>
        <v>0</v>
      </c>
      <c r="BU650" s="128">
        <f t="shared" ref="BU650" si="12300">M650/M653</f>
        <v>0</v>
      </c>
      <c r="BV650" s="132">
        <f t="shared" ref="BV650" si="12301">N650/N653</f>
        <v>0</v>
      </c>
      <c r="BW650" s="133">
        <f t="shared" ref="BW650" si="12302">O650/O653</f>
        <v>0</v>
      </c>
      <c r="BX650" s="128">
        <f t="shared" ref="BX650" si="12303">P650/P653</f>
        <v>0</v>
      </c>
      <c r="BY650" s="129">
        <f t="shared" ref="BY650" si="12304">Q650/Q653</f>
        <v>0</v>
      </c>
      <c r="BZ650" s="130">
        <f t="shared" ref="BZ650" si="12305">R650/R653</f>
        <v>0</v>
      </c>
      <c r="CA650" s="131">
        <f t="shared" ref="CA650" si="12306">S650/S653</f>
        <v>0</v>
      </c>
      <c r="CB650" s="128">
        <f t="shared" ref="CB650" si="12307">T650/T653</f>
        <v>0</v>
      </c>
      <c r="CC650" s="129">
        <f t="shared" ref="CC650" si="12308">U650/U653</f>
        <v>0</v>
      </c>
      <c r="CD650" s="130">
        <f t="shared" ref="CD650" si="12309">V650/V653</f>
        <v>0</v>
      </c>
      <c r="CE650" s="131">
        <f t="shared" ref="CE650" si="12310">W650/W653</f>
        <v>0</v>
      </c>
      <c r="CF650" s="128">
        <f t="shared" ref="CF650" si="12311">X650/X653</f>
        <v>0</v>
      </c>
      <c r="CG650" s="129">
        <f t="shared" ref="CG650" si="12312">Y650/Y653</f>
        <v>0</v>
      </c>
      <c r="CH650" s="130">
        <f t="shared" ref="CH650" si="12313">Z650/Z653</f>
        <v>0</v>
      </c>
      <c r="CI650" s="128">
        <f t="shared" ref="CI650" si="12314">AA650/AA653</f>
        <v>0</v>
      </c>
      <c r="CJ650" s="134">
        <f t="shared" ref="CJ650" si="12315">AB650/AB653</f>
        <v>0</v>
      </c>
      <c r="CK650" s="135">
        <f t="shared" ref="CK650" si="12316">AC650/AC653</f>
        <v>0</v>
      </c>
    </row>
    <row r="651" spans="1:89" x14ac:dyDescent="0.2">
      <c r="A651" s="145" t="s">
        <v>38</v>
      </c>
      <c r="B651" s="56"/>
      <c r="C651" s="57"/>
      <c r="D651" s="151"/>
      <c r="E651" s="148"/>
      <c r="F651" s="149"/>
      <c r="G651" s="150"/>
      <c r="H651" s="151"/>
      <c r="I651" s="148"/>
      <c r="J651" s="149"/>
      <c r="K651" s="150"/>
      <c r="L651" s="151"/>
      <c r="M651" s="149"/>
      <c r="N651" s="153"/>
      <c r="O651" s="152"/>
      <c r="P651" s="149"/>
      <c r="Q651" s="150"/>
      <c r="R651" s="151"/>
      <c r="S651" s="148"/>
      <c r="T651" s="149"/>
      <c r="U651" s="150"/>
      <c r="V651" s="151"/>
      <c r="W651" s="148"/>
      <c r="X651" s="149"/>
      <c r="Y651" s="150"/>
      <c r="Z651" s="147"/>
      <c r="AA651" s="146"/>
      <c r="AB651" s="158">
        <f t="shared" ref="AB651:AB652" si="12317">SUM(B651,D651,F651,H651,J651,L651,N651,P651,R651,T651,V651,X651,Z651)</f>
        <v>0</v>
      </c>
      <c r="AC651" s="159">
        <f t="shared" si="12289"/>
        <v>0</v>
      </c>
      <c r="BI651" s="145" t="s">
        <v>38</v>
      </c>
      <c r="BJ651" s="128">
        <f>B651/B653</f>
        <v>0</v>
      </c>
      <c r="BK651" s="129">
        <f t="shared" ref="BK651" si="12318">C651/C653</f>
        <v>0</v>
      </c>
      <c r="BL651" s="130">
        <f t="shared" ref="BL651" si="12319">D651/D653</f>
        <v>0</v>
      </c>
      <c r="BM651" s="131">
        <f t="shared" ref="BM651" si="12320">E651/E653</f>
        <v>0</v>
      </c>
      <c r="BN651" s="128">
        <f t="shared" ref="BN651" si="12321">F651/F653</f>
        <v>0</v>
      </c>
      <c r="BO651" s="129">
        <f t="shared" ref="BO651" si="12322">G651/G653</f>
        <v>0</v>
      </c>
      <c r="BP651" s="130">
        <f t="shared" ref="BP651" si="12323">H651/H653</f>
        <v>0</v>
      </c>
      <c r="BQ651" s="131">
        <f t="shared" ref="BQ651" si="12324">I651/I653</f>
        <v>0</v>
      </c>
      <c r="BR651" s="128">
        <f t="shared" ref="BR651" si="12325">J651/J653</f>
        <v>0</v>
      </c>
      <c r="BS651" s="129">
        <f t="shared" ref="BS651" si="12326">K651/K653</f>
        <v>0</v>
      </c>
      <c r="BT651" s="130">
        <f t="shared" ref="BT651" si="12327">L651/L653</f>
        <v>0</v>
      </c>
      <c r="BU651" s="128">
        <f t="shared" ref="BU651" si="12328">M651/M653</f>
        <v>0</v>
      </c>
      <c r="BV651" s="132">
        <f t="shared" ref="BV651" si="12329">N651/N653</f>
        <v>0</v>
      </c>
      <c r="BW651" s="133">
        <f t="shared" ref="BW651" si="12330">O651/O653</f>
        <v>0</v>
      </c>
      <c r="BX651" s="128">
        <f t="shared" ref="BX651" si="12331">P651/P653</f>
        <v>0</v>
      </c>
      <c r="BY651" s="129">
        <f t="shared" ref="BY651" si="12332">Q651/Q653</f>
        <v>0</v>
      </c>
      <c r="BZ651" s="130">
        <f t="shared" ref="BZ651" si="12333">R651/R653</f>
        <v>0</v>
      </c>
      <c r="CA651" s="131">
        <f t="shared" ref="CA651" si="12334">S651/S653</f>
        <v>0</v>
      </c>
      <c r="CB651" s="128">
        <f t="shared" ref="CB651" si="12335">T651/T653</f>
        <v>0</v>
      </c>
      <c r="CC651" s="129">
        <f t="shared" ref="CC651" si="12336">U651/U653</f>
        <v>0</v>
      </c>
      <c r="CD651" s="130">
        <f t="shared" ref="CD651" si="12337">V651/V653</f>
        <v>0</v>
      </c>
      <c r="CE651" s="131">
        <f t="shared" ref="CE651" si="12338">W651/W653</f>
        <v>0</v>
      </c>
      <c r="CF651" s="128">
        <f t="shared" ref="CF651" si="12339">X651/X653</f>
        <v>0</v>
      </c>
      <c r="CG651" s="129">
        <f t="shared" ref="CG651" si="12340">Y651/Y653</f>
        <v>0</v>
      </c>
      <c r="CH651" s="130">
        <f t="shared" ref="CH651" si="12341">Z651/Z653</f>
        <v>0</v>
      </c>
      <c r="CI651" s="128">
        <f t="shared" ref="CI651" si="12342">AA651/AA653</f>
        <v>0</v>
      </c>
      <c r="CJ651" s="134">
        <f t="shared" ref="CJ651" si="12343">AB651/AB653</f>
        <v>0</v>
      </c>
      <c r="CK651" s="135">
        <f t="shared" ref="CK651" si="12344">AC651/AC653</f>
        <v>0</v>
      </c>
    </row>
    <row r="652" spans="1:89" ht="13.5" thickBot="1" x14ac:dyDescent="0.25">
      <c r="A652" s="136" t="s">
        <v>39</v>
      </c>
      <c r="B652" s="58"/>
      <c r="C652" s="59"/>
      <c r="D652" s="138"/>
      <c r="E652" s="139"/>
      <c r="F652" s="137"/>
      <c r="G652" s="140"/>
      <c r="H652" s="138"/>
      <c r="I652" s="139"/>
      <c r="J652" s="137"/>
      <c r="K652" s="140"/>
      <c r="L652" s="138"/>
      <c r="M652" s="137"/>
      <c r="N652" s="141"/>
      <c r="O652" s="142"/>
      <c r="P652" s="137"/>
      <c r="Q652" s="140"/>
      <c r="R652" s="138"/>
      <c r="S652" s="139"/>
      <c r="T652" s="137"/>
      <c r="U652" s="140"/>
      <c r="V652" s="138"/>
      <c r="W652" s="139"/>
      <c r="X652" s="137"/>
      <c r="Y652" s="140"/>
      <c r="Z652" s="143"/>
      <c r="AA652" s="144"/>
      <c r="AB652" s="158">
        <f t="shared" si="12317"/>
        <v>0</v>
      </c>
      <c r="AC652" s="159">
        <f t="shared" si="12289"/>
        <v>0</v>
      </c>
      <c r="BI652" s="136" t="s">
        <v>39</v>
      </c>
      <c r="BJ652" s="128">
        <f>B652/B653</f>
        <v>0</v>
      </c>
      <c r="BK652" s="129">
        <f t="shared" ref="BK652" si="12345">C652/C653</f>
        <v>0</v>
      </c>
      <c r="BL652" s="130">
        <f t="shared" ref="BL652" si="12346">D652/D653</f>
        <v>0</v>
      </c>
      <c r="BM652" s="131">
        <f t="shared" ref="BM652" si="12347">E652/E653</f>
        <v>0</v>
      </c>
      <c r="BN652" s="128">
        <f t="shared" ref="BN652" si="12348">F652/F653</f>
        <v>0</v>
      </c>
      <c r="BO652" s="129">
        <f t="shared" ref="BO652" si="12349">G652/G653</f>
        <v>0</v>
      </c>
      <c r="BP652" s="130">
        <f t="shared" ref="BP652" si="12350">H652/H653</f>
        <v>0</v>
      </c>
      <c r="BQ652" s="131">
        <f t="shared" ref="BQ652" si="12351">I652/I653</f>
        <v>0</v>
      </c>
      <c r="BR652" s="128">
        <f t="shared" ref="BR652" si="12352">J652/J653</f>
        <v>0</v>
      </c>
      <c r="BS652" s="129">
        <f t="shared" ref="BS652" si="12353">K652/K653</f>
        <v>0</v>
      </c>
      <c r="BT652" s="130">
        <f t="shared" ref="BT652" si="12354">L652/L653</f>
        <v>0</v>
      </c>
      <c r="BU652" s="128">
        <f t="shared" ref="BU652" si="12355">M652/M653</f>
        <v>0</v>
      </c>
      <c r="BV652" s="132">
        <f t="shared" ref="BV652" si="12356">N652/N653</f>
        <v>0</v>
      </c>
      <c r="BW652" s="133">
        <f t="shared" ref="BW652" si="12357">O652/O653</f>
        <v>0</v>
      </c>
      <c r="BX652" s="128">
        <f t="shared" ref="BX652" si="12358">P652/P653</f>
        <v>0</v>
      </c>
      <c r="BY652" s="129">
        <f t="shared" ref="BY652" si="12359">Q652/Q653</f>
        <v>0</v>
      </c>
      <c r="BZ652" s="130">
        <f t="shared" ref="BZ652" si="12360">R652/R653</f>
        <v>0</v>
      </c>
      <c r="CA652" s="131">
        <f t="shared" ref="CA652" si="12361">S652/S653</f>
        <v>0</v>
      </c>
      <c r="CB652" s="128">
        <f t="shared" ref="CB652" si="12362">T652/T653</f>
        <v>0</v>
      </c>
      <c r="CC652" s="129">
        <f t="shared" ref="CC652" si="12363">U652/U653</f>
        <v>0</v>
      </c>
      <c r="CD652" s="130">
        <f t="shared" ref="CD652" si="12364">V652/V653</f>
        <v>0</v>
      </c>
      <c r="CE652" s="131">
        <f t="shared" ref="CE652" si="12365">W652/W653</f>
        <v>0</v>
      </c>
      <c r="CF652" s="128">
        <f t="shared" ref="CF652" si="12366">X652/X653</f>
        <v>0</v>
      </c>
      <c r="CG652" s="129">
        <f t="shared" ref="CG652" si="12367">Y652/Y653</f>
        <v>0</v>
      </c>
      <c r="CH652" s="130">
        <f t="shared" ref="CH652" si="12368">Z652/Z653</f>
        <v>0</v>
      </c>
      <c r="CI652" s="128">
        <f t="shared" ref="CI652" si="12369">AA652/AA653</f>
        <v>0</v>
      </c>
      <c r="CJ652" s="134">
        <f t="shared" ref="CJ652" si="12370">AB652/AB653</f>
        <v>0</v>
      </c>
      <c r="CK652" s="135">
        <f t="shared" ref="CK652" si="12371">AC652/AC653</f>
        <v>0</v>
      </c>
    </row>
    <row r="653" spans="1:89" ht="14.25" thickTop="1" thickBot="1" x14ac:dyDescent="0.25">
      <c r="A653" s="229" t="s">
        <v>13</v>
      </c>
      <c r="B653" s="20">
        <f>SUM(B630:B652)</f>
        <v>26862</v>
      </c>
      <c r="C653" s="21">
        <f t="shared" ref="C653:AA653" si="12372">SUM(C630:C652)</f>
        <v>27282</v>
      </c>
      <c r="D653" s="20">
        <f t="shared" si="12372"/>
        <v>13134</v>
      </c>
      <c r="E653" s="21">
        <f t="shared" si="12372"/>
        <v>13289</v>
      </c>
      <c r="F653" s="20">
        <f t="shared" si="12372"/>
        <v>26717</v>
      </c>
      <c r="G653" s="21">
        <f t="shared" si="12372"/>
        <v>24408</v>
      </c>
      <c r="H653" s="20">
        <f t="shared" si="12372"/>
        <v>39423</v>
      </c>
      <c r="I653" s="21">
        <f t="shared" si="12372"/>
        <v>43282</v>
      </c>
      <c r="J653" s="20">
        <f t="shared" si="12372"/>
        <v>5893</v>
      </c>
      <c r="K653" s="21">
        <f t="shared" si="12372"/>
        <v>6716</v>
      </c>
      <c r="L653" s="20">
        <f t="shared" si="12372"/>
        <v>24496</v>
      </c>
      <c r="M653" s="21">
        <f t="shared" si="12372"/>
        <v>23950</v>
      </c>
      <c r="N653" s="20">
        <f t="shared" si="12372"/>
        <v>43228</v>
      </c>
      <c r="O653" s="21">
        <f t="shared" si="12372"/>
        <v>42186</v>
      </c>
      <c r="P653" s="20">
        <f t="shared" si="12372"/>
        <v>23336</v>
      </c>
      <c r="Q653" s="21">
        <f t="shared" si="12372"/>
        <v>23202</v>
      </c>
      <c r="R653" s="20">
        <f t="shared" si="12372"/>
        <v>26678</v>
      </c>
      <c r="S653" s="21">
        <f t="shared" si="12372"/>
        <v>27270</v>
      </c>
      <c r="T653" s="20">
        <f t="shared" si="12372"/>
        <v>8229</v>
      </c>
      <c r="U653" s="21">
        <f t="shared" si="12372"/>
        <v>8337</v>
      </c>
      <c r="V653" s="20">
        <f t="shared" si="12372"/>
        <v>26993</v>
      </c>
      <c r="W653" s="21">
        <f t="shared" si="12372"/>
        <v>29679</v>
      </c>
      <c r="X653" s="20">
        <f t="shared" si="12372"/>
        <v>22004</v>
      </c>
      <c r="Y653" s="21">
        <f t="shared" si="12372"/>
        <v>13453</v>
      </c>
      <c r="Z653" s="20">
        <f t="shared" si="12372"/>
        <v>42370</v>
      </c>
      <c r="AA653" s="21">
        <f t="shared" si="12372"/>
        <v>45190</v>
      </c>
      <c r="AB653" s="160">
        <f t="shared" ref="AB653:AC653" si="12373">SUM(AB629:AB652)</f>
        <v>329363</v>
      </c>
      <c r="AC653" s="161">
        <f t="shared" si="12373"/>
        <v>328244</v>
      </c>
      <c r="BI653" s="229" t="s">
        <v>13</v>
      </c>
      <c r="BJ653" s="154">
        <f>SUM(BJ629:BJ652)</f>
        <v>1</v>
      </c>
      <c r="BK653" s="155">
        <f t="shared" ref="BK653:CK653" si="12374">SUM(BK629:BK652)</f>
        <v>0.99999999999999989</v>
      </c>
      <c r="BL653" s="154">
        <f t="shared" si="12374"/>
        <v>1.0000000000000002</v>
      </c>
      <c r="BM653" s="155">
        <f t="shared" si="12374"/>
        <v>0.99999999999999989</v>
      </c>
      <c r="BN653" s="154">
        <f t="shared" si="12374"/>
        <v>1</v>
      </c>
      <c r="BO653" s="155">
        <f t="shared" si="12374"/>
        <v>1</v>
      </c>
      <c r="BP653" s="154">
        <f t="shared" si="12374"/>
        <v>1</v>
      </c>
      <c r="BQ653" s="155">
        <f t="shared" si="12374"/>
        <v>1</v>
      </c>
      <c r="BR653" s="154">
        <f t="shared" si="12374"/>
        <v>1</v>
      </c>
      <c r="BS653" s="155">
        <f t="shared" si="12374"/>
        <v>1</v>
      </c>
      <c r="BT653" s="154">
        <f t="shared" si="12374"/>
        <v>0.99999999999999989</v>
      </c>
      <c r="BU653" s="155">
        <f t="shared" si="12374"/>
        <v>1</v>
      </c>
      <c r="BV653" s="154">
        <f t="shared" si="12374"/>
        <v>1</v>
      </c>
      <c r="BW653" s="155">
        <f t="shared" si="12374"/>
        <v>1</v>
      </c>
      <c r="BX653" s="154">
        <f t="shared" si="12374"/>
        <v>1</v>
      </c>
      <c r="BY653" s="155">
        <f t="shared" si="12374"/>
        <v>1</v>
      </c>
      <c r="BZ653" s="154">
        <f t="shared" si="12374"/>
        <v>1</v>
      </c>
      <c r="CA653" s="155">
        <f t="shared" si="12374"/>
        <v>1</v>
      </c>
      <c r="CB653" s="154">
        <f t="shared" si="12374"/>
        <v>1</v>
      </c>
      <c r="CC653" s="155">
        <f t="shared" si="12374"/>
        <v>1</v>
      </c>
      <c r="CD653" s="154">
        <f t="shared" si="12374"/>
        <v>1</v>
      </c>
      <c r="CE653" s="155">
        <f t="shared" si="12374"/>
        <v>1</v>
      </c>
      <c r="CF653" s="154">
        <f t="shared" si="12374"/>
        <v>1</v>
      </c>
      <c r="CG653" s="155">
        <f t="shared" si="12374"/>
        <v>1</v>
      </c>
      <c r="CH653" s="154">
        <f t="shared" si="12374"/>
        <v>1</v>
      </c>
      <c r="CI653" s="155">
        <f t="shared" si="12374"/>
        <v>0.99999999999999989</v>
      </c>
      <c r="CJ653" s="154">
        <f t="shared" si="12374"/>
        <v>0.99999999999999989</v>
      </c>
      <c r="CK653" s="155">
        <f t="shared" si="12374"/>
        <v>1.0000000000000002</v>
      </c>
    </row>
    <row r="654" spans="1:89" ht="13.5" thickTop="1" x14ac:dyDescent="0.2">
      <c r="A654" s="173"/>
    </row>
    <row r="656" spans="1:89" x14ac:dyDescent="0.2">
      <c r="A656" s="308">
        <f>+A625+1</f>
        <v>44826</v>
      </c>
      <c r="B656" s="308"/>
      <c r="C656" s="308"/>
      <c r="D656" s="308"/>
      <c r="BI656" s="307">
        <f>+BI594+2</f>
        <v>44826</v>
      </c>
      <c r="BJ656" s="307"/>
      <c r="BK656" s="307"/>
      <c r="BL656" s="307"/>
    </row>
    <row r="657" spans="1:89" ht="13.5" thickBot="1" x14ac:dyDescent="0.25">
      <c r="AE657" s="232" t="s">
        <v>84</v>
      </c>
    </row>
    <row r="658" spans="1:89" ht="14.25" thickTop="1" thickBot="1" x14ac:dyDescent="0.25">
      <c r="A658" s="305" t="s">
        <v>0</v>
      </c>
      <c r="B658" s="299" t="s">
        <v>1</v>
      </c>
      <c r="C658" s="300"/>
      <c r="D658" s="299" t="s">
        <v>2</v>
      </c>
      <c r="E658" s="300"/>
      <c r="F658" s="299" t="s">
        <v>3</v>
      </c>
      <c r="G658" s="300"/>
      <c r="H658" s="299" t="s">
        <v>4</v>
      </c>
      <c r="I658" s="300"/>
      <c r="J658" s="299" t="s">
        <v>5</v>
      </c>
      <c r="K658" s="300"/>
      <c r="L658" s="299" t="s">
        <v>6</v>
      </c>
      <c r="M658" s="300"/>
      <c r="N658" s="299" t="s">
        <v>7</v>
      </c>
      <c r="O658" s="300"/>
      <c r="P658" s="299" t="s">
        <v>8</v>
      </c>
      <c r="Q658" s="300"/>
      <c r="R658" s="299" t="s">
        <v>9</v>
      </c>
      <c r="S658" s="300"/>
      <c r="T658" s="299" t="s">
        <v>10</v>
      </c>
      <c r="U658" s="300"/>
      <c r="V658" s="299" t="s">
        <v>11</v>
      </c>
      <c r="W658" s="300"/>
      <c r="X658" s="299" t="s">
        <v>12</v>
      </c>
      <c r="Y658" s="300"/>
      <c r="Z658" s="301" t="s">
        <v>40</v>
      </c>
      <c r="AA658" s="302"/>
      <c r="AB658" s="303" t="s">
        <v>41</v>
      </c>
      <c r="AC658" s="304"/>
      <c r="AE658" s="305" t="s">
        <v>0</v>
      </c>
      <c r="AF658" s="299" t="s">
        <v>1</v>
      </c>
      <c r="AG658" s="300"/>
      <c r="AH658" s="299" t="s">
        <v>2</v>
      </c>
      <c r="AI658" s="300"/>
      <c r="AJ658" s="299" t="s">
        <v>3</v>
      </c>
      <c r="AK658" s="300"/>
      <c r="AL658" s="299" t="s">
        <v>4</v>
      </c>
      <c r="AM658" s="300"/>
      <c r="AN658" s="299" t="s">
        <v>5</v>
      </c>
      <c r="AO658" s="300"/>
      <c r="AP658" s="299" t="s">
        <v>6</v>
      </c>
      <c r="AQ658" s="300"/>
      <c r="AR658" s="299" t="s">
        <v>7</v>
      </c>
      <c r="AS658" s="300"/>
      <c r="AT658" s="299" t="s">
        <v>8</v>
      </c>
      <c r="AU658" s="300"/>
      <c r="AV658" s="299" t="s">
        <v>9</v>
      </c>
      <c r="AW658" s="300"/>
      <c r="AX658" s="299" t="s">
        <v>10</v>
      </c>
      <c r="AY658" s="300"/>
      <c r="AZ658" s="299" t="s">
        <v>11</v>
      </c>
      <c r="BA658" s="300"/>
      <c r="BB658" s="299" t="s">
        <v>12</v>
      </c>
      <c r="BC658" s="300"/>
      <c r="BD658" s="301" t="s">
        <v>40</v>
      </c>
      <c r="BE658" s="302"/>
      <c r="BF658" s="303" t="s">
        <v>41</v>
      </c>
      <c r="BG658" s="304"/>
      <c r="BI658" s="305" t="s">
        <v>0</v>
      </c>
      <c r="BJ658" s="299" t="s">
        <v>1</v>
      </c>
      <c r="BK658" s="300"/>
      <c r="BL658" s="299" t="s">
        <v>2</v>
      </c>
      <c r="BM658" s="300"/>
      <c r="BN658" s="299" t="s">
        <v>3</v>
      </c>
      <c r="BO658" s="300"/>
      <c r="BP658" s="299" t="s">
        <v>4</v>
      </c>
      <c r="BQ658" s="300"/>
      <c r="BR658" s="299" t="s">
        <v>5</v>
      </c>
      <c r="BS658" s="300"/>
      <c r="BT658" s="299" t="s">
        <v>6</v>
      </c>
      <c r="BU658" s="300"/>
      <c r="BV658" s="299" t="s">
        <v>7</v>
      </c>
      <c r="BW658" s="300"/>
      <c r="BX658" s="299" t="s">
        <v>8</v>
      </c>
      <c r="BY658" s="300"/>
      <c r="BZ658" s="299" t="s">
        <v>9</v>
      </c>
      <c r="CA658" s="300"/>
      <c r="CB658" s="299" t="s">
        <v>10</v>
      </c>
      <c r="CC658" s="300"/>
      <c r="CD658" s="299" t="s">
        <v>11</v>
      </c>
      <c r="CE658" s="300"/>
      <c r="CF658" s="299" t="s">
        <v>12</v>
      </c>
      <c r="CG658" s="300"/>
      <c r="CH658" s="301" t="s">
        <v>40</v>
      </c>
      <c r="CI658" s="302"/>
      <c r="CJ658" s="299" t="s">
        <v>41</v>
      </c>
      <c r="CK658" s="300"/>
    </row>
    <row r="659" spans="1:89" ht="15" thickTop="1" thickBot="1" x14ac:dyDescent="0.3">
      <c r="A659" s="306"/>
      <c r="B659" s="115" t="s">
        <v>14</v>
      </c>
      <c r="C659" s="116" t="s">
        <v>15</v>
      </c>
      <c r="D659" s="117" t="s">
        <v>14</v>
      </c>
      <c r="E659" s="118" t="s">
        <v>15</v>
      </c>
      <c r="F659" s="115" t="s">
        <v>14</v>
      </c>
      <c r="G659" s="116" t="s">
        <v>15</v>
      </c>
      <c r="H659" s="117" t="s">
        <v>14</v>
      </c>
      <c r="I659" s="118" t="s">
        <v>15</v>
      </c>
      <c r="J659" s="115" t="s">
        <v>14</v>
      </c>
      <c r="K659" s="116" t="s">
        <v>15</v>
      </c>
      <c r="L659" s="117" t="s">
        <v>14</v>
      </c>
      <c r="M659" s="115" t="s">
        <v>15</v>
      </c>
      <c r="N659" s="119" t="s">
        <v>14</v>
      </c>
      <c r="O659" s="120" t="s">
        <v>15</v>
      </c>
      <c r="P659" s="115" t="s">
        <v>14</v>
      </c>
      <c r="Q659" s="116" t="s">
        <v>15</v>
      </c>
      <c r="R659" s="117" t="s">
        <v>14</v>
      </c>
      <c r="S659" s="118" t="s">
        <v>15</v>
      </c>
      <c r="T659" s="115" t="s">
        <v>14</v>
      </c>
      <c r="U659" s="116" t="s">
        <v>15</v>
      </c>
      <c r="V659" s="117" t="s">
        <v>14</v>
      </c>
      <c r="W659" s="118" t="s">
        <v>15</v>
      </c>
      <c r="X659" s="115" t="s">
        <v>14</v>
      </c>
      <c r="Y659" s="116" t="s">
        <v>15</v>
      </c>
      <c r="Z659" s="28" t="s">
        <v>14</v>
      </c>
      <c r="AA659" s="121" t="s">
        <v>15</v>
      </c>
      <c r="AB659" s="162" t="s">
        <v>14</v>
      </c>
      <c r="AC659" s="163" t="s">
        <v>15</v>
      </c>
      <c r="AE659" s="306"/>
      <c r="AF659" s="115" t="s">
        <v>14</v>
      </c>
      <c r="AG659" s="116" t="s">
        <v>15</v>
      </c>
      <c r="AH659" s="117" t="s">
        <v>14</v>
      </c>
      <c r="AI659" s="118" t="s">
        <v>15</v>
      </c>
      <c r="AJ659" s="115" t="s">
        <v>14</v>
      </c>
      <c r="AK659" s="116" t="s">
        <v>15</v>
      </c>
      <c r="AL659" s="117" t="s">
        <v>14</v>
      </c>
      <c r="AM659" s="118" t="s">
        <v>15</v>
      </c>
      <c r="AN659" s="115" t="s">
        <v>14</v>
      </c>
      <c r="AO659" s="116" t="s">
        <v>15</v>
      </c>
      <c r="AP659" s="117" t="s">
        <v>14</v>
      </c>
      <c r="AQ659" s="115" t="s">
        <v>15</v>
      </c>
      <c r="AR659" s="119" t="s">
        <v>14</v>
      </c>
      <c r="AS659" s="120" t="s">
        <v>15</v>
      </c>
      <c r="AT659" s="115" t="s">
        <v>14</v>
      </c>
      <c r="AU659" s="116" t="s">
        <v>15</v>
      </c>
      <c r="AV659" s="117" t="s">
        <v>14</v>
      </c>
      <c r="AW659" s="118" t="s">
        <v>15</v>
      </c>
      <c r="AX659" s="115" t="s">
        <v>14</v>
      </c>
      <c r="AY659" s="116" t="s">
        <v>15</v>
      </c>
      <c r="AZ659" s="117" t="s">
        <v>14</v>
      </c>
      <c r="BA659" s="118" t="s">
        <v>15</v>
      </c>
      <c r="BB659" s="115" t="s">
        <v>14</v>
      </c>
      <c r="BC659" s="116" t="s">
        <v>15</v>
      </c>
      <c r="BD659" s="28" t="s">
        <v>14</v>
      </c>
      <c r="BE659" s="121" t="s">
        <v>15</v>
      </c>
      <c r="BF659" s="162" t="s">
        <v>14</v>
      </c>
      <c r="BG659" s="163" t="s">
        <v>15</v>
      </c>
      <c r="BI659" s="306"/>
      <c r="BJ659" s="115" t="s">
        <v>14</v>
      </c>
      <c r="BK659" s="116" t="s">
        <v>15</v>
      </c>
      <c r="BL659" s="117" t="s">
        <v>14</v>
      </c>
      <c r="BM659" s="118" t="s">
        <v>15</v>
      </c>
      <c r="BN659" s="115" t="s">
        <v>14</v>
      </c>
      <c r="BO659" s="116" t="s">
        <v>15</v>
      </c>
      <c r="BP659" s="117" t="s">
        <v>14</v>
      </c>
      <c r="BQ659" s="118" t="s">
        <v>15</v>
      </c>
      <c r="BR659" s="115" t="s">
        <v>14</v>
      </c>
      <c r="BS659" s="116" t="s">
        <v>15</v>
      </c>
      <c r="BT659" s="117" t="s">
        <v>14</v>
      </c>
      <c r="BU659" s="115" t="s">
        <v>15</v>
      </c>
      <c r="BV659" s="119" t="s">
        <v>14</v>
      </c>
      <c r="BW659" s="120" t="s">
        <v>15</v>
      </c>
      <c r="BX659" s="115" t="s">
        <v>14</v>
      </c>
      <c r="BY659" s="116" t="s">
        <v>15</v>
      </c>
      <c r="BZ659" s="117" t="s">
        <v>14</v>
      </c>
      <c r="CA659" s="118" t="s">
        <v>15</v>
      </c>
      <c r="CB659" s="115" t="s">
        <v>14</v>
      </c>
      <c r="CC659" s="116" t="s">
        <v>15</v>
      </c>
      <c r="CD659" s="117" t="s">
        <v>14</v>
      </c>
      <c r="CE659" s="118" t="s">
        <v>15</v>
      </c>
      <c r="CF659" s="115" t="s">
        <v>14</v>
      </c>
      <c r="CG659" s="116" t="s">
        <v>15</v>
      </c>
      <c r="CH659" s="28" t="s">
        <v>14</v>
      </c>
      <c r="CI659" s="121" t="s">
        <v>15</v>
      </c>
      <c r="CJ659" s="119" t="s">
        <v>14</v>
      </c>
      <c r="CK659" s="120" t="s">
        <v>15</v>
      </c>
    </row>
    <row r="660" spans="1:89" ht="13.5" thickTop="1" x14ac:dyDescent="0.2">
      <c r="A660" s="124" t="s">
        <v>16</v>
      </c>
      <c r="B660" s="125"/>
      <c r="C660" s="172"/>
      <c r="D660" s="126"/>
      <c r="E660" s="166"/>
      <c r="F660" s="125"/>
      <c r="G660" s="127"/>
      <c r="H660" s="126"/>
      <c r="I660" s="166"/>
      <c r="J660" s="125"/>
      <c r="K660" s="127"/>
      <c r="L660" s="126"/>
      <c r="M660" s="125"/>
      <c r="N660" s="165"/>
      <c r="O660" s="167"/>
      <c r="P660" s="125"/>
      <c r="Q660" s="127"/>
      <c r="R660" s="126"/>
      <c r="S660" s="166"/>
      <c r="T660" s="125"/>
      <c r="U660" s="127"/>
      <c r="V660" s="126"/>
      <c r="W660" s="166"/>
      <c r="X660" s="125"/>
      <c r="Y660" s="127"/>
      <c r="Z660" s="170"/>
      <c r="AA660" s="171"/>
      <c r="AB660" s="156">
        <f>B660+D660+F660+H660+J660+L660+N660+P660+R660+T660+V660+X660+Z660</f>
        <v>0</v>
      </c>
      <c r="AC660" s="157">
        <f>C660+E660+G660+I660+K660+M660+O660+Q660+S660+U660+W660+Y660+AA660</f>
        <v>0</v>
      </c>
      <c r="AE660" s="235" t="str">
        <f>$AE$9</f>
        <v>07:00 - 07:59</v>
      </c>
      <c r="AF660" s="125">
        <f>SUMIF($A$9:$A$32,$AE660,B$660:B$683)</f>
        <v>3421</v>
      </c>
      <c r="AG660" s="172">
        <f t="shared" ref="AG660:AV662" si="12375">SUMIF($A$9:$A$32,$AE660,C$660:C$683)</f>
        <v>1418</v>
      </c>
      <c r="AH660" s="126">
        <f t="shared" si="12375"/>
        <v>1285</v>
      </c>
      <c r="AI660" s="166">
        <f t="shared" si="12375"/>
        <v>1108</v>
      </c>
      <c r="AJ660" s="125">
        <f t="shared" si="12375"/>
        <v>2989</v>
      </c>
      <c r="AK660" s="127">
        <f t="shared" si="12375"/>
        <v>1580</v>
      </c>
      <c r="AL660" s="126">
        <f t="shared" si="12375"/>
        <v>4173</v>
      </c>
      <c r="AM660" s="166">
        <f t="shared" si="12375"/>
        <v>2609</v>
      </c>
      <c r="AN660" s="125">
        <f t="shared" si="12375"/>
        <v>257</v>
      </c>
      <c r="AO660" s="127">
        <f t="shared" si="12375"/>
        <v>1113</v>
      </c>
      <c r="AP660" s="126">
        <f t="shared" si="12375"/>
        <v>1172</v>
      </c>
      <c r="AQ660" s="125">
        <f t="shared" si="12375"/>
        <v>3560</v>
      </c>
      <c r="AR660" s="165">
        <f t="shared" si="12375"/>
        <v>3127</v>
      </c>
      <c r="AS660" s="167">
        <f t="shared" si="12375"/>
        <v>4453</v>
      </c>
      <c r="AT660" s="125">
        <f t="shared" si="12375"/>
        <v>2350</v>
      </c>
      <c r="AU660" s="127">
        <f t="shared" si="12375"/>
        <v>2242</v>
      </c>
      <c r="AV660" s="126">
        <f t="shared" si="12375"/>
        <v>2702</v>
      </c>
      <c r="AW660" s="166">
        <f t="shared" ref="AW660:BE662" si="12376">SUMIF($A$9:$A$32,$AE660,S$660:S$683)</f>
        <v>1936</v>
      </c>
      <c r="AX660" s="125">
        <f t="shared" si="12376"/>
        <v>443</v>
      </c>
      <c r="AY660" s="127">
        <f t="shared" si="12376"/>
        <v>1625</v>
      </c>
      <c r="AZ660" s="126">
        <f t="shared" si="12376"/>
        <v>1229</v>
      </c>
      <c r="BA660" s="166">
        <f t="shared" si="12376"/>
        <v>3246</v>
      </c>
      <c r="BB660" s="125">
        <f t="shared" si="12376"/>
        <v>1916</v>
      </c>
      <c r="BC660" s="127">
        <f t="shared" si="12376"/>
        <v>1994</v>
      </c>
      <c r="BD660" s="170">
        <f t="shared" si="12376"/>
        <v>4141</v>
      </c>
      <c r="BE660" s="171">
        <f t="shared" si="12376"/>
        <v>2870</v>
      </c>
      <c r="BF660" s="156">
        <f>AF660+AH660+AJ660+AL660+AN660+AP660+AR660+AT660+AV660+AX660+AZ660+BB660+BD660</f>
        <v>29205</v>
      </c>
      <c r="BG660" s="157">
        <f>AG660+AI660+AK660+AM660+AO660+AQ660+AS660+AU660+AW660+AY660+BA660+BC660+BE660</f>
        <v>29754</v>
      </c>
      <c r="BI660" s="124" t="s">
        <v>16</v>
      </c>
      <c r="BJ660" s="128">
        <f>B660/B684</f>
        <v>0</v>
      </c>
      <c r="BK660" s="129">
        <f t="shared" ref="BK660" si="12377">C660/C684</f>
        <v>0</v>
      </c>
      <c r="BL660" s="130">
        <f t="shared" ref="BL660" si="12378">D660/D684</f>
        <v>0</v>
      </c>
      <c r="BM660" s="131">
        <f t="shared" ref="BM660" si="12379">E660/E684</f>
        <v>0</v>
      </c>
      <c r="BN660" s="128">
        <f t="shared" ref="BN660" si="12380">F660/F684</f>
        <v>0</v>
      </c>
      <c r="BO660" s="129">
        <f t="shared" ref="BO660" si="12381">G660/G684</f>
        <v>0</v>
      </c>
      <c r="BP660" s="130">
        <f t="shared" ref="BP660" si="12382">H660/H684</f>
        <v>0</v>
      </c>
      <c r="BQ660" s="131">
        <f t="shared" ref="BQ660" si="12383">I660/I684</f>
        <v>0</v>
      </c>
      <c r="BR660" s="128">
        <f t="shared" ref="BR660" si="12384">J660/J684</f>
        <v>0</v>
      </c>
      <c r="BS660" s="129">
        <f t="shared" ref="BS660" si="12385">K660/K684</f>
        <v>0</v>
      </c>
      <c r="BT660" s="130">
        <f t="shared" ref="BT660" si="12386">L660/L684</f>
        <v>0</v>
      </c>
      <c r="BU660" s="128">
        <f t="shared" ref="BU660" si="12387">M660/M684</f>
        <v>0</v>
      </c>
      <c r="BV660" s="132">
        <f t="shared" ref="BV660" si="12388">N660/N684</f>
        <v>0</v>
      </c>
      <c r="BW660" s="133">
        <f t="shared" ref="BW660" si="12389">O660/O684</f>
        <v>0</v>
      </c>
      <c r="BX660" s="128">
        <f t="shared" ref="BX660" si="12390">P660/P684</f>
        <v>0</v>
      </c>
      <c r="BY660" s="129">
        <f t="shared" ref="BY660" si="12391">Q660/Q684</f>
        <v>0</v>
      </c>
      <c r="BZ660" s="130">
        <f t="shared" ref="BZ660" si="12392">R660/R684</f>
        <v>0</v>
      </c>
      <c r="CA660" s="131">
        <f t="shared" ref="CA660" si="12393">S660/S684</f>
        <v>0</v>
      </c>
      <c r="CB660" s="128">
        <f t="shared" ref="CB660" si="12394">T660/T684</f>
        <v>0</v>
      </c>
      <c r="CC660" s="129">
        <f t="shared" ref="CC660" si="12395">U660/U684</f>
        <v>0</v>
      </c>
      <c r="CD660" s="130">
        <f t="shared" ref="CD660" si="12396">V660/V684</f>
        <v>0</v>
      </c>
      <c r="CE660" s="131">
        <f t="shared" ref="CE660" si="12397">W660/W684</f>
        <v>0</v>
      </c>
      <c r="CF660" s="128">
        <f t="shared" ref="CF660" si="12398">X660/X684</f>
        <v>0</v>
      </c>
      <c r="CG660" s="129">
        <f t="shared" ref="CG660" si="12399">Y660/Y684</f>
        <v>0</v>
      </c>
      <c r="CH660" s="130">
        <f t="shared" ref="CH660" si="12400">Z660/Z684</f>
        <v>0</v>
      </c>
      <c r="CI660" s="128">
        <f t="shared" ref="CI660" si="12401">AA660/AA684</f>
        <v>0</v>
      </c>
      <c r="CJ660" s="134">
        <f t="shared" ref="CJ660" si="12402">AB660/AB684</f>
        <v>0</v>
      </c>
      <c r="CK660" s="135">
        <f t="shared" ref="CK660" si="12403">AC660/AC684</f>
        <v>0</v>
      </c>
    </row>
    <row r="661" spans="1:89" x14ac:dyDescent="0.2">
      <c r="A661" s="136" t="s">
        <v>17</v>
      </c>
      <c r="B661" s="175">
        <v>318</v>
      </c>
      <c r="C661" s="176">
        <v>0</v>
      </c>
      <c r="D661" s="177">
        <v>230</v>
      </c>
      <c r="E661" s="178">
        <v>1</v>
      </c>
      <c r="F661" s="175">
        <v>537</v>
      </c>
      <c r="G661" s="179">
        <v>9</v>
      </c>
      <c r="H661" s="177">
        <v>412</v>
      </c>
      <c r="I661" s="178">
        <v>52</v>
      </c>
      <c r="J661" s="175">
        <v>8</v>
      </c>
      <c r="K661" s="179">
        <v>12</v>
      </c>
      <c r="L661" s="177">
        <v>71</v>
      </c>
      <c r="M661" s="175">
        <v>66</v>
      </c>
      <c r="N661" s="180">
        <v>199</v>
      </c>
      <c r="O661" s="181">
        <v>143</v>
      </c>
      <c r="P661" s="175">
        <v>84</v>
      </c>
      <c r="Q661" s="179">
        <v>63</v>
      </c>
      <c r="R661" s="177">
        <v>32</v>
      </c>
      <c r="S661" s="178">
        <v>93</v>
      </c>
      <c r="T661" s="175">
        <v>0</v>
      </c>
      <c r="U661" s="179">
        <v>22</v>
      </c>
      <c r="V661" s="177">
        <v>15</v>
      </c>
      <c r="W661" s="178">
        <v>48</v>
      </c>
      <c r="X661" s="175">
        <v>2</v>
      </c>
      <c r="Y661" s="179">
        <v>0</v>
      </c>
      <c r="Z661" s="177">
        <v>0</v>
      </c>
      <c r="AA661" s="175">
        <v>0</v>
      </c>
      <c r="AB661" s="156">
        <f t="shared" ref="AB661:AB680" si="12404">B661+D661+F661+H661+J661+L661+N661+P661+R661+T661+V661+X661+Z661</f>
        <v>1908</v>
      </c>
      <c r="AC661" s="157">
        <f t="shared" ref="AC661:AC680" si="12405">C661+E661+G661+I661+K661+M661+O661+Q661+S661+U661+W661+Y661+AA661</f>
        <v>509</v>
      </c>
      <c r="AE661" s="237" t="str">
        <f>$AE$10</f>
        <v>08:00 - 08:59</v>
      </c>
      <c r="AF661" s="125">
        <f>SUMIF($A$9:$A$32,$AE661,B$660:B$683)</f>
        <v>2437</v>
      </c>
      <c r="AG661" s="176">
        <f t="shared" si="12375"/>
        <v>957</v>
      </c>
      <c r="AH661" s="177">
        <f t="shared" si="12375"/>
        <v>1041</v>
      </c>
      <c r="AI661" s="178">
        <f t="shared" si="12375"/>
        <v>906</v>
      </c>
      <c r="AJ661" s="238">
        <f t="shared" si="12375"/>
        <v>2450</v>
      </c>
      <c r="AK661" s="179">
        <f t="shared" si="12375"/>
        <v>1127</v>
      </c>
      <c r="AL661" s="177">
        <f t="shared" si="12375"/>
        <v>3193</v>
      </c>
      <c r="AM661" s="178">
        <f t="shared" si="12375"/>
        <v>2060</v>
      </c>
      <c r="AN661" s="238">
        <f t="shared" si="12375"/>
        <v>221</v>
      </c>
      <c r="AO661" s="179">
        <f t="shared" si="12375"/>
        <v>914</v>
      </c>
      <c r="AP661" s="177">
        <f t="shared" si="12375"/>
        <v>939</v>
      </c>
      <c r="AQ661" s="238">
        <f t="shared" si="12375"/>
        <v>3269</v>
      </c>
      <c r="AR661" s="180">
        <f t="shared" si="12375"/>
        <v>2410</v>
      </c>
      <c r="AS661" s="181">
        <f t="shared" si="12375"/>
        <v>3863</v>
      </c>
      <c r="AT661" s="238">
        <f t="shared" si="12375"/>
        <v>1683</v>
      </c>
      <c r="AU661" s="179">
        <f t="shared" si="12375"/>
        <v>1939</v>
      </c>
      <c r="AV661" s="177">
        <f t="shared" si="12375"/>
        <v>2186</v>
      </c>
      <c r="AW661" s="178">
        <f t="shared" si="12376"/>
        <v>1584</v>
      </c>
      <c r="AX661" s="238">
        <f t="shared" si="12376"/>
        <v>256</v>
      </c>
      <c r="AY661" s="179">
        <f t="shared" si="12376"/>
        <v>1108</v>
      </c>
      <c r="AZ661" s="177">
        <f t="shared" si="12376"/>
        <v>860</v>
      </c>
      <c r="BA661" s="178">
        <f t="shared" si="12376"/>
        <v>2617</v>
      </c>
      <c r="BB661" s="238">
        <f t="shared" si="12376"/>
        <v>1534</v>
      </c>
      <c r="BC661" s="179">
        <f t="shared" si="12376"/>
        <v>1605</v>
      </c>
      <c r="BD661" s="177">
        <f t="shared" si="12376"/>
        <v>3124</v>
      </c>
      <c r="BE661" s="238">
        <f t="shared" si="12376"/>
        <v>2224</v>
      </c>
      <c r="BF661" s="158">
        <f>SUM(AF661,AH661,AJ661,AL661,AN661,AP661,AR661,AT661,AV661,AX661,AZ661,BB661,BD661)</f>
        <v>22334</v>
      </c>
      <c r="BG661" s="159">
        <f>SUM(AG661,AI661,AK661,AM661,AO661,AQ661,AS661,AU661,AW661,AY661,BA661,BC661,BE661)</f>
        <v>24173</v>
      </c>
      <c r="BI661" s="136" t="s">
        <v>17</v>
      </c>
      <c r="BJ661" s="128">
        <f>B661/B684</f>
        <v>1.2191849097113062E-2</v>
      </c>
      <c r="BK661" s="129">
        <f t="shared" ref="BK661" si="12406">C661/C684</f>
        <v>0</v>
      </c>
      <c r="BL661" s="130">
        <f t="shared" ref="BL661" si="12407">D661/D684</f>
        <v>1.8022253565271901E-2</v>
      </c>
      <c r="BM661" s="131">
        <f t="shared" ref="BM661" si="12408">E661/E684</f>
        <v>8.0051232788984944E-5</v>
      </c>
      <c r="BN661" s="128">
        <f t="shared" ref="BN661" si="12409">F661/F684</f>
        <v>2.0687264041913862E-2</v>
      </c>
      <c r="BO661" s="129">
        <f t="shared" ref="BO661" si="12410">G661/G684</f>
        <v>3.801478352692714E-4</v>
      </c>
      <c r="BP661" s="130">
        <f t="shared" ref="BP661" si="12411">H661/H684</f>
        <v>1.0705747843259537E-2</v>
      </c>
      <c r="BQ661" s="131">
        <f t="shared" ref="BQ661" si="12412">I661/I684</f>
        <v>1.226733350633419E-3</v>
      </c>
      <c r="BR661" s="128">
        <f t="shared" ref="BR661" si="12413">J661/J684</f>
        <v>1.3686911890504706E-3</v>
      </c>
      <c r="BS661" s="129">
        <f t="shared" ref="BS661" si="12414">K661/K684</f>
        <v>1.8039687312086591E-3</v>
      </c>
      <c r="BT661" s="130">
        <f t="shared" ref="BT661" si="12415">L661/L684</f>
        <v>2.9779380924419094E-3</v>
      </c>
      <c r="BU661" s="128">
        <f t="shared" ref="BU661" si="12416">M661/M684</f>
        <v>2.842377260981912E-3</v>
      </c>
      <c r="BV661" s="132">
        <f t="shared" ref="BV661" si="12417">N661/N684</f>
        <v>4.788373156235713E-3</v>
      </c>
      <c r="BW661" s="133">
        <f t="shared" ref="BW661" si="12418">O661/O684</f>
        <v>3.4903587991213085E-3</v>
      </c>
      <c r="BX661" s="128">
        <f t="shared" ref="BX661" si="12419">P661/P684</f>
        <v>3.6864741507943474E-3</v>
      </c>
      <c r="BY661" s="129">
        <f t="shared" ref="BY661" si="12420">Q661/Q684</f>
        <v>2.8109941102980548E-3</v>
      </c>
      <c r="BZ661" s="130">
        <f t="shared" ref="BZ661" si="12421">R661/R684</f>
        <v>1.2614814522805219E-3</v>
      </c>
      <c r="CA661" s="131">
        <f t="shared" ref="CA661" si="12422">S661/S684</f>
        <v>3.6033941648262232E-3</v>
      </c>
      <c r="CB661" s="128">
        <f t="shared" ref="CB661" si="12423">T661/T684</f>
        <v>0</v>
      </c>
      <c r="CC661" s="129">
        <f t="shared" ref="CC661" si="12424">U661/U684</f>
        <v>2.7524083573126487E-3</v>
      </c>
      <c r="CD661" s="130">
        <f t="shared" ref="CD661" si="12425">V661/V684</f>
        <v>5.8564010463436531E-4</v>
      </c>
      <c r="CE661" s="131">
        <f t="shared" ref="CE661" si="12426">W661/W684</f>
        <v>1.6799664006719867E-3</v>
      </c>
      <c r="CF661" s="128">
        <f t="shared" ref="CF661" si="12427">X661/X684</f>
        <v>9.3637342572217797E-5</v>
      </c>
      <c r="CG661" s="129">
        <f t="shared" ref="CG661" si="12428">Y661/Y684</f>
        <v>0</v>
      </c>
      <c r="CH661" s="130">
        <f t="shared" ref="CH661" si="12429">Z661/Z684</f>
        <v>0</v>
      </c>
      <c r="CI661" s="128">
        <f t="shared" ref="CI661" si="12430">AA661/AA684</f>
        <v>0</v>
      </c>
      <c r="CJ661" s="134">
        <f t="shared" ref="CJ661" si="12431">AB661/AB684</f>
        <v>6.007537759641815E-3</v>
      </c>
      <c r="CK661" s="135">
        <f t="shared" ref="CK661" si="12432">AC661/AC684</f>
        <v>1.607336274327145E-3</v>
      </c>
    </row>
    <row r="662" spans="1:89" ht="13.5" thickBot="1" x14ac:dyDescent="0.25">
      <c r="A662" s="145" t="s">
        <v>18</v>
      </c>
      <c r="B662" s="182">
        <v>1579</v>
      </c>
      <c r="C662" s="183">
        <v>246</v>
      </c>
      <c r="D662" s="184">
        <v>817</v>
      </c>
      <c r="E662" s="185">
        <v>249</v>
      </c>
      <c r="F662" s="182">
        <v>2223</v>
      </c>
      <c r="G662" s="186">
        <v>462</v>
      </c>
      <c r="H662" s="184">
        <v>1983</v>
      </c>
      <c r="I662" s="185">
        <v>908</v>
      </c>
      <c r="J662" s="182">
        <v>69</v>
      </c>
      <c r="K662" s="186">
        <v>273</v>
      </c>
      <c r="L662" s="184">
        <v>647</v>
      </c>
      <c r="M662" s="182">
        <v>938</v>
      </c>
      <c r="N662" s="187">
        <v>1771</v>
      </c>
      <c r="O662" s="188">
        <v>2001</v>
      </c>
      <c r="P662" s="182">
        <v>952</v>
      </c>
      <c r="Q662" s="186">
        <v>1009</v>
      </c>
      <c r="R662" s="184">
        <v>1034</v>
      </c>
      <c r="S662" s="185">
        <v>992</v>
      </c>
      <c r="T662" s="182">
        <v>155</v>
      </c>
      <c r="U662" s="186">
        <v>435</v>
      </c>
      <c r="V662" s="184">
        <v>757</v>
      </c>
      <c r="W662" s="185">
        <v>1147</v>
      </c>
      <c r="X662" s="182">
        <v>872</v>
      </c>
      <c r="Y662" s="186">
        <v>720</v>
      </c>
      <c r="Z662" s="184">
        <v>1904</v>
      </c>
      <c r="AA662" s="182">
        <v>1268</v>
      </c>
      <c r="AB662" s="156">
        <f t="shared" si="12404"/>
        <v>14763</v>
      </c>
      <c r="AC662" s="157">
        <f t="shared" si="12405"/>
        <v>10648</v>
      </c>
      <c r="AE662" s="235">
        <f>$AE$11</f>
        <v>0</v>
      </c>
      <c r="AF662" s="125">
        <f>SUMIF($A$9:$A$32,$AE662,B$660:B$683)</f>
        <v>0</v>
      </c>
      <c r="AG662" s="183">
        <f t="shared" si="12375"/>
        <v>0</v>
      </c>
      <c r="AH662" s="184">
        <f t="shared" si="12375"/>
        <v>0</v>
      </c>
      <c r="AI662" s="185">
        <f t="shared" si="12375"/>
        <v>0</v>
      </c>
      <c r="AJ662" s="182">
        <f t="shared" si="12375"/>
        <v>0</v>
      </c>
      <c r="AK662" s="186">
        <f t="shared" si="12375"/>
        <v>0</v>
      </c>
      <c r="AL662" s="184">
        <f t="shared" si="12375"/>
        <v>0</v>
      </c>
      <c r="AM662" s="185">
        <f t="shared" si="12375"/>
        <v>0</v>
      </c>
      <c r="AN662" s="182">
        <f t="shared" si="12375"/>
        <v>0</v>
      </c>
      <c r="AO662" s="186">
        <f t="shared" si="12375"/>
        <v>0</v>
      </c>
      <c r="AP662" s="184">
        <f t="shared" si="12375"/>
        <v>0</v>
      </c>
      <c r="AQ662" s="182">
        <f t="shared" si="12375"/>
        <v>0</v>
      </c>
      <c r="AR662" s="187">
        <f t="shared" si="12375"/>
        <v>0</v>
      </c>
      <c r="AS662" s="188">
        <f t="shared" si="12375"/>
        <v>0</v>
      </c>
      <c r="AT662" s="182">
        <f t="shared" si="12375"/>
        <v>0</v>
      </c>
      <c r="AU662" s="186">
        <f t="shared" si="12375"/>
        <v>0</v>
      </c>
      <c r="AV662" s="184">
        <f t="shared" si="12375"/>
        <v>0</v>
      </c>
      <c r="AW662" s="185">
        <f t="shared" si="12376"/>
        <v>0</v>
      </c>
      <c r="AX662" s="182">
        <f t="shared" si="12376"/>
        <v>0</v>
      </c>
      <c r="AY662" s="186">
        <f t="shared" si="12376"/>
        <v>0</v>
      </c>
      <c r="AZ662" s="184">
        <f t="shared" si="12376"/>
        <v>0</v>
      </c>
      <c r="BA662" s="185">
        <f t="shared" si="12376"/>
        <v>0</v>
      </c>
      <c r="BB662" s="182">
        <f t="shared" si="12376"/>
        <v>0</v>
      </c>
      <c r="BC662" s="186">
        <f t="shared" si="12376"/>
        <v>0</v>
      </c>
      <c r="BD662" s="184">
        <f t="shared" si="12376"/>
        <v>0</v>
      </c>
      <c r="BE662" s="182">
        <f t="shared" si="12376"/>
        <v>0</v>
      </c>
      <c r="BF662" s="158">
        <f>SUM(AF662,AH662,AJ662,AL662,AN662,AP662,AR662,AT662,AV662,AX662,AZ662,BB662,BD662)</f>
        <v>0</v>
      </c>
      <c r="BG662" s="159">
        <f>SUM(AG662,AI662,AK662,AM662,AO662,AQ662,AS662,AU662,AW662,AY662,BA662,BC662,BE662)</f>
        <v>0</v>
      </c>
      <c r="BI662" s="145" t="s">
        <v>18</v>
      </c>
      <c r="BJ662" s="128">
        <f>B662/B684</f>
        <v>6.0537514856419887E-2</v>
      </c>
      <c r="BK662" s="129">
        <f t="shared" ref="BK662" si="12433">C662/C684</f>
        <v>9.2387426296616209E-3</v>
      </c>
      <c r="BL662" s="130">
        <f t="shared" ref="BL662" si="12434">D662/D684</f>
        <v>6.4018178968813663E-2</v>
      </c>
      <c r="BM662" s="131">
        <f t="shared" ref="BM662" si="12435">E662/E684</f>
        <v>1.9932756964457253E-2</v>
      </c>
      <c r="BN662" s="128">
        <f t="shared" ref="BN662" si="12436">F662/F684</f>
        <v>8.5638338855073576E-2</v>
      </c>
      <c r="BO662" s="129">
        <f t="shared" ref="BO662" si="12437">G662/G684</f>
        <v>1.9514255543822599E-2</v>
      </c>
      <c r="BP662" s="130">
        <f t="shared" ref="BP662" si="12438">H662/H684</f>
        <v>5.152790770190209E-2</v>
      </c>
      <c r="BQ662" s="131">
        <f t="shared" ref="BQ662" si="12439">I662/I684</f>
        <v>2.1420651584137394E-2</v>
      </c>
      <c r="BR662" s="128">
        <f t="shared" ref="BR662" si="12440">J662/J684</f>
        <v>1.1804961505560308E-2</v>
      </c>
      <c r="BS662" s="129">
        <f t="shared" ref="BS662" si="12441">K662/K684</f>
        <v>4.1040288634996994E-2</v>
      </c>
      <c r="BT662" s="130">
        <f t="shared" ref="BT662" si="12442">L662/L684</f>
        <v>2.7136985152252328E-2</v>
      </c>
      <c r="BU662" s="128">
        <f t="shared" ref="BU662" si="12443">M662/M684</f>
        <v>4.0396210163652024E-2</v>
      </c>
      <c r="BV662" s="132">
        <f t="shared" ref="BV662" si="12444">N662/N684</f>
        <v>4.2614114872831399E-2</v>
      </c>
      <c r="BW662" s="133">
        <f t="shared" ref="BW662" si="12445">O662/O684</f>
        <v>4.8840615084207957E-2</v>
      </c>
      <c r="BX662" s="128">
        <f t="shared" ref="BX662" si="12446">P662/P684</f>
        <v>4.1780040375669271E-2</v>
      </c>
      <c r="BY662" s="129">
        <f t="shared" ref="BY662" si="12447">Q662/Q684</f>
        <v>4.5020524718900591E-2</v>
      </c>
      <c r="BZ662" s="130">
        <f t="shared" ref="BZ662" si="12448">R662/R684</f>
        <v>4.0761619426814368E-2</v>
      </c>
      <c r="CA662" s="131">
        <f t="shared" ref="CA662" si="12449">S662/S684</f>
        <v>3.8436204424813047E-2</v>
      </c>
      <c r="CB662" s="128">
        <f t="shared" ref="CB662" si="12450">T662/T684</f>
        <v>1.9472361809045227E-2</v>
      </c>
      <c r="CC662" s="129">
        <f t="shared" ref="CC662" si="12451">U662/U684</f>
        <v>5.4422619792318279E-2</v>
      </c>
      <c r="CD662" s="130">
        <f t="shared" ref="CD662" si="12452">V662/V684</f>
        <v>2.9555303947214305E-2</v>
      </c>
      <c r="CE662" s="131">
        <f t="shared" ref="CE662" si="12453">W662/W684</f>
        <v>4.0144197116057677E-2</v>
      </c>
      <c r="CF662" s="128">
        <f t="shared" ref="CF662" si="12454">X662/X684</f>
        <v>4.082588136148696E-2</v>
      </c>
      <c r="CG662" s="129">
        <f t="shared" ref="CG662" si="12455">Y662/Y684</f>
        <v>5.4274084124830396E-2</v>
      </c>
      <c r="CH662" s="130">
        <f t="shared" ref="CH662" si="12456">Z662/Z684</f>
        <v>4.7620238601405594E-2</v>
      </c>
      <c r="CI662" s="128">
        <f t="shared" ref="CI662" si="12457">AA662/AA684</f>
        <v>2.9768053338341628E-2</v>
      </c>
      <c r="CJ662" s="134">
        <f t="shared" ref="CJ662" si="12458">AB662/AB684</f>
        <v>4.6482851124524167E-2</v>
      </c>
      <c r="CK662" s="135">
        <f t="shared" ref="CK662" si="12459">AC662/AC684</f>
        <v>3.3624590666081415E-2</v>
      </c>
    </row>
    <row r="663" spans="1:89" ht="14.25" thickTop="1" thickBot="1" x14ac:dyDescent="0.25">
      <c r="A663" s="136" t="s">
        <v>19</v>
      </c>
      <c r="B663" s="175">
        <v>2998</v>
      </c>
      <c r="C663" s="176">
        <v>1094</v>
      </c>
      <c r="D663" s="177">
        <v>1310</v>
      </c>
      <c r="E663" s="178">
        <v>778</v>
      </c>
      <c r="F663" s="175">
        <v>2974</v>
      </c>
      <c r="G663" s="179">
        <v>1368</v>
      </c>
      <c r="H663" s="177">
        <v>3306</v>
      </c>
      <c r="I663" s="178">
        <v>1987</v>
      </c>
      <c r="J663" s="175">
        <v>194</v>
      </c>
      <c r="K663" s="179">
        <v>686</v>
      </c>
      <c r="L663" s="177">
        <v>1226</v>
      </c>
      <c r="M663" s="175">
        <v>2290</v>
      </c>
      <c r="N663" s="180">
        <v>3028</v>
      </c>
      <c r="O663" s="181">
        <v>3806</v>
      </c>
      <c r="P663" s="175">
        <v>1921</v>
      </c>
      <c r="Q663" s="179">
        <v>1857</v>
      </c>
      <c r="R663" s="177">
        <v>2158</v>
      </c>
      <c r="S663" s="178">
        <v>1798</v>
      </c>
      <c r="T663" s="175">
        <v>324</v>
      </c>
      <c r="U663" s="179">
        <v>1209</v>
      </c>
      <c r="V663" s="177">
        <v>1378</v>
      </c>
      <c r="W663" s="178">
        <v>2782</v>
      </c>
      <c r="X663" s="175">
        <v>1739</v>
      </c>
      <c r="Y663" s="179">
        <v>1411</v>
      </c>
      <c r="Z663" s="177">
        <v>3362</v>
      </c>
      <c r="AA663" s="175">
        <v>2269</v>
      </c>
      <c r="AB663" s="156">
        <f t="shared" si="12404"/>
        <v>25918</v>
      </c>
      <c r="AC663" s="157">
        <f t="shared" si="12405"/>
        <v>23335</v>
      </c>
      <c r="AE663" s="229" t="s">
        <v>13</v>
      </c>
      <c r="AF663" s="20">
        <f t="shared" ref="AF663:BG663" si="12460">SUM(AF660:AF662)</f>
        <v>5858</v>
      </c>
      <c r="AG663" s="21">
        <f t="shared" si="12460"/>
        <v>2375</v>
      </c>
      <c r="AH663" s="20">
        <f t="shared" si="12460"/>
        <v>2326</v>
      </c>
      <c r="AI663" s="21">
        <f t="shared" si="12460"/>
        <v>2014</v>
      </c>
      <c r="AJ663" s="20">
        <f t="shared" si="12460"/>
        <v>5439</v>
      </c>
      <c r="AK663" s="21">
        <f t="shared" si="12460"/>
        <v>2707</v>
      </c>
      <c r="AL663" s="20">
        <f t="shared" si="12460"/>
        <v>7366</v>
      </c>
      <c r="AM663" s="21">
        <f t="shared" si="12460"/>
        <v>4669</v>
      </c>
      <c r="AN663" s="20">
        <f t="shared" si="12460"/>
        <v>478</v>
      </c>
      <c r="AO663" s="21">
        <f t="shared" si="12460"/>
        <v>2027</v>
      </c>
      <c r="AP663" s="20">
        <f t="shared" si="12460"/>
        <v>2111</v>
      </c>
      <c r="AQ663" s="21">
        <f t="shared" si="12460"/>
        <v>6829</v>
      </c>
      <c r="AR663" s="20">
        <f t="shared" si="12460"/>
        <v>5537</v>
      </c>
      <c r="AS663" s="21">
        <f t="shared" si="12460"/>
        <v>8316</v>
      </c>
      <c r="AT663" s="20">
        <f t="shared" si="12460"/>
        <v>4033</v>
      </c>
      <c r="AU663" s="21">
        <f t="shared" si="12460"/>
        <v>4181</v>
      </c>
      <c r="AV663" s="20">
        <f t="shared" si="12460"/>
        <v>4888</v>
      </c>
      <c r="AW663" s="21">
        <f t="shared" si="12460"/>
        <v>3520</v>
      </c>
      <c r="AX663" s="20">
        <f t="shared" si="12460"/>
        <v>699</v>
      </c>
      <c r="AY663" s="21">
        <f t="shared" si="12460"/>
        <v>2733</v>
      </c>
      <c r="AZ663" s="20">
        <f t="shared" si="12460"/>
        <v>2089</v>
      </c>
      <c r="BA663" s="21">
        <f t="shared" si="12460"/>
        <v>5863</v>
      </c>
      <c r="BB663" s="20">
        <f t="shared" si="12460"/>
        <v>3450</v>
      </c>
      <c r="BC663" s="21">
        <f t="shared" si="12460"/>
        <v>3599</v>
      </c>
      <c r="BD663" s="20">
        <f t="shared" si="12460"/>
        <v>7265</v>
      </c>
      <c r="BE663" s="21">
        <f t="shared" si="12460"/>
        <v>5094</v>
      </c>
      <c r="BF663" s="160">
        <f t="shared" si="12460"/>
        <v>51539</v>
      </c>
      <c r="BG663" s="161">
        <f t="shared" si="12460"/>
        <v>53927</v>
      </c>
      <c r="BI663" s="136" t="s">
        <v>19</v>
      </c>
      <c r="BJ663" s="128">
        <f>B663/B684</f>
        <v>0.11494076601617913</v>
      </c>
      <c r="BK663" s="129">
        <f t="shared" ref="BK663" si="12461">C663/C684</f>
        <v>4.1086115596950461E-2</v>
      </c>
      <c r="BL663" s="130">
        <f t="shared" ref="BL663" si="12462">D663/D684</f>
        <v>0.10264848769785299</v>
      </c>
      <c r="BM663" s="131">
        <f t="shared" ref="BM663" si="12463">E663/E684</f>
        <v>6.2279859109830291E-2</v>
      </c>
      <c r="BN663" s="128">
        <f t="shared" ref="BN663" si="12464">F663/F684</f>
        <v>0.11456968949842053</v>
      </c>
      <c r="BO663" s="129">
        <f t="shared" ref="BO663" si="12465">G663/G684</f>
        <v>5.7782470960929248E-2</v>
      </c>
      <c r="BP663" s="130">
        <f t="shared" ref="BP663" si="12466">H663/H684</f>
        <v>8.5905830994699089E-2</v>
      </c>
      <c r="BQ663" s="131">
        <f t="shared" ref="BQ663" si="12467">I663/I684</f>
        <v>4.6875368609780838E-2</v>
      </c>
      <c r="BR663" s="128">
        <f t="shared" ref="BR663" si="12468">J663/J684</f>
        <v>3.3190761334473906E-2</v>
      </c>
      <c r="BS663" s="129">
        <f t="shared" ref="BS663" si="12469">K663/K684</f>
        <v>0.103126879134095</v>
      </c>
      <c r="BT663" s="130">
        <f t="shared" ref="BT663" si="12470">L663/L684</f>
        <v>5.1421860582165926E-2</v>
      </c>
      <c r="BU663" s="128">
        <f t="shared" ref="BU663" si="12471">M663/M684</f>
        <v>9.8621877691645127E-2</v>
      </c>
      <c r="BV663" s="132">
        <f t="shared" ref="BV663" si="12472">N663/N684</f>
        <v>7.2860270940109245E-2</v>
      </c>
      <c r="BW663" s="133">
        <f t="shared" ref="BW663" si="12473">O663/O684</f>
        <v>9.2897241884305592E-2</v>
      </c>
      <c r="BX663" s="128">
        <f t="shared" ref="BX663" si="12474">P663/P684</f>
        <v>8.4306152900904069E-2</v>
      </c>
      <c r="BY663" s="129">
        <f t="shared" ref="BY663" si="12475">Q663/Q684</f>
        <v>8.2857397822595033E-2</v>
      </c>
      <c r="BZ663" s="130">
        <f t="shared" ref="BZ663" si="12476">R663/R684</f>
        <v>8.5071155438167692E-2</v>
      </c>
      <c r="CA663" s="131">
        <f t="shared" ref="CA663" si="12477">S663/S684</f>
        <v>6.9665620519973659E-2</v>
      </c>
      <c r="CB663" s="128">
        <f t="shared" ref="CB663" si="12478">T663/T684</f>
        <v>4.0703517587939698E-2</v>
      </c>
      <c r="CC663" s="129">
        <f t="shared" ref="CC663" si="12479">U663/U684</f>
        <v>0.15125735018140873</v>
      </c>
      <c r="CD663" s="130">
        <f t="shared" ref="CD663" si="12480">V663/V684</f>
        <v>5.3800804279077033E-2</v>
      </c>
      <c r="CE663" s="131">
        <f t="shared" ref="CE663" si="12481">W663/W684</f>
        <v>9.7368052638947225E-2</v>
      </c>
      <c r="CF663" s="128">
        <f t="shared" ref="CF663" si="12482">X663/X684</f>
        <v>8.1417669366543377E-2</v>
      </c>
      <c r="CG663" s="129">
        <f t="shared" ref="CG663" si="12483">Y663/Y684</f>
        <v>0.10636212875018845</v>
      </c>
      <c r="CH663" s="130">
        <f t="shared" ref="CH663" si="12484">Z663/Z684</f>
        <v>8.4085736437986142E-2</v>
      </c>
      <c r="CI663" s="128">
        <f t="shared" ref="CI663" si="12485">AA663/AA684</f>
        <v>5.3267912480045074E-2</v>
      </c>
      <c r="CJ663" s="134">
        <f t="shared" ref="CJ663" si="12486">AB663/AB684</f>
        <v>8.1605536506497142E-2</v>
      </c>
      <c r="CK663" s="135">
        <f t="shared" ref="CK663" si="12487">AC663/AC684</f>
        <v>7.3687999924212044E-2</v>
      </c>
    </row>
    <row r="664" spans="1:89" ht="13.5" thickTop="1" x14ac:dyDescent="0.2">
      <c r="A664" s="145" t="s">
        <v>20</v>
      </c>
      <c r="B664" s="182">
        <v>3421</v>
      </c>
      <c r="C664" s="183">
        <v>1418</v>
      </c>
      <c r="D664" s="184">
        <v>1285</v>
      </c>
      <c r="E664" s="185">
        <v>1108</v>
      </c>
      <c r="F664" s="182">
        <v>2989</v>
      </c>
      <c r="G664" s="186">
        <v>1580</v>
      </c>
      <c r="H664" s="184">
        <v>4173</v>
      </c>
      <c r="I664" s="185">
        <v>2609</v>
      </c>
      <c r="J664" s="182">
        <v>257</v>
      </c>
      <c r="K664" s="186">
        <v>1113</v>
      </c>
      <c r="L664" s="184">
        <v>1172</v>
      </c>
      <c r="M664" s="182">
        <v>3560</v>
      </c>
      <c r="N664" s="187">
        <v>3127</v>
      </c>
      <c r="O664" s="188">
        <v>4453</v>
      </c>
      <c r="P664" s="182">
        <v>2350</v>
      </c>
      <c r="Q664" s="186">
        <v>2242</v>
      </c>
      <c r="R664" s="184">
        <v>2702</v>
      </c>
      <c r="S664" s="185">
        <v>1936</v>
      </c>
      <c r="T664" s="182">
        <v>443</v>
      </c>
      <c r="U664" s="186">
        <v>1625</v>
      </c>
      <c r="V664" s="184">
        <v>1229</v>
      </c>
      <c r="W664" s="185">
        <v>3246</v>
      </c>
      <c r="X664" s="182">
        <v>1916</v>
      </c>
      <c r="Y664" s="186">
        <v>1994</v>
      </c>
      <c r="Z664" s="184">
        <v>4141</v>
      </c>
      <c r="AA664" s="182">
        <v>2870</v>
      </c>
      <c r="AB664" s="156">
        <f t="shared" si="12404"/>
        <v>29205</v>
      </c>
      <c r="AC664" s="157">
        <f t="shared" si="12405"/>
        <v>29754</v>
      </c>
      <c r="BI664" s="145" t="s">
        <v>20</v>
      </c>
      <c r="BJ664" s="128">
        <f>B664/B684</f>
        <v>0.13115822566422575</v>
      </c>
      <c r="BK664" s="129">
        <f t="shared" ref="BK664" si="12488">C664/C684</f>
        <v>5.3254215645773088E-2</v>
      </c>
      <c r="BL664" s="130">
        <f t="shared" ref="BL664" si="12489">D664/D684</f>
        <v>0.10068954709293214</v>
      </c>
      <c r="BM664" s="131">
        <f t="shared" ref="BM664" si="12490">E664/E684</f>
        <v>8.869676593019532E-2</v>
      </c>
      <c r="BN664" s="128">
        <f t="shared" ref="BN664" si="12491">F664/F684</f>
        <v>0.11514754603590416</v>
      </c>
      <c r="BO664" s="129">
        <f t="shared" ref="BO664" si="12492">G664/G684</f>
        <v>6.6737064413938757E-2</v>
      </c>
      <c r="BP664" s="130">
        <f t="shared" ref="BP664" si="12493">H664/H684</f>
        <v>0.10843467415029623</v>
      </c>
      <c r="BQ664" s="131">
        <f t="shared" ref="BQ664" si="12494">I664/I684</f>
        <v>6.1548986765434431E-2</v>
      </c>
      <c r="BR664" s="128">
        <f t="shared" ref="BR664" si="12495">J664/J684</f>
        <v>4.3969204448246361E-2</v>
      </c>
      <c r="BS664" s="129">
        <f t="shared" ref="BS664" si="12496">K664/K684</f>
        <v>0.16731809981960313</v>
      </c>
      <c r="BT664" s="130">
        <f t="shared" ref="BT664" si="12497">L664/L684</f>
        <v>4.9156949920308696E-2</v>
      </c>
      <c r="BU664" s="128">
        <f t="shared" ref="BU664" si="12498">M664/M684</f>
        <v>0.15331610680447891</v>
      </c>
      <c r="BV664" s="132">
        <f t="shared" ref="BV664" si="12499">N664/N684</f>
        <v>7.5242426429894843E-2</v>
      </c>
      <c r="BW664" s="133">
        <f t="shared" ref="BW664" si="12500">O664/O684</f>
        <v>0.10868928484256773</v>
      </c>
      <c r="BX664" s="128">
        <f t="shared" ref="BX664" si="12501">P664/P684</f>
        <v>0.1031335030281752</v>
      </c>
      <c r="BY664" s="129">
        <f t="shared" ref="BY664" si="12502">Q664/Q684</f>
        <v>0.10003569516330538</v>
      </c>
      <c r="BZ664" s="130">
        <f t="shared" ref="BZ664" si="12503">R664/R684</f>
        <v>0.10651634012693657</v>
      </c>
      <c r="CA664" s="131">
        <f t="shared" ref="CA664" si="12504">S664/S684</f>
        <v>7.5012592506489978E-2</v>
      </c>
      <c r="CB664" s="128">
        <f t="shared" ref="CB664" si="12505">T664/T684</f>
        <v>5.5653266331658291E-2</v>
      </c>
      <c r="CC664" s="129">
        <f t="shared" ref="CC664" si="12506">U664/U684</f>
        <v>0.20330289002877519</v>
      </c>
      <c r="CD664" s="130">
        <f t="shared" ref="CD664" si="12507">V664/V684</f>
        <v>4.7983445906375669E-2</v>
      </c>
      <c r="CE664" s="131">
        <f t="shared" ref="CE664" si="12508">W664/W684</f>
        <v>0.1136077278454431</v>
      </c>
      <c r="CF664" s="128">
        <f t="shared" ref="CF664" si="12509">X664/X684</f>
        <v>8.9704574184184649E-2</v>
      </c>
      <c r="CG664" s="129">
        <f t="shared" ref="CG664" si="12510">Y664/Y684</f>
        <v>0.15030906075682196</v>
      </c>
      <c r="CH664" s="130">
        <f t="shared" ref="CH664" si="12511">Z664/Z684</f>
        <v>0.10356901683215367</v>
      </c>
      <c r="CI664" s="128">
        <f t="shared" ref="CI664" si="12512">AA664/AA684</f>
        <v>6.7377218518170717E-2</v>
      </c>
      <c r="CJ664" s="134">
        <f t="shared" ref="CJ664" si="12513">AB664/AB684</f>
        <v>9.1955000141687213E-2</v>
      </c>
      <c r="CK664" s="135">
        <f t="shared" ref="CK664" si="12514">AC664/AC684</f>
        <v>9.3958120837583245E-2</v>
      </c>
    </row>
    <row r="665" spans="1:89" ht="13.5" thickBot="1" x14ac:dyDescent="0.25">
      <c r="A665" s="136" t="s">
        <v>21</v>
      </c>
      <c r="B665" s="175">
        <v>2437</v>
      </c>
      <c r="C665" s="176">
        <v>957</v>
      </c>
      <c r="D665" s="177">
        <v>1041</v>
      </c>
      <c r="E665" s="178">
        <v>906</v>
      </c>
      <c r="F665" s="175">
        <v>2450</v>
      </c>
      <c r="G665" s="179">
        <v>1127</v>
      </c>
      <c r="H665" s="177">
        <v>3193</v>
      </c>
      <c r="I665" s="178">
        <v>2060</v>
      </c>
      <c r="J665" s="175">
        <v>221</v>
      </c>
      <c r="K665" s="179">
        <v>914</v>
      </c>
      <c r="L665" s="177">
        <v>939</v>
      </c>
      <c r="M665" s="175">
        <v>3269</v>
      </c>
      <c r="N665" s="180">
        <v>2410</v>
      </c>
      <c r="O665" s="181">
        <v>3863</v>
      </c>
      <c r="P665" s="175">
        <v>1683</v>
      </c>
      <c r="Q665" s="179">
        <v>1939</v>
      </c>
      <c r="R665" s="177">
        <v>2186</v>
      </c>
      <c r="S665" s="178">
        <v>1584</v>
      </c>
      <c r="T665" s="175">
        <v>256</v>
      </c>
      <c r="U665" s="179">
        <v>1108</v>
      </c>
      <c r="V665" s="177">
        <v>860</v>
      </c>
      <c r="W665" s="178">
        <v>2617</v>
      </c>
      <c r="X665" s="175">
        <v>1534</v>
      </c>
      <c r="Y665" s="179">
        <v>1605</v>
      </c>
      <c r="Z665" s="177">
        <v>3124</v>
      </c>
      <c r="AA665" s="175">
        <v>2224</v>
      </c>
      <c r="AB665" s="156">
        <f t="shared" si="12404"/>
        <v>22334</v>
      </c>
      <c r="AC665" s="157">
        <f t="shared" si="12405"/>
        <v>24173</v>
      </c>
      <c r="AE665" s="232" t="s">
        <v>85</v>
      </c>
      <c r="BI665" s="136" t="s">
        <v>21</v>
      </c>
      <c r="BJ665" s="128">
        <f>B665/B684</f>
        <v>9.3432503929762684E-2</v>
      </c>
      <c r="BK665" s="129">
        <f t="shared" ref="BK665" si="12515">C665/C684</f>
        <v>3.5940962181244603E-2</v>
      </c>
      <c r="BL665" s="130">
        <f t="shared" ref="BL665" si="12516">D665/D684</f>
        <v>8.1570286788904559E-2</v>
      </c>
      <c r="BM665" s="131">
        <f t="shared" ref="BM665" si="12517">E665/E684</f>
        <v>7.2526416906820365E-2</v>
      </c>
      <c r="BN665" s="128">
        <f t="shared" ref="BN665" si="12518">F665/F684</f>
        <v>9.4383234455659146E-2</v>
      </c>
      <c r="BO665" s="129">
        <f t="shared" ref="BO665" si="12519">G665/G684</f>
        <v>4.7602956705385426E-2</v>
      </c>
      <c r="BP665" s="130">
        <f t="shared" ref="BP665" si="12520">H665/H684</f>
        <v>8.2969545785261403E-2</v>
      </c>
      <c r="BQ665" s="131">
        <f t="shared" ref="BQ665" si="12521">I665/I684</f>
        <v>4.8597513505862368E-2</v>
      </c>
      <c r="BR665" s="128">
        <f t="shared" ref="BR665" si="12522">J665/J684</f>
        <v>3.7810094097519245E-2</v>
      </c>
      <c r="BS665" s="129">
        <f t="shared" ref="BS665" si="12523">K665/K684</f>
        <v>0.13740228502705953</v>
      </c>
      <c r="BT665" s="130">
        <f t="shared" ref="BT665" si="12524">L665/L684</f>
        <v>3.938427984229511E-2</v>
      </c>
      <c r="BU665" s="128">
        <f t="shared" ref="BU665" si="12525">M665/M684</f>
        <v>0.14078380706287683</v>
      </c>
      <c r="BV665" s="132">
        <f t="shared" ref="BV665" si="12526">N665/N684</f>
        <v>5.7989845761447584E-2</v>
      </c>
      <c r="BW665" s="133">
        <f t="shared" ref="BW665" si="12527">O665/O684</f>
        <v>9.4288503783256039E-2</v>
      </c>
      <c r="BX665" s="128">
        <f t="shared" ref="BX665" si="12528">P665/P684</f>
        <v>7.3861142806986746E-2</v>
      </c>
      <c r="BY665" s="129">
        <f t="shared" ref="BY665" si="12529">Q665/Q684</f>
        <v>8.6516152061395679E-2</v>
      </c>
      <c r="BZ665" s="130">
        <f t="shared" ref="BZ665" si="12530">R665/R684</f>
        <v>8.617495170891315E-2</v>
      </c>
      <c r="CA665" s="131">
        <f t="shared" ref="CA665" si="12531">S665/S684</f>
        <v>6.1373939323491805E-2</v>
      </c>
      <c r="CB665" s="128">
        <f t="shared" ref="CB665" si="12532">T665/T684</f>
        <v>3.2160804020100506E-2</v>
      </c>
      <c r="CC665" s="129">
        <f t="shared" ref="CC665" si="12533">U665/U684</f>
        <v>0.13862129363192793</v>
      </c>
      <c r="CD665" s="130">
        <f t="shared" ref="CD665" si="12534">V665/V684</f>
        <v>3.3576699332370279E-2</v>
      </c>
      <c r="CE665" s="131">
        <f t="shared" ref="CE665" si="12535">W665/W684</f>
        <v>9.1593168136637274E-2</v>
      </c>
      <c r="CF665" s="128">
        <f t="shared" ref="CF665" si="12536">X665/X684</f>
        <v>7.181984175289105E-2</v>
      </c>
      <c r="CG665" s="129">
        <f t="shared" ref="CG665" si="12537">Y665/Y684</f>
        <v>0.12098597919493442</v>
      </c>
      <c r="CH665" s="130">
        <f t="shared" ref="CH665" si="12538">Z665/Z684</f>
        <v>7.8133206612810438E-2</v>
      </c>
      <c r="CI665" s="128">
        <f t="shared" ref="CI665" si="12539">AA665/AA684</f>
        <v>5.2211475255892571E-2</v>
      </c>
      <c r="CJ665" s="134">
        <f t="shared" ref="CJ665" si="12540">AB665/AB684</f>
        <v>7.0320937276645859E-2</v>
      </c>
      <c r="CK665" s="135">
        <f t="shared" ref="CK665" si="12541">AC665/AC684</f>
        <v>7.6334262788428447E-2</v>
      </c>
    </row>
    <row r="666" spans="1:89" ht="14.25" thickTop="1" thickBot="1" x14ac:dyDescent="0.25">
      <c r="A666" s="145" t="s">
        <v>22</v>
      </c>
      <c r="B666" s="182">
        <v>1634</v>
      </c>
      <c r="C666" s="183">
        <v>1100</v>
      </c>
      <c r="D666" s="184">
        <v>654</v>
      </c>
      <c r="E666" s="185">
        <v>635</v>
      </c>
      <c r="F666" s="182">
        <v>1662</v>
      </c>
      <c r="G666" s="186">
        <v>842</v>
      </c>
      <c r="H666" s="184">
        <v>2535</v>
      </c>
      <c r="I666" s="185">
        <v>1855</v>
      </c>
      <c r="J666" s="182">
        <v>227</v>
      </c>
      <c r="K666" s="186">
        <v>676</v>
      </c>
      <c r="L666" s="184">
        <v>776</v>
      </c>
      <c r="M666" s="182">
        <v>1927</v>
      </c>
      <c r="N666" s="187">
        <v>1951</v>
      </c>
      <c r="O666" s="188">
        <v>3136</v>
      </c>
      <c r="P666" s="182">
        <v>1189</v>
      </c>
      <c r="Q666" s="186">
        <v>1179</v>
      </c>
      <c r="R666" s="184">
        <v>1721</v>
      </c>
      <c r="S666" s="185">
        <v>1136</v>
      </c>
      <c r="T666" s="182">
        <v>213</v>
      </c>
      <c r="U666" s="186">
        <v>528</v>
      </c>
      <c r="V666" s="184">
        <v>787</v>
      </c>
      <c r="W666" s="185">
        <v>2036</v>
      </c>
      <c r="X666" s="182">
        <v>1158</v>
      </c>
      <c r="Y666" s="186">
        <v>906</v>
      </c>
      <c r="Z666" s="184">
        <v>2409</v>
      </c>
      <c r="AA666" s="182">
        <v>2144</v>
      </c>
      <c r="AB666" s="156">
        <f t="shared" si="12404"/>
        <v>16916</v>
      </c>
      <c r="AC666" s="157">
        <f t="shared" si="12405"/>
        <v>18100</v>
      </c>
      <c r="AE666" s="305" t="s">
        <v>0</v>
      </c>
      <c r="AF666" s="299" t="s">
        <v>1</v>
      </c>
      <c r="AG666" s="300"/>
      <c r="AH666" s="299" t="s">
        <v>2</v>
      </c>
      <c r="AI666" s="300"/>
      <c r="AJ666" s="299" t="s">
        <v>3</v>
      </c>
      <c r="AK666" s="300"/>
      <c r="AL666" s="299" t="s">
        <v>4</v>
      </c>
      <c r="AM666" s="300"/>
      <c r="AN666" s="299" t="s">
        <v>5</v>
      </c>
      <c r="AO666" s="300"/>
      <c r="AP666" s="299" t="s">
        <v>6</v>
      </c>
      <c r="AQ666" s="300"/>
      <c r="AR666" s="299" t="s">
        <v>7</v>
      </c>
      <c r="AS666" s="300"/>
      <c r="AT666" s="299" t="s">
        <v>8</v>
      </c>
      <c r="AU666" s="300"/>
      <c r="AV666" s="299" t="s">
        <v>9</v>
      </c>
      <c r="AW666" s="300"/>
      <c r="AX666" s="299" t="s">
        <v>10</v>
      </c>
      <c r="AY666" s="300"/>
      <c r="AZ666" s="299" t="s">
        <v>11</v>
      </c>
      <c r="BA666" s="300"/>
      <c r="BB666" s="299" t="s">
        <v>12</v>
      </c>
      <c r="BC666" s="300"/>
      <c r="BD666" s="301" t="s">
        <v>40</v>
      </c>
      <c r="BE666" s="302"/>
      <c r="BF666" s="303" t="s">
        <v>41</v>
      </c>
      <c r="BG666" s="304"/>
      <c r="BI666" s="145" t="s">
        <v>22</v>
      </c>
      <c r="BJ666" s="128">
        <f>B666/B684</f>
        <v>6.2646168002146993E-2</v>
      </c>
      <c r="BK666" s="129">
        <f t="shared" ref="BK666" si="12542">C666/C684</f>
        <v>4.1311450783039771E-2</v>
      </c>
      <c r="BL666" s="130">
        <f t="shared" ref="BL666" si="12543">D666/D684</f>
        <v>5.1245886224729663E-2</v>
      </c>
      <c r="BM666" s="131">
        <f t="shared" ref="BM666" si="12544">E666/E684</f>
        <v>5.0832532821005444E-2</v>
      </c>
      <c r="BN666" s="128">
        <f t="shared" ref="BN666" si="12545">F666/F684</f>
        <v>6.4026504353185909E-2</v>
      </c>
      <c r="BO666" s="129">
        <f t="shared" ref="BO666" si="12546">G666/G684</f>
        <v>3.5564941921858502E-2</v>
      </c>
      <c r="BP666" s="130">
        <f t="shared" ref="BP666" si="12547">H666/H684</f>
        <v>6.5871531025880892E-2</v>
      </c>
      <c r="BQ666" s="131">
        <f t="shared" ref="BQ666" si="12548">I666/I684</f>
        <v>4.3761353181249851E-2</v>
      </c>
      <c r="BR666" s="128">
        <f t="shared" ref="BR666" si="12549">J666/J684</f>
        <v>3.8836612489307101E-2</v>
      </c>
      <c r="BS666" s="129">
        <f t="shared" ref="BS666" si="12550">K666/K684</f>
        <v>0.10162357185808779</v>
      </c>
      <c r="BT666" s="130">
        <f t="shared" ref="BT666" si="12551">L666/L684</f>
        <v>3.2547605066689037E-2</v>
      </c>
      <c r="BU666" s="128">
        <f t="shared" ref="BU666" si="12552">M666/M684</f>
        <v>8.2988802756244623E-2</v>
      </c>
      <c r="BV666" s="132">
        <f t="shared" ref="BV666" si="12553">N666/N684</f>
        <v>4.6945306672441588E-2</v>
      </c>
      <c r="BW666" s="133">
        <f t="shared" ref="BW666" si="12554">O666/O684</f>
        <v>7.65438125457652E-2</v>
      </c>
      <c r="BX666" s="128">
        <f t="shared" ref="BX666" si="12555">P666/P684</f>
        <v>5.2181163872553324E-2</v>
      </c>
      <c r="BY666" s="129">
        <f t="shared" ref="BY666" si="12556">Q666/Q684</f>
        <v>5.2605746921292162E-2</v>
      </c>
      <c r="BZ666" s="130">
        <f t="shared" ref="BZ666" si="12557">R666/R684</f>
        <v>6.7844049355461816E-2</v>
      </c>
      <c r="CA666" s="131">
        <f t="shared" ref="CA666" si="12558">S666/S684</f>
        <v>4.4015653454221398E-2</v>
      </c>
      <c r="CB666" s="128">
        <f t="shared" ref="CB666" si="12559">T666/T684</f>
        <v>2.6758793969849246E-2</v>
      </c>
      <c r="CC666" s="129">
        <f t="shared" ref="CC666" si="12560">U666/U684</f>
        <v>6.6057800575503561E-2</v>
      </c>
      <c r="CD666" s="130">
        <f t="shared" ref="CD666" si="12561">V666/V684</f>
        <v>3.0726584156483036E-2</v>
      </c>
      <c r="CE666" s="131">
        <f t="shared" ref="CE666" si="12562">W666/W684</f>
        <v>7.1258574828503424E-2</v>
      </c>
      <c r="CF666" s="128">
        <f t="shared" ref="CF666" si="12563">X666/X684</f>
        <v>5.4216021349314109E-2</v>
      </c>
      <c r="CG666" s="129">
        <f t="shared" ref="CG666" si="12564">Y666/Y684</f>
        <v>6.8294889190411573E-2</v>
      </c>
      <c r="CH666" s="130">
        <f t="shared" ref="CH666" si="12565">Z666/Z684</f>
        <v>6.02506065077658E-2</v>
      </c>
      <c r="CI666" s="128">
        <f t="shared" ref="CI666" si="12566">AA666/AA684</f>
        <v>5.0333364635177014E-2</v>
      </c>
      <c r="CJ666" s="134">
        <f t="shared" ref="CJ666" si="12567">AB666/AB684</f>
        <v>5.32617970346441E-2</v>
      </c>
      <c r="CK666" s="135">
        <f t="shared" ref="CK666" si="12568">AC666/AC684</f>
        <v>5.7156751601810066E-2</v>
      </c>
    </row>
    <row r="667" spans="1:89" ht="15" thickTop="1" thickBot="1" x14ac:dyDescent="0.3">
      <c r="A667" s="136" t="s">
        <v>23</v>
      </c>
      <c r="B667" s="175">
        <v>1137</v>
      </c>
      <c r="C667" s="176">
        <v>933</v>
      </c>
      <c r="D667" s="177">
        <v>569</v>
      </c>
      <c r="E667" s="178">
        <v>483</v>
      </c>
      <c r="F667" s="175">
        <v>1393</v>
      </c>
      <c r="G667" s="179">
        <v>724</v>
      </c>
      <c r="H667" s="177">
        <v>1956</v>
      </c>
      <c r="I667" s="178">
        <v>1622</v>
      </c>
      <c r="J667" s="175">
        <v>199</v>
      </c>
      <c r="K667" s="179">
        <v>498</v>
      </c>
      <c r="L667" s="177">
        <v>680</v>
      </c>
      <c r="M667" s="175">
        <v>1335</v>
      </c>
      <c r="N667" s="180">
        <v>1538</v>
      </c>
      <c r="O667" s="181">
        <v>1889</v>
      </c>
      <c r="P667" s="175">
        <v>1037</v>
      </c>
      <c r="Q667" s="179">
        <v>837</v>
      </c>
      <c r="R667" s="177">
        <v>1321</v>
      </c>
      <c r="S667" s="178">
        <v>1122</v>
      </c>
      <c r="T667" s="175">
        <v>237</v>
      </c>
      <c r="U667" s="179">
        <v>341</v>
      </c>
      <c r="V667" s="177">
        <v>633</v>
      </c>
      <c r="W667" s="178">
        <v>1702</v>
      </c>
      <c r="X667" s="175">
        <v>918</v>
      </c>
      <c r="Y667" s="179">
        <v>525</v>
      </c>
      <c r="Z667" s="177">
        <v>1980</v>
      </c>
      <c r="AA667" s="175">
        <v>2024</v>
      </c>
      <c r="AB667" s="156">
        <f t="shared" si="12404"/>
        <v>13598</v>
      </c>
      <c r="AC667" s="157">
        <f t="shared" si="12405"/>
        <v>14035</v>
      </c>
      <c r="AE667" s="306"/>
      <c r="AF667" s="115" t="s">
        <v>14</v>
      </c>
      <c r="AG667" s="116" t="s">
        <v>15</v>
      </c>
      <c r="AH667" s="117" t="s">
        <v>14</v>
      </c>
      <c r="AI667" s="118" t="s">
        <v>15</v>
      </c>
      <c r="AJ667" s="115" t="s">
        <v>14</v>
      </c>
      <c r="AK667" s="116" t="s">
        <v>15</v>
      </c>
      <c r="AL667" s="117" t="s">
        <v>14</v>
      </c>
      <c r="AM667" s="118" t="s">
        <v>15</v>
      </c>
      <c r="AN667" s="115" t="s">
        <v>14</v>
      </c>
      <c r="AO667" s="116" t="s">
        <v>15</v>
      </c>
      <c r="AP667" s="117" t="s">
        <v>14</v>
      </c>
      <c r="AQ667" s="115" t="s">
        <v>15</v>
      </c>
      <c r="AR667" s="119" t="s">
        <v>14</v>
      </c>
      <c r="AS667" s="120" t="s">
        <v>15</v>
      </c>
      <c r="AT667" s="115" t="s">
        <v>14</v>
      </c>
      <c r="AU667" s="116" t="s">
        <v>15</v>
      </c>
      <c r="AV667" s="117" t="s">
        <v>14</v>
      </c>
      <c r="AW667" s="118" t="s">
        <v>15</v>
      </c>
      <c r="AX667" s="115" t="s">
        <v>14</v>
      </c>
      <c r="AY667" s="116" t="s">
        <v>15</v>
      </c>
      <c r="AZ667" s="117" t="s">
        <v>14</v>
      </c>
      <c r="BA667" s="118" t="s">
        <v>15</v>
      </c>
      <c r="BB667" s="115" t="s">
        <v>14</v>
      </c>
      <c r="BC667" s="116" t="s">
        <v>15</v>
      </c>
      <c r="BD667" s="28" t="s">
        <v>14</v>
      </c>
      <c r="BE667" s="121" t="s">
        <v>15</v>
      </c>
      <c r="BF667" s="162" t="s">
        <v>14</v>
      </c>
      <c r="BG667" s="163" t="s">
        <v>15</v>
      </c>
      <c r="BI667" s="136" t="s">
        <v>23</v>
      </c>
      <c r="BJ667" s="128">
        <f>B667/B684</f>
        <v>4.3591611394394818E-2</v>
      </c>
      <c r="BK667" s="129">
        <f t="shared" ref="BK667" si="12569">C667/C684</f>
        <v>3.5039621436887367E-2</v>
      </c>
      <c r="BL667" s="130">
        <f t="shared" ref="BL667" si="12570">D667/D684</f>
        <v>4.4585488167998746E-2</v>
      </c>
      <c r="BM667" s="131">
        <f t="shared" ref="BM667" si="12571">E667/E684</f>
        <v>3.8664745437079734E-2</v>
      </c>
      <c r="BN667" s="128">
        <f t="shared" ref="BN667" si="12572">F667/F684</f>
        <v>5.3663610447646198E-2</v>
      </c>
      <c r="BO667" s="129">
        <f t="shared" ref="BO667" si="12573">G667/G684</f>
        <v>3.058078141499472E-2</v>
      </c>
      <c r="BP667" s="130">
        <f t="shared" ref="BP667" si="12574">H667/H684</f>
        <v>5.0826317430620514E-2</v>
      </c>
      <c r="BQ667" s="131">
        <f t="shared" ref="BQ667" si="12575">I667/I684</f>
        <v>3.8264644129373186E-2</v>
      </c>
      <c r="BR667" s="128">
        <f t="shared" ref="BR667" si="12576">J667/J684</f>
        <v>3.4046193327630453E-2</v>
      </c>
      <c r="BS667" s="129">
        <f t="shared" ref="BS667" si="12577">K667/K684</f>
        <v>7.4864702345159351E-2</v>
      </c>
      <c r="BT667" s="130">
        <f t="shared" ref="BT667" si="12578">L667/L684</f>
        <v>2.85210972233873E-2</v>
      </c>
      <c r="BU667" s="128">
        <f t="shared" ref="BU667" si="12579">M667/M684</f>
        <v>5.7493540051679587E-2</v>
      </c>
      <c r="BV667" s="132">
        <f t="shared" ref="BV667" si="12580">N667/N684</f>
        <v>3.7007627710002648E-2</v>
      </c>
      <c r="BW667" s="133">
        <f t="shared" ref="BW667" si="12581">O667/O684</f>
        <v>4.6106907493287774E-2</v>
      </c>
      <c r="BX667" s="128">
        <f t="shared" ref="BX667" si="12582">P667/P684</f>
        <v>4.5510401123496885E-2</v>
      </c>
      <c r="BY667" s="129">
        <f t="shared" ref="BY667" si="12583">Q667/Q684</f>
        <v>3.7346064608245584E-2</v>
      </c>
      <c r="BZ667" s="130">
        <f t="shared" ref="BZ667" si="12584">R667/R684</f>
        <v>5.2075531201955294E-2</v>
      </c>
      <c r="CA667" s="131">
        <f t="shared" ref="CA667" si="12585">S667/S684</f>
        <v>4.3473207020806696E-2</v>
      </c>
      <c r="CB667" s="128">
        <f t="shared" ref="CB667" si="12586">T667/T684</f>
        <v>2.9773869346733668E-2</v>
      </c>
      <c r="CC667" s="129">
        <f t="shared" ref="CC667" si="12587">U667/U684</f>
        <v>4.2662329538346054E-2</v>
      </c>
      <c r="CD667" s="130">
        <f t="shared" ref="CD667" si="12588">V667/V684</f>
        <v>2.4714012415570218E-2</v>
      </c>
      <c r="CE667" s="131">
        <f t="shared" ref="CE667" si="12589">W667/W684</f>
        <v>5.9568808623827525E-2</v>
      </c>
      <c r="CF667" s="128">
        <f t="shared" ref="CF667" si="12590">X667/X684</f>
        <v>4.297954024064797E-2</v>
      </c>
      <c r="CG667" s="129">
        <f t="shared" ref="CG667" si="12591">Y667/Y684</f>
        <v>3.9574853007688829E-2</v>
      </c>
      <c r="CH667" s="130">
        <f t="shared" ref="CH667" si="12592">Z667/Z684</f>
        <v>4.9521046444739016E-2</v>
      </c>
      <c r="CI667" s="128">
        <f t="shared" ref="CI667" si="12593">AA667/AA684</f>
        <v>4.7516198704103674E-2</v>
      </c>
      <c r="CJ667" s="134">
        <f t="shared" ref="CJ667" si="12594">AB667/AB684</f>
        <v>4.2814726653883334E-2</v>
      </c>
      <c r="CK667" s="135">
        <f t="shared" ref="CK667" si="12595">AC667/AC684</f>
        <v>4.4320166228254382E-2</v>
      </c>
    </row>
    <row r="668" spans="1:89" ht="13.5" thickTop="1" x14ac:dyDescent="0.2">
      <c r="A668" s="145" t="s">
        <v>24</v>
      </c>
      <c r="B668" s="189">
        <v>1149</v>
      </c>
      <c r="C668" s="183">
        <v>1060</v>
      </c>
      <c r="D668" s="184">
        <v>502</v>
      </c>
      <c r="E668" s="185">
        <v>440</v>
      </c>
      <c r="F668" s="182">
        <v>1345</v>
      </c>
      <c r="G668" s="186">
        <v>640</v>
      </c>
      <c r="H668" s="184">
        <v>1924</v>
      </c>
      <c r="I668" s="185">
        <v>1538</v>
      </c>
      <c r="J668" s="182">
        <v>244</v>
      </c>
      <c r="K668" s="186">
        <v>280</v>
      </c>
      <c r="L668" s="184">
        <v>721</v>
      </c>
      <c r="M668" s="182">
        <v>1074</v>
      </c>
      <c r="N668" s="187">
        <v>1563</v>
      </c>
      <c r="O668" s="190">
        <v>2004</v>
      </c>
      <c r="P668" s="182">
        <v>973</v>
      </c>
      <c r="Q668" s="186">
        <v>709</v>
      </c>
      <c r="R668" s="184">
        <v>1152</v>
      </c>
      <c r="S668" s="185">
        <v>979</v>
      </c>
      <c r="T668" s="182">
        <v>238</v>
      </c>
      <c r="U668" s="186">
        <v>254</v>
      </c>
      <c r="V668" s="184">
        <v>584</v>
      </c>
      <c r="W668" s="191">
        <v>1517</v>
      </c>
      <c r="X668" s="182">
        <v>738</v>
      </c>
      <c r="Y668" s="186">
        <v>481</v>
      </c>
      <c r="Z668" s="184">
        <v>1797</v>
      </c>
      <c r="AA668" s="182">
        <v>2016</v>
      </c>
      <c r="AB668" s="156">
        <f t="shared" si="12404"/>
        <v>12930</v>
      </c>
      <c r="AC668" s="157">
        <f t="shared" si="12405"/>
        <v>12992</v>
      </c>
      <c r="AE668" s="235" t="str">
        <f>$AE$17</f>
        <v>17:00 - 17:59</v>
      </c>
      <c r="AF668" s="125">
        <f t="shared" ref="AF668:AU670" si="12596">SUMIF($A$9:$A$32,$AE668,B$660:B$683)</f>
        <v>1370</v>
      </c>
      <c r="AG668" s="172">
        <f t="shared" si="12596"/>
        <v>3269</v>
      </c>
      <c r="AH668" s="126">
        <f t="shared" si="12596"/>
        <v>1233</v>
      </c>
      <c r="AI668" s="166">
        <f t="shared" si="12596"/>
        <v>1121</v>
      </c>
      <c r="AJ668" s="125">
        <f t="shared" si="12596"/>
        <v>1327</v>
      </c>
      <c r="AK668" s="127">
        <f t="shared" si="12596"/>
        <v>2661</v>
      </c>
      <c r="AL668" s="126">
        <f t="shared" si="12596"/>
        <v>2516</v>
      </c>
      <c r="AM668" s="166">
        <f t="shared" si="12596"/>
        <v>4415</v>
      </c>
      <c r="AN668" s="125">
        <f t="shared" si="12596"/>
        <v>1080</v>
      </c>
      <c r="AO668" s="127">
        <f t="shared" si="12596"/>
        <v>267</v>
      </c>
      <c r="AP668" s="126">
        <f t="shared" si="12596"/>
        <v>3224</v>
      </c>
      <c r="AQ668" s="125">
        <f t="shared" si="12596"/>
        <v>818</v>
      </c>
      <c r="AR668" s="165">
        <f t="shared" si="12596"/>
        <v>4243</v>
      </c>
      <c r="AS668" s="167">
        <f t="shared" si="12596"/>
        <v>2439</v>
      </c>
      <c r="AT668" s="125">
        <f t="shared" si="12596"/>
        <v>2185</v>
      </c>
      <c r="AU668" s="127">
        <f t="shared" si="12596"/>
        <v>1722</v>
      </c>
      <c r="AV668" s="126">
        <f t="shared" ref="AP668:BE670" si="12597">SUMIF($A$9:$A$32,$AE668,R$660:R$683)</f>
        <v>1733</v>
      </c>
      <c r="AW668" s="166">
        <f t="shared" si="12597"/>
        <v>2499</v>
      </c>
      <c r="AX668" s="125">
        <f t="shared" si="12597"/>
        <v>1381</v>
      </c>
      <c r="AY668" s="127">
        <f t="shared" si="12597"/>
        <v>219</v>
      </c>
      <c r="AZ668" s="126">
        <f t="shared" si="12597"/>
        <v>3067</v>
      </c>
      <c r="BA668" s="166">
        <f t="shared" si="12597"/>
        <v>1516</v>
      </c>
      <c r="BB668" s="125">
        <f t="shared" si="12597"/>
        <v>2333</v>
      </c>
      <c r="BC668" s="127">
        <f t="shared" si="12597"/>
        <v>708</v>
      </c>
      <c r="BD668" s="170">
        <f t="shared" si="12597"/>
        <v>2827</v>
      </c>
      <c r="BE668" s="171">
        <f t="shared" si="12597"/>
        <v>4004</v>
      </c>
      <c r="BF668" s="156">
        <f>AF668+AH668+AJ668+AL668+AN668+AP668+AR668+AT668+AV668+AX668+AZ668+BB668+BD668</f>
        <v>28519</v>
      </c>
      <c r="BG668" s="157">
        <f>AG668+AI668+AK668+AM668+AO668+AQ668+AS668+AU668+AW668+AY668+BA668+BC668+BE668</f>
        <v>25658</v>
      </c>
      <c r="BI668" s="145" t="s">
        <v>24</v>
      </c>
      <c r="BJ668" s="128">
        <f>B668/B684</f>
        <v>4.4051681171644368E-2</v>
      </c>
      <c r="BK668" s="129">
        <f t="shared" ref="BK668" si="12598">C668/C684</f>
        <v>3.9809216209111049E-2</v>
      </c>
      <c r="BL668" s="130">
        <f t="shared" ref="BL668" si="12599">D668/D684</f>
        <v>3.9335527346810846E-2</v>
      </c>
      <c r="BM668" s="131">
        <f t="shared" ref="BM668" si="12600">E668/E684</f>
        <v>3.5222542427153378E-2</v>
      </c>
      <c r="BN668" s="128">
        <f t="shared" ref="BN668" si="12601">F668/F684</f>
        <v>5.1814469527698588E-2</v>
      </c>
      <c r="BO668" s="129">
        <f t="shared" ref="BO668" si="12602">G668/G684</f>
        <v>2.703273495248152E-2</v>
      </c>
      <c r="BP668" s="130">
        <f t="shared" ref="BP668" si="12603">H668/H684</f>
        <v>4.9994803035027541E-2</v>
      </c>
      <c r="BQ668" s="131">
        <f t="shared" ref="BQ668" si="12604">I668/I684</f>
        <v>3.628299794758074E-2</v>
      </c>
      <c r="BR668" s="128">
        <f t="shared" ref="BR668" si="12605">J668/J684</f>
        <v>4.1745081266039347E-2</v>
      </c>
      <c r="BS668" s="129">
        <f t="shared" ref="BS668" si="12606">K668/K684</f>
        <v>4.2092603728202047E-2</v>
      </c>
      <c r="BT668" s="130">
        <f t="shared" ref="BT668" si="12607">L668/L684</f>
        <v>3.0240751614797418E-2</v>
      </c>
      <c r="BU668" s="128">
        <f t="shared" ref="BU668" si="12608">M668/M684</f>
        <v>4.6253229974160204E-2</v>
      </c>
      <c r="BV668" s="132">
        <f t="shared" ref="BV668" si="12609">N668/N684</f>
        <v>3.7609182126615175E-2</v>
      </c>
      <c r="BW668" s="133">
        <f t="shared" ref="BW668" si="12610">O668/O684</f>
        <v>4.8913839394679033E-2</v>
      </c>
      <c r="BX668" s="128">
        <f t="shared" ref="BX668" si="12611">P668/P684</f>
        <v>4.2701658913367857E-2</v>
      </c>
      <c r="BY668" s="129">
        <f t="shared" ref="BY668" si="12612">Q668/Q684</f>
        <v>3.1634838479386043E-2</v>
      </c>
      <c r="BZ668" s="130">
        <f t="shared" ref="BZ668" si="12613">R668/R684</f>
        <v>4.5413332282098789E-2</v>
      </c>
      <c r="CA668" s="131">
        <f t="shared" ref="CA668" si="12614">S668/S684</f>
        <v>3.7932504165213682E-2</v>
      </c>
      <c r="CB668" s="128">
        <f t="shared" ref="CB668" si="12615">T668/T684</f>
        <v>2.9899497487437185E-2</v>
      </c>
      <c r="CC668" s="129">
        <f t="shared" ref="CC668" si="12616">U668/U684</f>
        <v>3.1777805579882398E-2</v>
      </c>
      <c r="CD668" s="130">
        <f t="shared" ref="CD668" si="12617">V668/V684</f>
        <v>2.2800921407097958E-2</v>
      </c>
      <c r="CE668" s="131">
        <f t="shared" ref="CE668" si="12618">W668/W684</f>
        <v>5.3093938121237576E-2</v>
      </c>
      <c r="CF668" s="128">
        <f t="shared" ref="CF668" si="12619">X668/X684</f>
        <v>3.455217940914837E-2</v>
      </c>
      <c r="CG668" s="129">
        <f t="shared" ref="CG668" si="12620">Y668/Y684</f>
        <v>3.6258103422282528E-2</v>
      </c>
      <c r="CH668" s="130">
        <f t="shared" ref="CH668" si="12621">Z668/Z684</f>
        <v>4.4944101243028285E-2</v>
      </c>
      <c r="CI668" s="128">
        <f t="shared" ref="CI668" si="12622">AA668/AA684</f>
        <v>4.7328387642032115E-2</v>
      </c>
      <c r="CJ668" s="134">
        <f t="shared" ref="CJ668" si="12623">AB668/AB684</f>
        <v>4.0711458717069528E-2</v>
      </c>
      <c r="CK668" s="135">
        <f t="shared" ref="CK668" si="12624">AC668/AC684</f>
        <v>4.1026547890094828E-2</v>
      </c>
    </row>
    <row r="669" spans="1:89" x14ac:dyDescent="0.2">
      <c r="A669" s="136" t="s">
        <v>25</v>
      </c>
      <c r="B669" s="192">
        <v>1169</v>
      </c>
      <c r="C669" s="176">
        <v>904</v>
      </c>
      <c r="D669" s="177">
        <v>533</v>
      </c>
      <c r="E669" s="178">
        <v>454</v>
      </c>
      <c r="F669" s="175">
        <v>1302</v>
      </c>
      <c r="G669" s="179">
        <v>696</v>
      </c>
      <c r="H669" s="177">
        <v>2011</v>
      </c>
      <c r="I669" s="178">
        <v>1765</v>
      </c>
      <c r="J669" s="175">
        <v>249</v>
      </c>
      <c r="K669" s="176">
        <v>235</v>
      </c>
      <c r="L669" s="177">
        <v>694</v>
      </c>
      <c r="M669" s="175">
        <v>1205</v>
      </c>
      <c r="N669" s="180">
        <v>1479</v>
      </c>
      <c r="O669" s="193">
        <v>1700</v>
      </c>
      <c r="P669" s="175">
        <v>923</v>
      </c>
      <c r="Q669" s="176">
        <v>770</v>
      </c>
      <c r="R669" s="177">
        <v>1153</v>
      </c>
      <c r="S669" s="178">
        <v>1010</v>
      </c>
      <c r="T669" s="184">
        <v>188</v>
      </c>
      <c r="U669" s="175">
        <v>293</v>
      </c>
      <c r="V669" s="177">
        <v>777</v>
      </c>
      <c r="W669" s="194">
        <v>1346</v>
      </c>
      <c r="X669" s="175">
        <v>693</v>
      </c>
      <c r="Y669" s="179">
        <v>434</v>
      </c>
      <c r="Z669" s="177">
        <v>1943</v>
      </c>
      <c r="AA669" s="175">
        <v>1949</v>
      </c>
      <c r="AB669" s="156">
        <f t="shared" si="12404"/>
        <v>13114</v>
      </c>
      <c r="AC669" s="157">
        <f t="shared" si="12405"/>
        <v>12761</v>
      </c>
      <c r="AE669" s="237" t="str">
        <f>$AE$18</f>
        <v>18:00 - 18:59</v>
      </c>
      <c r="AF669" s="125">
        <f t="shared" si="12596"/>
        <v>1531</v>
      </c>
      <c r="AG669" s="176">
        <f t="shared" si="12596"/>
        <v>3994</v>
      </c>
      <c r="AH669" s="177">
        <f t="shared" si="12596"/>
        <v>912</v>
      </c>
      <c r="AI669" s="178">
        <f t="shared" si="12596"/>
        <v>1456</v>
      </c>
      <c r="AJ669" s="238">
        <f t="shared" si="12596"/>
        <v>1265</v>
      </c>
      <c r="AK669" s="179">
        <f t="shared" si="12596"/>
        <v>2840</v>
      </c>
      <c r="AL669" s="177">
        <f t="shared" si="12596"/>
        <v>2469</v>
      </c>
      <c r="AM669" s="178">
        <f t="shared" si="12596"/>
        <v>5404</v>
      </c>
      <c r="AN669" s="238">
        <f t="shared" si="12596"/>
        <v>735</v>
      </c>
      <c r="AO669" s="179">
        <f t="shared" si="12596"/>
        <v>337</v>
      </c>
      <c r="AP669" s="177">
        <f t="shared" si="12597"/>
        <v>3461</v>
      </c>
      <c r="AQ669" s="238">
        <f t="shared" si="12597"/>
        <v>895</v>
      </c>
      <c r="AR669" s="180">
        <f t="shared" si="12597"/>
        <v>4384</v>
      </c>
      <c r="AS669" s="181">
        <f t="shared" si="12597"/>
        <v>2569</v>
      </c>
      <c r="AT669" s="238">
        <f t="shared" si="12597"/>
        <v>2128</v>
      </c>
      <c r="AU669" s="179">
        <f t="shared" si="12597"/>
        <v>2079</v>
      </c>
      <c r="AV669" s="177">
        <f t="shared" si="12597"/>
        <v>1910</v>
      </c>
      <c r="AW669" s="178">
        <f t="shared" si="12597"/>
        <v>2710</v>
      </c>
      <c r="AX669" s="238">
        <f t="shared" si="12597"/>
        <v>1372</v>
      </c>
      <c r="AY669" s="179">
        <f t="shared" si="12597"/>
        <v>277</v>
      </c>
      <c r="AZ669" s="177">
        <f t="shared" si="12597"/>
        <v>3749</v>
      </c>
      <c r="BA669" s="178">
        <f t="shared" si="12597"/>
        <v>1739</v>
      </c>
      <c r="BB669" s="238">
        <f t="shared" si="12597"/>
        <v>2282</v>
      </c>
      <c r="BC669" s="179">
        <f t="shared" si="12597"/>
        <v>929</v>
      </c>
      <c r="BD669" s="177">
        <f t="shared" si="12597"/>
        <v>2792</v>
      </c>
      <c r="BE669" s="238">
        <f t="shared" si="12597"/>
        <v>5018</v>
      </c>
      <c r="BF669" s="158">
        <f>SUM(AF669,AH669,AJ669,AL669,AN669,AP669,AR669,AT669,AV669,AX669,AZ669,BB669,BD669)</f>
        <v>28990</v>
      </c>
      <c r="BG669" s="159">
        <f>SUM(AG669,AI669,AK669,AM669,AO669,AQ669,AS669,AU669,AW669,AY669,BA669,BC669,BE669)</f>
        <v>30247</v>
      </c>
      <c r="BI669" s="136" t="s">
        <v>25</v>
      </c>
      <c r="BJ669" s="128">
        <f>B669/B684</f>
        <v>4.4818464133726948E-2</v>
      </c>
      <c r="BK669" s="129">
        <f t="shared" ref="BK669" si="12625">C669/C684</f>
        <v>3.3950501370789046E-2</v>
      </c>
      <c r="BL669" s="130">
        <f t="shared" ref="BL669" si="12626">D669/D684</f>
        <v>4.1764613696912707E-2</v>
      </c>
      <c r="BM669" s="131">
        <f t="shared" ref="BM669" si="12627">E669/E684</f>
        <v>3.634325968619917E-2</v>
      </c>
      <c r="BN669" s="128">
        <f t="shared" ref="BN669" si="12628">F669/F684</f>
        <v>5.0157947453578856E-2</v>
      </c>
      <c r="BO669" s="129">
        <f t="shared" ref="BO669" si="12629">G669/G684</f>
        <v>2.9398099260823655E-2</v>
      </c>
      <c r="BP669" s="130">
        <f t="shared" ref="BP669" si="12630">H669/H684</f>
        <v>5.2255482798045941E-2</v>
      </c>
      <c r="BQ669" s="131">
        <f t="shared" ref="BQ669" si="12631">I669/I684</f>
        <v>4.1638160843615088E-2</v>
      </c>
      <c r="BR669" s="128">
        <f t="shared" ref="BR669" si="12632">J669/J684</f>
        <v>4.2600513259195893E-2</v>
      </c>
      <c r="BS669" s="129">
        <f t="shared" ref="BS669" si="12633">K669/K684</f>
        <v>3.5327720986169577E-2</v>
      </c>
      <c r="BT669" s="130">
        <f t="shared" ref="BT669" si="12634">L669/L684</f>
        <v>2.9108296283868802E-2</v>
      </c>
      <c r="BU669" s="128">
        <f t="shared" ref="BU669" si="12635">M669/M684</f>
        <v>5.189491817398794E-2</v>
      </c>
      <c r="BV669" s="132">
        <f t="shared" ref="BV669" si="12636">N669/N684</f>
        <v>3.5587959286797081E-2</v>
      </c>
      <c r="BW669" s="133">
        <f t="shared" ref="BW669" si="12637">O669/O684</f>
        <v>4.1493775933609957E-2</v>
      </c>
      <c r="BX669" s="128">
        <f t="shared" ref="BX669" si="12638">P669/P684</f>
        <v>4.0507329061704553E-2</v>
      </c>
      <c r="BY669" s="129">
        <f t="shared" ref="BY669" si="12639">Q669/Q684</f>
        <v>3.4356594681420667E-2</v>
      </c>
      <c r="BZ669" s="130">
        <f t="shared" ref="BZ669" si="12640">R669/R684</f>
        <v>4.5452753577482553E-2</v>
      </c>
      <c r="CA669" s="131">
        <f t="shared" ref="CA669" si="12641">S669/S684</f>
        <v>3.9133635553489095E-2</v>
      </c>
      <c r="CB669" s="128">
        <f t="shared" ref="CB669" si="12642">T669/T684</f>
        <v>2.3618090452261306E-2</v>
      </c>
      <c r="CC669" s="129">
        <f t="shared" ref="CC669" si="12643">U669/U684</f>
        <v>3.6657074940572999E-2</v>
      </c>
      <c r="CD669" s="130">
        <f t="shared" ref="CD669" si="12644">V669/V684</f>
        <v>3.0336157420060125E-2</v>
      </c>
      <c r="CE669" s="131">
        <f t="shared" ref="CE669" si="12645">W669/W684</f>
        <v>4.7109057818843621E-2</v>
      </c>
      <c r="CF669" s="128">
        <f t="shared" ref="CF669" si="12646">X669/X684</f>
        <v>3.2445339201273467E-2</v>
      </c>
      <c r="CG669" s="129">
        <f t="shared" ref="CG669" si="12647">Y669/Y684</f>
        <v>3.2715211819689428E-2</v>
      </c>
      <c r="CH669" s="130">
        <f t="shared" ref="CH669" si="12648">Z669/Z684</f>
        <v>4.8595653152589853E-2</v>
      </c>
      <c r="CI669" s="128">
        <f t="shared" ref="CI669" si="12649">AA669/AA684</f>
        <v>4.5755469997182836E-2</v>
      </c>
      <c r="CJ669" s="134">
        <f t="shared" ref="CJ669" si="12650">AB669/AB684</f>
        <v>4.1290801981102077E-2</v>
      </c>
      <c r="CK669" s="135">
        <f t="shared" ref="CK669" si="12651">AC669/AC684</f>
        <v>4.0297088795066202E-2</v>
      </c>
    </row>
    <row r="670" spans="1:89" ht="13.5" thickBot="1" x14ac:dyDescent="0.25">
      <c r="A670" s="145" t="s">
        <v>26</v>
      </c>
      <c r="B670" s="189">
        <v>1004</v>
      </c>
      <c r="C670" s="183">
        <v>1088</v>
      </c>
      <c r="D670" s="184">
        <v>485</v>
      </c>
      <c r="E670" s="185">
        <v>464</v>
      </c>
      <c r="F670" s="182">
        <v>983</v>
      </c>
      <c r="G670" s="186">
        <v>722</v>
      </c>
      <c r="H670" s="184">
        <v>1606</v>
      </c>
      <c r="I670" s="185">
        <v>1581</v>
      </c>
      <c r="J670" s="182">
        <v>244</v>
      </c>
      <c r="K670" s="183">
        <v>252</v>
      </c>
      <c r="L670" s="184">
        <v>656</v>
      </c>
      <c r="M670" s="182">
        <v>996</v>
      </c>
      <c r="N670" s="187">
        <v>1419</v>
      </c>
      <c r="O670" s="190">
        <v>1581</v>
      </c>
      <c r="P670" s="182">
        <v>842</v>
      </c>
      <c r="Q670" s="183">
        <v>765</v>
      </c>
      <c r="R670" s="184">
        <v>1045</v>
      </c>
      <c r="S670" s="185">
        <v>912</v>
      </c>
      <c r="T670" s="182">
        <v>193</v>
      </c>
      <c r="U670" s="186">
        <v>277</v>
      </c>
      <c r="V670" s="184">
        <v>683</v>
      </c>
      <c r="W670" s="191">
        <v>1311</v>
      </c>
      <c r="X670" s="182">
        <v>708</v>
      </c>
      <c r="Y670" s="186">
        <v>434</v>
      </c>
      <c r="Z670" s="184">
        <v>1731</v>
      </c>
      <c r="AA670" s="182">
        <v>1927</v>
      </c>
      <c r="AB670" s="156">
        <f t="shared" si="12404"/>
        <v>11599</v>
      </c>
      <c r="AC670" s="157">
        <f t="shared" si="12405"/>
        <v>12310</v>
      </c>
      <c r="AE670" s="235">
        <f>$AE$19</f>
        <v>0</v>
      </c>
      <c r="AF670" s="125">
        <f t="shared" si="12596"/>
        <v>0</v>
      </c>
      <c r="AG670" s="183">
        <f t="shared" si="12596"/>
        <v>0</v>
      </c>
      <c r="AH670" s="184">
        <f t="shared" si="12596"/>
        <v>0</v>
      </c>
      <c r="AI670" s="185">
        <f t="shared" si="12596"/>
        <v>0</v>
      </c>
      <c r="AJ670" s="182">
        <f t="shared" si="12596"/>
        <v>0</v>
      </c>
      <c r="AK670" s="186">
        <f t="shared" si="12596"/>
        <v>0</v>
      </c>
      <c r="AL670" s="184">
        <f t="shared" si="12596"/>
        <v>0</v>
      </c>
      <c r="AM670" s="185">
        <f t="shared" si="12596"/>
        <v>0</v>
      </c>
      <c r="AN670" s="182">
        <f t="shared" si="12596"/>
        <v>0</v>
      </c>
      <c r="AO670" s="186">
        <f t="shared" si="12596"/>
        <v>0</v>
      </c>
      <c r="AP670" s="184">
        <f t="shared" si="12597"/>
        <v>0</v>
      </c>
      <c r="AQ670" s="182">
        <f t="shared" si="12597"/>
        <v>0</v>
      </c>
      <c r="AR670" s="187">
        <f t="shared" si="12597"/>
        <v>0</v>
      </c>
      <c r="AS670" s="188">
        <f t="shared" si="12597"/>
        <v>0</v>
      </c>
      <c r="AT670" s="182">
        <f t="shared" si="12597"/>
        <v>0</v>
      </c>
      <c r="AU670" s="186">
        <f t="shared" si="12597"/>
        <v>0</v>
      </c>
      <c r="AV670" s="184">
        <f t="shared" si="12597"/>
        <v>0</v>
      </c>
      <c r="AW670" s="185">
        <f t="shared" si="12597"/>
        <v>0</v>
      </c>
      <c r="AX670" s="182">
        <f t="shared" si="12597"/>
        <v>0</v>
      </c>
      <c r="AY670" s="186">
        <f t="shared" si="12597"/>
        <v>0</v>
      </c>
      <c r="AZ670" s="184">
        <f t="shared" si="12597"/>
        <v>0</v>
      </c>
      <c r="BA670" s="185">
        <f t="shared" si="12597"/>
        <v>0</v>
      </c>
      <c r="BB670" s="182">
        <f t="shared" si="12597"/>
        <v>0</v>
      </c>
      <c r="BC670" s="186">
        <f t="shared" si="12597"/>
        <v>0</v>
      </c>
      <c r="BD670" s="184">
        <f t="shared" si="12597"/>
        <v>0</v>
      </c>
      <c r="BE670" s="182">
        <f t="shared" si="12597"/>
        <v>0</v>
      </c>
      <c r="BF670" s="158">
        <f>SUM(AF670,AH670,AJ670,AL670,AN670,AP670,AR670,AT670,AV670,AX670,AZ670,BB670,BD670)</f>
        <v>0</v>
      </c>
      <c r="BG670" s="159">
        <f>SUM(AG670,AI670,AK670,AM670,AO670,AQ670,AS670,AU670,AW670,AY670,BA670,BC670,BE670)</f>
        <v>0</v>
      </c>
      <c r="BI670" s="145" t="s">
        <v>26</v>
      </c>
      <c r="BJ670" s="128">
        <f>B670/B684</f>
        <v>3.8492504696545644E-2</v>
      </c>
      <c r="BK670" s="129">
        <f t="shared" ref="BK670" si="12652">C670/C684</f>
        <v>4.0860780410861157E-2</v>
      </c>
      <c r="BL670" s="130">
        <f t="shared" ref="BL670" si="12653">D670/D684</f>
        <v>3.8003447735464664E-2</v>
      </c>
      <c r="BM670" s="131">
        <f t="shared" ref="BM670" si="12654">E670/E684</f>
        <v>3.714377201408902E-2</v>
      </c>
      <c r="BN670" s="128">
        <f t="shared" ref="BN670" si="12655">F670/F684</f>
        <v>3.7868865089760381E-2</v>
      </c>
      <c r="BO670" s="129">
        <f t="shared" ref="BO670" si="12656">G670/G684</f>
        <v>3.0496304118268217E-2</v>
      </c>
      <c r="BP670" s="130">
        <f t="shared" ref="BP670" si="12657">H670/H684</f>
        <v>4.173162872882237E-2</v>
      </c>
      <c r="BQ670" s="131">
        <f t="shared" ref="BQ670" si="12658">I670/I684</f>
        <v>3.7297412064450683E-2</v>
      </c>
      <c r="BR670" s="128">
        <f t="shared" ref="BR670" si="12659">J670/J684</f>
        <v>4.1745081266039347E-2</v>
      </c>
      <c r="BS670" s="129">
        <f t="shared" ref="BS670" si="12660">K670/K684</f>
        <v>3.7883343355381842E-2</v>
      </c>
      <c r="BT670" s="130">
        <f t="shared" ref="BT670" si="12661">L670/L684</f>
        <v>2.7514470262561867E-2</v>
      </c>
      <c r="BU670" s="128">
        <f t="shared" ref="BU670" si="12662">M670/M684</f>
        <v>4.2894056847545221E-2</v>
      </c>
      <c r="BV670" s="132">
        <f t="shared" ref="BV670" si="12663">N670/N684</f>
        <v>3.4144228686927021E-2</v>
      </c>
      <c r="BW670" s="133">
        <f t="shared" ref="BW670" si="12664">O670/O684</f>
        <v>3.8589211618257263E-2</v>
      </c>
      <c r="BX670" s="128">
        <f t="shared" ref="BX670" si="12665">P670/P684</f>
        <v>3.6952514702010004E-2</v>
      </c>
      <c r="BY670" s="129">
        <f t="shared" ref="BY670" si="12666">Q670/Q684</f>
        <v>3.4133499910762088E-2</v>
      </c>
      <c r="BZ670" s="130">
        <f t="shared" ref="BZ670" si="12667">R670/R684</f>
        <v>4.1195253676035798E-2</v>
      </c>
      <c r="CA670" s="131">
        <f t="shared" ref="CA670" si="12668">S670/S684</f>
        <v>3.5336510519586188E-2</v>
      </c>
      <c r="CB670" s="128">
        <f t="shared" ref="CB670" si="12669">T670/T684</f>
        <v>2.4246231155778893E-2</v>
      </c>
      <c r="CC670" s="129">
        <f t="shared" ref="CC670" si="12670">U670/U684</f>
        <v>3.4655323407981983E-2</v>
      </c>
      <c r="CD670" s="130">
        <f t="shared" ref="CD670" si="12671">V670/V684</f>
        <v>2.6666146097684768E-2</v>
      </c>
      <c r="CE670" s="131">
        <f t="shared" ref="CE670" si="12672">W670/W684</f>
        <v>4.5884082318353635E-2</v>
      </c>
      <c r="CF670" s="128">
        <f t="shared" ref="CF670" si="12673">X670/X684</f>
        <v>3.3147619270565101E-2</v>
      </c>
      <c r="CG670" s="129">
        <f t="shared" ref="CG670" si="12674">Y670/Y684</f>
        <v>3.2715211819689428E-2</v>
      </c>
      <c r="CH670" s="130">
        <f t="shared" ref="CH670" si="12675">Z670/Z684</f>
        <v>4.3293399694870317E-2</v>
      </c>
      <c r="CI670" s="128">
        <f t="shared" ref="CI670" si="12676">AA670/AA684</f>
        <v>4.5238989576486054E-2</v>
      </c>
      <c r="CJ670" s="134">
        <f t="shared" ref="CJ670" si="12677">AB670/AB684</f>
        <v>3.6520665866921077E-2</v>
      </c>
      <c r="CK670" s="135">
        <f t="shared" ref="CK670" si="12678">AC670/AC684</f>
        <v>3.8872906752391266E-2</v>
      </c>
    </row>
    <row r="671" spans="1:89" ht="14.25" thickTop="1" thickBot="1" x14ac:dyDescent="0.25">
      <c r="A671" s="136" t="s">
        <v>27</v>
      </c>
      <c r="B671" s="192">
        <v>913</v>
      </c>
      <c r="C671" s="176">
        <v>1055</v>
      </c>
      <c r="D671" s="177">
        <v>468</v>
      </c>
      <c r="E671" s="178">
        <v>442</v>
      </c>
      <c r="F671" s="175">
        <v>951</v>
      </c>
      <c r="G671" s="179">
        <v>875</v>
      </c>
      <c r="H671" s="177">
        <v>1573</v>
      </c>
      <c r="I671" s="178">
        <v>1764</v>
      </c>
      <c r="J671" s="175">
        <v>245</v>
      </c>
      <c r="K671" s="176">
        <v>203</v>
      </c>
      <c r="L671" s="177">
        <v>771</v>
      </c>
      <c r="M671" s="175">
        <v>740</v>
      </c>
      <c r="N671" s="180">
        <v>1611</v>
      </c>
      <c r="O671" s="193">
        <v>1229</v>
      </c>
      <c r="P671" s="175">
        <v>925</v>
      </c>
      <c r="Q671" s="176">
        <v>738</v>
      </c>
      <c r="R671" s="177">
        <v>1065</v>
      </c>
      <c r="S671" s="178">
        <v>1047</v>
      </c>
      <c r="T671" s="175">
        <v>277</v>
      </c>
      <c r="U671" s="179">
        <v>218</v>
      </c>
      <c r="V671" s="177">
        <v>940</v>
      </c>
      <c r="W671" s="194">
        <v>1065</v>
      </c>
      <c r="X671" s="175">
        <v>746</v>
      </c>
      <c r="Y671" s="179">
        <v>431</v>
      </c>
      <c r="Z671" s="177">
        <v>1880</v>
      </c>
      <c r="AA671" s="175">
        <v>1915</v>
      </c>
      <c r="AB671" s="156">
        <f t="shared" si="12404"/>
        <v>12365</v>
      </c>
      <c r="AC671" s="157">
        <f t="shared" si="12405"/>
        <v>11722</v>
      </c>
      <c r="AE671" s="229" t="s">
        <v>13</v>
      </c>
      <c r="AF671" s="20">
        <f t="shared" ref="AF671:BG671" si="12679">SUM(AF668:AF670)</f>
        <v>2901</v>
      </c>
      <c r="AG671" s="21">
        <f t="shared" si="12679"/>
        <v>7263</v>
      </c>
      <c r="AH671" s="20">
        <f t="shared" si="12679"/>
        <v>2145</v>
      </c>
      <c r="AI671" s="21">
        <f t="shared" si="12679"/>
        <v>2577</v>
      </c>
      <c r="AJ671" s="20">
        <f t="shared" si="12679"/>
        <v>2592</v>
      </c>
      <c r="AK671" s="21">
        <f t="shared" si="12679"/>
        <v>5501</v>
      </c>
      <c r="AL671" s="20">
        <f t="shared" si="12679"/>
        <v>4985</v>
      </c>
      <c r="AM671" s="21">
        <f t="shared" si="12679"/>
        <v>9819</v>
      </c>
      <c r="AN671" s="20">
        <f t="shared" si="12679"/>
        <v>1815</v>
      </c>
      <c r="AO671" s="21">
        <f t="shared" si="12679"/>
        <v>604</v>
      </c>
      <c r="AP671" s="20">
        <f t="shared" si="12679"/>
        <v>6685</v>
      </c>
      <c r="AQ671" s="21">
        <f t="shared" si="12679"/>
        <v>1713</v>
      </c>
      <c r="AR671" s="20">
        <f t="shared" si="12679"/>
        <v>8627</v>
      </c>
      <c r="AS671" s="21">
        <f t="shared" si="12679"/>
        <v>5008</v>
      </c>
      <c r="AT671" s="20">
        <f t="shared" si="12679"/>
        <v>4313</v>
      </c>
      <c r="AU671" s="21">
        <f t="shared" si="12679"/>
        <v>3801</v>
      </c>
      <c r="AV671" s="20">
        <f t="shared" si="12679"/>
        <v>3643</v>
      </c>
      <c r="AW671" s="21">
        <f t="shared" si="12679"/>
        <v>5209</v>
      </c>
      <c r="AX671" s="20">
        <f t="shared" si="12679"/>
        <v>2753</v>
      </c>
      <c r="AY671" s="21">
        <f t="shared" si="12679"/>
        <v>496</v>
      </c>
      <c r="AZ671" s="20">
        <f t="shared" si="12679"/>
        <v>6816</v>
      </c>
      <c r="BA671" s="21">
        <f t="shared" si="12679"/>
        <v>3255</v>
      </c>
      <c r="BB671" s="20">
        <f t="shared" si="12679"/>
        <v>4615</v>
      </c>
      <c r="BC671" s="21">
        <f t="shared" si="12679"/>
        <v>1637</v>
      </c>
      <c r="BD671" s="20">
        <f t="shared" si="12679"/>
        <v>5619</v>
      </c>
      <c r="BE671" s="21">
        <f t="shared" si="12679"/>
        <v>9022</v>
      </c>
      <c r="BF671" s="160">
        <f t="shared" si="12679"/>
        <v>57509</v>
      </c>
      <c r="BG671" s="161">
        <f t="shared" si="12679"/>
        <v>55905</v>
      </c>
      <c r="BI671" s="136" t="s">
        <v>27</v>
      </c>
      <c r="BJ671" s="128">
        <f>B671/B684</f>
        <v>3.5003642219069896E-2</v>
      </c>
      <c r="BK671" s="129">
        <f t="shared" ref="BK671" si="12680">C671/C684</f>
        <v>3.9621436887369965E-2</v>
      </c>
      <c r="BL671" s="130">
        <f t="shared" ref="BL671" si="12681">D671/D684</f>
        <v>3.6671368124118475E-2</v>
      </c>
      <c r="BM671" s="131">
        <f t="shared" ref="BM671" si="12682">E671/E684</f>
        <v>3.5382644892731345E-2</v>
      </c>
      <c r="BN671" s="128">
        <f t="shared" ref="BN671" si="12683">F671/F684</f>
        <v>3.6636104476461977E-2</v>
      </c>
      <c r="BO671" s="129">
        <f t="shared" ref="BO671" si="12684">G671/G684</f>
        <v>3.6958817317845831E-2</v>
      </c>
      <c r="BP671" s="130">
        <f t="shared" ref="BP671" si="12685">H671/H684</f>
        <v>4.0874129508367114E-2</v>
      </c>
      <c r="BQ671" s="131">
        <f t="shared" ref="BQ671" si="12686">I671/I684</f>
        <v>4.1614569817641368E-2</v>
      </c>
      <c r="BR671" s="128">
        <f t="shared" ref="BR671" si="12687">J671/J684</f>
        <v>4.1916167664670656E-2</v>
      </c>
      <c r="BS671" s="129">
        <f t="shared" ref="BS671" si="12688">K671/K684</f>
        <v>3.0517137702946482E-2</v>
      </c>
      <c r="BT671" s="130">
        <f t="shared" ref="BT671" si="12689">L671/L684</f>
        <v>3.2337891116517067E-2</v>
      </c>
      <c r="BU671" s="128">
        <f t="shared" ref="BU671" si="12690">M671/M684</f>
        <v>3.1869078380706288E-2</v>
      </c>
      <c r="BV671" s="132">
        <f t="shared" ref="BV671" si="12691">N671/N684</f>
        <v>3.8764166606511226E-2</v>
      </c>
      <c r="BW671" s="133">
        <f t="shared" ref="BW671" si="12692">O671/O684</f>
        <v>2.9997559189650965E-2</v>
      </c>
      <c r="BX671" s="128">
        <f t="shared" ref="BX671" si="12693">P671/P684</f>
        <v>4.0595102255771086E-2</v>
      </c>
      <c r="BY671" s="129">
        <f t="shared" ref="BY671" si="12694">Q671/Q684</f>
        <v>3.292878814920578E-2</v>
      </c>
      <c r="BZ671" s="130">
        <f t="shared" ref="BZ671" si="12695">R671/R684</f>
        <v>4.1983679583711124E-2</v>
      </c>
      <c r="CA671" s="131">
        <f t="shared" ref="CA671" si="12696">S671/S684</f>
        <v>4.0567243984656512E-2</v>
      </c>
      <c r="CB671" s="128">
        <f t="shared" ref="CB671" si="12697">T671/T684</f>
        <v>3.4798994974874368E-2</v>
      </c>
      <c r="CC671" s="129">
        <f t="shared" ref="CC671" si="12698">U671/U684</f>
        <v>2.7273864631552607E-2</v>
      </c>
      <c r="CD671" s="130">
        <f t="shared" ref="CD671" si="12699">V671/V684</f>
        <v>3.6700113223753564E-2</v>
      </c>
      <c r="CE671" s="131">
        <f t="shared" ref="CE671" si="12700">W671/W684</f>
        <v>3.7274254514909705E-2</v>
      </c>
      <c r="CF671" s="128">
        <f t="shared" ref="CF671" si="12701">X671/X684</f>
        <v>3.4926728779437241E-2</v>
      </c>
      <c r="CG671" s="129">
        <f t="shared" ref="CG671" si="12702">Y671/Y684</f>
        <v>3.2489069802502636E-2</v>
      </c>
      <c r="CH671" s="130">
        <f t="shared" ref="CH671" si="12703">Z671/Z684</f>
        <v>4.7019983492984516E-2</v>
      </c>
      <c r="CI671" s="128">
        <f t="shared" ref="CI671" si="12704">AA671/AA684</f>
        <v>4.4957272983378718E-2</v>
      </c>
      <c r="CJ671" s="134">
        <f t="shared" ref="CJ671" si="12705">AB671/AB684</f>
        <v>3.8932497063926118E-2</v>
      </c>
      <c r="CK671" s="135">
        <f t="shared" ref="CK671" si="12706">AC671/AC684</f>
        <v>3.7016101783227492E-2</v>
      </c>
    </row>
    <row r="672" spans="1:89" ht="13.5" thickTop="1" x14ac:dyDescent="0.2">
      <c r="A672" s="145" t="s">
        <v>28</v>
      </c>
      <c r="B672" s="189">
        <v>880</v>
      </c>
      <c r="C672" s="183">
        <v>1374</v>
      </c>
      <c r="D672" s="184">
        <v>582</v>
      </c>
      <c r="E672" s="185">
        <v>516</v>
      </c>
      <c r="F672" s="182">
        <v>802</v>
      </c>
      <c r="G672" s="186">
        <v>1303</v>
      </c>
      <c r="H672" s="184">
        <v>1726</v>
      </c>
      <c r="I672" s="185">
        <v>2192</v>
      </c>
      <c r="J672" s="182">
        <v>294</v>
      </c>
      <c r="K672" s="183">
        <v>180</v>
      </c>
      <c r="L672" s="184">
        <v>1464</v>
      </c>
      <c r="M672" s="182">
        <v>753</v>
      </c>
      <c r="N672" s="187">
        <v>1990</v>
      </c>
      <c r="O672" s="190">
        <v>1529</v>
      </c>
      <c r="P672" s="182">
        <v>1076</v>
      </c>
      <c r="Q672" s="183">
        <v>780</v>
      </c>
      <c r="R672" s="184">
        <v>1015</v>
      </c>
      <c r="S672" s="185">
        <v>1197</v>
      </c>
      <c r="T672" s="182">
        <v>404</v>
      </c>
      <c r="U672" s="186">
        <v>168</v>
      </c>
      <c r="V672" s="184">
        <v>1354</v>
      </c>
      <c r="W672" s="191">
        <v>1004</v>
      </c>
      <c r="X672" s="182">
        <v>1103</v>
      </c>
      <c r="Y672" s="186">
        <v>346</v>
      </c>
      <c r="Z672" s="184">
        <v>1817</v>
      </c>
      <c r="AA672" s="182">
        <v>1780</v>
      </c>
      <c r="AB672" s="156">
        <f t="shared" si="12404"/>
        <v>14507</v>
      </c>
      <c r="AC672" s="157">
        <f t="shared" si="12405"/>
        <v>13122</v>
      </c>
      <c r="BI672" s="145" t="s">
        <v>28</v>
      </c>
      <c r="BJ672" s="128">
        <f>B672/B684</f>
        <v>3.3738450331633633E-2</v>
      </c>
      <c r="BK672" s="129">
        <f t="shared" ref="BK672" si="12707">C672/C684</f>
        <v>5.1601757614451495E-2</v>
      </c>
      <c r="BL672" s="130">
        <f t="shared" ref="BL672" si="12708">D672/D684</f>
        <v>4.5604137282557591E-2</v>
      </c>
      <c r="BM672" s="131">
        <f t="shared" ref="BM672" si="12709">E672/E684</f>
        <v>4.1306436119116233E-2</v>
      </c>
      <c r="BN672" s="128">
        <f t="shared" ref="BN672" si="12710">F672/F684</f>
        <v>3.0896062870791278E-2</v>
      </c>
      <c r="BO672" s="129">
        <f t="shared" ref="BO672" si="12711">G672/G684</f>
        <v>5.5036958817317849E-2</v>
      </c>
      <c r="BP672" s="130">
        <f t="shared" ref="BP672" si="12712">H672/H684</f>
        <v>4.4849807712296019E-2</v>
      </c>
      <c r="BQ672" s="131">
        <f t="shared" ref="BQ672" si="12713">I672/I684</f>
        <v>5.1711528934393354E-2</v>
      </c>
      <c r="BR672" s="128">
        <f t="shared" ref="BR672" si="12714">J672/J684</f>
        <v>5.0299401197604787E-2</v>
      </c>
      <c r="BS672" s="129">
        <f t="shared" ref="BS672" si="12715">K672/K684</f>
        <v>2.7059530968129887E-2</v>
      </c>
      <c r="BT672" s="130">
        <f t="shared" ref="BT672" si="12716">L672/L684</f>
        <v>6.1404244610351481E-2</v>
      </c>
      <c r="BU672" s="128">
        <f t="shared" ref="BU672" si="12717">M672/M684</f>
        <v>3.2428940568475451E-2</v>
      </c>
      <c r="BV672" s="132">
        <f t="shared" ref="BV672" si="12718">N672/N684</f>
        <v>4.7883731562357132E-2</v>
      </c>
      <c r="BW672" s="133">
        <f t="shared" ref="BW672" si="12719">O672/O684</f>
        <v>3.7319990236758603E-2</v>
      </c>
      <c r="BX672" s="128">
        <f t="shared" ref="BX672" si="12720">P672/P684</f>
        <v>4.7221978407794261E-2</v>
      </c>
      <c r="BY672" s="129">
        <f t="shared" ref="BY672" si="12721">Q672/Q684</f>
        <v>3.4802784222737818E-2</v>
      </c>
      <c r="BZ672" s="130">
        <f t="shared" ref="BZ672" si="12722">R672/R684</f>
        <v>4.0012614814522805E-2</v>
      </c>
      <c r="CA672" s="131">
        <f t="shared" ref="CA672" si="12723">S672/S684</f>
        <v>4.6379170056956874E-2</v>
      </c>
      <c r="CB672" s="128">
        <f t="shared" ref="CB672" si="12724">T672/T684</f>
        <v>5.0753768844221107E-2</v>
      </c>
      <c r="CC672" s="129">
        <f t="shared" ref="CC672" si="12725">U672/U684</f>
        <v>2.1018391092205681E-2</v>
      </c>
      <c r="CD672" s="130">
        <f t="shared" ref="CD672" si="12726">V672/V684</f>
        <v>5.2863780111662047E-2</v>
      </c>
      <c r="CE672" s="131">
        <f t="shared" ref="CE672" si="12727">W672/W684</f>
        <v>3.5139297214055717E-2</v>
      </c>
      <c r="CF672" s="128">
        <f t="shared" ref="CF672" si="12728">X672/X684</f>
        <v>5.164099442857812E-2</v>
      </c>
      <c r="CG672" s="129">
        <f t="shared" ref="CG672" si="12729">Y672/Y684</f>
        <v>2.6081712648876827E-2</v>
      </c>
      <c r="CH672" s="130">
        <f t="shared" ref="CH672" si="12730">Z672/Z684</f>
        <v>4.5444313833379185E-2</v>
      </c>
      <c r="CI672" s="128">
        <f t="shared" ref="CI672" si="12731">AA672/AA684</f>
        <v>4.1787961310921211E-2</v>
      </c>
      <c r="CJ672" s="134">
        <f t="shared" ref="CJ672" si="12732">AB672/AB684</f>
        <v>4.5676808322391932E-2</v>
      </c>
      <c r="CK672" s="135">
        <f t="shared" ref="CK672" si="12733">AC672/AC684</f>
        <v>4.1437065995522195E-2</v>
      </c>
    </row>
    <row r="673" spans="1:89" x14ac:dyDescent="0.2">
      <c r="A673" s="136" t="s">
        <v>29</v>
      </c>
      <c r="B673" s="192">
        <v>1094</v>
      </c>
      <c r="C673" s="176">
        <v>2307</v>
      </c>
      <c r="D673" s="177">
        <v>885</v>
      </c>
      <c r="E673" s="178">
        <v>767</v>
      </c>
      <c r="F673" s="175">
        <v>1231</v>
      </c>
      <c r="G673" s="179">
        <v>1922</v>
      </c>
      <c r="H673" s="177">
        <v>1968</v>
      </c>
      <c r="I673" s="178">
        <v>3178</v>
      </c>
      <c r="J673" s="175">
        <v>554</v>
      </c>
      <c r="K673" s="176">
        <v>262</v>
      </c>
      <c r="L673" s="177">
        <v>2303</v>
      </c>
      <c r="M673" s="175">
        <v>709</v>
      </c>
      <c r="N673" s="180">
        <v>3117</v>
      </c>
      <c r="O673" s="193">
        <v>2021</v>
      </c>
      <c r="P673" s="175">
        <v>1512</v>
      </c>
      <c r="Q673" s="176">
        <v>1063</v>
      </c>
      <c r="R673" s="177">
        <v>1516</v>
      </c>
      <c r="S673" s="178">
        <v>1807</v>
      </c>
      <c r="T673" s="175">
        <v>1104</v>
      </c>
      <c r="U673" s="179">
        <v>202</v>
      </c>
      <c r="V673" s="177">
        <v>2240</v>
      </c>
      <c r="W673" s="194">
        <v>1293</v>
      </c>
      <c r="X673" s="175">
        <v>1675</v>
      </c>
      <c r="Y673" s="179">
        <v>536</v>
      </c>
      <c r="Z673" s="177">
        <v>2410</v>
      </c>
      <c r="AA673" s="175">
        <v>3836</v>
      </c>
      <c r="AB673" s="156">
        <f t="shared" si="12404"/>
        <v>21609</v>
      </c>
      <c r="AC673" s="157">
        <f t="shared" si="12405"/>
        <v>19903</v>
      </c>
      <c r="BI673" s="136" t="s">
        <v>29</v>
      </c>
      <c r="BJ673" s="128">
        <f>B673/B684</f>
        <v>4.1943028025917262E-2</v>
      </c>
      <c r="BK673" s="129">
        <f t="shared" ref="BK673" si="12734">C673/C684</f>
        <v>8.6641379051338868E-2</v>
      </c>
      <c r="BL673" s="130">
        <f t="shared" ref="BL673" si="12735">D673/D684</f>
        <v>6.9346497414198405E-2</v>
      </c>
      <c r="BM673" s="131">
        <f t="shared" ref="BM673" si="12736">E673/E684</f>
        <v>6.139929554915146E-2</v>
      </c>
      <c r="BN673" s="128">
        <f t="shared" ref="BN673" si="12737">F673/F684</f>
        <v>4.7422759842823022E-2</v>
      </c>
      <c r="BO673" s="129">
        <f t="shared" ref="BO673" si="12738">G673/G684</f>
        <v>8.1182682154171071E-2</v>
      </c>
      <c r="BP673" s="130">
        <f t="shared" ref="BP673" si="12739">H673/H684</f>
        <v>5.1138135328967882E-2</v>
      </c>
      <c r="BQ673" s="131">
        <f t="shared" ref="BQ673" si="12740">I673/I684</f>
        <v>7.4972280544480879E-2</v>
      </c>
      <c r="BR673" s="128">
        <f t="shared" ref="BR673" si="12741">J673/J684</f>
        <v>9.4781864841745084E-2</v>
      </c>
      <c r="BS673" s="129">
        <f t="shared" ref="BS673" si="12742">K673/K684</f>
        <v>3.9386650631389054E-2</v>
      </c>
      <c r="BT673" s="130">
        <f t="shared" ref="BT673" si="12743">L673/L684</f>
        <v>9.6594245449207278E-2</v>
      </c>
      <c r="BU673" s="128">
        <f t="shared" ref="BU673" si="12744">M673/M684</f>
        <v>3.053402239448751E-2</v>
      </c>
      <c r="BV673" s="132">
        <f t="shared" ref="BV673" si="12745">N673/N684</f>
        <v>7.5001804663249835E-2</v>
      </c>
      <c r="BW673" s="133">
        <f t="shared" ref="BW673" si="12746">O673/O684</f>
        <v>4.9328777154015131E-2</v>
      </c>
      <c r="BX673" s="128">
        <f t="shared" ref="BX673" si="12747">P673/P684</f>
        <v>6.6356534714298254E-2</v>
      </c>
      <c r="BY673" s="129">
        <f t="shared" ref="BY673" si="12748">Q673/Q684</f>
        <v>4.7429948242013208E-2</v>
      </c>
      <c r="BZ673" s="130">
        <f t="shared" ref="BZ673" si="12749">R673/R684</f>
        <v>5.9762683801789729E-2</v>
      </c>
      <c r="CA673" s="131">
        <f t="shared" ref="CA673" si="12750">S673/S684</f>
        <v>7.0014336084311679E-2</v>
      </c>
      <c r="CB673" s="128">
        <f t="shared" ref="CB673" si="12751">T673/T684</f>
        <v>0.13869346733668342</v>
      </c>
      <c r="CC673" s="129">
        <f t="shared" ref="CC673" si="12752">U673/U684</f>
        <v>2.5272113098961591E-2</v>
      </c>
      <c r="CD673" s="130">
        <f t="shared" ref="CD673" si="12753">V673/V684</f>
        <v>8.74555889587319E-2</v>
      </c>
      <c r="CE673" s="131">
        <f t="shared" ref="CE673" si="12754">W673/W684</f>
        <v>4.5254094918101638E-2</v>
      </c>
      <c r="CF673" s="128">
        <f t="shared" ref="CF673" si="12755">X673/X684</f>
        <v>7.8421274404232411E-2</v>
      </c>
      <c r="CG673" s="129">
        <f t="shared" ref="CG673" si="12756">Y673/Y684</f>
        <v>4.0404040404040407E-2</v>
      </c>
      <c r="CH673" s="130">
        <f t="shared" ref="CH673" si="12757">Z673/Z684</f>
        <v>6.0275617137283348E-2</v>
      </c>
      <c r="CI673" s="128">
        <f t="shared" ref="CI673" si="12758">AA673/AA684</f>
        <v>9.0055404263311115E-2</v>
      </c>
      <c r="CJ673" s="134">
        <f t="shared" ref="CJ673" si="12759">AB673/AB684</f>
        <v>6.8038198872169803E-2</v>
      </c>
      <c r="CK673" s="135">
        <f t="shared" ref="CK673" si="12760">AC673/AC684</f>
        <v>6.2850321940929599E-2</v>
      </c>
    </row>
    <row r="674" spans="1:89" x14ac:dyDescent="0.2">
      <c r="A674" s="145" t="s">
        <v>30</v>
      </c>
      <c r="B674" s="189">
        <v>1370</v>
      </c>
      <c r="C674" s="183">
        <v>3269</v>
      </c>
      <c r="D674" s="184">
        <v>1233</v>
      </c>
      <c r="E674" s="185">
        <v>1121</v>
      </c>
      <c r="F674" s="182">
        <v>1327</v>
      </c>
      <c r="G674" s="186">
        <v>2661</v>
      </c>
      <c r="H674" s="184">
        <v>2516</v>
      </c>
      <c r="I674" s="185">
        <v>4415</v>
      </c>
      <c r="J674" s="182">
        <v>1080</v>
      </c>
      <c r="K674" s="183">
        <v>267</v>
      </c>
      <c r="L674" s="184">
        <v>3224</v>
      </c>
      <c r="M674" s="182">
        <v>818</v>
      </c>
      <c r="N674" s="187">
        <v>4243</v>
      </c>
      <c r="O674" s="190">
        <v>2439</v>
      </c>
      <c r="P674" s="182">
        <v>2185</v>
      </c>
      <c r="Q674" s="183">
        <v>1722</v>
      </c>
      <c r="R674" s="184">
        <v>1733</v>
      </c>
      <c r="S674" s="185">
        <v>2499</v>
      </c>
      <c r="T674" s="182">
        <v>1381</v>
      </c>
      <c r="U674" s="186">
        <v>219</v>
      </c>
      <c r="V674" s="184">
        <v>3067</v>
      </c>
      <c r="W674" s="191">
        <v>1516</v>
      </c>
      <c r="X674" s="182">
        <v>2333</v>
      </c>
      <c r="Y674" s="186">
        <v>708</v>
      </c>
      <c r="Z674" s="184">
        <v>2827</v>
      </c>
      <c r="AA674" s="182">
        <v>4004</v>
      </c>
      <c r="AB674" s="156">
        <f t="shared" si="12404"/>
        <v>28519</v>
      </c>
      <c r="AC674" s="157">
        <f t="shared" si="12405"/>
        <v>25658</v>
      </c>
      <c r="BI674" s="145" t="s">
        <v>30</v>
      </c>
      <c r="BJ674" s="128">
        <f>B674/B684</f>
        <v>5.2524632902656902E-2</v>
      </c>
      <c r="BK674" s="129">
        <f t="shared" ref="BK674" si="12761">C674/C684</f>
        <v>0.12277012055432455</v>
      </c>
      <c r="BL674" s="130">
        <f t="shared" ref="BL674" si="12762">D674/D684</f>
        <v>9.6614950634696758E-2</v>
      </c>
      <c r="BM674" s="131">
        <f t="shared" ref="BM674" si="12763">E674/E684</f>
        <v>8.9737431956452132E-2</v>
      </c>
      <c r="BN674" s="128">
        <f t="shared" ref="BN674" si="12764">F674/F684</f>
        <v>5.1121041682718235E-2</v>
      </c>
      <c r="BO674" s="129">
        <f t="shared" ref="BO674" si="12765">G674/G684</f>
        <v>0.11239704329461457</v>
      </c>
      <c r="BP674" s="130">
        <f t="shared" ref="BP674" si="12766">H674/H684</f>
        <v>6.5377819353497554E-2</v>
      </c>
      <c r="BQ674" s="131">
        <f t="shared" ref="BQ674" si="12767">I674/I684</f>
        <v>0.10415437967397202</v>
      </c>
      <c r="BR674" s="128">
        <f t="shared" ref="BR674" si="12768">J674/J684</f>
        <v>0.18477331052181351</v>
      </c>
      <c r="BS674" s="129">
        <f t="shared" ref="BS674" si="12769">K674/K684</f>
        <v>4.0138304269392661E-2</v>
      </c>
      <c r="BT674" s="130">
        <f t="shared" ref="BT674" si="12770">L674/L684</f>
        <v>0.13522355507088332</v>
      </c>
      <c r="BU674" s="128">
        <f t="shared" ref="BU674" si="12771">M674/M684</f>
        <v>3.5228251507321277E-2</v>
      </c>
      <c r="BV674" s="132">
        <f t="shared" ref="BV674" si="12772">N674/N684</f>
        <v>0.10209581558747804</v>
      </c>
      <c r="BW674" s="133">
        <f t="shared" ref="BW674" si="12773">O674/O684</f>
        <v>5.9531364412985108E-2</v>
      </c>
      <c r="BX674" s="128">
        <f t="shared" ref="BX674" si="12774">P674/P684</f>
        <v>9.58922145176863E-2</v>
      </c>
      <c r="BY674" s="129">
        <f t="shared" ref="BY674" si="12775">Q674/Q684</f>
        <v>7.6833839014813499E-2</v>
      </c>
      <c r="BZ674" s="130">
        <f t="shared" ref="BZ674" si="12776">R674/R684</f>
        <v>6.8317104900067011E-2</v>
      </c>
      <c r="CA674" s="131">
        <f t="shared" ref="CA674" si="12777">S674/S684</f>
        <v>9.6826688364524002E-2</v>
      </c>
      <c r="CB674" s="128">
        <f t="shared" ref="CB674" si="12778">T674/T684</f>
        <v>0.17349246231155779</v>
      </c>
      <c r="CC674" s="129">
        <f t="shared" ref="CC674" si="12779">U674/U684</f>
        <v>2.7398974102339546E-2</v>
      </c>
      <c r="CD674" s="130">
        <f t="shared" ref="CD674" si="12780">V674/V684</f>
        <v>0.11974388006090657</v>
      </c>
      <c r="CE674" s="131">
        <f t="shared" ref="CE674" si="12781">W674/W684</f>
        <v>5.3058938821223575E-2</v>
      </c>
      <c r="CF674" s="128">
        <f t="shared" ref="CF674" si="12782">X674/X684</f>
        <v>0.10922796011049206</v>
      </c>
      <c r="CG674" s="129">
        <f t="shared" ref="CG674" si="12783">Y674/Y684</f>
        <v>5.336951605608322E-2</v>
      </c>
      <c r="CH674" s="130">
        <f t="shared" ref="CH674" si="12784">Z674/Z684</f>
        <v>7.0705049646099596E-2</v>
      </c>
      <c r="CI674" s="128">
        <f t="shared" ref="CI674" si="12785">AA674/AA684</f>
        <v>9.3999436566813782E-2</v>
      </c>
      <c r="CJ674" s="134">
        <f t="shared" ref="CJ674" si="12786">AB674/AB684</f>
        <v>8.9795057320348481E-2</v>
      </c>
      <c r="CK674" s="135">
        <f t="shared" ref="CK674" si="12787">AC674/AC684</f>
        <v>8.1023642685041031E-2</v>
      </c>
    </row>
    <row r="675" spans="1:89" x14ac:dyDescent="0.2">
      <c r="A675" s="136" t="s">
        <v>31</v>
      </c>
      <c r="B675" s="192">
        <v>1531</v>
      </c>
      <c r="C675" s="176">
        <v>3994</v>
      </c>
      <c r="D675" s="177">
        <v>912</v>
      </c>
      <c r="E675" s="178">
        <v>1456</v>
      </c>
      <c r="F675" s="175">
        <v>1265</v>
      </c>
      <c r="G675" s="179">
        <v>2840</v>
      </c>
      <c r="H675" s="177">
        <v>2469</v>
      </c>
      <c r="I675" s="178">
        <v>5404</v>
      </c>
      <c r="J675" s="175">
        <v>735</v>
      </c>
      <c r="K675" s="176">
        <v>337</v>
      </c>
      <c r="L675" s="177">
        <v>3461</v>
      </c>
      <c r="M675" s="175">
        <v>895</v>
      </c>
      <c r="N675" s="180">
        <v>4384</v>
      </c>
      <c r="O675" s="193">
        <v>2569</v>
      </c>
      <c r="P675" s="175">
        <v>2128</v>
      </c>
      <c r="Q675" s="176">
        <v>2079</v>
      </c>
      <c r="R675" s="177">
        <v>1910</v>
      </c>
      <c r="S675" s="178">
        <v>2710</v>
      </c>
      <c r="T675" s="175">
        <v>1372</v>
      </c>
      <c r="U675" s="179">
        <v>277</v>
      </c>
      <c r="V675" s="177">
        <v>3749</v>
      </c>
      <c r="W675" s="194">
        <v>1739</v>
      </c>
      <c r="X675" s="175">
        <v>2282</v>
      </c>
      <c r="Y675" s="179">
        <v>929</v>
      </c>
      <c r="Z675" s="177">
        <v>2792</v>
      </c>
      <c r="AA675" s="175">
        <v>5018</v>
      </c>
      <c r="AB675" s="156">
        <f t="shared" si="12404"/>
        <v>28990</v>
      </c>
      <c r="AC675" s="157">
        <f t="shared" si="12405"/>
        <v>30247</v>
      </c>
      <c r="BI675" s="136" t="s">
        <v>31</v>
      </c>
      <c r="BJ675" s="128">
        <f>B675/B684</f>
        <v>5.8697235747421694E-2</v>
      </c>
      <c r="BK675" s="129">
        <f t="shared" ref="BK675" si="12788">C675/C684</f>
        <v>0.1499981222067826</v>
      </c>
      <c r="BL675" s="130">
        <f t="shared" ref="BL675" si="12789">D675/D684</f>
        <v>7.1462153267512929E-2</v>
      </c>
      <c r="BM675" s="131">
        <f t="shared" ref="BM675" si="12790">E675/E684</f>
        <v>0.11655459494076209</v>
      </c>
      <c r="BN675" s="128">
        <f t="shared" ref="BN675" si="12791">F675/F684</f>
        <v>4.873256799445258E-2</v>
      </c>
      <c r="BO675" s="129">
        <f t="shared" ref="BO675" si="12792">G675/G684</f>
        <v>0.11995776135163674</v>
      </c>
      <c r="BP675" s="130">
        <f t="shared" ref="BP675" si="12793">H675/H684</f>
        <v>6.415653258497038E-2</v>
      </c>
      <c r="BQ675" s="131">
        <f t="shared" ref="BQ675" si="12794">I675/I684</f>
        <v>0.12748590436198071</v>
      </c>
      <c r="BR675" s="128">
        <f t="shared" ref="BR675" si="12795">J675/J684</f>
        <v>0.12574850299401197</v>
      </c>
      <c r="BS675" s="129">
        <f t="shared" ref="BS675" si="12796">K675/K684</f>
        <v>5.0661455201443176E-2</v>
      </c>
      <c r="BT675" s="130">
        <f t="shared" ref="BT675" si="12797">L675/L684</f>
        <v>0.14516399630903448</v>
      </c>
      <c r="BU675" s="128">
        <f t="shared" ref="BU675" si="12798">M675/M684</f>
        <v>3.854435831180017E-2</v>
      </c>
      <c r="BV675" s="132">
        <f t="shared" ref="BV675" si="12799">N675/N684</f>
        <v>0.10548858249717269</v>
      </c>
      <c r="BW675" s="133">
        <f t="shared" ref="BW675" si="12800">O675/O684</f>
        <v>6.2704417866731754E-2</v>
      </c>
      <c r="BX675" s="128">
        <f t="shared" ref="BX675" si="12801">P675/P684</f>
        <v>9.3390678486790141E-2</v>
      </c>
      <c r="BY675" s="129">
        <f t="shared" ref="BY675" si="12802">Q675/Q684</f>
        <v>9.2762805639835799E-2</v>
      </c>
      <c r="BZ675" s="130">
        <f t="shared" ref="BZ675" si="12803">R675/R684</f>
        <v>7.5294674182993654E-2</v>
      </c>
      <c r="CA675" s="131">
        <f t="shared" ref="CA675" si="12804">S675/S684</f>
        <v>0.10500213103955984</v>
      </c>
      <c r="CB675" s="128">
        <f t="shared" ref="CB675" si="12805">T675/T684</f>
        <v>0.17236180904522613</v>
      </c>
      <c r="CC675" s="129">
        <f t="shared" ref="CC675" si="12806">U675/U684</f>
        <v>3.4655323407981983E-2</v>
      </c>
      <c r="CD675" s="130">
        <f t="shared" ref="CD675" si="12807">V675/V684</f>
        <v>0.14637098348494904</v>
      </c>
      <c r="CE675" s="131">
        <f t="shared" ref="CE675" si="12808">W675/W684</f>
        <v>6.0863782724345512E-2</v>
      </c>
      <c r="CF675" s="128">
        <f t="shared" ref="CF675" si="12809">X675/X684</f>
        <v>0.10684020787490051</v>
      </c>
      <c r="CG675" s="129">
        <f t="shared" ref="CG675" si="12810">Y675/Y684</f>
        <v>7.0028644655510328E-2</v>
      </c>
      <c r="CH675" s="130">
        <f t="shared" ref="CH675" si="12811">Z675/Z684</f>
        <v>6.9829677612985516E-2</v>
      </c>
      <c r="CI675" s="128">
        <f t="shared" ref="CI675" si="12812">AA675/AA684</f>
        <v>0.11780448868438351</v>
      </c>
      <c r="CJ675" s="134">
        <f t="shared" ref="CJ675" si="12813">AB675/AB684</f>
        <v>9.1278050132083968E-2</v>
      </c>
      <c r="CK675" s="135">
        <f t="shared" ref="CK675" si="12814">AC675/AC684</f>
        <v>9.5514931806627026E-2</v>
      </c>
    </row>
    <row r="676" spans="1:89" x14ac:dyDescent="0.2">
      <c r="A676" s="145" t="s">
        <v>32</v>
      </c>
      <c r="B676" s="189">
        <v>1657</v>
      </c>
      <c r="C676" s="183">
        <v>2867</v>
      </c>
      <c r="D676" s="184">
        <v>637</v>
      </c>
      <c r="E676" s="185">
        <v>1083</v>
      </c>
      <c r="F676" s="182">
        <v>1067</v>
      </c>
      <c r="G676" s="186">
        <v>2494</v>
      </c>
      <c r="H676" s="184">
        <v>2224</v>
      </c>
      <c r="I676" s="185">
        <v>4049</v>
      </c>
      <c r="J676" s="182">
        <v>461</v>
      </c>
      <c r="K676" s="183">
        <v>207</v>
      </c>
      <c r="L676" s="184">
        <v>2117</v>
      </c>
      <c r="M676" s="182">
        <v>988</v>
      </c>
      <c r="N676" s="187">
        <v>3220</v>
      </c>
      <c r="O676" s="190">
        <v>2600</v>
      </c>
      <c r="P676" s="182">
        <v>1372</v>
      </c>
      <c r="Q676" s="183">
        <v>1945</v>
      </c>
      <c r="R676" s="184">
        <v>1458</v>
      </c>
      <c r="S676" s="185">
        <v>2244</v>
      </c>
      <c r="T676" s="182">
        <v>587</v>
      </c>
      <c r="U676" s="186">
        <v>326</v>
      </c>
      <c r="V676" s="184">
        <v>2841</v>
      </c>
      <c r="W676" s="191">
        <v>1736</v>
      </c>
      <c r="X676" s="182">
        <v>1467</v>
      </c>
      <c r="Y676" s="186">
        <v>725</v>
      </c>
      <c r="Z676" s="184">
        <v>2521</v>
      </c>
      <c r="AA676" s="182">
        <v>3584</v>
      </c>
      <c r="AB676" s="156">
        <f t="shared" si="12404"/>
        <v>21629</v>
      </c>
      <c r="AC676" s="157">
        <f t="shared" si="12405"/>
        <v>24848</v>
      </c>
      <c r="BI676" s="145" t="s">
        <v>32</v>
      </c>
      <c r="BJ676" s="128">
        <f>B676/B684</f>
        <v>6.3527968408541968E-2</v>
      </c>
      <c r="BK676" s="129">
        <f t="shared" ref="BK676" si="12815">C676/C684</f>
        <v>0.10767266308634094</v>
      </c>
      <c r="BL676" s="130">
        <f t="shared" ref="BL676" si="12816">D676/D684</f>
        <v>4.9913806613383481E-2</v>
      </c>
      <c r="BM676" s="131">
        <f t="shared" ref="BM676" si="12817">E676/E684</f>
        <v>8.6695485110470705E-2</v>
      </c>
      <c r="BN676" s="128">
        <f t="shared" ref="BN676" si="12818">F676/F684</f>
        <v>4.1104861699668697E-2</v>
      </c>
      <c r="BO676" s="129">
        <f t="shared" ref="BO676" si="12819">G676/G684</f>
        <v>0.10534318901795142</v>
      </c>
      <c r="BP676" s="130">
        <f t="shared" ref="BP676" si="12820">H676/H684</f>
        <v>5.779025049371167E-2</v>
      </c>
      <c r="BQ676" s="131">
        <f t="shared" ref="BQ676" si="12821">I676/I684</f>
        <v>9.5520064167590651E-2</v>
      </c>
      <c r="BR676" s="128">
        <f t="shared" ref="BR676" si="12822">J676/J684</f>
        <v>7.8870829769033368E-2</v>
      </c>
      <c r="BS676" s="129">
        <f t="shared" ref="BS676" si="12823">K676/K684</f>
        <v>3.1118460613349368E-2</v>
      </c>
      <c r="BT676" s="130">
        <f t="shared" ref="BT676" si="12824">L676/L684</f>
        <v>8.879288650281017E-2</v>
      </c>
      <c r="BU676" s="128">
        <f t="shared" ref="BU676" si="12825">M676/M684</f>
        <v>4.2549526270456502E-2</v>
      </c>
      <c r="BV676" s="132">
        <f t="shared" ref="BV676" si="12826">N676/N684</f>
        <v>7.748020885969345E-2</v>
      </c>
      <c r="BW676" s="133">
        <f t="shared" ref="BW676" si="12827">O676/O684</f>
        <v>6.3461069074932874E-2</v>
      </c>
      <c r="BX676" s="128">
        <f t="shared" ref="BX676" si="12828">P676/P684</f>
        <v>6.0212411129641007E-2</v>
      </c>
      <c r="BY676" s="129">
        <f t="shared" ref="BY676" si="12829">Q676/Q684</f>
        <v>8.6783865786185965E-2</v>
      </c>
      <c r="BZ676" s="130">
        <f t="shared" ref="BZ676" si="12830">R676/R684</f>
        <v>5.7476248669531278E-2</v>
      </c>
      <c r="CA676" s="131">
        <f t="shared" ref="CA676" si="12831">S676/S684</f>
        <v>8.6946414041613393E-2</v>
      </c>
      <c r="CB676" s="128">
        <f t="shared" ref="CB676" si="12832">T676/T684</f>
        <v>7.374371859296483E-2</v>
      </c>
      <c r="CC676" s="129">
        <f t="shared" ref="CC676" si="12833">U676/U684</f>
        <v>4.0785687476541974E-2</v>
      </c>
      <c r="CD676" s="130">
        <f t="shared" ref="CD676" si="12834">V676/V684</f>
        <v>0.11092023581774881</v>
      </c>
      <c r="CE676" s="131">
        <f t="shared" ref="CE676" si="12835">W676/W684</f>
        <v>6.0758784824303511E-2</v>
      </c>
      <c r="CF676" s="128">
        <f t="shared" ref="CF676" si="12836">X676/X684</f>
        <v>6.8682990776721756E-2</v>
      </c>
      <c r="CG676" s="129">
        <f t="shared" ref="CG676" si="12837">Y676/Y684</f>
        <v>5.4650987486808383E-2</v>
      </c>
      <c r="CH676" s="130">
        <f t="shared" ref="CH676" si="12838">Z676/Z684</f>
        <v>6.3051797013730829E-2</v>
      </c>
      <c r="CI676" s="128">
        <f t="shared" ref="CI676" si="12839">AA676/AA684</f>
        <v>8.4139355808057092E-2</v>
      </c>
      <c r="CJ676" s="134">
        <f t="shared" ref="CJ676" si="12840">AB676/AB684</f>
        <v>6.810117096608638E-2</v>
      </c>
      <c r="CK676" s="135">
        <f t="shared" ref="CK676" si="12841">AC676/AC684</f>
        <v>7.8465799105070524E-2</v>
      </c>
    </row>
    <row r="677" spans="1:89" x14ac:dyDescent="0.2">
      <c r="A677" s="136" t="s">
        <v>33</v>
      </c>
      <c r="B677" s="192">
        <v>1361</v>
      </c>
      <c r="C677" s="176">
        <v>1558</v>
      </c>
      <c r="D677" s="177">
        <v>450</v>
      </c>
      <c r="E677" s="178">
        <v>741</v>
      </c>
      <c r="F677" s="175">
        <v>1023</v>
      </c>
      <c r="G677" s="179">
        <v>1445</v>
      </c>
      <c r="H677" s="177">
        <v>1878</v>
      </c>
      <c r="I677" s="178">
        <v>2704</v>
      </c>
      <c r="J677" s="175">
        <v>389</v>
      </c>
      <c r="K677" s="176">
        <v>130</v>
      </c>
      <c r="L677" s="177">
        <v>1379</v>
      </c>
      <c r="M677" s="175">
        <v>957</v>
      </c>
      <c r="N677" s="180">
        <v>2225</v>
      </c>
      <c r="O677" s="193">
        <v>2092</v>
      </c>
      <c r="P677" s="175">
        <v>935</v>
      </c>
      <c r="Q677" s="176">
        <v>1475</v>
      </c>
      <c r="R677" s="177">
        <v>1117</v>
      </c>
      <c r="S677" s="178">
        <v>1493</v>
      </c>
      <c r="T677" s="175">
        <v>353</v>
      </c>
      <c r="U677" s="179">
        <v>242</v>
      </c>
      <c r="V677" s="177">
        <v>2017</v>
      </c>
      <c r="W677" s="194">
        <v>1448</v>
      </c>
      <c r="X677" s="175">
        <v>864</v>
      </c>
      <c r="Y677" s="179">
        <v>636</v>
      </c>
      <c r="Z677" s="177">
        <v>1989</v>
      </c>
      <c r="AA677" s="175">
        <v>2113</v>
      </c>
      <c r="AB677" s="156">
        <f t="shared" si="12404"/>
        <v>15980</v>
      </c>
      <c r="AC677" s="157">
        <f t="shared" si="12405"/>
        <v>17034</v>
      </c>
      <c r="BI677" s="136" t="s">
        <v>33</v>
      </c>
      <c r="BJ677" s="128">
        <f>B677/B684</f>
        <v>5.217958056971974E-2</v>
      </c>
      <c r="BK677" s="129">
        <f t="shared" ref="BK677" si="12842">C677/C684</f>
        <v>5.8512036654523605E-2</v>
      </c>
      <c r="BL677" s="130">
        <f t="shared" ref="BL677" si="12843">D677/D684</f>
        <v>3.5260930888575459E-2</v>
      </c>
      <c r="BM677" s="131">
        <f t="shared" ref="BM677" si="12844">E677/E684</f>
        <v>5.931796349663785E-2</v>
      </c>
      <c r="BN677" s="128">
        <f t="shared" ref="BN677" si="12845">F677/F684</f>
        <v>3.9409815856383389E-2</v>
      </c>
      <c r="BO677" s="129">
        <f t="shared" ref="BO677" si="12846">G677/G684</f>
        <v>6.1034846884899685E-2</v>
      </c>
      <c r="BP677" s="130">
        <f t="shared" ref="BP677" si="12847">H677/H684</f>
        <v>4.8799501091362642E-2</v>
      </c>
      <c r="BQ677" s="131">
        <f t="shared" ref="BQ677" si="12848">I677/I684</f>
        <v>6.3790134232937792E-2</v>
      </c>
      <c r="BR677" s="128">
        <f t="shared" ref="BR677" si="12849">J677/J684</f>
        <v>6.6552609067579122E-2</v>
      </c>
      <c r="BS677" s="129">
        <f t="shared" ref="BS677" si="12850">K677/K684</f>
        <v>1.9542994588093807E-2</v>
      </c>
      <c r="BT677" s="130">
        <f t="shared" ref="BT677" si="12851">L677/L684</f>
        <v>5.7839107457428068E-2</v>
      </c>
      <c r="BU677" s="128">
        <f t="shared" ref="BU677" si="12852">M677/M684</f>
        <v>4.1214470284237727E-2</v>
      </c>
      <c r="BV677" s="132">
        <f t="shared" ref="BV677" si="12853">N677/N684</f>
        <v>5.3538343078514884E-2</v>
      </c>
      <c r="BW677" s="133">
        <f t="shared" ref="BW677" si="12854">O677/O684</f>
        <v>5.1061752501830607E-2</v>
      </c>
      <c r="BX677" s="128">
        <f t="shared" ref="BX677" si="12855">P677/P684</f>
        <v>4.1033968226103751E-2</v>
      </c>
      <c r="BY677" s="129">
        <f t="shared" ref="BY677" si="12856">Q677/Q684</f>
        <v>6.5812957344279846E-2</v>
      </c>
      <c r="BZ677" s="130">
        <f t="shared" ref="BZ677" si="12857">R677/R684</f>
        <v>4.4033586943666971E-2</v>
      </c>
      <c r="CA677" s="131">
        <f t="shared" ref="CA677" si="12858">S677/S684</f>
        <v>5.7848037506296253E-2</v>
      </c>
      <c r="CB677" s="128">
        <f t="shared" ref="CB677" si="12859">T677/T684</f>
        <v>4.4346733668341708E-2</v>
      </c>
      <c r="CC677" s="129">
        <f t="shared" ref="CC677" si="12860">U677/U684</f>
        <v>3.0276491930439135E-2</v>
      </c>
      <c r="CD677" s="130">
        <f t="shared" ref="CD677" si="12861">V677/V684</f>
        <v>7.8749072736501002E-2</v>
      </c>
      <c r="CE677" s="131">
        <f t="shared" ref="CE677" si="12862">W677/W684</f>
        <v>5.0678986420271598E-2</v>
      </c>
      <c r="CF677" s="128">
        <f t="shared" ref="CF677" si="12863">X677/X684</f>
        <v>4.0451331991198089E-2</v>
      </c>
      <c r="CG677" s="129">
        <f t="shared" ref="CG677" si="12864">Y677/Y684</f>
        <v>4.7942107643600178E-2</v>
      </c>
      <c r="CH677" s="130">
        <f t="shared" ref="CH677" si="12865">Z677/Z684</f>
        <v>4.9746142110396921E-2</v>
      </c>
      <c r="CI677" s="128">
        <f t="shared" ref="CI677" si="12866">AA677/AA684</f>
        <v>4.9605596769649735E-2</v>
      </c>
      <c r="CJ677" s="134">
        <f t="shared" ref="CJ677" si="12867">AB677/AB684</f>
        <v>5.031470303934811E-2</v>
      </c>
      <c r="CK677" s="135">
        <f t="shared" ref="CK677" si="12868">AC677/AC684</f>
        <v>5.3790503137305677E-2</v>
      </c>
    </row>
    <row r="678" spans="1:89" x14ac:dyDescent="0.2">
      <c r="A678" s="145" t="s">
        <v>34</v>
      </c>
      <c r="B678" s="189">
        <v>431</v>
      </c>
      <c r="C678" s="183">
        <v>949</v>
      </c>
      <c r="D678" s="184">
        <v>162</v>
      </c>
      <c r="E678" s="185">
        <v>492</v>
      </c>
      <c r="F678" s="182">
        <v>418</v>
      </c>
      <c r="G678" s="186">
        <v>1265</v>
      </c>
      <c r="H678" s="184">
        <v>938</v>
      </c>
      <c r="I678" s="185">
        <v>1866</v>
      </c>
      <c r="J678" s="182">
        <v>139</v>
      </c>
      <c r="K678" s="183">
        <v>82</v>
      </c>
      <c r="L678" s="184">
        <v>902</v>
      </c>
      <c r="M678" s="182">
        <v>614</v>
      </c>
      <c r="N678" s="187">
        <v>1777</v>
      </c>
      <c r="O678" s="190">
        <v>1702</v>
      </c>
      <c r="P678" s="182">
        <v>582</v>
      </c>
      <c r="Q678" s="183">
        <v>1073</v>
      </c>
      <c r="R678" s="184">
        <v>881</v>
      </c>
      <c r="S678" s="185">
        <v>1152</v>
      </c>
      <c r="T678" s="182">
        <v>211</v>
      </c>
      <c r="U678" s="186">
        <v>227</v>
      </c>
      <c r="V678" s="184">
        <v>1506</v>
      </c>
      <c r="W678" s="191">
        <v>964</v>
      </c>
      <c r="X678" s="182">
        <v>556</v>
      </c>
      <c r="Y678" s="186">
        <v>427</v>
      </c>
      <c r="Z678" s="184">
        <v>1283</v>
      </c>
      <c r="AA678" s="182">
        <v>1568</v>
      </c>
      <c r="AB678" s="156">
        <f t="shared" si="12404"/>
        <v>9786</v>
      </c>
      <c r="AC678" s="157">
        <f t="shared" si="12405"/>
        <v>12381</v>
      </c>
      <c r="BI678" s="145" t="s">
        <v>34</v>
      </c>
      <c r="BJ678" s="128">
        <f>B678/B684</f>
        <v>1.6524172832879654E-2</v>
      </c>
      <c r="BK678" s="129">
        <f t="shared" ref="BK678" si="12869">C678/C684</f>
        <v>3.564051526645886E-2</v>
      </c>
      <c r="BL678" s="130">
        <f t="shared" ref="BL678" si="12870">D678/D684</f>
        <v>1.2693935119887164E-2</v>
      </c>
      <c r="BM678" s="131">
        <f t="shared" ref="BM678" si="12871">E678/E684</f>
        <v>3.9385206532180597E-2</v>
      </c>
      <c r="BN678" s="128">
        <f t="shared" ref="BN678" si="12872">F678/F684</f>
        <v>1.6102935511210417E-2</v>
      </c>
      <c r="BO678" s="129">
        <f t="shared" ref="BO678" si="12873">G678/G684</f>
        <v>5.3431890179514253E-2</v>
      </c>
      <c r="BP678" s="130">
        <f t="shared" ref="BP678" si="12874">H678/H684</f>
        <v>2.4373765720819042E-2</v>
      </c>
      <c r="BQ678" s="131">
        <f t="shared" ref="BQ678" si="12875">I678/I684</f>
        <v>4.4020854466960767E-2</v>
      </c>
      <c r="BR678" s="128">
        <f t="shared" ref="BR678" si="12876">J678/J684</f>
        <v>2.3781009409751926E-2</v>
      </c>
      <c r="BS678" s="129">
        <f t="shared" ref="BS678" si="12877">K678/K684</f>
        <v>1.2327119663259171E-2</v>
      </c>
      <c r="BT678" s="130">
        <f t="shared" ref="BT678" si="12878">L678/L684</f>
        <v>3.7832396611022563E-2</v>
      </c>
      <c r="BU678" s="128">
        <f t="shared" ref="BU678" si="12879">M678/M684</f>
        <v>2.6442721791559001E-2</v>
      </c>
      <c r="BV678" s="132">
        <f t="shared" ref="BV678" si="12880">N678/N684</f>
        <v>4.2758487932818404E-2</v>
      </c>
      <c r="BW678" s="133">
        <f t="shared" ref="BW678" si="12881">O678/O684</f>
        <v>4.1542592140590674E-2</v>
      </c>
      <c r="BX678" s="128">
        <f t="shared" ref="BX678" si="12882">P678/P684</f>
        <v>2.5541999473360836E-2</v>
      </c>
      <c r="BY678" s="129">
        <f t="shared" ref="BY678" si="12883">Q678/Q684</f>
        <v>4.7876137783330358E-2</v>
      </c>
      <c r="BZ678" s="130">
        <f t="shared" ref="BZ678" si="12884">R678/R684</f>
        <v>3.473016123309812E-2</v>
      </c>
      <c r="CA678" s="131">
        <f t="shared" ref="CA678" si="12885">S678/S684</f>
        <v>4.4635592235266766E-2</v>
      </c>
      <c r="CB678" s="128">
        <f t="shared" ref="CB678" si="12886">T678/T684</f>
        <v>2.6507537688442211E-2</v>
      </c>
      <c r="CC678" s="129">
        <f t="shared" ref="CC678" si="12887">U678/U684</f>
        <v>2.8399849868635054E-2</v>
      </c>
      <c r="CD678" s="130">
        <f t="shared" ref="CD678" si="12888">V678/V684</f>
        <v>5.8798266505290284E-2</v>
      </c>
      <c r="CE678" s="131">
        <f t="shared" ref="CE678" si="12889">W678/W684</f>
        <v>3.3739325213495729E-2</v>
      </c>
      <c r="CF678" s="128">
        <f t="shared" ref="CF678" si="12890">X678/X684</f>
        <v>2.6031181235076549E-2</v>
      </c>
      <c r="CG678" s="129">
        <f t="shared" ref="CG678" si="12891">Y678/Y684</f>
        <v>3.2187547112920246E-2</v>
      </c>
      <c r="CH678" s="130">
        <f t="shared" ref="CH678" si="12892">Z678/Z684</f>
        <v>3.2088637671010181E-2</v>
      </c>
      <c r="CI678" s="128">
        <f t="shared" ref="CI678" si="12893">AA678/AA684</f>
        <v>3.6810968166024978E-2</v>
      </c>
      <c r="CJ678" s="134">
        <f t="shared" ref="CJ678" si="12894">AB678/AB684</f>
        <v>3.0812245553383018E-2</v>
      </c>
      <c r="CK678" s="135">
        <f t="shared" ref="CK678" si="12895">AC678/AC684</f>
        <v>3.9097112794586213E-2</v>
      </c>
    </row>
    <row r="679" spans="1:89" x14ac:dyDescent="0.2">
      <c r="A679" s="136" t="s">
        <v>35</v>
      </c>
      <c r="B679" s="192">
        <v>0</v>
      </c>
      <c r="C679" s="176">
        <v>454</v>
      </c>
      <c r="D679" s="177">
        <v>7</v>
      </c>
      <c r="E679" s="178">
        <v>356</v>
      </c>
      <c r="F679" s="175">
        <v>16</v>
      </c>
      <c r="G679" s="179">
        <v>700</v>
      </c>
      <c r="H679" s="177">
        <v>93</v>
      </c>
      <c r="I679" s="178">
        <v>840</v>
      </c>
      <c r="J679" s="175">
        <v>36</v>
      </c>
      <c r="K679" s="176">
        <v>45</v>
      </c>
      <c r="L679" s="177">
        <v>639</v>
      </c>
      <c r="M679" s="175">
        <v>86</v>
      </c>
      <c r="N679" s="180">
        <v>507</v>
      </c>
      <c r="O679" s="193">
        <v>213</v>
      </c>
      <c r="P679" s="175">
        <v>117</v>
      </c>
      <c r="Q679" s="176">
        <v>167</v>
      </c>
      <c r="R679" s="177">
        <v>168</v>
      </c>
      <c r="S679" s="178">
        <v>98</v>
      </c>
      <c r="T679" s="175">
        <v>24</v>
      </c>
      <c r="U679" s="179">
        <v>22</v>
      </c>
      <c r="V679" s="177">
        <v>196</v>
      </c>
      <c r="W679" s="194">
        <v>55</v>
      </c>
      <c r="X679" s="175">
        <v>55</v>
      </c>
      <c r="Y679" s="179">
        <v>18</v>
      </c>
      <c r="Z679" s="177">
        <v>73</v>
      </c>
      <c r="AA679" s="175">
        <v>87</v>
      </c>
      <c r="AB679" s="156">
        <f t="shared" si="12404"/>
        <v>1931</v>
      </c>
      <c r="AC679" s="157">
        <f t="shared" si="12405"/>
        <v>3141</v>
      </c>
      <c r="BI679" s="136" t="s">
        <v>35</v>
      </c>
      <c r="BJ679" s="128">
        <f>B679/B684</f>
        <v>0</v>
      </c>
      <c r="BK679" s="129">
        <f t="shared" ref="BK679" si="12896">C679/C684</f>
        <v>1.7050362414090959E-2</v>
      </c>
      <c r="BL679" s="130">
        <f t="shared" ref="BL679" si="12897">D679/D684</f>
        <v>5.4850336937784048E-4</v>
      </c>
      <c r="BM679" s="131">
        <f t="shared" ref="BM679" si="12898">E679/E684</f>
        <v>2.8498238872878643E-2</v>
      </c>
      <c r="BN679" s="128">
        <f t="shared" ref="BN679" si="12899">F679/F684</f>
        <v>6.1638030664920259E-4</v>
      </c>
      <c r="BO679" s="129">
        <f t="shared" ref="BO679" si="12900">G679/G684</f>
        <v>2.9567053854276663E-2</v>
      </c>
      <c r="BP679" s="130">
        <f t="shared" ref="BP679" si="12901">H679/H684</f>
        <v>2.4165887121920799E-3</v>
      </c>
      <c r="BQ679" s="131">
        <f t="shared" ref="BQ679" si="12902">I679/I684</f>
        <v>1.9816461817924461E-2</v>
      </c>
      <c r="BR679" s="128">
        <f t="shared" ref="BR679" si="12903">J679/J684</f>
        <v>6.1591103507271172E-3</v>
      </c>
      <c r="BS679" s="129">
        <f t="shared" ref="BS679" si="12904">K679/K684</f>
        <v>6.7648827420324718E-3</v>
      </c>
      <c r="BT679" s="130">
        <f t="shared" ref="BT679" si="12905">L679/L684</f>
        <v>2.6801442831977183E-2</v>
      </c>
      <c r="BU679" s="128">
        <f t="shared" ref="BU679" si="12906">M679/M684</f>
        <v>3.7037037037037038E-3</v>
      </c>
      <c r="BV679" s="132">
        <f t="shared" ref="BV679" si="12907">N679/N684</f>
        <v>1.2199523568902042E-2</v>
      </c>
      <c r="BW679" s="133">
        <f t="shared" ref="BW679" si="12908">O679/O684</f>
        <v>5.198926043446424E-3</v>
      </c>
      <c r="BX679" s="128">
        <f t="shared" ref="BX679" si="12909">P679/P684</f>
        <v>5.1347318528921267E-3</v>
      </c>
      <c r="BY679" s="129">
        <f t="shared" ref="BY679" si="12910">Q679/Q684</f>
        <v>7.4513653399964309E-3</v>
      </c>
      <c r="BZ679" s="130">
        <f t="shared" ref="BZ679" si="12911">R679/R684</f>
        <v>6.6227776244727398E-3</v>
      </c>
      <c r="CA679" s="131">
        <f t="shared" ref="CA679" si="12912">S679/S684</f>
        <v>3.7971250339029019E-3</v>
      </c>
      <c r="CB679" s="128">
        <f t="shared" ref="CB679" si="12913">T679/T684</f>
        <v>3.015075376884422E-3</v>
      </c>
      <c r="CC679" s="129">
        <f t="shared" ref="CC679" si="12914">U679/U684</f>
        <v>2.7524083573126487E-3</v>
      </c>
      <c r="CD679" s="130">
        <f t="shared" ref="CD679" si="12915">V679/V684</f>
        <v>7.6523640338890409E-3</v>
      </c>
      <c r="CE679" s="131">
        <f t="shared" ref="CE679" si="12916">W679/W684</f>
        <v>1.9249615007699845E-3</v>
      </c>
      <c r="CF679" s="128">
        <f t="shared" ref="CF679" si="12917">X679/X684</f>
        <v>2.5750269207359894E-3</v>
      </c>
      <c r="CG679" s="129">
        <f t="shared" ref="CG679" si="12918">Y679/Y684</f>
        <v>1.3568521031207597E-3</v>
      </c>
      <c r="CH679" s="130">
        <f t="shared" ref="CH679" si="12919">Z679/Z684</f>
        <v>1.8257759547807817E-3</v>
      </c>
      <c r="CI679" s="128">
        <f t="shared" ref="CI679" si="12920">AA679/AA684</f>
        <v>2.0424453000281715E-3</v>
      </c>
      <c r="CJ679" s="134">
        <f t="shared" ref="CJ679" si="12921">AB679/AB684</f>
        <v>6.0799556676458828E-3</v>
      </c>
      <c r="CK679" s="135">
        <f t="shared" ref="CK679" si="12922">AC679/AC684</f>
        <v>9.9187489934411833E-3</v>
      </c>
    </row>
    <row r="680" spans="1:89" x14ac:dyDescent="0.2">
      <c r="A680" s="145" t="s">
        <v>36</v>
      </c>
      <c r="B680" s="189">
        <v>0</v>
      </c>
      <c r="C680" s="183">
        <v>0</v>
      </c>
      <c r="D680" s="184">
        <v>0</v>
      </c>
      <c r="E680" s="185">
        <v>0</v>
      </c>
      <c r="F680" s="182">
        <v>0</v>
      </c>
      <c r="G680" s="186">
        <v>0</v>
      </c>
      <c r="H680" s="184">
        <v>0</v>
      </c>
      <c r="I680" s="185">
        <v>0</v>
      </c>
      <c r="J680" s="182">
        <v>0</v>
      </c>
      <c r="K680" s="186">
        <v>0</v>
      </c>
      <c r="L680" s="184">
        <v>0</v>
      </c>
      <c r="M680" s="182">
        <v>0</v>
      </c>
      <c r="N680" s="187">
        <v>0</v>
      </c>
      <c r="O680" s="190">
        <v>0</v>
      </c>
      <c r="P680" s="182">
        <v>0</v>
      </c>
      <c r="Q680" s="186">
        <v>0</v>
      </c>
      <c r="R680" s="184">
        <v>0</v>
      </c>
      <c r="S680" s="185">
        <v>0</v>
      </c>
      <c r="T680" s="182">
        <v>0</v>
      </c>
      <c r="U680" s="186">
        <v>0</v>
      </c>
      <c r="V680" s="184">
        <v>0</v>
      </c>
      <c r="W680" s="185">
        <v>0</v>
      </c>
      <c r="X680" s="182">
        <v>0</v>
      </c>
      <c r="Y680" s="186">
        <v>0</v>
      </c>
      <c r="Z680" s="184">
        <v>0</v>
      </c>
      <c r="AA680" s="182">
        <v>0</v>
      </c>
      <c r="AB680" s="156">
        <f t="shared" si="12404"/>
        <v>0</v>
      </c>
      <c r="AC680" s="157">
        <f t="shared" si="12405"/>
        <v>0</v>
      </c>
      <c r="BI680" s="145" t="s">
        <v>36</v>
      </c>
      <c r="BJ680" s="128">
        <f>B680/B684</f>
        <v>0</v>
      </c>
      <c r="BK680" s="129">
        <f t="shared" ref="BK680" si="12923">C680/C684</f>
        <v>0</v>
      </c>
      <c r="BL680" s="130">
        <f t="shared" ref="BL680" si="12924">D680/D684</f>
        <v>0</v>
      </c>
      <c r="BM680" s="131">
        <f t="shared" ref="BM680" si="12925">E680/E684</f>
        <v>0</v>
      </c>
      <c r="BN680" s="128">
        <f t="shared" ref="BN680" si="12926">F680/F684</f>
        <v>0</v>
      </c>
      <c r="BO680" s="129">
        <f t="shared" ref="BO680" si="12927">G680/G684</f>
        <v>0</v>
      </c>
      <c r="BP680" s="130">
        <f t="shared" ref="BP680" si="12928">H680/H684</f>
        <v>0</v>
      </c>
      <c r="BQ680" s="131">
        <f t="shared" ref="BQ680" si="12929">I680/I684</f>
        <v>0</v>
      </c>
      <c r="BR680" s="128">
        <f t="shared" ref="BR680" si="12930">J680/J684</f>
        <v>0</v>
      </c>
      <c r="BS680" s="129">
        <f t="shared" ref="BS680" si="12931">K680/K684</f>
        <v>0</v>
      </c>
      <c r="BT680" s="130">
        <f t="shared" ref="BT680" si="12932">L680/L684</f>
        <v>0</v>
      </c>
      <c r="BU680" s="128">
        <f t="shared" ref="BU680" si="12933">M680/M684</f>
        <v>0</v>
      </c>
      <c r="BV680" s="132">
        <f t="shared" ref="BV680" si="12934">N680/N684</f>
        <v>0</v>
      </c>
      <c r="BW680" s="133">
        <f t="shared" ref="BW680" si="12935">O680/O684</f>
        <v>0</v>
      </c>
      <c r="BX680" s="128">
        <f t="shared" ref="BX680" si="12936">P680/P684</f>
        <v>0</v>
      </c>
      <c r="BY680" s="129">
        <f t="shared" ref="BY680" si="12937">Q680/Q684</f>
        <v>0</v>
      </c>
      <c r="BZ680" s="130">
        <f t="shared" ref="BZ680" si="12938">R680/R684</f>
        <v>0</v>
      </c>
      <c r="CA680" s="131">
        <f t="shared" ref="CA680" si="12939">S680/S684</f>
        <v>0</v>
      </c>
      <c r="CB680" s="128">
        <f t="shared" ref="CB680" si="12940">T680/T684</f>
        <v>0</v>
      </c>
      <c r="CC680" s="129">
        <f t="shared" ref="CC680" si="12941">U680/U684</f>
        <v>0</v>
      </c>
      <c r="CD680" s="130">
        <f t="shared" ref="CD680" si="12942">V680/V684</f>
        <v>0</v>
      </c>
      <c r="CE680" s="131">
        <f t="shared" ref="CE680" si="12943">W680/W684</f>
        <v>0</v>
      </c>
      <c r="CF680" s="128">
        <f t="shared" ref="CF680" si="12944">X680/X684</f>
        <v>0</v>
      </c>
      <c r="CG680" s="129">
        <f t="shared" ref="CG680" si="12945">Y680/Y684</f>
        <v>0</v>
      </c>
      <c r="CH680" s="130">
        <f t="shared" ref="CH680" si="12946">Z680/Z684</f>
        <v>0</v>
      </c>
      <c r="CI680" s="128">
        <f t="shared" ref="CI680" si="12947">AA680/AA684</f>
        <v>0</v>
      </c>
      <c r="CJ680" s="134">
        <f t="shared" ref="CJ680" si="12948">AB680/AB684</f>
        <v>0</v>
      </c>
      <c r="CK680" s="135">
        <f t="shared" ref="CK680" si="12949">AC680/AC684</f>
        <v>0</v>
      </c>
    </row>
    <row r="681" spans="1:89" x14ac:dyDescent="0.2">
      <c r="A681" s="136" t="s">
        <v>37</v>
      </c>
      <c r="B681" s="58"/>
      <c r="C681" s="59"/>
      <c r="D681" s="138"/>
      <c r="E681" s="139"/>
      <c r="F681" s="137"/>
      <c r="G681" s="140"/>
      <c r="H681" s="138"/>
      <c r="I681" s="139"/>
      <c r="J681" s="137"/>
      <c r="K681" s="140"/>
      <c r="L681" s="138"/>
      <c r="M681" s="137"/>
      <c r="N681" s="141"/>
      <c r="O681" s="142"/>
      <c r="P681" s="137"/>
      <c r="Q681" s="140"/>
      <c r="R681" s="138"/>
      <c r="S681" s="139"/>
      <c r="T681" s="137"/>
      <c r="U681" s="140"/>
      <c r="V681" s="138"/>
      <c r="W681" s="139"/>
      <c r="X681" s="137"/>
      <c r="Y681" s="140"/>
      <c r="Z681" s="143"/>
      <c r="AA681" s="144"/>
      <c r="AB681" s="158">
        <f t="shared" ref="AB681:AB683" si="12950">SUM(B681,D681,F681,H681,J681,L681,N681,P681,R681,T681,V681,X681,Z681)</f>
        <v>0</v>
      </c>
      <c r="AC681" s="159">
        <f t="shared" ref="AC681:AC683" si="12951">SUM(C681,E681,G681,I681,K681,M681,O681,Q681,S681,U681,W681,Y681,AA681)</f>
        <v>0</v>
      </c>
      <c r="BI681" s="136" t="s">
        <v>37</v>
      </c>
      <c r="BJ681" s="128">
        <f>B681/B684</f>
        <v>0</v>
      </c>
      <c r="BK681" s="129">
        <f t="shared" ref="BK681" si="12952">C681/C684</f>
        <v>0</v>
      </c>
      <c r="BL681" s="130">
        <f t="shared" ref="BL681" si="12953">D681/D684</f>
        <v>0</v>
      </c>
      <c r="BM681" s="131">
        <f t="shared" ref="BM681" si="12954">E681/E684</f>
        <v>0</v>
      </c>
      <c r="BN681" s="128">
        <f t="shared" ref="BN681" si="12955">F681/F684</f>
        <v>0</v>
      </c>
      <c r="BO681" s="129">
        <f t="shared" ref="BO681" si="12956">G681/G684</f>
        <v>0</v>
      </c>
      <c r="BP681" s="130">
        <f t="shared" ref="BP681" si="12957">H681/H684</f>
        <v>0</v>
      </c>
      <c r="BQ681" s="131">
        <f t="shared" ref="BQ681" si="12958">I681/I684</f>
        <v>0</v>
      </c>
      <c r="BR681" s="128">
        <f t="shared" ref="BR681" si="12959">J681/J684</f>
        <v>0</v>
      </c>
      <c r="BS681" s="129">
        <f t="shared" ref="BS681" si="12960">K681/K684</f>
        <v>0</v>
      </c>
      <c r="BT681" s="130">
        <f t="shared" ref="BT681" si="12961">L681/L684</f>
        <v>0</v>
      </c>
      <c r="BU681" s="128">
        <f t="shared" ref="BU681" si="12962">M681/M684</f>
        <v>0</v>
      </c>
      <c r="BV681" s="132">
        <f t="shared" ref="BV681" si="12963">N681/N684</f>
        <v>0</v>
      </c>
      <c r="BW681" s="133">
        <f t="shared" ref="BW681" si="12964">O681/O684</f>
        <v>0</v>
      </c>
      <c r="BX681" s="128">
        <f t="shared" ref="BX681" si="12965">P681/P684</f>
        <v>0</v>
      </c>
      <c r="BY681" s="129">
        <f t="shared" ref="BY681" si="12966">Q681/Q684</f>
        <v>0</v>
      </c>
      <c r="BZ681" s="130">
        <f t="shared" ref="BZ681" si="12967">R681/R684</f>
        <v>0</v>
      </c>
      <c r="CA681" s="131">
        <f t="shared" ref="CA681" si="12968">S681/S684</f>
        <v>0</v>
      </c>
      <c r="CB681" s="128">
        <f t="shared" ref="CB681" si="12969">T681/T684</f>
        <v>0</v>
      </c>
      <c r="CC681" s="129">
        <f t="shared" ref="CC681" si="12970">U681/U684</f>
        <v>0</v>
      </c>
      <c r="CD681" s="130">
        <f t="shared" ref="CD681" si="12971">V681/V684</f>
        <v>0</v>
      </c>
      <c r="CE681" s="131">
        <f t="shared" ref="CE681" si="12972">W681/W684</f>
        <v>0</v>
      </c>
      <c r="CF681" s="128">
        <f t="shared" ref="CF681" si="12973">X681/X684</f>
        <v>0</v>
      </c>
      <c r="CG681" s="129">
        <f t="shared" ref="CG681" si="12974">Y681/Y684</f>
        <v>0</v>
      </c>
      <c r="CH681" s="130">
        <f t="shared" ref="CH681" si="12975">Z681/Z684</f>
        <v>0</v>
      </c>
      <c r="CI681" s="128">
        <f t="shared" ref="CI681" si="12976">AA681/AA684</f>
        <v>0</v>
      </c>
      <c r="CJ681" s="134">
        <f t="shared" ref="CJ681" si="12977">AB681/AB684</f>
        <v>0</v>
      </c>
      <c r="CK681" s="135">
        <f t="shared" ref="CK681" si="12978">AC681/AC684</f>
        <v>0</v>
      </c>
    </row>
    <row r="682" spans="1:89" x14ac:dyDescent="0.2">
      <c r="A682" s="145" t="s">
        <v>38</v>
      </c>
      <c r="B682" s="56"/>
      <c r="C682" s="57"/>
      <c r="D682" s="151"/>
      <c r="E682" s="148"/>
      <c r="F682" s="149"/>
      <c r="G682" s="150"/>
      <c r="H682" s="151"/>
      <c r="I682" s="148"/>
      <c r="J682" s="149"/>
      <c r="K682" s="150"/>
      <c r="L682" s="151"/>
      <c r="M682" s="149"/>
      <c r="N682" s="153"/>
      <c r="O682" s="152"/>
      <c r="P682" s="149"/>
      <c r="Q682" s="150"/>
      <c r="R682" s="151"/>
      <c r="S682" s="148"/>
      <c r="T682" s="149"/>
      <c r="U682" s="150"/>
      <c r="V682" s="151"/>
      <c r="W682" s="148"/>
      <c r="X682" s="149"/>
      <c r="Y682" s="150"/>
      <c r="Z682" s="147"/>
      <c r="AA682" s="146"/>
      <c r="AB682" s="158">
        <f t="shared" si="12950"/>
        <v>0</v>
      </c>
      <c r="AC682" s="159">
        <f t="shared" si="12951"/>
        <v>0</v>
      </c>
      <c r="BI682" s="145" t="s">
        <v>38</v>
      </c>
      <c r="BJ682" s="128">
        <f>B682/B684</f>
        <v>0</v>
      </c>
      <c r="BK682" s="129">
        <f t="shared" ref="BK682" si="12979">C682/C684</f>
        <v>0</v>
      </c>
      <c r="BL682" s="130">
        <f t="shared" ref="BL682" si="12980">D682/D684</f>
        <v>0</v>
      </c>
      <c r="BM682" s="131">
        <f t="shared" ref="BM682" si="12981">E682/E684</f>
        <v>0</v>
      </c>
      <c r="BN682" s="128">
        <f t="shared" ref="BN682" si="12982">F682/F684</f>
        <v>0</v>
      </c>
      <c r="BO682" s="129">
        <f t="shared" ref="BO682" si="12983">G682/G684</f>
        <v>0</v>
      </c>
      <c r="BP682" s="130">
        <f t="shared" ref="BP682" si="12984">H682/H684</f>
        <v>0</v>
      </c>
      <c r="BQ682" s="131">
        <f t="shared" ref="BQ682" si="12985">I682/I684</f>
        <v>0</v>
      </c>
      <c r="BR682" s="128">
        <f t="shared" ref="BR682" si="12986">J682/J684</f>
        <v>0</v>
      </c>
      <c r="BS682" s="129">
        <f t="shared" ref="BS682" si="12987">K682/K684</f>
        <v>0</v>
      </c>
      <c r="BT682" s="130">
        <f t="shared" ref="BT682" si="12988">L682/L684</f>
        <v>0</v>
      </c>
      <c r="BU682" s="128">
        <f t="shared" ref="BU682" si="12989">M682/M684</f>
        <v>0</v>
      </c>
      <c r="BV682" s="132">
        <f t="shared" ref="BV682" si="12990">N682/N684</f>
        <v>0</v>
      </c>
      <c r="BW682" s="133">
        <f t="shared" ref="BW682" si="12991">O682/O684</f>
        <v>0</v>
      </c>
      <c r="BX682" s="128">
        <f t="shared" ref="BX682" si="12992">P682/P684</f>
        <v>0</v>
      </c>
      <c r="BY682" s="129">
        <f t="shared" ref="BY682" si="12993">Q682/Q684</f>
        <v>0</v>
      </c>
      <c r="BZ682" s="130">
        <f t="shared" ref="BZ682" si="12994">R682/R684</f>
        <v>0</v>
      </c>
      <c r="CA682" s="131">
        <f t="shared" ref="CA682" si="12995">S682/S684</f>
        <v>0</v>
      </c>
      <c r="CB682" s="128">
        <f t="shared" ref="CB682" si="12996">T682/T684</f>
        <v>0</v>
      </c>
      <c r="CC682" s="129">
        <f t="shared" ref="CC682" si="12997">U682/U684</f>
        <v>0</v>
      </c>
      <c r="CD682" s="130">
        <f t="shared" ref="CD682" si="12998">V682/V684</f>
        <v>0</v>
      </c>
      <c r="CE682" s="131">
        <f t="shared" ref="CE682" si="12999">W682/W684</f>
        <v>0</v>
      </c>
      <c r="CF682" s="128">
        <f t="shared" ref="CF682" si="13000">X682/X684</f>
        <v>0</v>
      </c>
      <c r="CG682" s="129">
        <f t="shared" ref="CG682" si="13001">Y682/Y684</f>
        <v>0</v>
      </c>
      <c r="CH682" s="130">
        <f t="shared" ref="CH682" si="13002">Z682/Z684</f>
        <v>0</v>
      </c>
      <c r="CI682" s="128">
        <f t="shared" ref="CI682" si="13003">AA682/AA684</f>
        <v>0</v>
      </c>
      <c r="CJ682" s="134">
        <f t="shared" ref="CJ682" si="13004">AB682/AB684</f>
        <v>0</v>
      </c>
      <c r="CK682" s="135">
        <f t="shared" ref="CK682" si="13005">AC682/AC684</f>
        <v>0</v>
      </c>
    </row>
    <row r="683" spans="1:89" ht="13.5" thickBot="1" x14ac:dyDescent="0.25">
      <c r="A683" s="136" t="s">
        <v>39</v>
      </c>
      <c r="B683" s="58"/>
      <c r="C683" s="59"/>
      <c r="D683" s="138"/>
      <c r="E683" s="139"/>
      <c r="F683" s="137"/>
      <c r="G683" s="140"/>
      <c r="H683" s="138"/>
      <c r="I683" s="139"/>
      <c r="J683" s="137"/>
      <c r="K683" s="140"/>
      <c r="L683" s="138"/>
      <c r="M683" s="137"/>
      <c r="N683" s="141"/>
      <c r="O683" s="142"/>
      <c r="P683" s="137"/>
      <c r="Q683" s="140"/>
      <c r="R683" s="138"/>
      <c r="S683" s="139"/>
      <c r="T683" s="137"/>
      <c r="U683" s="140"/>
      <c r="V683" s="138"/>
      <c r="W683" s="139"/>
      <c r="X683" s="137"/>
      <c r="Y683" s="140"/>
      <c r="Z683" s="143"/>
      <c r="AA683" s="144"/>
      <c r="AB683" s="158">
        <f t="shared" si="12950"/>
        <v>0</v>
      </c>
      <c r="AC683" s="159">
        <f t="shared" si="12951"/>
        <v>0</v>
      </c>
      <c r="BI683" s="136" t="s">
        <v>39</v>
      </c>
      <c r="BJ683" s="128">
        <f>B683/B684</f>
        <v>0</v>
      </c>
      <c r="BK683" s="129">
        <f t="shared" ref="BK683" si="13006">C683/C684</f>
        <v>0</v>
      </c>
      <c r="BL683" s="130">
        <f t="shared" ref="BL683" si="13007">D683/D684</f>
        <v>0</v>
      </c>
      <c r="BM683" s="131">
        <f t="shared" ref="BM683" si="13008">E683/E684</f>
        <v>0</v>
      </c>
      <c r="BN683" s="128">
        <f t="shared" ref="BN683" si="13009">F683/F684</f>
        <v>0</v>
      </c>
      <c r="BO683" s="129">
        <f t="shared" ref="BO683" si="13010">G683/G684</f>
        <v>0</v>
      </c>
      <c r="BP683" s="130">
        <f t="shared" ref="BP683" si="13011">H683/H684</f>
        <v>0</v>
      </c>
      <c r="BQ683" s="131">
        <f t="shared" ref="BQ683" si="13012">I683/I684</f>
        <v>0</v>
      </c>
      <c r="BR683" s="128">
        <f t="shared" ref="BR683" si="13013">J683/J684</f>
        <v>0</v>
      </c>
      <c r="BS683" s="129">
        <f t="shared" ref="BS683" si="13014">K683/K684</f>
        <v>0</v>
      </c>
      <c r="BT683" s="130">
        <f t="shared" ref="BT683" si="13015">L683/L684</f>
        <v>0</v>
      </c>
      <c r="BU683" s="128">
        <f t="shared" ref="BU683" si="13016">M683/M684</f>
        <v>0</v>
      </c>
      <c r="BV683" s="132">
        <f t="shared" ref="BV683" si="13017">N683/N684</f>
        <v>0</v>
      </c>
      <c r="BW683" s="133">
        <f t="shared" ref="BW683" si="13018">O683/O684</f>
        <v>0</v>
      </c>
      <c r="BX683" s="128">
        <f t="shared" ref="BX683" si="13019">P683/P684</f>
        <v>0</v>
      </c>
      <c r="BY683" s="129">
        <f t="shared" ref="BY683" si="13020">Q683/Q684</f>
        <v>0</v>
      </c>
      <c r="BZ683" s="130">
        <f t="shared" ref="BZ683" si="13021">R683/R684</f>
        <v>0</v>
      </c>
      <c r="CA683" s="131">
        <f t="shared" ref="CA683" si="13022">S683/S684</f>
        <v>0</v>
      </c>
      <c r="CB683" s="128">
        <f t="shared" ref="CB683" si="13023">T683/T684</f>
        <v>0</v>
      </c>
      <c r="CC683" s="129">
        <f t="shared" ref="CC683" si="13024">U683/U684</f>
        <v>0</v>
      </c>
      <c r="CD683" s="130">
        <f t="shared" ref="CD683" si="13025">V683/V684</f>
        <v>0</v>
      </c>
      <c r="CE683" s="131">
        <f t="shared" ref="CE683" si="13026">W683/W684</f>
        <v>0</v>
      </c>
      <c r="CF683" s="128">
        <f t="shared" ref="CF683" si="13027">X683/X684</f>
        <v>0</v>
      </c>
      <c r="CG683" s="129">
        <f t="shared" ref="CG683" si="13028">Y683/Y684</f>
        <v>0</v>
      </c>
      <c r="CH683" s="130">
        <f t="shared" ref="CH683" si="13029">Z683/Z684</f>
        <v>0</v>
      </c>
      <c r="CI683" s="128">
        <f t="shared" ref="CI683" si="13030">AA683/AA684</f>
        <v>0</v>
      </c>
      <c r="CJ683" s="134">
        <f t="shared" ref="CJ683" si="13031">AB683/AB684</f>
        <v>0</v>
      </c>
      <c r="CK683" s="135">
        <f t="shared" ref="CK683" si="13032">AC683/AC684</f>
        <v>0</v>
      </c>
    </row>
    <row r="684" spans="1:89" ht="14.25" thickTop="1" thickBot="1" x14ac:dyDescent="0.25">
      <c r="A684" s="229" t="s">
        <v>13</v>
      </c>
      <c r="B684" s="20">
        <f t="shared" ref="B684:AA684" si="13033">SUM(B661:B683)</f>
        <v>26083</v>
      </c>
      <c r="C684" s="21">
        <f t="shared" si="13033"/>
        <v>26627</v>
      </c>
      <c r="D684" s="20">
        <f t="shared" si="13033"/>
        <v>12762</v>
      </c>
      <c r="E684" s="21">
        <f t="shared" si="13033"/>
        <v>12492</v>
      </c>
      <c r="F684" s="20">
        <f t="shared" si="13033"/>
        <v>25958</v>
      </c>
      <c r="G684" s="21">
        <f t="shared" si="13033"/>
        <v>23675</v>
      </c>
      <c r="H684" s="20">
        <f t="shared" si="13033"/>
        <v>38484</v>
      </c>
      <c r="I684" s="21">
        <f t="shared" si="13033"/>
        <v>42389</v>
      </c>
      <c r="J684" s="20">
        <f t="shared" si="13033"/>
        <v>5845</v>
      </c>
      <c r="K684" s="21">
        <f t="shared" si="13033"/>
        <v>6652</v>
      </c>
      <c r="L684" s="20">
        <f t="shared" si="13033"/>
        <v>23842</v>
      </c>
      <c r="M684" s="21">
        <f t="shared" si="13033"/>
        <v>23220</v>
      </c>
      <c r="N684" s="20">
        <f t="shared" si="13033"/>
        <v>41559</v>
      </c>
      <c r="O684" s="21">
        <f t="shared" si="13033"/>
        <v>40970</v>
      </c>
      <c r="P684" s="20">
        <f t="shared" si="13033"/>
        <v>22786</v>
      </c>
      <c r="Q684" s="21">
        <f t="shared" si="13033"/>
        <v>22412</v>
      </c>
      <c r="R684" s="20">
        <f t="shared" si="13033"/>
        <v>25367</v>
      </c>
      <c r="S684" s="21">
        <f t="shared" si="13033"/>
        <v>25809</v>
      </c>
      <c r="T684" s="20">
        <f t="shared" si="13033"/>
        <v>7960</v>
      </c>
      <c r="U684" s="21">
        <f t="shared" si="13033"/>
        <v>7993</v>
      </c>
      <c r="V684" s="20">
        <f t="shared" si="13033"/>
        <v>25613</v>
      </c>
      <c r="W684" s="21">
        <f t="shared" si="13033"/>
        <v>28572</v>
      </c>
      <c r="X684" s="20">
        <f t="shared" si="13033"/>
        <v>21359</v>
      </c>
      <c r="Y684" s="21">
        <f t="shared" si="13033"/>
        <v>13266</v>
      </c>
      <c r="Z684" s="20">
        <f t="shared" si="13033"/>
        <v>39983</v>
      </c>
      <c r="AA684" s="21">
        <f t="shared" si="13033"/>
        <v>42596</v>
      </c>
      <c r="AB684" s="160">
        <f t="shared" ref="AB684:AC684" si="13034">SUM(AB660:AB683)</f>
        <v>317601</v>
      </c>
      <c r="AC684" s="161">
        <f t="shared" si="13034"/>
        <v>316673</v>
      </c>
      <c r="BI684" s="229" t="s">
        <v>13</v>
      </c>
      <c r="BJ684" s="154">
        <f>SUM(BJ660:BJ683)</f>
        <v>0.99999999999999978</v>
      </c>
      <c r="BK684" s="155">
        <f t="shared" ref="BK684:CK684" si="13035">SUM(BK660:BK683)</f>
        <v>1</v>
      </c>
      <c r="BL684" s="154">
        <f t="shared" si="13035"/>
        <v>1.0000000000000002</v>
      </c>
      <c r="BM684" s="155">
        <f t="shared" si="13035"/>
        <v>1</v>
      </c>
      <c r="BN684" s="154">
        <f t="shared" si="13035"/>
        <v>1</v>
      </c>
      <c r="BO684" s="155">
        <f t="shared" si="13035"/>
        <v>1</v>
      </c>
      <c r="BP684" s="154">
        <f t="shared" si="13035"/>
        <v>0.99999999999999989</v>
      </c>
      <c r="BQ684" s="155">
        <f t="shared" si="13035"/>
        <v>1</v>
      </c>
      <c r="BR684" s="154">
        <f t="shared" si="13035"/>
        <v>0.99999999999999989</v>
      </c>
      <c r="BS684" s="155">
        <f t="shared" si="13035"/>
        <v>0.99999999999999989</v>
      </c>
      <c r="BT684" s="154">
        <f t="shared" si="13035"/>
        <v>0.99999999999999989</v>
      </c>
      <c r="BU684" s="155">
        <f t="shared" si="13035"/>
        <v>1.0000000000000002</v>
      </c>
      <c r="BV684" s="154">
        <f t="shared" si="13035"/>
        <v>1</v>
      </c>
      <c r="BW684" s="155">
        <f t="shared" si="13035"/>
        <v>1</v>
      </c>
      <c r="BX684" s="154">
        <f t="shared" si="13035"/>
        <v>1.0000000000000002</v>
      </c>
      <c r="BY684" s="155">
        <f t="shared" si="13035"/>
        <v>0.99999999999999967</v>
      </c>
      <c r="BZ684" s="154">
        <f t="shared" si="13035"/>
        <v>0.99999999999999989</v>
      </c>
      <c r="CA684" s="155">
        <f t="shared" si="13035"/>
        <v>1</v>
      </c>
      <c r="CB684" s="154">
        <f t="shared" si="13035"/>
        <v>1</v>
      </c>
      <c r="CC684" s="155">
        <f t="shared" si="13035"/>
        <v>0.99999999999999989</v>
      </c>
      <c r="CD684" s="154">
        <f t="shared" si="13035"/>
        <v>1</v>
      </c>
      <c r="CE684" s="155">
        <f t="shared" si="13035"/>
        <v>1</v>
      </c>
      <c r="CF684" s="154">
        <f t="shared" si="13035"/>
        <v>1.0000000000000002</v>
      </c>
      <c r="CG684" s="155">
        <f t="shared" si="13035"/>
        <v>0.99999999999999989</v>
      </c>
      <c r="CH684" s="154">
        <f t="shared" si="13035"/>
        <v>1.0000000000000002</v>
      </c>
      <c r="CI684" s="155">
        <f t="shared" si="13035"/>
        <v>1</v>
      </c>
      <c r="CJ684" s="154">
        <f t="shared" si="13035"/>
        <v>1.0000000000000002</v>
      </c>
      <c r="CK684" s="155">
        <f t="shared" si="13035"/>
        <v>1</v>
      </c>
    </row>
    <row r="685" spans="1:89" ht="13.5" thickTop="1" x14ac:dyDescent="0.2">
      <c r="A685" s="173"/>
    </row>
    <row r="687" spans="1:89" x14ac:dyDescent="0.2">
      <c r="A687" s="308">
        <f>+A656+1</f>
        <v>44827</v>
      </c>
      <c r="B687" s="308"/>
      <c r="C687" s="308"/>
      <c r="D687" s="308"/>
      <c r="BI687" s="307">
        <f>+BI625+2</f>
        <v>44827</v>
      </c>
      <c r="BJ687" s="307"/>
      <c r="BK687" s="307"/>
      <c r="BL687" s="307"/>
    </row>
    <row r="688" spans="1:89" ht="13.5" thickBot="1" x14ac:dyDescent="0.25">
      <c r="AE688" s="232" t="s">
        <v>84</v>
      </c>
    </row>
    <row r="689" spans="1:89" ht="14.25" thickTop="1" thickBot="1" x14ac:dyDescent="0.25">
      <c r="A689" s="305" t="s">
        <v>0</v>
      </c>
      <c r="B689" s="299" t="s">
        <v>1</v>
      </c>
      <c r="C689" s="300"/>
      <c r="D689" s="299" t="s">
        <v>2</v>
      </c>
      <c r="E689" s="300"/>
      <c r="F689" s="299" t="s">
        <v>3</v>
      </c>
      <c r="G689" s="300"/>
      <c r="H689" s="299" t="s">
        <v>4</v>
      </c>
      <c r="I689" s="300"/>
      <c r="J689" s="299" t="s">
        <v>5</v>
      </c>
      <c r="K689" s="300"/>
      <c r="L689" s="299" t="s">
        <v>6</v>
      </c>
      <c r="M689" s="300"/>
      <c r="N689" s="299" t="s">
        <v>7</v>
      </c>
      <c r="O689" s="300"/>
      <c r="P689" s="299" t="s">
        <v>8</v>
      </c>
      <c r="Q689" s="300"/>
      <c r="R689" s="299" t="s">
        <v>9</v>
      </c>
      <c r="S689" s="300"/>
      <c r="T689" s="299" t="s">
        <v>10</v>
      </c>
      <c r="U689" s="300"/>
      <c r="V689" s="299" t="s">
        <v>11</v>
      </c>
      <c r="W689" s="300"/>
      <c r="X689" s="299" t="s">
        <v>12</v>
      </c>
      <c r="Y689" s="300"/>
      <c r="Z689" s="301" t="s">
        <v>40</v>
      </c>
      <c r="AA689" s="302"/>
      <c r="AB689" s="303" t="s">
        <v>41</v>
      </c>
      <c r="AC689" s="304"/>
      <c r="AE689" s="305" t="s">
        <v>0</v>
      </c>
      <c r="AF689" s="299" t="s">
        <v>1</v>
      </c>
      <c r="AG689" s="300"/>
      <c r="AH689" s="299" t="s">
        <v>2</v>
      </c>
      <c r="AI689" s="300"/>
      <c r="AJ689" s="299" t="s">
        <v>3</v>
      </c>
      <c r="AK689" s="300"/>
      <c r="AL689" s="299" t="s">
        <v>4</v>
      </c>
      <c r="AM689" s="300"/>
      <c r="AN689" s="299" t="s">
        <v>5</v>
      </c>
      <c r="AO689" s="300"/>
      <c r="AP689" s="299" t="s">
        <v>6</v>
      </c>
      <c r="AQ689" s="300"/>
      <c r="AR689" s="299" t="s">
        <v>7</v>
      </c>
      <c r="AS689" s="300"/>
      <c r="AT689" s="299" t="s">
        <v>8</v>
      </c>
      <c r="AU689" s="300"/>
      <c r="AV689" s="299" t="s">
        <v>9</v>
      </c>
      <c r="AW689" s="300"/>
      <c r="AX689" s="299" t="s">
        <v>10</v>
      </c>
      <c r="AY689" s="300"/>
      <c r="AZ689" s="299" t="s">
        <v>11</v>
      </c>
      <c r="BA689" s="300"/>
      <c r="BB689" s="299" t="s">
        <v>12</v>
      </c>
      <c r="BC689" s="300"/>
      <c r="BD689" s="301" t="s">
        <v>40</v>
      </c>
      <c r="BE689" s="302"/>
      <c r="BF689" s="303" t="s">
        <v>41</v>
      </c>
      <c r="BG689" s="304"/>
      <c r="BI689" s="305" t="s">
        <v>0</v>
      </c>
      <c r="BJ689" s="299" t="s">
        <v>1</v>
      </c>
      <c r="BK689" s="300"/>
      <c r="BL689" s="299" t="s">
        <v>2</v>
      </c>
      <c r="BM689" s="300"/>
      <c r="BN689" s="299" t="s">
        <v>3</v>
      </c>
      <c r="BO689" s="300"/>
      <c r="BP689" s="299" t="s">
        <v>4</v>
      </c>
      <c r="BQ689" s="300"/>
      <c r="BR689" s="299" t="s">
        <v>5</v>
      </c>
      <c r="BS689" s="300"/>
      <c r="BT689" s="299" t="s">
        <v>6</v>
      </c>
      <c r="BU689" s="300"/>
      <c r="BV689" s="299" t="s">
        <v>7</v>
      </c>
      <c r="BW689" s="300"/>
      <c r="BX689" s="299" t="s">
        <v>8</v>
      </c>
      <c r="BY689" s="300"/>
      <c r="BZ689" s="299" t="s">
        <v>9</v>
      </c>
      <c r="CA689" s="300"/>
      <c r="CB689" s="299" t="s">
        <v>10</v>
      </c>
      <c r="CC689" s="300"/>
      <c r="CD689" s="299" t="s">
        <v>11</v>
      </c>
      <c r="CE689" s="300"/>
      <c r="CF689" s="299" t="s">
        <v>12</v>
      </c>
      <c r="CG689" s="300"/>
      <c r="CH689" s="301" t="s">
        <v>40</v>
      </c>
      <c r="CI689" s="302"/>
      <c r="CJ689" s="299" t="s">
        <v>41</v>
      </c>
      <c r="CK689" s="300"/>
    </row>
    <row r="690" spans="1:89" ht="15" thickTop="1" thickBot="1" x14ac:dyDescent="0.3">
      <c r="A690" s="306"/>
      <c r="B690" s="115" t="s">
        <v>14</v>
      </c>
      <c r="C690" s="116" t="s">
        <v>15</v>
      </c>
      <c r="D690" s="117" t="s">
        <v>14</v>
      </c>
      <c r="E690" s="118" t="s">
        <v>15</v>
      </c>
      <c r="F690" s="115" t="s">
        <v>14</v>
      </c>
      <c r="G690" s="116" t="s">
        <v>15</v>
      </c>
      <c r="H690" s="117" t="s">
        <v>14</v>
      </c>
      <c r="I690" s="118" t="s">
        <v>15</v>
      </c>
      <c r="J690" s="115" t="s">
        <v>14</v>
      </c>
      <c r="K690" s="116" t="s">
        <v>15</v>
      </c>
      <c r="L690" s="117" t="s">
        <v>14</v>
      </c>
      <c r="M690" s="115" t="s">
        <v>15</v>
      </c>
      <c r="N690" s="119" t="s">
        <v>14</v>
      </c>
      <c r="O690" s="120" t="s">
        <v>15</v>
      </c>
      <c r="P690" s="115" t="s">
        <v>14</v>
      </c>
      <c r="Q690" s="116" t="s">
        <v>15</v>
      </c>
      <c r="R690" s="117" t="s">
        <v>14</v>
      </c>
      <c r="S690" s="118" t="s">
        <v>15</v>
      </c>
      <c r="T690" s="115" t="s">
        <v>14</v>
      </c>
      <c r="U690" s="116" t="s">
        <v>15</v>
      </c>
      <c r="V690" s="117" t="s">
        <v>14</v>
      </c>
      <c r="W690" s="118" t="s">
        <v>15</v>
      </c>
      <c r="X690" s="115" t="s">
        <v>14</v>
      </c>
      <c r="Y690" s="116" t="s">
        <v>15</v>
      </c>
      <c r="Z690" s="28" t="s">
        <v>14</v>
      </c>
      <c r="AA690" s="121" t="s">
        <v>15</v>
      </c>
      <c r="AB690" s="162" t="s">
        <v>14</v>
      </c>
      <c r="AC690" s="163" t="s">
        <v>15</v>
      </c>
      <c r="AE690" s="306"/>
      <c r="AF690" s="115" t="s">
        <v>14</v>
      </c>
      <c r="AG690" s="116" t="s">
        <v>15</v>
      </c>
      <c r="AH690" s="117" t="s">
        <v>14</v>
      </c>
      <c r="AI690" s="118" t="s">
        <v>15</v>
      </c>
      <c r="AJ690" s="115" t="s">
        <v>14</v>
      </c>
      <c r="AK690" s="116" t="s">
        <v>15</v>
      </c>
      <c r="AL690" s="117" t="s">
        <v>14</v>
      </c>
      <c r="AM690" s="118" t="s">
        <v>15</v>
      </c>
      <c r="AN690" s="115" t="s">
        <v>14</v>
      </c>
      <c r="AO690" s="116" t="s">
        <v>15</v>
      </c>
      <c r="AP690" s="117" t="s">
        <v>14</v>
      </c>
      <c r="AQ690" s="115" t="s">
        <v>15</v>
      </c>
      <c r="AR690" s="119" t="s">
        <v>14</v>
      </c>
      <c r="AS690" s="120" t="s">
        <v>15</v>
      </c>
      <c r="AT690" s="115" t="s">
        <v>14</v>
      </c>
      <c r="AU690" s="116" t="s">
        <v>15</v>
      </c>
      <c r="AV690" s="117" t="s">
        <v>14</v>
      </c>
      <c r="AW690" s="118" t="s">
        <v>15</v>
      </c>
      <c r="AX690" s="115" t="s">
        <v>14</v>
      </c>
      <c r="AY690" s="116" t="s">
        <v>15</v>
      </c>
      <c r="AZ690" s="117" t="s">
        <v>14</v>
      </c>
      <c r="BA690" s="118" t="s">
        <v>15</v>
      </c>
      <c r="BB690" s="115" t="s">
        <v>14</v>
      </c>
      <c r="BC690" s="116" t="s">
        <v>15</v>
      </c>
      <c r="BD690" s="28" t="s">
        <v>14</v>
      </c>
      <c r="BE690" s="121" t="s">
        <v>15</v>
      </c>
      <c r="BF690" s="162" t="s">
        <v>14</v>
      </c>
      <c r="BG690" s="163" t="s">
        <v>15</v>
      </c>
      <c r="BI690" s="306"/>
      <c r="BJ690" s="115" t="s">
        <v>14</v>
      </c>
      <c r="BK690" s="116" t="s">
        <v>15</v>
      </c>
      <c r="BL690" s="117" t="s">
        <v>14</v>
      </c>
      <c r="BM690" s="118" t="s">
        <v>15</v>
      </c>
      <c r="BN690" s="115" t="s">
        <v>14</v>
      </c>
      <c r="BO690" s="116" t="s">
        <v>15</v>
      </c>
      <c r="BP690" s="117" t="s">
        <v>14</v>
      </c>
      <c r="BQ690" s="118" t="s">
        <v>15</v>
      </c>
      <c r="BR690" s="115" t="s">
        <v>14</v>
      </c>
      <c r="BS690" s="116" t="s">
        <v>15</v>
      </c>
      <c r="BT690" s="117" t="s">
        <v>14</v>
      </c>
      <c r="BU690" s="115" t="s">
        <v>15</v>
      </c>
      <c r="BV690" s="119" t="s">
        <v>14</v>
      </c>
      <c r="BW690" s="120" t="s">
        <v>15</v>
      </c>
      <c r="BX690" s="115" t="s">
        <v>14</v>
      </c>
      <c r="BY690" s="116" t="s">
        <v>15</v>
      </c>
      <c r="BZ690" s="117" t="s">
        <v>14</v>
      </c>
      <c r="CA690" s="118" t="s">
        <v>15</v>
      </c>
      <c r="CB690" s="115" t="s">
        <v>14</v>
      </c>
      <c r="CC690" s="116" t="s">
        <v>15</v>
      </c>
      <c r="CD690" s="117" t="s">
        <v>14</v>
      </c>
      <c r="CE690" s="118" t="s">
        <v>15</v>
      </c>
      <c r="CF690" s="115" t="s">
        <v>14</v>
      </c>
      <c r="CG690" s="116" t="s">
        <v>15</v>
      </c>
      <c r="CH690" s="28" t="s">
        <v>14</v>
      </c>
      <c r="CI690" s="121" t="s">
        <v>15</v>
      </c>
      <c r="CJ690" s="119" t="s">
        <v>14</v>
      </c>
      <c r="CK690" s="120" t="s">
        <v>15</v>
      </c>
    </row>
    <row r="691" spans="1:89" ht="13.5" thickTop="1" x14ac:dyDescent="0.2">
      <c r="A691" s="124" t="s">
        <v>16</v>
      </c>
      <c r="B691" s="125"/>
      <c r="C691" s="172"/>
      <c r="D691" s="126"/>
      <c r="E691" s="166"/>
      <c r="F691" s="125"/>
      <c r="G691" s="127"/>
      <c r="H691" s="126"/>
      <c r="I691" s="166"/>
      <c r="J691" s="125"/>
      <c r="K691" s="127"/>
      <c r="L691" s="126"/>
      <c r="M691" s="125"/>
      <c r="N691" s="165"/>
      <c r="O691" s="167"/>
      <c r="P691" s="125"/>
      <c r="Q691" s="127"/>
      <c r="R691" s="126"/>
      <c r="S691" s="166"/>
      <c r="T691" s="125"/>
      <c r="U691" s="127"/>
      <c r="V691" s="126"/>
      <c r="W691" s="166"/>
      <c r="X691" s="125"/>
      <c r="Y691" s="127"/>
      <c r="Z691" s="170"/>
      <c r="AA691" s="171"/>
      <c r="AB691" s="156">
        <f>B691+D691+F691+H691+J691+L691+N691+P691+R691+T691+V691+X691+Z691</f>
        <v>0</v>
      </c>
      <c r="AC691" s="157">
        <f>C691+E691+G691+I691+K691+M691+O691+Q691+S691+U691+W691+Y691+AA691</f>
        <v>0</v>
      </c>
      <c r="AD691" s="202"/>
      <c r="AE691" s="235" t="str">
        <f>$AE$9</f>
        <v>07:00 - 07:59</v>
      </c>
      <c r="AF691" s="125">
        <f>SUMIF($A$9:$A$32,$AE691,B$691:B$714)</f>
        <v>3159</v>
      </c>
      <c r="AG691" s="172">
        <f t="shared" ref="AG691:AV693" si="13036">SUMIF($A$9:$A$32,$AE691,C$691:C$714)</f>
        <v>1194</v>
      </c>
      <c r="AH691" s="126">
        <f t="shared" si="13036"/>
        <v>1226</v>
      </c>
      <c r="AI691" s="166">
        <f t="shared" si="13036"/>
        <v>1063</v>
      </c>
      <c r="AJ691" s="125">
        <f t="shared" si="13036"/>
        <v>2931</v>
      </c>
      <c r="AK691" s="127">
        <f t="shared" si="13036"/>
        <v>1445</v>
      </c>
      <c r="AL691" s="126">
        <f t="shared" si="13036"/>
        <v>3571</v>
      </c>
      <c r="AM691" s="166">
        <f t="shared" si="13036"/>
        <v>2472</v>
      </c>
      <c r="AN691" s="125">
        <f t="shared" si="13036"/>
        <v>258</v>
      </c>
      <c r="AO691" s="127">
        <f t="shared" si="13036"/>
        <v>1035</v>
      </c>
      <c r="AP691" s="126">
        <f t="shared" si="13036"/>
        <v>1185</v>
      </c>
      <c r="AQ691" s="125">
        <f t="shared" si="13036"/>
        <v>3363</v>
      </c>
      <c r="AR691" s="165">
        <f t="shared" si="13036"/>
        <v>3041</v>
      </c>
      <c r="AS691" s="167">
        <f t="shared" si="13036"/>
        <v>4166</v>
      </c>
      <c r="AT691" s="125">
        <f t="shared" si="13036"/>
        <v>2258</v>
      </c>
      <c r="AU691" s="127">
        <f t="shared" si="13036"/>
        <v>2048</v>
      </c>
      <c r="AV691" s="126">
        <f t="shared" si="13036"/>
        <v>2647</v>
      </c>
      <c r="AW691" s="166">
        <f t="shared" ref="AW691:BE693" si="13037">SUMIF($A$9:$A$32,$AE691,S$691:S$714)</f>
        <v>1772</v>
      </c>
      <c r="AX691" s="125">
        <f t="shared" si="13037"/>
        <v>407</v>
      </c>
      <c r="AY691" s="127">
        <f t="shared" si="13037"/>
        <v>1410</v>
      </c>
      <c r="AZ691" s="126">
        <f t="shared" si="13037"/>
        <v>1211</v>
      </c>
      <c r="BA691" s="166">
        <f t="shared" si="13037"/>
        <v>2674</v>
      </c>
      <c r="BB691" s="125">
        <f t="shared" si="13037"/>
        <v>1871</v>
      </c>
      <c r="BC691" s="127">
        <f t="shared" si="13037"/>
        <v>1628</v>
      </c>
      <c r="BD691" s="170">
        <f t="shared" si="13037"/>
        <v>3731</v>
      </c>
      <c r="BE691" s="171">
        <f t="shared" si="13037"/>
        <v>2556</v>
      </c>
      <c r="BF691" s="156">
        <f>AF691+AH691+AJ691+AL691+AN691+AP691+AR691+AT691+AV691+AX691+AZ691+BB691+BD691</f>
        <v>27496</v>
      </c>
      <c r="BG691" s="157">
        <f>AG691+AI691+AK691+AM691+AO691+AQ691+AS691+AU691+AW691+AY691+BA691+BC691+BE691</f>
        <v>26826</v>
      </c>
      <c r="BH691" s="202"/>
      <c r="BI691" s="124" t="s">
        <v>16</v>
      </c>
      <c r="BJ691" s="128">
        <f>B691/B715</f>
        <v>0</v>
      </c>
      <c r="BK691" s="129">
        <f t="shared" ref="BK691" si="13038">C691/C715</f>
        <v>0</v>
      </c>
      <c r="BL691" s="130">
        <f t="shared" ref="BL691" si="13039">D691/D715</f>
        <v>0</v>
      </c>
      <c r="BM691" s="131">
        <f t="shared" ref="BM691" si="13040">E691/E715</f>
        <v>0</v>
      </c>
      <c r="BN691" s="128">
        <f t="shared" ref="BN691" si="13041">F691/F715</f>
        <v>0</v>
      </c>
      <c r="BO691" s="129">
        <f t="shared" ref="BO691" si="13042">G691/G715</f>
        <v>0</v>
      </c>
      <c r="BP691" s="130">
        <f t="shared" ref="BP691" si="13043">H691/H715</f>
        <v>0</v>
      </c>
      <c r="BQ691" s="131">
        <f t="shared" ref="BQ691" si="13044">I691/I715</f>
        <v>0</v>
      </c>
      <c r="BR691" s="128">
        <f t="shared" ref="BR691" si="13045">J691/J715</f>
        <v>0</v>
      </c>
      <c r="BS691" s="129">
        <f t="shared" ref="BS691" si="13046">K691/K715</f>
        <v>0</v>
      </c>
      <c r="BT691" s="130">
        <f t="shared" ref="BT691" si="13047">L691/L715</f>
        <v>0</v>
      </c>
      <c r="BU691" s="128">
        <f t="shared" ref="BU691" si="13048">M691/M715</f>
        <v>0</v>
      </c>
      <c r="BV691" s="132">
        <f t="shared" ref="BV691" si="13049">N691/N715</f>
        <v>0</v>
      </c>
      <c r="BW691" s="133">
        <f t="shared" ref="BW691" si="13050">O691/O715</f>
        <v>0</v>
      </c>
      <c r="BX691" s="128">
        <f t="shared" ref="BX691" si="13051">P691/P715</f>
        <v>0</v>
      </c>
      <c r="BY691" s="129">
        <f t="shared" ref="BY691" si="13052">Q691/Q715</f>
        <v>0</v>
      </c>
      <c r="BZ691" s="130">
        <f t="shared" ref="BZ691" si="13053">R691/R715</f>
        <v>0</v>
      </c>
      <c r="CA691" s="131">
        <f t="shared" ref="CA691" si="13054">S691/S715</f>
        <v>0</v>
      </c>
      <c r="CB691" s="128">
        <f t="shared" ref="CB691" si="13055">T691/T715</f>
        <v>0</v>
      </c>
      <c r="CC691" s="129">
        <f t="shared" ref="CC691" si="13056">U691/U715</f>
        <v>0</v>
      </c>
      <c r="CD691" s="130">
        <f t="shared" ref="CD691" si="13057">V691/V715</f>
        <v>0</v>
      </c>
      <c r="CE691" s="131">
        <f t="shared" ref="CE691" si="13058">W691/W715</f>
        <v>0</v>
      </c>
      <c r="CF691" s="128">
        <f t="shared" ref="CF691" si="13059">X691/X715</f>
        <v>0</v>
      </c>
      <c r="CG691" s="129">
        <f t="shared" ref="CG691" si="13060">Y691/Y715</f>
        <v>0</v>
      </c>
      <c r="CH691" s="130">
        <f t="shared" ref="CH691" si="13061">Z691/Z715</f>
        <v>0</v>
      </c>
      <c r="CI691" s="128">
        <f t="shared" ref="CI691" si="13062">AA691/AA715</f>
        <v>0</v>
      </c>
      <c r="CJ691" s="134">
        <f t="shared" ref="CJ691" si="13063">AB691/AB715</f>
        <v>0</v>
      </c>
      <c r="CK691" s="135">
        <f t="shared" ref="CK691" si="13064">AC691/AC715</f>
        <v>0</v>
      </c>
    </row>
    <row r="692" spans="1:89" x14ac:dyDescent="0.2">
      <c r="A692" s="136" t="s">
        <v>17</v>
      </c>
      <c r="B692" s="175">
        <v>269</v>
      </c>
      <c r="C692" s="176">
        <v>0</v>
      </c>
      <c r="D692" s="177">
        <v>179</v>
      </c>
      <c r="E692" s="178">
        <v>3</v>
      </c>
      <c r="F692" s="175">
        <v>478</v>
      </c>
      <c r="G692" s="179">
        <v>5</v>
      </c>
      <c r="H692" s="177">
        <v>392</v>
      </c>
      <c r="I692" s="178">
        <v>39</v>
      </c>
      <c r="J692" s="175">
        <v>11</v>
      </c>
      <c r="K692" s="179">
        <v>12</v>
      </c>
      <c r="L692" s="177">
        <v>78</v>
      </c>
      <c r="M692" s="175">
        <v>92</v>
      </c>
      <c r="N692" s="180">
        <v>235</v>
      </c>
      <c r="O692" s="181">
        <v>137</v>
      </c>
      <c r="P692" s="175">
        <v>78</v>
      </c>
      <c r="Q692" s="179">
        <v>68</v>
      </c>
      <c r="R692" s="177">
        <v>39</v>
      </c>
      <c r="S692" s="178">
        <v>86</v>
      </c>
      <c r="T692" s="175">
        <v>3</v>
      </c>
      <c r="U692" s="179">
        <v>24</v>
      </c>
      <c r="V692" s="177">
        <v>16</v>
      </c>
      <c r="W692" s="178">
        <v>31</v>
      </c>
      <c r="X692" s="175">
        <v>2</v>
      </c>
      <c r="Y692" s="179">
        <v>0</v>
      </c>
      <c r="Z692" s="177">
        <v>0</v>
      </c>
      <c r="AA692" s="175">
        <v>0</v>
      </c>
      <c r="AB692" s="156">
        <f t="shared" ref="AB692:AB711" si="13065">B692+D692+F692+H692+J692+L692+N692+P692+R692+T692+V692+X692+Z692</f>
        <v>1780</v>
      </c>
      <c r="AC692" s="157">
        <f t="shared" ref="AC692:AC711" si="13066">C692+E692+G692+I692+K692+M692+O692+Q692+S692+U692+W692+Y692+AA692</f>
        <v>497</v>
      </c>
      <c r="AD692" s="202"/>
      <c r="AE692" s="237" t="str">
        <f>$AE$10</f>
        <v>08:00 - 08:59</v>
      </c>
      <c r="AF692" s="125">
        <f>SUMIF($A$9:$A$32,$AE692,B$691:B$714)</f>
        <v>2382</v>
      </c>
      <c r="AG692" s="176">
        <f t="shared" si="13036"/>
        <v>1123</v>
      </c>
      <c r="AH692" s="177">
        <f t="shared" si="13036"/>
        <v>949</v>
      </c>
      <c r="AI692" s="178">
        <f t="shared" si="13036"/>
        <v>860</v>
      </c>
      <c r="AJ692" s="238">
        <f t="shared" si="13036"/>
        <v>2377</v>
      </c>
      <c r="AK692" s="179">
        <f t="shared" si="13036"/>
        <v>1158</v>
      </c>
      <c r="AL692" s="177">
        <f t="shared" si="13036"/>
        <v>3255</v>
      </c>
      <c r="AM692" s="178">
        <f t="shared" si="13036"/>
        <v>2197</v>
      </c>
      <c r="AN692" s="238">
        <f t="shared" si="13036"/>
        <v>234</v>
      </c>
      <c r="AO692" s="179">
        <f t="shared" si="13036"/>
        <v>886</v>
      </c>
      <c r="AP692" s="177">
        <f t="shared" si="13036"/>
        <v>949</v>
      </c>
      <c r="AQ692" s="238">
        <f t="shared" si="13036"/>
        <v>2921</v>
      </c>
      <c r="AR692" s="180">
        <f t="shared" si="13036"/>
        <v>2301</v>
      </c>
      <c r="AS692" s="181">
        <f t="shared" si="13036"/>
        <v>3879</v>
      </c>
      <c r="AT692" s="238">
        <f t="shared" si="13036"/>
        <v>1629</v>
      </c>
      <c r="AU692" s="179">
        <f t="shared" si="13036"/>
        <v>1610</v>
      </c>
      <c r="AV692" s="177">
        <f t="shared" si="13036"/>
        <v>2178</v>
      </c>
      <c r="AW692" s="178">
        <f t="shared" si="13037"/>
        <v>1608</v>
      </c>
      <c r="AX692" s="238">
        <f t="shared" si="13037"/>
        <v>268</v>
      </c>
      <c r="AY692" s="179">
        <f t="shared" si="13037"/>
        <v>1138</v>
      </c>
      <c r="AZ692" s="177">
        <f t="shared" si="13037"/>
        <v>823</v>
      </c>
      <c r="BA692" s="178">
        <f t="shared" si="13037"/>
        <v>2503</v>
      </c>
      <c r="BB692" s="238">
        <f t="shared" si="13037"/>
        <v>1405</v>
      </c>
      <c r="BC692" s="179">
        <f t="shared" si="13037"/>
        <v>1629</v>
      </c>
      <c r="BD692" s="177">
        <f t="shared" si="13037"/>
        <v>2938</v>
      </c>
      <c r="BE692" s="238">
        <f t="shared" si="13037"/>
        <v>2401</v>
      </c>
      <c r="BF692" s="158">
        <f>SUM(AF692,AH692,AJ692,AL692,AN692,AP692,AR692,AT692,AV692,AX692,AZ692,BB692,BD692)</f>
        <v>21688</v>
      </c>
      <c r="BG692" s="159">
        <f>SUM(AG692,AI692,AK692,AM692,AO692,AQ692,AS692,AU692,AW692,AY692,BA692,BC692,BE692)</f>
        <v>23913</v>
      </c>
      <c r="BH692" s="202"/>
      <c r="BI692" s="136" t="s">
        <v>17</v>
      </c>
      <c r="BJ692" s="128">
        <f>B692/B715</f>
        <v>9.810357403355216E-3</v>
      </c>
      <c r="BK692" s="129">
        <f t="shared" ref="BK692" si="13067">C692/C715</f>
        <v>0</v>
      </c>
      <c r="BL692" s="130">
        <f t="shared" ref="BL692" si="13068">D692/D715</f>
        <v>1.3654741017621482E-2</v>
      </c>
      <c r="BM692" s="131">
        <f t="shared" ref="BM692" si="13069">E692/E715</f>
        <v>2.2970903522205206E-4</v>
      </c>
      <c r="BN692" s="128">
        <f t="shared" ref="BN692" si="13070">F692/F715</f>
        <v>1.7909329336830274E-2</v>
      </c>
      <c r="BO692" s="129">
        <f t="shared" ref="BO692" si="13071">G692/G715</f>
        <v>2.01718642836971E-4</v>
      </c>
      <c r="BP692" s="130">
        <f t="shared" ref="BP692" si="13072">H692/H715</f>
        <v>9.6651708664135319E-3</v>
      </c>
      <c r="BQ692" s="131">
        <f t="shared" ref="BQ692" si="13073">I692/I715</f>
        <v>8.178844056706652E-4</v>
      </c>
      <c r="BR692" s="128">
        <f t="shared" ref="BR692" si="13074">J692/J715</f>
        <v>1.7741935483870969E-3</v>
      </c>
      <c r="BS692" s="129">
        <f t="shared" ref="BS692" si="13075">K692/K715</f>
        <v>1.7665243633151774E-3</v>
      </c>
      <c r="BT692" s="130">
        <f t="shared" ref="BT692" si="13076">L692/L715</f>
        <v>3.1557227818910061E-3</v>
      </c>
      <c r="BU692" s="128">
        <f t="shared" ref="BU692" si="13077">M692/M715</f>
        <v>3.8403740190348975E-3</v>
      </c>
      <c r="BV692" s="132">
        <f t="shared" ref="BV692" si="13078">N692/N715</f>
        <v>5.3336359509759419E-3</v>
      </c>
      <c r="BW692" s="133">
        <f t="shared" ref="BW692" si="13079">O692/O715</f>
        <v>3.2054281703322416E-3</v>
      </c>
      <c r="BX692" s="128">
        <f t="shared" ref="BX692" si="13080">P692/P715</f>
        <v>3.299492385786802E-3</v>
      </c>
      <c r="BY692" s="129">
        <f t="shared" ref="BY692" si="13081">Q692/Q715</f>
        <v>3.0788734945214162E-3</v>
      </c>
      <c r="BZ692" s="130">
        <f t="shared" ref="BZ692" si="13082">R692/R715</f>
        <v>1.4175117217315452E-3</v>
      </c>
      <c r="CA692" s="131">
        <f t="shared" ref="CA692" si="13083">S692/S715</f>
        <v>3.2307750103309665E-3</v>
      </c>
      <c r="CB692" s="128">
        <f t="shared" ref="CB692" si="13084">T692/T715</f>
        <v>3.6140224069389231E-4</v>
      </c>
      <c r="CC692" s="129">
        <f t="shared" ref="CC692" si="13085">U692/U715</f>
        <v>2.9850746268656717E-3</v>
      </c>
      <c r="CD692" s="130">
        <f t="shared" ref="CD692" si="13086">V692/V715</f>
        <v>5.8877644894204234E-4</v>
      </c>
      <c r="CE692" s="131">
        <f t="shared" ref="CE692" si="13087">W692/W715</f>
        <v>1.0666116157445637E-3</v>
      </c>
      <c r="CF692" s="128">
        <f t="shared" ref="CF692" si="13088">X692/X715</f>
        <v>8.7711604245241639E-5</v>
      </c>
      <c r="CG692" s="129">
        <f t="shared" ref="CG692" si="13089">Y692/Y715</f>
        <v>0</v>
      </c>
      <c r="CH692" s="130">
        <f t="shared" ref="CH692" si="13090">Z692/Z715</f>
        <v>0</v>
      </c>
      <c r="CI692" s="128">
        <f t="shared" ref="CI692" si="13091">AA692/AA715</f>
        <v>0</v>
      </c>
      <c r="CJ692" s="134">
        <f t="shared" ref="CJ692" si="13092">AB692/AB715</f>
        <v>5.3254668010997985E-3</v>
      </c>
      <c r="CK692" s="135">
        <f t="shared" ref="CK692" si="13093">AC692/AC715</f>
        <v>1.4925911021148545E-3</v>
      </c>
    </row>
    <row r="693" spans="1:89" ht="13.5" thickBot="1" x14ac:dyDescent="0.25">
      <c r="A693" s="145" t="s">
        <v>18</v>
      </c>
      <c r="B693" s="182">
        <v>1385</v>
      </c>
      <c r="C693" s="183">
        <v>289</v>
      </c>
      <c r="D693" s="184">
        <v>822</v>
      </c>
      <c r="E693" s="185">
        <v>233</v>
      </c>
      <c r="F693" s="182">
        <v>2268</v>
      </c>
      <c r="G693" s="186">
        <v>436</v>
      </c>
      <c r="H693" s="184">
        <v>1902</v>
      </c>
      <c r="I693" s="185">
        <v>864</v>
      </c>
      <c r="J693" s="182">
        <v>70</v>
      </c>
      <c r="K693" s="186">
        <v>243</v>
      </c>
      <c r="L693" s="184">
        <v>609</v>
      </c>
      <c r="M693" s="182">
        <v>901</v>
      </c>
      <c r="N693" s="187">
        <v>1692</v>
      </c>
      <c r="O693" s="188">
        <v>1743</v>
      </c>
      <c r="P693" s="182">
        <v>979</v>
      </c>
      <c r="Q693" s="186">
        <v>971</v>
      </c>
      <c r="R693" s="184">
        <v>1023</v>
      </c>
      <c r="S693" s="185">
        <v>958</v>
      </c>
      <c r="T693" s="182">
        <v>152</v>
      </c>
      <c r="U693" s="186">
        <v>462</v>
      </c>
      <c r="V693" s="184">
        <v>735</v>
      </c>
      <c r="W693" s="185">
        <v>1125</v>
      </c>
      <c r="X693" s="182">
        <v>843</v>
      </c>
      <c r="Y693" s="186">
        <v>665</v>
      </c>
      <c r="Z693" s="184">
        <v>1653</v>
      </c>
      <c r="AA693" s="182">
        <v>1381</v>
      </c>
      <c r="AB693" s="156">
        <f t="shared" si="13065"/>
        <v>14133</v>
      </c>
      <c r="AC693" s="157">
        <f t="shared" si="13066"/>
        <v>10271</v>
      </c>
      <c r="AD693" s="202"/>
      <c r="AE693" s="235">
        <f>$AE$11</f>
        <v>0</v>
      </c>
      <c r="AF693" s="125">
        <f>SUMIF($A$9:$A$32,$AE693,B$691:B$714)</f>
        <v>0</v>
      </c>
      <c r="AG693" s="183">
        <f t="shared" si="13036"/>
        <v>0</v>
      </c>
      <c r="AH693" s="184">
        <f t="shared" si="13036"/>
        <v>0</v>
      </c>
      <c r="AI693" s="185">
        <f t="shared" si="13036"/>
        <v>0</v>
      </c>
      <c r="AJ693" s="182">
        <f t="shared" si="13036"/>
        <v>0</v>
      </c>
      <c r="AK693" s="186">
        <f t="shared" si="13036"/>
        <v>0</v>
      </c>
      <c r="AL693" s="184">
        <f t="shared" si="13036"/>
        <v>0</v>
      </c>
      <c r="AM693" s="185">
        <f t="shared" si="13036"/>
        <v>0</v>
      </c>
      <c r="AN693" s="182">
        <f t="shared" si="13036"/>
        <v>0</v>
      </c>
      <c r="AO693" s="186">
        <f t="shared" si="13036"/>
        <v>0</v>
      </c>
      <c r="AP693" s="184">
        <f t="shared" si="13036"/>
        <v>0</v>
      </c>
      <c r="AQ693" s="182">
        <f t="shared" si="13036"/>
        <v>0</v>
      </c>
      <c r="AR693" s="187">
        <f t="shared" si="13036"/>
        <v>0</v>
      </c>
      <c r="AS693" s="188">
        <f t="shared" si="13036"/>
        <v>0</v>
      </c>
      <c r="AT693" s="182">
        <f t="shared" si="13036"/>
        <v>0</v>
      </c>
      <c r="AU693" s="186">
        <f t="shared" si="13036"/>
        <v>0</v>
      </c>
      <c r="AV693" s="184">
        <f t="shared" si="13036"/>
        <v>0</v>
      </c>
      <c r="AW693" s="185">
        <f t="shared" si="13037"/>
        <v>0</v>
      </c>
      <c r="AX693" s="182">
        <f t="shared" si="13037"/>
        <v>0</v>
      </c>
      <c r="AY693" s="186">
        <f t="shared" si="13037"/>
        <v>0</v>
      </c>
      <c r="AZ693" s="184">
        <f t="shared" si="13037"/>
        <v>0</v>
      </c>
      <c r="BA693" s="185">
        <f t="shared" si="13037"/>
        <v>0</v>
      </c>
      <c r="BB693" s="182">
        <f t="shared" si="13037"/>
        <v>0</v>
      </c>
      <c r="BC693" s="186">
        <f t="shared" si="13037"/>
        <v>0</v>
      </c>
      <c r="BD693" s="184">
        <f t="shared" si="13037"/>
        <v>0</v>
      </c>
      <c r="BE693" s="182">
        <f t="shared" si="13037"/>
        <v>0</v>
      </c>
      <c r="BF693" s="158">
        <f>SUM(AF693,AH693,AJ693,AL693,AN693,AP693,AR693,AT693,AV693,AX693,AZ693,BB693,BD693)</f>
        <v>0</v>
      </c>
      <c r="BG693" s="159">
        <f>SUM(AG693,AI693,AK693,AM693,AO693,AQ693,AS693,AU693,AW693,AY693,BA693,BC693,BE693)</f>
        <v>0</v>
      </c>
      <c r="BH693" s="202"/>
      <c r="BI693" s="145" t="s">
        <v>18</v>
      </c>
      <c r="BJ693" s="128">
        <f>B693/B715</f>
        <v>5.0510576221735957E-2</v>
      </c>
      <c r="BK693" s="129">
        <f t="shared" ref="BK693" si="13094">C693/C715</f>
        <v>1.0071792012267372E-2</v>
      </c>
      <c r="BL693" s="130">
        <f t="shared" ref="BL693" si="13095">D693/D715</f>
        <v>6.2705011823937756E-2</v>
      </c>
      <c r="BM693" s="131">
        <f t="shared" ref="BM693" si="13096">E693/E715</f>
        <v>1.7840735068912712E-2</v>
      </c>
      <c r="BN693" s="128">
        <f t="shared" ref="BN693" si="13097">F693/F715</f>
        <v>8.4975646309479208E-2</v>
      </c>
      <c r="BO693" s="129">
        <f t="shared" ref="BO693" si="13098">G693/G715</f>
        <v>1.7589865655383872E-2</v>
      </c>
      <c r="BP693" s="130">
        <f t="shared" ref="BP693" si="13099">H693/H715</f>
        <v>4.6895803540608509E-2</v>
      </c>
      <c r="BQ693" s="131">
        <f t="shared" ref="BQ693" si="13100">I693/I715</f>
        <v>1.8119285294857814E-2</v>
      </c>
      <c r="BR693" s="128">
        <f t="shared" ref="BR693" si="13101">J693/J715</f>
        <v>1.1290322580645161E-2</v>
      </c>
      <c r="BS693" s="129">
        <f t="shared" ref="BS693" si="13102">K693/K715</f>
        <v>3.5772118357132343E-2</v>
      </c>
      <c r="BT693" s="130">
        <f t="shared" ref="BT693" si="13103">L693/L715</f>
        <v>2.4638912489379779E-2</v>
      </c>
      <c r="BU693" s="128">
        <f t="shared" ref="BU693" si="13104">M693/M715</f>
        <v>3.7610619469026552E-2</v>
      </c>
      <c r="BV693" s="132">
        <f t="shared" ref="BV693" si="13105">N693/N715</f>
        <v>3.8402178847026784E-2</v>
      </c>
      <c r="BW693" s="133">
        <f t="shared" ref="BW693" si="13106">O693/O715</f>
        <v>4.0781469349555455E-2</v>
      </c>
      <c r="BX693" s="128">
        <f t="shared" ref="BX693" si="13107">P693/P715</f>
        <v>4.1412859560067683E-2</v>
      </c>
      <c r="BY693" s="129">
        <f t="shared" ref="BY693" si="13108">Q693/Q715</f>
        <v>4.3964502399710226E-2</v>
      </c>
      <c r="BZ693" s="130">
        <f t="shared" ref="BZ693" si="13109">R693/R715</f>
        <v>3.7182422854650531E-2</v>
      </c>
      <c r="CA693" s="131">
        <f t="shared" ref="CA693" si="13110">S693/S715</f>
        <v>3.5989330929035654E-2</v>
      </c>
      <c r="CB693" s="128">
        <f t="shared" ref="CB693" si="13111">T693/T715</f>
        <v>1.8311046861823877E-2</v>
      </c>
      <c r="CC693" s="129">
        <f t="shared" ref="CC693" si="13112">U693/U715</f>
        <v>5.7462686567164176E-2</v>
      </c>
      <c r="CD693" s="130">
        <f t="shared" ref="CD693" si="13113">V693/V715</f>
        <v>2.704691812327507E-2</v>
      </c>
      <c r="CE693" s="131">
        <f t="shared" ref="CE693" si="13114">W693/W715</f>
        <v>3.870767960363336E-2</v>
      </c>
      <c r="CF693" s="128">
        <f t="shared" ref="CF693" si="13115">X693/X715</f>
        <v>3.6970441189369353E-2</v>
      </c>
      <c r="CG693" s="129">
        <f t="shared" ref="CG693" si="13116">Y693/Y715</f>
        <v>5.1602390005431834E-2</v>
      </c>
      <c r="CH693" s="130">
        <f t="shared" ref="CH693" si="13117">Z693/Z715</f>
        <v>3.9302867468733654E-2</v>
      </c>
      <c r="CI693" s="128">
        <f t="shared" ref="CI693" si="13118">AA693/AA715</f>
        <v>2.9655557464353204E-2</v>
      </c>
      <c r="CJ693" s="134">
        <f t="shared" ref="CJ693" si="13119">AB693/AB715</f>
        <v>4.2283608033676097E-2</v>
      </c>
      <c r="CK693" s="135">
        <f t="shared" ref="CK693" si="13120">AC693/AC715</f>
        <v>3.0845881709902757E-2</v>
      </c>
    </row>
    <row r="694" spans="1:89" ht="14.25" thickTop="1" thickBot="1" x14ac:dyDescent="0.25">
      <c r="A694" s="136" t="s">
        <v>19</v>
      </c>
      <c r="B694" s="175">
        <v>2695</v>
      </c>
      <c r="C694" s="176">
        <v>1215</v>
      </c>
      <c r="D694" s="177">
        <v>1268</v>
      </c>
      <c r="E694" s="178">
        <v>789</v>
      </c>
      <c r="F694" s="175">
        <v>2855</v>
      </c>
      <c r="G694" s="179">
        <v>1373</v>
      </c>
      <c r="H694" s="177">
        <v>3377</v>
      </c>
      <c r="I694" s="178">
        <v>2012</v>
      </c>
      <c r="J694" s="175">
        <v>190</v>
      </c>
      <c r="K694" s="179">
        <v>724</v>
      </c>
      <c r="L694" s="177">
        <v>1177</v>
      </c>
      <c r="M694" s="175">
        <v>2240</v>
      </c>
      <c r="N694" s="180">
        <v>3001</v>
      </c>
      <c r="O694" s="181">
        <v>3633</v>
      </c>
      <c r="P694" s="175">
        <v>1848</v>
      </c>
      <c r="Q694" s="179">
        <v>1804</v>
      </c>
      <c r="R694" s="177">
        <v>2212</v>
      </c>
      <c r="S694" s="178">
        <v>1689</v>
      </c>
      <c r="T694" s="175">
        <v>317</v>
      </c>
      <c r="U694" s="179">
        <v>972</v>
      </c>
      <c r="V694" s="177">
        <v>1302</v>
      </c>
      <c r="W694" s="178">
        <v>2439</v>
      </c>
      <c r="X694" s="175">
        <v>1726</v>
      </c>
      <c r="Y694" s="179">
        <v>1265</v>
      </c>
      <c r="Z694" s="177">
        <v>3194</v>
      </c>
      <c r="AA694" s="175">
        <v>2167</v>
      </c>
      <c r="AB694" s="156">
        <f t="shared" si="13065"/>
        <v>25162</v>
      </c>
      <c r="AC694" s="157">
        <f t="shared" si="13066"/>
        <v>22322</v>
      </c>
      <c r="AD694" s="202"/>
      <c r="AE694" s="229" t="s">
        <v>13</v>
      </c>
      <c r="AF694" s="20">
        <f t="shared" ref="AF694:BG694" si="13121">SUM(AF691:AF693)</f>
        <v>5541</v>
      </c>
      <c r="AG694" s="21">
        <f t="shared" si="13121"/>
        <v>2317</v>
      </c>
      <c r="AH694" s="20">
        <f t="shared" si="13121"/>
        <v>2175</v>
      </c>
      <c r="AI694" s="21">
        <f t="shared" si="13121"/>
        <v>1923</v>
      </c>
      <c r="AJ694" s="20">
        <f t="shared" si="13121"/>
        <v>5308</v>
      </c>
      <c r="AK694" s="21">
        <f t="shared" si="13121"/>
        <v>2603</v>
      </c>
      <c r="AL694" s="20">
        <f t="shared" si="13121"/>
        <v>6826</v>
      </c>
      <c r="AM694" s="21">
        <f t="shared" si="13121"/>
        <v>4669</v>
      </c>
      <c r="AN694" s="20">
        <f t="shared" si="13121"/>
        <v>492</v>
      </c>
      <c r="AO694" s="21">
        <f t="shared" si="13121"/>
        <v>1921</v>
      </c>
      <c r="AP694" s="20">
        <f t="shared" si="13121"/>
        <v>2134</v>
      </c>
      <c r="AQ694" s="21">
        <f t="shared" si="13121"/>
        <v>6284</v>
      </c>
      <c r="AR694" s="20">
        <f t="shared" si="13121"/>
        <v>5342</v>
      </c>
      <c r="AS694" s="21">
        <f t="shared" si="13121"/>
        <v>8045</v>
      </c>
      <c r="AT694" s="20">
        <f t="shared" si="13121"/>
        <v>3887</v>
      </c>
      <c r="AU694" s="21">
        <f t="shared" si="13121"/>
        <v>3658</v>
      </c>
      <c r="AV694" s="20">
        <f t="shared" si="13121"/>
        <v>4825</v>
      </c>
      <c r="AW694" s="21">
        <f t="shared" si="13121"/>
        <v>3380</v>
      </c>
      <c r="AX694" s="20">
        <f t="shared" si="13121"/>
        <v>675</v>
      </c>
      <c r="AY694" s="21">
        <f t="shared" si="13121"/>
        <v>2548</v>
      </c>
      <c r="AZ694" s="20">
        <f t="shared" si="13121"/>
        <v>2034</v>
      </c>
      <c r="BA694" s="21">
        <f t="shared" si="13121"/>
        <v>5177</v>
      </c>
      <c r="BB694" s="20">
        <f t="shared" si="13121"/>
        <v>3276</v>
      </c>
      <c r="BC694" s="21">
        <f t="shared" si="13121"/>
        <v>3257</v>
      </c>
      <c r="BD694" s="20">
        <f t="shared" si="13121"/>
        <v>6669</v>
      </c>
      <c r="BE694" s="21">
        <f t="shared" si="13121"/>
        <v>4957</v>
      </c>
      <c r="BF694" s="160">
        <f t="shared" si="13121"/>
        <v>49184</v>
      </c>
      <c r="BG694" s="161">
        <f t="shared" si="13121"/>
        <v>50739</v>
      </c>
      <c r="BH694" s="202"/>
      <c r="BI694" s="136" t="s">
        <v>19</v>
      </c>
      <c r="BJ694" s="128">
        <f>B694/B715</f>
        <v>9.8285922684172133E-2</v>
      </c>
      <c r="BK694" s="129">
        <f t="shared" ref="BK694" si="13122">C694/C715</f>
        <v>4.2343347041193281E-2</v>
      </c>
      <c r="BL694" s="130">
        <f t="shared" ref="BL694" si="13123">D694/D715</f>
        <v>9.6727439163933171E-2</v>
      </c>
      <c r="BM694" s="131">
        <f t="shared" ref="BM694" si="13124">E694/E715</f>
        <v>6.0413476263399692E-2</v>
      </c>
      <c r="BN694" s="128">
        <f t="shared" ref="BN694" si="13125">F694/F715</f>
        <v>0.10696890221056575</v>
      </c>
      <c r="BO694" s="129">
        <f t="shared" ref="BO694" si="13126">G694/G715</f>
        <v>5.5391939323032234E-2</v>
      </c>
      <c r="BP694" s="130">
        <f t="shared" ref="BP694" si="13127">H694/H715</f>
        <v>8.3263474530302278E-2</v>
      </c>
      <c r="BQ694" s="131">
        <f t="shared" ref="BQ694" si="13128">I694/I715</f>
        <v>4.2194446774599444E-2</v>
      </c>
      <c r="BR694" s="128">
        <f t="shared" ref="BR694" si="13129">J694/J715</f>
        <v>3.0645161290322579E-2</v>
      </c>
      <c r="BS694" s="129">
        <f t="shared" ref="BS694" si="13130">K694/K715</f>
        <v>0.10658030325334904</v>
      </c>
      <c r="BT694" s="130">
        <f t="shared" ref="BT694" si="13131">L694/L715</f>
        <v>4.7619047619047616E-2</v>
      </c>
      <c r="BU694" s="128">
        <f t="shared" ref="BU694" si="13132">M694/M715</f>
        <v>9.3504758724327938E-2</v>
      </c>
      <c r="BV694" s="132">
        <f t="shared" ref="BV694" si="13133">N694/N715</f>
        <v>6.8111665910122562E-2</v>
      </c>
      <c r="BW694" s="133">
        <f t="shared" ref="BW694" si="13134">O694/O715</f>
        <v>8.5002339728591489E-2</v>
      </c>
      <c r="BX694" s="128">
        <f t="shared" ref="BX694" si="13135">P694/P715</f>
        <v>7.8172588832487316E-2</v>
      </c>
      <c r="BY694" s="129">
        <f t="shared" ref="BY694" si="13136">Q694/Q715</f>
        <v>8.1680702707597572E-2</v>
      </c>
      <c r="BZ694" s="130">
        <f t="shared" ref="BZ694" si="13137">R694/R715</f>
        <v>8.0398357140260973E-2</v>
      </c>
      <c r="CA694" s="131">
        <f t="shared" ref="CA694" si="13138">S694/S715</f>
        <v>6.3450918516848864E-2</v>
      </c>
      <c r="CB694" s="128">
        <f t="shared" ref="CB694" si="13139">T694/T715</f>
        <v>3.8188170099987956E-2</v>
      </c>
      <c r="CC694" s="129">
        <f t="shared" ref="CC694" si="13140">U694/U715</f>
        <v>0.1208955223880597</v>
      </c>
      <c r="CD694" s="130">
        <f t="shared" ref="CD694" si="13141">V694/V715</f>
        <v>4.7911683532658692E-2</v>
      </c>
      <c r="CE694" s="131">
        <f t="shared" ref="CE694" si="13142">W694/W715</f>
        <v>8.3918249380677129E-2</v>
      </c>
      <c r="CF694" s="128">
        <f t="shared" ref="CF694" si="13143">X694/X715</f>
        <v>7.5695114463643534E-2</v>
      </c>
      <c r="CG694" s="129">
        <f t="shared" ref="CG694" si="13144">Y694/Y715</f>
        <v>9.8160937378753782E-2</v>
      </c>
      <c r="CH694" s="130">
        <f t="shared" ref="CH694" si="13145">Z694/Z715</f>
        <v>7.594274573208426E-2</v>
      </c>
      <c r="CI694" s="128">
        <f t="shared" ref="CI694" si="13146">AA694/AA715</f>
        <v>4.6534100669987977E-2</v>
      </c>
      <c r="CJ694" s="134">
        <f t="shared" ref="CJ694" si="13147">AB694/AB715</f>
        <v>7.5280559353524235E-2</v>
      </c>
      <c r="CK694" s="135">
        <f t="shared" ref="CK694" si="13148">AC694/AC715</f>
        <v>6.7037461934422088E-2</v>
      </c>
    </row>
    <row r="695" spans="1:89" ht="13.5" thickTop="1" x14ac:dyDescent="0.2">
      <c r="A695" s="145" t="s">
        <v>20</v>
      </c>
      <c r="B695" s="182">
        <v>3159</v>
      </c>
      <c r="C695" s="183">
        <v>1194</v>
      </c>
      <c r="D695" s="184">
        <v>1226</v>
      </c>
      <c r="E695" s="185">
        <v>1063</v>
      </c>
      <c r="F695" s="182">
        <v>2931</v>
      </c>
      <c r="G695" s="186">
        <v>1445</v>
      </c>
      <c r="H695" s="184">
        <v>3571</v>
      </c>
      <c r="I695" s="185">
        <v>2472</v>
      </c>
      <c r="J695" s="182">
        <v>258</v>
      </c>
      <c r="K695" s="186">
        <v>1035</v>
      </c>
      <c r="L695" s="184">
        <v>1185</v>
      </c>
      <c r="M695" s="182">
        <v>3363</v>
      </c>
      <c r="N695" s="187">
        <v>3041</v>
      </c>
      <c r="O695" s="188">
        <v>4166</v>
      </c>
      <c r="P695" s="182">
        <v>2258</v>
      </c>
      <c r="Q695" s="186">
        <v>2048</v>
      </c>
      <c r="R695" s="184">
        <v>2647</v>
      </c>
      <c r="S695" s="185">
        <v>1772</v>
      </c>
      <c r="T695" s="182">
        <v>407</v>
      </c>
      <c r="U695" s="186">
        <v>1410</v>
      </c>
      <c r="V695" s="184">
        <v>1211</v>
      </c>
      <c r="W695" s="185">
        <v>2674</v>
      </c>
      <c r="X695" s="182">
        <v>1871</v>
      </c>
      <c r="Y695" s="186">
        <v>1628</v>
      </c>
      <c r="Z695" s="184">
        <v>3731</v>
      </c>
      <c r="AA695" s="182">
        <v>2556</v>
      </c>
      <c r="AB695" s="156">
        <f t="shared" si="13065"/>
        <v>27496</v>
      </c>
      <c r="AC695" s="157">
        <f t="shared" si="13066"/>
        <v>26826</v>
      </c>
      <c r="AD695" s="202"/>
      <c r="BH695" s="202"/>
      <c r="BI695" s="145" t="s">
        <v>20</v>
      </c>
      <c r="BJ695" s="128">
        <f>B695/B715</f>
        <v>0.11520787746170678</v>
      </c>
      <c r="BK695" s="129">
        <f t="shared" ref="BK695" si="13149">C695/C715</f>
        <v>4.1611486721962777E-2</v>
      </c>
      <c r="BL695" s="130">
        <f t="shared" ref="BL695" si="13150">D695/D715</f>
        <v>9.3523533450301316E-2</v>
      </c>
      <c r="BM695" s="131">
        <f t="shared" ref="BM695" si="13151">E695/E715</f>
        <v>8.1393568147013776E-2</v>
      </c>
      <c r="BN695" s="128">
        <f t="shared" ref="BN695" si="13152">F695/F715</f>
        <v>0.10981641064068939</v>
      </c>
      <c r="BO695" s="129">
        <f t="shared" ref="BO695" si="13153">G695/G715</f>
        <v>5.8296687779884615E-2</v>
      </c>
      <c r="BP695" s="130">
        <f t="shared" ref="BP695" si="13154">H695/H715</f>
        <v>8.8046747867251834E-2</v>
      </c>
      <c r="BQ695" s="131">
        <f t="shared" ref="BQ695" si="13155">I695/I715</f>
        <v>5.1841288482509858E-2</v>
      </c>
      <c r="BR695" s="128">
        <f t="shared" ref="BR695" si="13156">J695/J715</f>
        <v>4.161290322580645E-2</v>
      </c>
      <c r="BS695" s="129">
        <f t="shared" ref="BS695" si="13157">K695/K715</f>
        <v>0.15236272633593406</v>
      </c>
      <c r="BT695" s="130">
        <f t="shared" ref="BT695" si="13158">L695/L715</f>
        <v>4.794271149411336E-2</v>
      </c>
      <c r="BU695" s="128">
        <f t="shared" ref="BU695" si="13159">M695/M715</f>
        <v>0.14038236767406911</v>
      </c>
      <c r="BV695" s="132">
        <f t="shared" ref="BV695" si="13160">N695/N715</f>
        <v>6.9019518837948254E-2</v>
      </c>
      <c r="BW695" s="133">
        <f t="shared" ref="BW695" si="13161">O695/O715</f>
        <v>9.7473093121197937E-2</v>
      </c>
      <c r="BX695" s="128">
        <f t="shared" ref="BX695" si="13162">P695/P715</f>
        <v>9.5516074450084601E-2</v>
      </c>
      <c r="BY695" s="129">
        <f t="shared" ref="BY695" si="13163">Q695/Q715</f>
        <v>9.2728425246762655E-2</v>
      </c>
      <c r="BZ695" s="130">
        <f t="shared" ref="BZ695" si="13164">R695/R715</f>
        <v>9.6209064805728203E-2</v>
      </c>
      <c r="CA695" s="131">
        <f t="shared" ref="CA695" si="13165">S695/S715</f>
        <v>6.6568992073331085E-2</v>
      </c>
      <c r="CB695" s="128">
        <f t="shared" ref="CB695" si="13166">T695/T715</f>
        <v>4.903023732080472E-2</v>
      </c>
      <c r="CC695" s="129">
        <f t="shared" ref="CC695" si="13167">U695/U715</f>
        <v>0.17537313432835822</v>
      </c>
      <c r="CD695" s="130">
        <f t="shared" ref="CD695" si="13168">V695/V715</f>
        <v>4.4563017479300825E-2</v>
      </c>
      <c r="CE695" s="131">
        <f t="shared" ref="CE695" si="13169">W695/W715</f>
        <v>9.2003853564547211E-2</v>
      </c>
      <c r="CF695" s="128">
        <f t="shared" ref="CF695" si="13170">X695/X715</f>
        <v>8.2054205771423555E-2</v>
      </c>
      <c r="CG695" s="129">
        <f t="shared" ref="CG695" si="13171">Y695/Y715</f>
        <v>0.12632885853961356</v>
      </c>
      <c r="CH695" s="130">
        <f t="shared" ref="CH695" si="13172">Z695/Z715</f>
        <v>8.8710827904322609E-2</v>
      </c>
      <c r="CI695" s="128">
        <f t="shared" ref="CI695" si="13173">AA695/AA715</f>
        <v>5.4887476378629105E-2</v>
      </c>
      <c r="CJ695" s="134">
        <f t="shared" ref="CJ695" si="13174">AB695/AB715</f>
        <v>8.2263502900584304E-2</v>
      </c>
      <c r="CK695" s="135">
        <f t="shared" ref="CK695" si="13175">AC695/AC715</f>
        <v>8.0563881097249671E-2</v>
      </c>
    </row>
    <row r="696" spans="1:89" ht="13.5" thickBot="1" x14ac:dyDescent="0.25">
      <c r="A696" s="136" t="s">
        <v>21</v>
      </c>
      <c r="B696" s="175">
        <v>2382</v>
      </c>
      <c r="C696" s="176">
        <v>1123</v>
      </c>
      <c r="D696" s="177">
        <v>949</v>
      </c>
      <c r="E696" s="178">
        <v>860</v>
      </c>
      <c r="F696" s="175">
        <v>2377</v>
      </c>
      <c r="G696" s="179">
        <v>1158</v>
      </c>
      <c r="H696" s="177">
        <v>3255</v>
      </c>
      <c r="I696" s="178">
        <v>2197</v>
      </c>
      <c r="J696" s="175">
        <v>234</v>
      </c>
      <c r="K696" s="179">
        <v>886</v>
      </c>
      <c r="L696" s="177">
        <v>949</v>
      </c>
      <c r="M696" s="175">
        <v>2921</v>
      </c>
      <c r="N696" s="180">
        <v>2301</v>
      </c>
      <c r="O696" s="181">
        <v>3879</v>
      </c>
      <c r="P696" s="175">
        <v>1629</v>
      </c>
      <c r="Q696" s="179">
        <v>1610</v>
      </c>
      <c r="R696" s="177">
        <v>2178</v>
      </c>
      <c r="S696" s="178">
        <v>1608</v>
      </c>
      <c r="T696" s="175">
        <v>268</v>
      </c>
      <c r="U696" s="179">
        <v>1138</v>
      </c>
      <c r="V696" s="177">
        <v>823</v>
      </c>
      <c r="W696" s="178">
        <v>2503</v>
      </c>
      <c r="X696" s="175">
        <v>1405</v>
      </c>
      <c r="Y696" s="179">
        <v>1629</v>
      </c>
      <c r="Z696" s="177">
        <v>2938</v>
      </c>
      <c r="AA696" s="175">
        <v>2401</v>
      </c>
      <c r="AB696" s="156">
        <f t="shared" si="13065"/>
        <v>21688</v>
      </c>
      <c r="AC696" s="157">
        <f t="shared" si="13066"/>
        <v>23913</v>
      </c>
      <c r="AD696" s="202"/>
      <c r="AE696" s="232" t="s">
        <v>85</v>
      </c>
      <c r="BH696" s="202"/>
      <c r="BI696" s="136" t="s">
        <v>21</v>
      </c>
      <c r="BJ696" s="128">
        <f>B696/B715</f>
        <v>8.6870897155361046E-2</v>
      </c>
      <c r="BK696" s="129">
        <f t="shared" ref="BK696" si="13176">C696/C715</f>
        <v>3.9137101833135846E-2</v>
      </c>
      <c r="BL696" s="130">
        <f t="shared" ref="BL696" si="13177">D696/D715</f>
        <v>7.2393012434205511E-2</v>
      </c>
      <c r="BM696" s="131">
        <f t="shared" ref="BM696" si="13178">E696/E715</f>
        <v>6.5849923430321589E-2</v>
      </c>
      <c r="BN696" s="128">
        <f t="shared" ref="BN696" si="13179">F696/F715</f>
        <v>8.9059572873735476E-2</v>
      </c>
      <c r="BO696" s="129">
        <f t="shared" ref="BO696" si="13180">G696/G715</f>
        <v>4.6718037681042483E-2</v>
      </c>
      <c r="BP696" s="130">
        <f t="shared" ref="BP696" si="13181">H696/H715</f>
        <v>8.0255436658612359E-2</v>
      </c>
      <c r="BQ696" s="131">
        <f t="shared" ref="BQ696" si="13182">I696/I715</f>
        <v>4.607415485278081E-2</v>
      </c>
      <c r="BR696" s="128">
        <f t="shared" ref="BR696" si="13183">J696/J715</f>
        <v>3.7741935483870968E-2</v>
      </c>
      <c r="BS696" s="129">
        <f t="shared" ref="BS696" si="13184">K696/K715</f>
        <v>0.13042838215810393</v>
      </c>
      <c r="BT696" s="130">
        <f t="shared" ref="BT696" si="13185">L696/L715</f>
        <v>3.8394627179673908E-2</v>
      </c>
      <c r="BU696" s="128">
        <f t="shared" ref="BU696" si="13186">M696/M715</f>
        <v>0.12193187510435799</v>
      </c>
      <c r="BV696" s="132">
        <f t="shared" ref="BV696" si="13187">N696/N715</f>
        <v>5.2224239673172947E-2</v>
      </c>
      <c r="BW696" s="133">
        <f t="shared" ref="BW696" si="13188">O696/O715</f>
        <v>9.0758072063640616E-2</v>
      </c>
      <c r="BX696" s="128">
        <f t="shared" ref="BX696" si="13189">P696/P715</f>
        <v>6.8908629441624361E-2</v>
      </c>
      <c r="BY696" s="129">
        <f t="shared" ref="BY696" si="13190">Q696/Q715</f>
        <v>7.2896857737933529E-2</v>
      </c>
      <c r="BZ696" s="130">
        <f t="shared" ref="BZ696" si="13191">R696/R715</f>
        <v>7.9162577690546285E-2</v>
      </c>
      <c r="CA696" s="131">
        <f t="shared" ref="CA696" si="13192">S696/S715</f>
        <v>6.0407979262932489E-2</v>
      </c>
      <c r="CB696" s="128">
        <f t="shared" ref="CB696" si="13193">T696/T715</f>
        <v>3.2285266835321048E-2</v>
      </c>
      <c r="CC696" s="129">
        <f t="shared" ref="CC696" si="13194">U696/U715</f>
        <v>0.14154228855721393</v>
      </c>
      <c r="CD696" s="130">
        <f t="shared" ref="CD696" si="13195">V696/V715</f>
        <v>3.02851885924563E-2</v>
      </c>
      <c r="CE696" s="131">
        <f t="shared" ref="CE696" si="13196">W696/W715</f>
        <v>8.612028626479494E-2</v>
      </c>
      <c r="CF696" s="128">
        <f t="shared" ref="CF696" si="13197">X696/X715</f>
        <v>6.1617401982282258E-2</v>
      </c>
      <c r="CG696" s="129">
        <f t="shared" ref="CG696" si="13198">Y696/Y715</f>
        <v>0.1264064561185691</v>
      </c>
      <c r="CH696" s="130">
        <f t="shared" ref="CH696" si="13199">Z696/Z715</f>
        <v>6.9855913262637306E-2</v>
      </c>
      <c r="CI696" s="128">
        <f t="shared" ref="CI696" si="13200">AA696/AA715</f>
        <v>5.1559010479299089E-2</v>
      </c>
      <c r="CJ696" s="134">
        <f t="shared" ref="CJ696" si="13201">AB696/AB715</f>
        <v>6.4886923585535078E-2</v>
      </c>
      <c r="CK696" s="135">
        <f t="shared" ref="CK696" si="13202">AC696/AC715</f>
        <v>7.1815555382037252E-2</v>
      </c>
    </row>
    <row r="697" spans="1:89" ht="14.25" thickTop="1" thickBot="1" x14ac:dyDescent="0.25">
      <c r="A697" s="145" t="s">
        <v>22</v>
      </c>
      <c r="B697" s="182">
        <v>1664</v>
      </c>
      <c r="C697" s="183">
        <v>1076</v>
      </c>
      <c r="D697" s="184">
        <v>739</v>
      </c>
      <c r="E697" s="185">
        <v>557</v>
      </c>
      <c r="F697" s="182">
        <v>1764</v>
      </c>
      <c r="G697" s="186">
        <v>853</v>
      </c>
      <c r="H697" s="184">
        <v>2645</v>
      </c>
      <c r="I697" s="185">
        <v>1922</v>
      </c>
      <c r="J697" s="182">
        <v>240</v>
      </c>
      <c r="K697" s="186">
        <v>705</v>
      </c>
      <c r="L697" s="184">
        <v>784</v>
      </c>
      <c r="M697" s="182">
        <v>2050</v>
      </c>
      <c r="N697" s="187">
        <v>1938</v>
      </c>
      <c r="O697" s="188">
        <v>3223</v>
      </c>
      <c r="P697" s="182">
        <v>1268</v>
      </c>
      <c r="Q697" s="186">
        <v>903</v>
      </c>
      <c r="R697" s="184">
        <v>1734</v>
      </c>
      <c r="S697" s="185">
        <v>1308</v>
      </c>
      <c r="T697" s="182">
        <v>231</v>
      </c>
      <c r="U697" s="186">
        <v>582</v>
      </c>
      <c r="V697" s="184">
        <v>770</v>
      </c>
      <c r="W697" s="185">
        <v>2192</v>
      </c>
      <c r="X697" s="182">
        <v>1206</v>
      </c>
      <c r="Y697" s="186">
        <v>946</v>
      </c>
      <c r="Z697" s="184">
        <v>2369</v>
      </c>
      <c r="AA697" s="182">
        <v>2440</v>
      </c>
      <c r="AB697" s="156">
        <f t="shared" si="13065"/>
        <v>17352</v>
      </c>
      <c r="AC697" s="157">
        <f t="shared" si="13066"/>
        <v>18757</v>
      </c>
      <c r="AD697" s="202"/>
      <c r="AE697" s="305" t="s">
        <v>0</v>
      </c>
      <c r="AF697" s="299" t="s">
        <v>1</v>
      </c>
      <c r="AG697" s="300"/>
      <c r="AH697" s="299" t="s">
        <v>2</v>
      </c>
      <c r="AI697" s="300"/>
      <c r="AJ697" s="299" t="s">
        <v>3</v>
      </c>
      <c r="AK697" s="300"/>
      <c r="AL697" s="299" t="s">
        <v>4</v>
      </c>
      <c r="AM697" s="300"/>
      <c r="AN697" s="299" t="s">
        <v>5</v>
      </c>
      <c r="AO697" s="300"/>
      <c r="AP697" s="299" t="s">
        <v>6</v>
      </c>
      <c r="AQ697" s="300"/>
      <c r="AR697" s="299" t="s">
        <v>7</v>
      </c>
      <c r="AS697" s="300"/>
      <c r="AT697" s="299" t="s">
        <v>8</v>
      </c>
      <c r="AU697" s="300"/>
      <c r="AV697" s="299" t="s">
        <v>9</v>
      </c>
      <c r="AW697" s="300"/>
      <c r="AX697" s="299" t="s">
        <v>10</v>
      </c>
      <c r="AY697" s="300"/>
      <c r="AZ697" s="299" t="s">
        <v>11</v>
      </c>
      <c r="BA697" s="300"/>
      <c r="BB697" s="299" t="s">
        <v>12</v>
      </c>
      <c r="BC697" s="300"/>
      <c r="BD697" s="301" t="s">
        <v>40</v>
      </c>
      <c r="BE697" s="302"/>
      <c r="BF697" s="303" t="s">
        <v>41</v>
      </c>
      <c r="BG697" s="304"/>
      <c r="BH697" s="202"/>
      <c r="BI697" s="145" t="s">
        <v>22</v>
      </c>
      <c r="BJ697" s="128">
        <f>B697/B715</f>
        <v>6.0685630926331148E-2</v>
      </c>
      <c r="BK697" s="129">
        <f t="shared" ref="BK697" si="13203">C697/C715</f>
        <v>3.7499128737715201E-2</v>
      </c>
      <c r="BL697" s="130">
        <f t="shared" ref="BL697" si="13204">D697/D715</f>
        <v>5.637348386604623E-2</v>
      </c>
      <c r="BM697" s="131">
        <f t="shared" ref="BM697" si="13205">E697/E715</f>
        <v>4.2649310872894336E-2</v>
      </c>
      <c r="BN697" s="128">
        <f t="shared" ref="BN697" si="13206">F697/F715</f>
        <v>6.6092169351817165E-2</v>
      </c>
      <c r="BO697" s="129">
        <f t="shared" ref="BO697" si="13207">G697/G715</f>
        <v>3.4413200467987251E-2</v>
      </c>
      <c r="BP697" s="130">
        <f t="shared" ref="BP697" si="13208">H697/H715</f>
        <v>6.5215247300162732E-2</v>
      </c>
      <c r="BQ697" s="131">
        <f t="shared" ref="BQ697" si="13209">I697/I715</f>
        <v>4.0307021223051756E-2</v>
      </c>
      <c r="BR697" s="128">
        <f t="shared" ref="BR697" si="13210">J697/J715</f>
        <v>3.870967741935484E-2</v>
      </c>
      <c r="BS697" s="129">
        <f t="shared" ref="BS697" si="13211">K697/K715</f>
        <v>0.10378330634476667</v>
      </c>
      <c r="BT697" s="130">
        <f t="shared" ref="BT697" si="13212">L697/L715</f>
        <v>3.1719059756442937E-2</v>
      </c>
      <c r="BU697" s="128">
        <f t="shared" ref="BU697" si="13213">M697/M715</f>
        <v>8.5573551511103685E-2</v>
      </c>
      <c r="BV697" s="132">
        <f t="shared" ref="BV697" si="13214">N697/N715</f>
        <v>4.3985474353154787E-2</v>
      </c>
      <c r="BW697" s="133">
        <f t="shared" ref="BW697" si="13215">O697/O715</f>
        <v>7.5409452503509597E-2</v>
      </c>
      <c r="BX697" s="128">
        <f t="shared" ref="BX697" si="13216">P697/P715</f>
        <v>5.3637901861252113E-2</v>
      </c>
      <c r="BY697" s="129">
        <f t="shared" ref="BY697" si="13217">Q697/Q715</f>
        <v>4.0885628905188806E-2</v>
      </c>
      <c r="BZ697" s="130">
        <f t="shared" ref="BZ697" si="13218">R697/R715</f>
        <v>6.3024751935448695E-2</v>
      </c>
      <c r="CA697" s="131">
        <f t="shared" ref="CA697" si="13219">S697/S715</f>
        <v>4.9137833878057029E-2</v>
      </c>
      <c r="CB697" s="128">
        <f t="shared" ref="CB697" si="13220">T697/T715</f>
        <v>2.7827972533429706E-2</v>
      </c>
      <c r="CC697" s="129">
        <f t="shared" ref="CC697" si="13221">U697/U715</f>
        <v>7.2388059701492535E-2</v>
      </c>
      <c r="CD697" s="130">
        <f t="shared" ref="CD697" si="13222">V697/V715</f>
        <v>2.8334866605335785E-2</v>
      </c>
      <c r="CE697" s="131">
        <f t="shared" ref="CE697" si="13223">W697/W715</f>
        <v>7.541976328103496E-2</v>
      </c>
      <c r="CF697" s="128">
        <f t="shared" ref="CF697" si="13224">X697/X715</f>
        <v>5.2890097359880713E-2</v>
      </c>
      <c r="CG697" s="129">
        <f t="shared" ref="CG697" si="13225">Y697/Y715</f>
        <v>7.3407309691937608E-2</v>
      </c>
      <c r="CH697" s="130">
        <f t="shared" ref="CH697" si="13226">Z697/Z715</f>
        <v>5.6326977031718101E-2</v>
      </c>
      <c r="CI697" s="128">
        <f t="shared" ref="CI697" si="13227">AA697/AA715</f>
        <v>5.2396495447517608E-2</v>
      </c>
      <c r="CJ697" s="134">
        <f t="shared" ref="CJ697" si="13228">AB697/AB715</f>
        <v>5.1914325804878488E-2</v>
      </c>
      <c r="CK697" s="135">
        <f t="shared" ref="CK697" si="13229">AC697/AC715</f>
        <v>5.6331048898125402E-2</v>
      </c>
    </row>
    <row r="698" spans="1:89" ht="15" thickTop="1" thickBot="1" x14ac:dyDescent="0.3">
      <c r="A698" s="136" t="s">
        <v>23</v>
      </c>
      <c r="B698" s="175">
        <v>1322</v>
      </c>
      <c r="C698" s="176">
        <v>1080</v>
      </c>
      <c r="D698" s="177">
        <v>512</v>
      </c>
      <c r="E698" s="178">
        <v>559</v>
      </c>
      <c r="F698" s="175">
        <v>1383</v>
      </c>
      <c r="G698" s="179">
        <v>832</v>
      </c>
      <c r="H698" s="177">
        <v>1956</v>
      </c>
      <c r="I698" s="178">
        <v>1853</v>
      </c>
      <c r="J698" s="175">
        <v>225</v>
      </c>
      <c r="K698" s="179">
        <v>503</v>
      </c>
      <c r="L698" s="177">
        <v>770</v>
      </c>
      <c r="M698" s="175">
        <v>1347</v>
      </c>
      <c r="N698" s="180">
        <v>1624</v>
      </c>
      <c r="O698" s="181">
        <v>2189</v>
      </c>
      <c r="P698" s="175">
        <v>1035</v>
      </c>
      <c r="Q698" s="179">
        <v>1111</v>
      </c>
      <c r="R698" s="177">
        <v>1413</v>
      </c>
      <c r="S698" s="178">
        <v>1142</v>
      </c>
      <c r="T698" s="175">
        <v>282</v>
      </c>
      <c r="U698" s="179">
        <v>352</v>
      </c>
      <c r="V698" s="177">
        <v>701</v>
      </c>
      <c r="W698" s="178">
        <v>1527</v>
      </c>
      <c r="X698" s="175">
        <v>925</v>
      </c>
      <c r="Y698" s="179">
        <v>515</v>
      </c>
      <c r="Z698" s="177">
        <v>2189</v>
      </c>
      <c r="AA698" s="175">
        <v>2158</v>
      </c>
      <c r="AB698" s="156">
        <f t="shared" si="13065"/>
        <v>14337</v>
      </c>
      <c r="AC698" s="157">
        <f t="shared" si="13066"/>
        <v>15168</v>
      </c>
      <c r="AD698" s="202"/>
      <c r="AE698" s="306"/>
      <c r="AF698" s="115" t="s">
        <v>14</v>
      </c>
      <c r="AG698" s="116" t="s">
        <v>15</v>
      </c>
      <c r="AH698" s="117" t="s">
        <v>14</v>
      </c>
      <c r="AI698" s="118" t="s">
        <v>15</v>
      </c>
      <c r="AJ698" s="115" t="s">
        <v>14</v>
      </c>
      <c r="AK698" s="116" t="s">
        <v>15</v>
      </c>
      <c r="AL698" s="117" t="s">
        <v>14</v>
      </c>
      <c r="AM698" s="118" t="s">
        <v>15</v>
      </c>
      <c r="AN698" s="115" t="s">
        <v>14</v>
      </c>
      <c r="AO698" s="116" t="s">
        <v>15</v>
      </c>
      <c r="AP698" s="117" t="s">
        <v>14</v>
      </c>
      <c r="AQ698" s="115" t="s">
        <v>15</v>
      </c>
      <c r="AR698" s="119" t="s">
        <v>14</v>
      </c>
      <c r="AS698" s="120" t="s">
        <v>15</v>
      </c>
      <c r="AT698" s="115" t="s">
        <v>14</v>
      </c>
      <c r="AU698" s="116" t="s">
        <v>15</v>
      </c>
      <c r="AV698" s="117" t="s">
        <v>14</v>
      </c>
      <c r="AW698" s="118" t="s">
        <v>15</v>
      </c>
      <c r="AX698" s="115" t="s">
        <v>14</v>
      </c>
      <c r="AY698" s="116" t="s">
        <v>15</v>
      </c>
      <c r="AZ698" s="117" t="s">
        <v>14</v>
      </c>
      <c r="BA698" s="118" t="s">
        <v>15</v>
      </c>
      <c r="BB698" s="115" t="s">
        <v>14</v>
      </c>
      <c r="BC698" s="116" t="s">
        <v>15</v>
      </c>
      <c r="BD698" s="28" t="s">
        <v>14</v>
      </c>
      <c r="BE698" s="121" t="s">
        <v>15</v>
      </c>
      <c r="BF698" s="162" t="s">
        <v>14</v>
      </c>
      <c r="BG698" s="163" t="s">
        <v>15</v>
      </c>
      <c r="BH698" s="202"/>
      <c r="BI698" s="136" t="s">
        <v>23</v>
      </c>
      <c r="BJ698" s="128">
        <f>B698/B715</f>
        <v>4.8212983223924144E-2</v>
      </c>
      <c r="BK698" s="129">
        <f t="shared" ref="BK698" si="13230">C698/C715</f>
        <v>3.7638530703282914E-2</v>
      </c>
      <c r="BL698" s="130">
        <f t="shared" ref="BL698" si="13231">D698/D715</f>
        <v>3.9057136318559768E-2</v>
      </c>
      <c r="BM698" s="131">
        <f t="shared" ref="BM698" si="13232">E698/E715</f>
        <v>4.2802450229709035E-2</v>
      </c>
      <c r="BN698" s="128">
        <f t="shared" ref="BN698" si="13233">F698/F715</f>
        <v>5.1817159985013114E-2</v>
      </c>
      <c r="BO698" s="129">
        <f t="shared" ref="BO698" si="13234">G698/G715</f>
        <v>3.3565982168071974E-2</v>
      </c>
      <c r="BP698" s="130">
        <f t="shared" ref="BP698" si="13235">H698/H715</f>
        <v>4.8227230139553233E-2</v>
      </c>
      <c r="BQ698" s="131">
        <f t="shared" ref="BQ698" si="13236">I698/I715</f>
        <v>3.8859994966865194E-2</v>
      </c>
      <c r="BR698" s="128">
        <f t="shared" ref="BR698" si="13237">J698/J715</f>
        <v>3.6290322580645164E-2</v>
      </c>
      <c r="BS698" s="129">
        <f t="shared" ref="BS698" si="13238">K698/K715</f>
        <v>7.4046812895627853E-2</v>
      </c>
      <c r="BT698" s="130">
        <f t="shared" ref="BT698" si="13239">L698/L715</f>
        <v>3.1152647975077882E-2</v>
      </c>
      <c r="BU698" s="128">
        <f t="shared" ref="BU698" si="13240">M698/M715</f>
        <v>5.6228084822173986E-2</v>
      </c>
      <c r="BV698" s="132">
        <f t="shared" ref="BV698" si="13241">N698/N715</f>
        <v>3.6858828869723102E-2</v>
      </c>
      <c r="BW698" s="133">
        <f t="shared" ref="BW698" si="13242">O698/O715</f>
        <v>5.121665886757136E-2</v>
      </c>
      <c r="BX698" s="128">
        <f t="shared" ref="BX698" si="13243">P698/P715</f>
        <v>4.3781725888324872E-2</v>
      </c>
      <c r="BY698" s="129">
        <f t="shared" ref="BY698" si="13244">Q698/Q715</f>
        <v>5.0303359594313139E-2</v>
      </c>
      <c r="BZ698" s="130">
        <f t="shared" ref="BZ698" si="13245">R698/R715</f>
        <v>5.1357540071965982E-2</v>
      </c>
      <c r="CA698" s="131">
        <f t="shared" ref="CA698" si="13246">S698/S715</f>
        <v>4.2901686765092602E-2</v>
      </c>
      <c r="CB698" s="128">
        <f t="shared" ref="CB698" si="13247">T698/T715</f>
        <v>3.3971810625225876E-2</v>
      </c>
      <c r="CC698" s="129">
        <f t="shared" ref="CC698" si="13248">U698/U715</f>
        <v>4.3781094527363187E-2</v>
      </c>
      <c r="CD698" s="130">
        <f t="shared" ref="CD698" si="13249">V698/V715</f>
        <v>2.5795768169273228E-2</v>
      </c>
      <c r="CE698" s="131">
        <f t="shared" ref="CE698" si="13250">W698/W715</f>
        <v>5.2539223781998351E-2</v>
      </c>
      <c r="CF698" s="128">
        <f t="shared" ref="CF698" si="13251">X698/X715</f>
        <v>4.0566616963424264E-2</v>
      </c>
      <c r="CG698" s="129">
        <f t="shared" ref="CG698" si="13252">Y698/Y715</f>
        <v>3.9962753162101343E-2</v>
      </c>
      <c r="CH698" s="130">
        <f t="shared" ref="CH698" si="13253">Z698/Z715</f>
        <v>5.2047172951638215E-2</v>
      </c>
      <c r="CI698" s="128">
        <f t="shared" ref="CI698" si="13254">AA698/AA715</f>
        <v>4.6340834908091391E-2</v>
      </c>
      <c r="CJ698" s="134">
        <f t="shared" ref="CJ698" si="13255">AB698/AB715</f>
        <v>4.289394243110551E-2</v>
      </c>
      <c r="CK698" s="135">
        <f t="shared" ref="CK698" si="13256">AC698/AC715</f>
        <v>4.5552559027923767E-2</v>
      </c>
    </row>
    <row r="699" spans="1:89" ht="13.5" thickTop="1" x14ac:dyDescent="0.2">
      <c r="A699" s="145" t="s">
        <v>24</v>
      </c>
      <c r="B699" s="189">
        <v>1276</v>
      </c>
      <c r="C699" s="183">
        <v>1133</v>
      </c>
      <c r="D699" s="184">
        <v>568</v>
      </c>
      <c r="E699" s="185">
        <v>457</v>
      </c>
      <c r="F699" s="182">
        <v>1436</v>
      </c>
      <c r="G699" s="186">
        <v>658</v>
      </c>
      <c r="H699" s="184">
        <v>2138</v>
      </c>
      <c r="I699" s="185">
        <v>1964</v>
      </c>
      <c r="J699" s="182">
        <v>270</v>
      </c>
      <c r="K699" s="186">
        <v>351</v>
      </c>
      <c r="L699" s="184">
        <v>777</v>
      </c>
      <c r="M699" s="182">
        <v>1397</v>
      </c>
      <c r="N699" s="187">
        <v>1787</v>
      </c>
      <c r="O699" s="190">
        <v>2335</v>
      </c>
      <c r="P699" s="182">
        <v>955</v>
      </c>
      <c r="Q699" s="186">
        <v>742</v>
      </c>
      <c r="R699" s="184">
        <v>1398</v>
      </c>
      <c r="S699" s="185">
        <v>963</v>
      </c>
      <c r="T699" s="182">
        <v>261</v>
      </c>
      <c r="U699" s="186">
        <v>283</v>
      </c>
      <c r="V699" s="184">
        <v>747</v>
      </c>
      <c r="W699" s="191">
        <v>1673</v>
      </c>
      <c r="X699" s="182">
        <v>875</v>
      </c>
      <c r="Y699" s="186">
        <v>475</v>
      </c>
      <c r="Z699" s="184">
        <v>2228</v>
      </c>
      <c r="AA699" s="182">
        <v>2016</v>
      </c>
      <c r="AB699" s="156">
        <f t="shared" si="13065"/>
        <v>14716</v>
      </c>
      <c r="AC699" s="157">
        <f t="shared" si="13066"/>
        <v>14447</v>
      </c>
      <c r="AD699" s="202"/>
      <c r="AE699" s="235" t="str">
        <f>$AE$17</f>
        <v>17:00 - 17:59</v>
      </c>
      <c r="AF699" s="125">
        <f t="shared" ref="AF699:AU701" si="13257">SUMIF($A$9:$A$32,$AE699,B$691:B$714)</f>
        <v>1732</v>
      </c>
      <c r="AG699" s="172">
        <f t="shared" si="13257"/>
        <v>3668</v>
      </c>
      <c r="AH699" s="126">
        <f t="shared" si="13257"/>
        <v>1274</v>
      </c>
      <c r="AI699" s="166">
        <f t="shared" si="13257"/>
        <v>1260</v>
      </c>
      <c r="AJ699" s="125">
        <f t="shared" si="13257"/>
        <v>1502</v>
      </c>
      <c r="AK699" s="127">
        <f t="shared" si="13257"/>
        <v>2803</v>
      </c>
      <c r="AL699" s="126">
        <f t="shared" si="13257"/>
        <v>2738</v>
      </c>
      <c r="AM699" s="166">
        <f t="shared" si="13257"/>
        <v>5141</v>
      </c>
      <c r="AN699" s="125">
        <f t="shared" si="13257"/>
        <v>1084</v>
      </c>
      <c r="AO699" s="127">
        <f t="shared" si="13257"/>
        <v>308</v>
      </c>
      <c r="AP699" s="126">
        <f t="shared" si="13257"/>
        <v>3286</v>
      </c>
      <c r="AQ699" s="125">
        <f t="shared" si="13257"/>
        <v>980</v>
      </c>
      <c r="AR699" s="165">
        <f t="shared" si="13257"/>
        <v>4476</v>
      </c>
      <c r="AS699" s="167">
        <f t="shared" si="13257"/>
        <v>2717</v>
      </c>
      <c r="AT699" s="125">
        <f t="shared" si="13257"/>
        <v>2184</v>
      </c>
      <c r="AU699" s="127">
        <f t="shared" si="13257"/>
        <v>1694</v>
      </c>
      <c r="AV699" s="126">
        <f t="shared" ref="AP699:BE701" si="13258">SUMIF($A$9:$A$32,$AE699,R$691:R$714)</f>
        <v>1997</v>
      </c>
      <c r="AW699" s="166">
        <f t="shared" si="13258"/>
        <v>2609</v>
      </c>
      <c r="AX699" s="125">
        <f t="shared" si="13258"/>
        <v>1364</v>
      </c>
      <c r="AY699" s="127">
        <f t="shared" si="13258"/>
        <v>320</v>
      </c>
      <c r="AZ699" s="126">
        <f t="shared" si="13258"/>
        <v>3161</v>
      </c>
      <c r="BA699" s="166">
        <f t="shared" si="13258"/>
        <v>1723</v>
      </c>
      <c r="BB699" s="125">
        <f t="shared" si="13258"/>
        <v>2488</v>
      </c>
      <c r="BC699" s="127">
        <f t="shared" si="13258"/>
        <v>757</v>
      </c>
      <c r="BD699" s="170">
        <f t="shared" si="13258"/>
        <v>3092</v>
      </c>
      <c r="BE699" s="171">
        <f t="shared" si="13258"/>
        <v>4208</v>
      </c>
      <c r="BF699" s="156">
        <f>AF699+AH699+AJ699+AL699+AN699+AP699+AR699+AT699+AV699+AX699+AZ699+BB699+BD699</f>
        <v>30378</v>
      </c>
      <c r="BG699" s="157">
        <f>AG699+AI699+AK699+AM699+AO699+AQ699+AS699+AU699+AW699+AY699+BA699+BC699+BE699</f>
        <v>28188</v>
      </c>
      <c r="BH699" s="202"/>
      <c r="BI699" s="145" t="s">
        <v>24</v>
      </c>
      <c r="BJ699" s="128">
        <f>B699/B715</f>
        <v>4.6535375638220279E-2</v>
      </c>
      <c r="BK699" s="129">
        <f t="shared" ref="BK699" si="13259">C699/C715</f>
        <v>3.9485606747055133E-2</v>
      </c>
      <c r="BL699" s="130">
        <f t="shared" ref="BL699" si="13260">D699/D715</f>
        <v>4.3329010603402246E-2</v>
      </c>
      <c r="BM699" s="131">
        <f t="shared" ref="BM699" si="13261">E699/E715</f>
        <v>3.4992343032159264E-2</v>
      </c>
      <c r="BN699" s="128">
        <f t="shared" ref="BN699" si="13262">F699/F715</f>
        <v>5.3802922442862493E-2</v>
      </c>
      <c r="BO699" s="129">
        <f t="shared" ref="BO699" si="13263">G699/G715</f>
        <v>2.6546173397345382E-2</v>
      </c>
      <c r="BP699" s="130">
        <f t="shared" ref="BP699" si="13264">H699/H715</f>
        <v>5.2714630898959516E-2</v>
      </c>
      <c r="BQ699" s="131">
        <f t="shared" ref="BQ699" si="13265">I699/I715</f>
        <v>4.1187819813774014E-2</v>
      </c>
      <c r="BR699" s="128">
        <f t="shared" ref="BR699" si="13266">J699/J715</f>
        <v>4.3548387096774194E-2</v>
      </c>
      <c r="BS699" s="129">
        <f t="shared" ref="BS699" si="13267">K699/K715</f>
        <v>5.1670837626968939E-2</v>
      </c>
      <c r="BT699" s="130">
        <f t="shared" ref="BT699" si="13268">L699/L715</f>
        <v>3.1435853865760408E-2</v>
      </c>
      <c r="BU699" s="128">
        <f t="shared" ref="BU699" si="13269">M699/M715</f>
        <v>5.8315244615127736E-2</v>
      </c>
      <c r="BV699" s="132">
        <f t="shared" ref="BV699" si="13270">N699/N715</f>
        <v>4.0558329550612802E-2</v>
      </c>
      <c r="BW699" s="133">
        <f t="shared" ref="BW699" si="13271">O699/O715</f>
        <v>5.4632662611137105E-2</v>
      </c>
      <c r="BX699" s="128">
        <f t="shared" ref="BX699" si="13272">P699/P715</f>
        <v>4.0397631133671744E-2</v>
      </c>
      <c r="BY699" s="129">
        <f t="shared" ref="BY699" si="13273">Q699/Q715</f>
        <v>3.3595943131395453E-2</v>
      </c>
      <c r="BZ699" s="130">
        <f t="shared" ref="BZ699" si="13274">R699/R715</f>
        <v>5.0812343255915382E-2</v>
      </c>
      <c r="CA699" s="131">
        <f t="shared" ref="CA699" si="13275">S699/S715</f>
        <v>3.6177166685450242E-2</v>
      </c>
      <c r="CB699" s="128">
        <f t="shared" ref="CB699" si="13276">T699/T715</f>
        <v>3.1441994940368631E-2</v>
      </c>
      <c r="CC699" s="129">
        <f t="shared" ref="CC699" si="13277">U699/U715</f>
        <v>3.5199004975124376E-2</v>
      </c>
      <c r="CD699" s="130">
        <f t="shared" ref="CD699" si="13278">V699/V715</f>
        <v>2.74885004599816E-2</v>
      </c>
      <c r="CE699" s="131">
        <f t="shared" ref="CE699" si="13279">W699/W715</f>
        <v>5.7562620423892097E-2</v>
      </c>
      <c r="CF699" s="128">
        <f t="shared" ref="CF699" si="13280">X699/X715</f>
        <v>3.8373826857293222E-2</v>
      </c>
      <c r="CG699" s="129">
        <f t="shared" ref="CG699" si="13281">Y699/Y715</f>
        <v>3.6858850003879881E-2</v>
      </c>
      <c r="CH699" s="130">
        <f t="shared" ref="CH699" si="13282">Z699/Z715</f>
        <v>5.2974463835655523E-2</v>
      </c>
      <c r="CI699" s="128">
        <f t="shared" ref="CI699" si="13283">AA699/AA715</f>
        <v>4.3291530664834224E-2</v>
      </c>
      <c r="CJ699" s="134">
        <f t="shared" ref="CJ699" si="13284">AB699/AB715</f>
        <v>4.4027848002800359E-2</v>
      </c>
      <c r="CK699" s="135">
        <f t="shared" ref="CK699" si="13285">AC699/AC715</f>
        <v>4.338725080936278E-2</v>
      </c>
    </row>
    <row r="700" spans="1:89" x14ac:dyDescent="0.2">
      <c r="A700" s="136" t="s">
        <v>25</v>
      </c>
      <c r="B700" s="192">
        <v>1304</v>
      </c>
      <c r="C700" s="176">
        <v>1157</v>
      </c>
      <c r="D700" s="177">
        <v>629</v>
      </c>
      <c r="E700" s="178">
        <v>534</v>
      </c>
      <c r="F700" s="175">
        <v>1319</v>
      </c>
      <c r="G700" s="179">
        <v>728</v>
      </c>
      <c r="H700" s="177">
        <v>2167</v>
      </c>
      <c r="I700" s="178">
        <v>2085</v>
      </c>
      <c r="J700" s="175">
        <v>263</v>
      </c>
      <c r="K700" s="176">
        <v>293</v>
      </c>
      <c r="L700" s="177">
        <v>727</v>
      </c>
      <c r="M700" s="175">
        <v>1228</v>
      </c>
      <c r="N700" s="180">
        <v>1680</v>
      </c>
      <c r="O700" s="193">
        <v>1977</v>
      </c>
      <c r="P700" s="175">
        <v>1030</v>
      </c>
      <c r="Q700" s="176">
        <v>807</v>
      </c>
      <c r="R700" s="177">
        <v>1316</v>
      </c>
      <c r="S700" s="178">
        <v>1199</v>
      </c>
      <c r="T700" s="184">
        <v>225</v>
      </c>
      <c r="U700" s="175">
        <v>313</v>
      </c>
      <c r="V700" s="177">
        <v>826</v>
      </c>
      <c r="W700" s="194">
        <v>1530</v>
      </c>
      <c r="X700" s="175">
        <v>918</v>
      </c>
      <c r="Y700" s="179">
        <v>476</v>
      </c>
      <c r="Z700" s="177">
        <v>2175</v>
      </c>
      <c r="AA700" s="175">
        <v>2029</v>
      </c>
      <c r="AB700" s="156">
        <f t="shared" si="13065"/>
        <v>14579</v>
      </c>
      <c r="AC700" s="157">
        <f t="shared" si="13066"/>
        <v>14356</v>
      </c>
      <c r="AD700" s="202"/>
      <c r="AE700" s="237" t="str">
        <f>$AE$18</f>
        <v>18:00 - 18:59</v>
      </c>
      <c r="AF700" s="125">
        <f t="shared" si="13257"/>
        <v>1698</v>
      </c>
      <c r="AG700" s="176">
        <f t="shared" si="13257"/>
        <v>3766</v>
      </c>
      <c r="AH700" s="177">
        <f t="shared" si="13257"/>
        <v>862</v>
      </c>
      <c r="AI700" s="178">
        <f t="shared" si="13257"/>
        <v>1373</v>
      </c>
      <c r="AJ700" s="238">
        <f t="shared" si="13257"/>
        <v>1260</v>
      </c>
      <c r="AK700" s="179">
        <f t="shared" si="13257"/>
        <v>2759</v>
      </c>
      <c r="AL700" s="177">
        <f t="shared" si="13257"/>
        <v>2672</v>
      </c>
      <c r="AM700" s="178">
        <f t="shared" si="13257"/>
        <v>5541</v>
      </c>
      <c r="AN700" s="238">
        <f t="shared" si="13257"/>
        <v>681</v>
      </c>
      <c r="AO700" s="179">
        <f t="shared" si="13257"/>
        <v>268</v>
      </c>
      <c r="AP700" s="177">
        <f t="shared" si="13258"/>
        <v>3117</v>
      </c>
      <c r="AQ700" s="238">
        <f t="shared" si="13258"/>
        <v>965</v>
      </c>
      <c r="AR700" s="180">
        <f t="shared" si="13258"/>
        <v>4373</v>
      </c>
      <c r="AS700" s="181">
        <f t="shared" si="13258"/>
        <v>2480</v>
      </c>
      <c r="AT700" s="238">
        <f t="shared" si="13258"/>
        <v>2162</v>
      </c>
      <c r="AU700" s="179">
        <f t="shared" si="13258"/>
        <v>1883</v>
      </c>
      <c r="AV700" s="177">
        <f t="shared" si="13258"/>
        <v>1981</v>
      </c>
      <c r="AW700" s="178">
        <f t="shared" si="13258"/>
        <v>2595</v>
      </c>
      <c r="AX700" s="238">
        <f t="shared" si="13258"/>
        <v>1358</v>
      </c>
      <c r="AY700" s="179">
        <f t="shared" si="13258"/>
        <v>205</v>
      </c>
      <c r="AZ700" s="177">
        <f t="shared" si="13258"/>
        <v>3665</v>
      </c>
      <c r="BA700" s="178">
        <f t="shared" si="13258"/>
        <v>1729</v>
      </c>
      <c r="BB700" s="238">
        <f t="shared" si="13258"/>
        <v>2228</v>
      </c>
      <c r="BC700" s="179">
        <f t="shared" si="13258"/>
        <v>865</v>
      </c>
      <c r="BD700" s="177">
        <f t="shared" si="13258"/>
        <v>2937</v>
      </c>
      <c r="BE700" s="238">
        <f t="shared" si="13258"/>
        <v>5895</v>
      </c>
      <c r="BF700" s="158">
        <f>SUM(AF700,AH700,AJ700,AL700,AN700,AP700,AR700,AT700,AV700,AX700,AZ700,BB700,BD700)</f>
        <v>28994</v>
      </c>
      <c r="BG700" s="159">
        <f>SUM(AG700,AI700,AK700,AM700,AO700,AQ700,AS700,AU700,AW700,AY700,BA700,BC700,BE700)</f>
        <v>30324</v>
      </c>
      <c r="BH700" s="202"/>
      <c r="BI700" s="136" t="s">
        <v>25</v>
      </c>
      <c r="BJ700" s="128">
        <f>B700/B715</f>
        <v>4.7556528081692195E-2</v>
      </c>
      <c r="BK700" s="129">
        <f t="shared" ref="BK700" si="13286">C700/C715</f>
        <v>4.032201854046142E-2</v>
      </c>
      <c r="BL700" s="130">
        <f t="shared" ref="BL700" si="13287">D700/D715</f>
        <v>4.7982302235105655E-2</v>
      </c>
      <c r="BM700" s="131">
        <f t="shared" ref="BM700" si="13288">E700/E715</f>
        <v>4.0888208269525265E-2</v>
      </c>
      <c r="BN700" s="128">
        <f t="shared" ref="BN700" si="13289">F700/F715</f>
        <v>4.9419258149119523E-2</v>
      </c>
      <c r="BO700" s="129">
        <f t="shared" ref="BO700" si="13290">G700/G715</f>
        <v>2.9370234397062978E-2</v>
      </c>
      <c r="BP700" s="130">
        <f t="shared" ref="BP700" si="13291">H700/H715</f>
        <v>5.3429656294689085E-2</v>
      </c>
      <c r="BQ700" s="131">
        <f t="shared" ref="BQ700" si="13292">I700/I715</f>
        <v>4.3725358610854796E-2</v>
      </c>
      <c r="BR700" s="128">
        <f t="shared" ref="BR700" si="13293">J700/J715</f>
        <v>4.2419354838709677E-2</v>
      </c>
      <c r="BS700" s="129">
        <f t="shared" ref="BS700" si="13294">K700/K715</f>
        <v>4.3132636537612248E-2</v>
      </c>
      <c r="BT700" s="130">
        <f t="shared" ref="BT700" si="13295">L700/L715</f>
        <v>2.9412954646599508E-2</v>
      </c>
      <c r="BU700" s="128">
        <f t="shared" ref="BU700" si="13296">M700/M715</f>
        <v>5.1260644514944061E-2</v>
      </c>
      <c r="BV700" s="132">
        <f t="shared" ref="BV700" si="13297">N700/N715</f>
        <v>3.8129822968679075E-2</v>
      </c>
      <c r="BW700" s="133">
        <f t="shared" ref="BW700" si="13298">O700/O715</f>
        <v>4.6256434253626577E-2</v>
      </c>
      <c r="BX700" s="128">
        <f t="shared" ref="BX700" si="13299">P700/P715</f>
        <v>4.3570219966159056E-2</v>
      </c>
      <c r="BY700" s="129">
        <f t="shared" ref="BY700" si="13300">Q700/Q715</f>
        <v>3.6538983971746805E-2</v>
      </c>
      <c r="BZ700" s="130">
        <f t="shared" ref="BZ700" si="13301">R700/R715</f>
        <v>4.7831933994838802E-2</v>
      </c>
      <c r="CA700" s="131">
        <f t="shared" ref="CA700" si="13302">S700/S715</f>
        <v>4.5043014388218942E-2</v>
      </c>
      <c r="CB700" s="128">
        <f t="shared" ref="CB700" si="13303">T700/T715</f>
        <v>2.7105168052041922E-2</v>
      </c>
      <c r="CC700" s="129">
        <f t="shared" ref="CC700" si="13304">U700/U715</f>
        <v>3.8930348258706469E-2</v>
      </c>
      <c r="CD700" s="130">
        <f t="shared" ref="CD700" si="13305">V700/V715</f>
        <v>3.0395584176632934E-2</v>
      </c>
      <c r="CE700" s="131">
        <f t="shared" ref="CE700" si="13306">W700/W715</f>
        <v>5.2642444260941369E-2</v>
      </c>
      <c r="CF700" s="128">
        <f t="shared" ref="CF700" si="13307">X700/X715</f>
        <v>4.0259626348565912E-2</v>
      </c>
      <c r="CG700" s="129">
        <f t="shared" ref="CG700" si="13308">Y700/Y715</f>
        <v>3.6936447582835416E-2</v>
      </c>
      <c r="CH700" s="130">
        <f t="shared" ref="CH700" si="13309">Z700/Z715</f>
        <v>5.1714299300965334E-2</v>
      </c>
      <c r="CI700" s="128">
        <f t="shared" ref="CI700" si="13310">AA700/AA715</f>
        <v>4.3570692320907059E-2</v>
      </c>
      <c r="CJ700" s="134">
        <f t="shared" ref="CJ700" si="13311">AB700/AB715</f>
        <v>4.3617966569232565E-2</v>
      </c>
      <c r="CK700" s="135">
        <f t="shared" ref="CK700" si="13312">AC700/AC715</f>
        <v>4.3113959480806541E-2</v>
      </c>
    </row>
    <row r="701" spans="1:89" ht="13.5" thickBot="1" x14ac:dyDescent="0.25">
      <c r="A701" s="145" t="s">
        <v>26</v>
      </c>
      <c r="B701" s="189">
        <v>1253</v>
      </c>
      <c r="C701" s="183">
        <v>1155</v>
      </c>
      <c r="D701" s="184">
        <v>546</v>
      </c>
      <c r="E701" s="185">
        <v>478</v>
      </c>
      <c r="F701" s="182">
        <v>1096</v>
      </c>
      <c r="G701" s="186">
        <v>803</v>
      </c>
      <c r="H701" s="184">
        <v>1855</v>
      </c>
      <c r="I701" s="185">
        <v>2009</v>
      </c>
      <c r="J701" s="182">
        <v>269</v>
      </c>
      <c r="K701" s="183">
        <v>276</v>
      </c>
      <c r="L701" s="184">
        <v>837</v>
      </c>
      <c r="M701" s="182">
        <v>1136</v>
      </c>
      <c r="N701" s="187">
        <v>1651</v>
      </c>
      <c r="O701" s="190">
        <v>1742</v>
      </c>
      <c r="P701" s="182">
        <v>971</v>
      </c>
      <c r="Q701" s="183">
        <v>807</v>
      </c>
      <c r="R701" s="184">
        <v>1310</v>
      </c>
      <c r="S701" s="185">
        <v>1101</v>
      </c>
      <c r="T701" s="182">
        <v>236</v>
      </c>
      <c r="U701" s="186">
        <v>297</v>
      </c>
      <c r="V701" s="184">
        <v>870</v>
      </c>
      <c r="W701" s="191">
        <v>1446</v>
      </c>
      <c r="X701" s="182">
        <v>854</v>
      </c>
      <c r="Y701" s="186">
        <v>466</v>
      </c>
      <c r="Z701" s="184">
        <v>2092</v>
      </c>
      <c r="AA701" s="182">
        <v>2251</v>
      </c>
      <c r="AB701" s="156">
        <f t="shared" si="13065"/>
        <v>13840</v>
      </c>
      <c r="AC701" s="157">
        <f t="shared" si="13066"/>
        <v>13967</v>
      </c>
      <c r="AD701" s="202"/>
      <c r="AE701" s="235">
        <f>$AE$19</f>
        <v>0</v>
      </c>
      <c r="AF701" s="125">
        <f t="shared" si="13257"/>
        <v>0</v>
      </c>
      <c r="AG701" s="183">
        <f t="shared" si="13257"/>
        <v>0</v>
      </c>
      <c r="AH701" s="184">
        <f t="shared" si="13257"/>
        <v>0</v>
      </c>
      <c r="AI701" s="185">
        <f t="shared" si="13257"/>
        <v>0</v>
      </c>
      <c r="AJ701" s="182">
        <f t="shared" si="13257"/>
        <v>0</v>
      </c>
      <c r="AK701" s="186">
        <f t="shared" si="13257"/>
        <v>0</v>
      </c>
      <c r="AL701" s="184">
        <f t="shared" si="13257"/>
        <v>0</v>
      </c>
      <c r="AM701" s="185">
        <f t="shared" si="13257"/>
        <v>0</v>
      </c>
      <c r="AN701" s="182">
        <f t="shared" si="13257"/>
        <v>0</v>
      </c>
      <c r="AO701" s="186">
        <f t="shared" si="13257"/>
        <v>0</v>
      </c>
      <c r="AP701" s="184">
        <f t="shared" si="13258"/>
        <v>0</v>
      </c>
      <c r="AQ701" s="182">
        <f t="shared" si="13258"/>
        <v>0</v>
      </c>
      <c r="AR701" s="187">
        <f t="shared" si="13258"/>
        <v>0</v>
      </c>
      <c r="AS701" s="188">
        <f t="shared" si="13258"/>
        <v>0</v>
      </c>
      <c r="AT701" s="182">
        <f t="shared" si="13258"/>
        <v>0</v>
      </c>
      <c r="AU701" s="186">
        <f t="shared" si="13258"/>
        <v>0</v>
      </c>
      <c r="AV701" s="184">
        <f t="shared" si="13258"/>
        <v>0</v>
      </c>
      <c r="AW701" s="185">
        <f t="shared" si="13258"/>
        <v>0</v>
      </c>
      <c r="AX701" s="182">
        <f t="shared" si="13258"/>
        <v>0</v>
      </c>
      <c r="AY701" s="186">
        <f t="shared" si="13258"/>
        <v>0</v>
      </c>
      <c r="AZ701" s="184">
        <f t="shared" si="13258"/>
        <v>0</v>
      </c>
      <c r="BA701" s="185">
        <f t="shared" si="13258"/>
        <v>0</v>
      </c>
      <c r="BB701" s="182">
        <f t="shared" si="13258"/>
        <v>0</v>
      </c>
      <c r="BC701" s="186">
        <f t="shared" si="13258"/>
        <v>0</v>
      </c>
      <c r="BD701" s="184">
        <f t="shared" si="13258"/>
        <v>0</v>
      </c>
      <c r="BE701" s="182">
        <f t="shared" si="13258"/>
        <v>0</v>
      </c>
      <c r="BF701" s="158">
        <f>SUM(AF701,AH701,AJ701,AL701,AN701,AP701,AR701,AT701,AV701,AX701,AZ701,BB701,BD701)</f>
        <v>0</v>
      </c>
      <c r="BG701" s="159">
        <f>SUM(AG701,AI701,AK701,AM701,AO701,AQ701,AS701,AU701,AW701,AY701,BA701,BC701,BE701)</f>
        <v>0</v>
      </c>
      <c r="BH701" s="202"/>
      <c r="BI701" s="145" t="s">
        <v>26</v>
      </c>
      <c r="BJ701" s="128">
        <f>B701/B715</f>
        <v>4.5696571845368343E-2</v>
      </c>
      <c r="BK701" s="129">
        <f t="shared" ref="BK701" si="13313">C701/C715</f>
        <v>4.0252317557677567E-2</v>
      </c>
      <c r="BL701" s="130">
        <f t="shared" ref="BL701" si="13314">D701/D715</f>
        <v>4.1650774277214128E-2</v>
      </c>
      <c r="BM701" s="131">
        <f t="shared" ref="BM701" si="13315">E701/E715</f>
        <v>3.6600306278713628E-2</v>
      </c>
      <c r="BN701" s="128">
        <f t="shared" ref="BN701" si="13316">F701/F715</f>
        <v>4.1064068939677782E-2</v>
      </c>
      <c r="BO701" s="129">
        <f t="shared" ref="BO701" si="13317">G701/G715</f>
        <v>3.2396014039617539E-2</v>
      </c>
      <c r="BP701" s="130">
        <f t="shared" ref="BP701" si="13318">H701/H715</f>
        <v>4.5736969278564028E-2</v>
      </c>
      <c r="BQ701" s="131">
        <f t="shared" ref="BQ701" si="13319">I701/I715</f>
        <v>4.2131532589547854E-2</v>
      </c>
      <c r="BR701" s="128">
        <f t="shared" ref="BR701" si="13320">J701/J715</f>
        <v>4.338709677419355E-2</v>
      </c>
      <c r="BS701" s="129">
        <f t="shared" ref="BS701" si="13321">K701/K715</f>
        <v>4.0630060356249081E-2</v>
      </c>
      <c r="BT701" s="130">
        <f t="shared" ref="BT701" si="13322">L701/L715</f>
        <v>3.3863332928753487E-2</v>
      </c>
      <c r="BU701" s="128">
        <f t="shared" ref="BU701" si="13323">M701/M715</f>
        <v>4.7420270495909168E-2</v>
      </c>
      <c r="BV701" s="132">
        <f t="shared" ref="BV701" si="13324">N701/N715</f>
        <v>3.7471629596005446E-2</v>
      </c>
      <c r="BW701" s="133">
        <f t="shared" ref="BW701" si="13325">O701/O715</f>
        <v>4.075807206364062E-2</v>
      </c>
      <c r="BX701" s="128">
        <f t="shared" ref="BX701" si="13326">P701/P715</f>
        <v>4.1074450084602372E-2</v>
      </c>
      <c r="BY701" s="129">
        <f t="shared" ref="BY701" si="13327">Q701/Q715</f>
        <v>3.6538983971746805E-2</v>
      </c>
      <c r="BZ701" s="130">
        <f t="shared" ref="BZ701" si="13328">R701/R715</f>
        <v>4.7613855268418569E-2</v>
      </c>
      <c r="CA701" s="131">
        <f t="shared" ref="CA701" si="13329">S701/S715</f>
        <v>4.1361433562492958E-2</v>
      </c>
      <c r="CB701" s="128">
        <f t="shared" ref="CB701" si="13330">T701/T715</f>
        <v>2.8430309601252861E-2</v>
      </c>
      <c r="CC701" s="129">
        <f t="shared" ref="CC701" si="13331">U701/U715</f>
        <v>3.6940298507462686E-2</v>
      </c>
      <c r="CD701" s="130">
        <f t="shared" ref="CD701" si="13332">V701/V715</f>
        <v>3.2014719411223552E-2</v>
      </c>
      <c r="CE701" s="131">
        <f t="shared" ref="CE701" si="13333">W701/W715</f>
        <v>4.9752270850536746E-2</v>
      </c>
      <c r="CF701" s="128">
        <f t="shared" ref="CF701" si="13334">X701/X715</f>
        <v>3.7452855012718181E-2</v>
      </c>
      <c r="CG701" s="129">
        <f t="shared" ref="CG701" si="13335">Y701/Y715</f>
        <v>3.6160471793280052E-2</v>
      </c>
      <c r="CH701" s="130">
        <f t="shared" ref="CH701" si="13336">Z701/Z715</f>
        <v>4.9740834086261829E-2</v>
      </c>
      <c r="CI701" s="128">
        <f t="shared" ref="CI701" si="13337">AA701/AA715</f>
        <v>4.8337914447689402E-2</v>
      </c>
      <c r="CJ701" s="134">
        <f t="shared" ref="CJ701" si="13338">AB701/AB715</f>
        <v>4.1407000296191696E-2</v>
      </c>
      <c r="CK701" s="135">
        <f t="shared" ref="CK701" si="13339">AC701/AC715</f>
        <v>4.1945714131263925E-2</v>
      </c>
    </row>
    <row r="702" spans="1:89" ht="14.25" thickTop="1" thickBot="1" x14ac:dyDescent="0.25">
      <c r="A702" s="136" t="s">
        <v>27</v>
      </c>
      <c r="B702" s="192">
        <v>1159</v>
      </c>
      <c r="C702" s="176">
        <v>1369</v>
      </c>
      <c r="D702" s="177">
        <v>564</v>
      </c>
      <c r="E702" s="178">
        <v>555</v>
      </c>
      <c r="F702" s="175">
        <v>1042</v>
      </c>
      <c r="G702" s="179">
        <v>1009</v>
      </c>
      <c r="H702" s="177">
        <v>1839</v>
      </c>
      <c r="I702" s="178">
        <v>2304</v>
      </c>
      <c r="J702" s="175">
        <v>313</v>
      </c>
      <c r="K702" s="176">
        <v>273</v>
      </c>
      <c r="L702" s="177">
        <v>942</v>
      </c>
      <c r="M702" s="175">
        <v>962</v>
      </c>
      <c r="N702" s="180">
        <v>1865</v>
      </c>
      <c r="O702" s="193">
        <v>1697</v>
      </c>
      <c r="P702" s="175">
        <v>1121</v>
      </c>
      <c r="Q702" s="176">
        <v>810</v>
      </c>
      <c r="R702" s="177">
        <v>1224</v>
      </c>
      <c r="S702" s="178">
        <v>1123</v>
      </c>
      <c r="T702" s="175">
        <v>349</v>
      </c>
      <c r="U702" s="179">
        <v>258</v>
      </c>
      <c r="V702" s="177">
        <v>1046</v>
      </c>
      <c r="W702" s="194">
        <v>1246</v>
      </c>
      <c r="X702" s="175">
        <v>877</v>
      </c>
      <c r="Y702" s="179">
        <v>420</v>
      </c>
      <c r="Z702" s="177">
        <v>2304</v>
      </c>
      <c r="AA702" s="175">
        <v>2095</v>
      </c>
      <c r="AB702" s="156">
        <f t="shared" si="13065"/>
        <v>14645</v>
      </c>
      <c r="AC702" s="157">
        <f t="shared" si="13066"/>
        <v>14121</v>
      </c>
      <c r="AD702" s="202"/>
      <c r="AE702" s="229" t="s">
        <v>13</v>
      </c>
      <c r="AF702" s="20">
        <f t="shared" ref="AF702:BG702" si="13340">SUM(AF699:AF701)</f>
        <v>3430</v>
      </c>
      <c r="AG702" s="21">
        <f t="shared" si="13340"/>
        <v>7434</v>
      </c>
      <c r="AH702" s="20">
        <f t="shared" si="13340"/>
        <v>2136</v>
      </c>
      <c r="AI702" s="21">
        <f t="shared" si="13340"/>
        <v>2633</v>
      </c>
      <c r="AJ702" s="20">
        <f t="shared" si="13340"/>
        <v>2762</v>
      </c>
      <c r="AK702" s="21">
        <f t="shared" si="13340"/>
        <v>5562</v>
      </c>
      <c r="AL702" s="20">
        <f t="shared" si="13340"/>
        <v>5410</v>
      </c>
      <c r="AM702" s="21">
        <f t="shared" si="13340"/>
        <v>10682</v>
      </c>
      <c r="AN702" s="20">
        <f t="shared" si="13340"/>
        <v>1765</v>
      </c>
      <c r="AO702" s="21">
        <f t="shared" si="13340"/>
        <v>576</v>
      </c>
      <c r="AP702" s="20">
        <f t="shared" si="13340"/>
        <v>6403</v>
      </c>
      <c r="AQ702" s="21">
        <f t="shared" si="13340"/>
        <v>1945</v>
      </c>
      <c r="AR702" s="20">
        <f t="shared" si="13340"/>
        <v>8849</v>
      </c>
      <c r="AS702" s="21">
        <f t="shared" si="13340"/>
        <v>5197</v>
      </c>
      <c r="AT702" s="20">
        <f t="shared" si="13340"/>
        <v>4346</v>
      </c>
      <c r="AU702" s="21">
        <f t="shared" si="13340"/>
        <v>3577</v>
      </c>
      <c r="AV702" s="20">
        <f t="shared" si="13340"/>
        <v>3978</v>
      </c>
      <c r="AW702" s="21">
        <f t="shared" si="13340"/>
        <v>5204</v>
      </c>
      <c r="AX702" s="20">
        <f t="shared" si="13340"/>
        <v>2722</v>
      </c>
      <c r="AY702" s="21">
        <f t="shared" si="13340"/>
        <v>525</v>
      </c>
      <c r="AZ702" s="20">
        <f t="shared" si="13340"/>
        <v>6826</v>
      </c>
      <c r="BA702" s="21">
        <f t="shared" si="13340"/>
        <v>3452</v>
      </c>
      <c r="BB702" s="20">
        <f t="shared" si="13340"/>
        <v>4716</v>
      </c>
      <c r="BC702" s="21">
        <f t="shared" si="13340"/>
        <v>1622</v>
      </c>
      <c r="BD702" s="20">
        <f t="shared" si="13340"/>
        <v>6029</v>
      </c>
      <c r="BE702" s="21">
        <f t="shared" si="13340"/>
        <v>10103</v>
      </c>
      <c r="BF702" s="160">
        <f t="shared" si="13340"/>
        <v>59372</v>
      </c>
      <c r="BG702" s="161">
        <f t="shared" si="13340"/>
        <v>58512</v>
      </c>
      <c r="BH702" s="202"/>
      <c r="BI702" s="136" t="s">
        <v>27</v>
      </c>
      <c r="BJ702" s="128">
        <f>B702/B715</f>
        <v>4.226841721371262E-2</v>
      </c>
      <c r="BK702" s="129">
        <f t="shared" ref="BK702" si="13341">C702/C715</f>
        <v>4.7710322715550292E-2</v>
      </c>
      <c r="BL702" s="130">
        <f t="shared" ref="BL702" si="13342">D702/D715</f>
        <v>4.3023876725913492E-2</v>
      </c>
      <c r="BM702" s="131">
        <f t="shared" ref="BM702" si="13343">E702/E715</f>
        <v>4.249617151607963E-2</v>
      </c>
      <c r="BN702" s="128">
        <f t="shared" ref="BN702" si="13344">F702/F715</f>
        <v>3.9040839265642564E-2</v>
      </c>
      <c r="BO702" s="129">
        <f t="shared" ref="BO702" si="13345">G702/G715</f>
        <v>4.0706822124500747E-2</v>
      </c>
      <c r="BP702" s="130">
        <f t="shared" ref="BP702" si="13346">H702/H715</f>
        <v>4.5342472508506336E-2</v>
      </c>
      <c r="BQ702" s="131">
        <f t="shared" ref="BQ702" si="13347">I702/I715</f>
        <v>4.831809411962084E-2</v>
      </c>
      <c r="BR702" s="128">
        <f t="shared" ref="BR702" si="13348">J702/J715</f>
        <v>5.0483870967741935E-2</v>
      </c>
      <c r="BS702" s="129">
        <f t="shared" ref="BS702" si="13349">K702/K715</f>
        <v>4.0188429265420288E-2</v>
      </c>
      <c r="BT702" s="130">
        <f t="shared" ref="BT702" si="13350">L702/L715</f>
        <v>3.8111421288991386E-2</v>
      </c>
      <c r="BU702" s="128">
        <f t="shared" ref="BU702" si="13351">M702/M715</f>
        <v>4.0156954416430121E-2</v>
      </c>
      <c r="BV702" s="132">
        <f t="shared" ref="BV702" si="13352">N702/N715</f>
        <v>4.23286427598729E-2</v>
      </c>
      <c r="BW702" s="133">
        <f t="shared" ref="BW702" si="13353">O702/O715</f>
        <v>3.9705194197473093E-2</v>
      </c>
      <c r="BX702" s="128">
        <f t="shared" ref="BX702" si="13354">P702/P715</f>
        <v>4.741962774957699E-2</v>
      </c>
      <c r="BY702" s="129">
        <f t="shared" ref="BY702" si="13355">Q702/Q715</f>
        <v>3.6674816625916873E-2</v>
      </c>
      <c r="BZ702" s="130">
        <f t="shared" ref="BZ702" si="13356">R702/R715</f>
        <v>4.4488060189728493E-2</v>
      </c>
      <c r="CA702" s="131">
        <f t="shared" ref="CA702" si="13357">S702/S715</f>
        <v>4.2187910890717155E-2</v>
      </c>
      <c r="CB702" s="128">
        <f t="shared" ref="CB702" si="13358">T702/T715</f>
        <v>4.2043127334056137E-2</v>
      </c>
      <c r="CC702" s="129">
        <f t="shared" ref="CC702" si="13359">U702/U715</f>
        <v>3.2089552238805968E-2</v>
      </c>
      <c r="CD702" s="130">
        <f t="shared" ref="CD702" si="13360">V702/V715</f>
        <v>3.8491260349586019E-2</v>
      </c>
      <c r="CE702" s="131">
        <f t="shared" ref="CE702" si="13361">W702/W715</f>
        <v>4.2870905587668595E-2</v>
      </c>
      <c r="CF702" s="128">
        <f t="shared" ref="CF702" si="13362">X702/X715</f>
        <v>3.8461538461538464E-2</v>
      </c>
      <c r="CG702" s="129">
        <f t="shared" ref="CG702" si="13363">Y702/Y715</f>
        <v>3.2590983161325367E-2</v>
      </c>
      <c r="CH702" s="130">
        <f t="shared" ref="CH702" si="13364">Z702/Z715</f>
        <v>5.4781492225022585E-2</v>
      </c>
      <c r="CI702" s="128">
        <f t="shared" ref="CI702" si="13365">AA702/AA715</f>
        <v>4.498797457481532E-2</v>
      </c>
      <c r="CJ702" s="134">
        <f t="shared" ref="CJ702" si="13366">AB702/AB715</f>
        <v>4.3815427697812666E-2</v>
      </c>
      <c r="CK702" s="135">
        <f t="shared" ref="CK702" si="13367">AC702/AC715</f>
        <v>4.240820714882064E-2</v>
      </c>
    </row>
    <row r="703" spans="1:89" ht="13.5" thickTop="1" x14ac:dyDescent="0.2">
      <c r="A703" s="145" t="s">
        <v>28</v>
      </c>
      <c r="B703" s="189">
        <v>1169</v>
      </c>
      <c r="C703" s="183">
        <v>1702</v>
      </c>
      <c r="D703" s="184">
        <v>619</v>
      </c>
      <c r="E703" s="185">
        <v>624</v>
      </c>
      <c r="F703" s="182">
        <v>940</v>
      </c>
      <c r="G703" s="186">
        <v>1304</v>
      </c>
      <c r="H703" s="184">
        <v>2008</v>
      </c>
      <c r="I703" s="185">
        <v>2753</v>
      </c>
      <c r="J703" s="182">
        <v>359</v>
      </c>
      <c r="K703" s="183">
        <v>199</v>
      </c>
      <c r="L703" s="184">
        <v>1643</v>
      </c>
      <c r="M703" s="182">
        <v>760</v>
      </c>
      <c r="N703" s="187">
        <v>2391</v>
      </c>
      <c r="O703" s="190">
        <v>1607</v>
      </c>
      <c r="P703" s="182">
        <v>1167</v>
      </c>
      <c r="Q703" s="183">
        <v>921</v>
      </c>
      <c r="R703" s="184">
        <v>1283</v>
      </c>
      <c r="S703" s="185">
        <v>1441</v>
      </c>
      <c r="T703" s="182">
        <v>410</v>
      </c>
      <c r="U703" s="186">
        <v>213</v>
      </c>
      <c r="V703" s="184">
        <v>1468</v>
      </c>
      <c r="W703" s="191">
        <v>1191</v>
      </c>
      <c r="X703" s="182">
        <v>1177</v>
      </c>
      <c r="Y703" s="186">
        <v>441</v>
      </c>
      <c r="Z703" s="184">
        <v>2223</v>
      </c>
      <c r="AA703" s="182">
        <v>2635</v>
      </c>
      <c r="AB703" s="156">
        <f t="shared" si="13065"/>
        <v>16857</v>
      </c>
      <c r="AC703" s="157">
        <f t="shared" si="13066"/>
        <v>15791</v>
      </c>
      <c r="AD703" s="202"/>
      <c r="AE703" s="202"/>
      <c r="AF703" s="202"/>
      <c r="AG703" s="202"/>
      <c r="AH703" s="202"/>
      <c r="AI703" s="202"/>
      <c r="AJ703" s="202"/>
      <c r="AK703" s="202"/>
      <c r="AL703" s="202"/>
      <c r="AM703" s="202"/>
      <c r="AN703" s="202"/>
      <c r="AO703" s="202"/>
      <c r="AP703" s="202"/>
      <c r="AQ703" s="202"/>
      <c r="AR703" s="202"/>
      <c r="AS703" s="202"/>
      <c r="AT703" s="202"/>
      <c r="AU703" s="202"/>
      <c r="AV703" s="202"/>
      <c r="AW703" s="202"/>
      <c r="AX703" s="202"/>
      <c r="AY703" s="202"/>
      <c r="AZ703" s="202"/>
      <c r="BA703" s="202"/>
      <c r="BB703" s="202"/>
      <c r="BC703" s="202"/>
      <c r="BD703" s="202"/>
      <c r="BE703" s="202"/>
      <c r="BF703" s="202"/>
      <c r="BG703" s="202"/>
      <c r="BH703" s="202"/>
      <c r="BI703" s="145" t="s">
        <v>28</v>
      </c>
      <c r="BJ703" s="128">
        <f>B703/B715</f>
        <v>4.2633114514952587E-2</v>
      </c>
      <c r="BK703" s="129">
        <f t="shared" ref="BK703" si="13368">C703/C715</f>
        <v>5.9315536349062524E-2</v>
      </c>
      <c r="BL703" s="130">
        <f t="shared" ref="BL703" si="13369">D703/D715</f>
        <v>4.7219467541383779E-2</v>
      </c>
      <c r="BM703" s="131">
        <f t="shared" ref="BM703" si="13370">E703/E715</f>
        <v>4.7779479326186827E-2</v>
      </c>
      <c r="BN703" s="128">
        <f t="shared" ref="BN703" si="13371">F703/F715</f>
        <v>3.5219183214687151E-2</v>
      </c>
      <c r="BO703" s="129">
        <f t="shared" ref="BO703" si="13372">G703/G715</f>
        <v>5.2608222051882036E-2</v>
      </c>
      <c r="BP703" s="130">
        <f t="shared" ref="BP703" si="13373">H703/H715</f>
        <v>4.9509344642240743E-2</v>
      </c>
      <c r="BQ703" s="131">
        <f t="shared" ref="BQ703" si="13374">I703/I715</f>
        <v>5.7734250482342084E-2</v>
      </c>
      <c r="BR703" s="128">
        <f t="shared" ref="BR703" si="13375">J703/J715</f>
        <v>5.7903225806451609E-2</v>
      </c>
      <c r="BS703" s="129">
        <f t="shared" ref="BS703" si="13376">K703/K715</f>
        <v>2.9294862358310025E-2</v>
      </c>
      <c r="BT703" s="130">
        <f t="shared" ref="BT703" si="13377">L703/L715</f>
        <v>6.6472468341627219E-2</v>
      </c>
      <c r="BU703" s="128">
        <f t="shared" ref="BU703" si="13378">M703/M715</f>
        <v>3.1724828852896979E-2</v>
      </c>
      <c r="BV703" s="132">
        <f t="shared" ref="BV703" si="13379">N703/N715</f>
        <v>5.4266908760780753E-2</v>
      </c>
      <c r="BW703" s="133">
        <f t="shared" ref="BW703" si="13380">O703/O715</f>
        <v>3.7599438465138045E-2</v>
      </c>
      <c r="BX703" s="128">
        <f t="shared" ref="BX703" si="13381">P703/P715</f>
        <v>4.9365482233502539E-2</v>
      </c>
      <c r="BY703" s="129">
        <f t="shared" ref="BY703" si="13382">Q703/Q715</f>
        <v>4.1700624830209185E-2</v>
      </c>
      <c r="BZ703" s="130">
        <f t="shared" ref="BZ703" si="13383">R703/R715</f>
        <v>4.6632500999527496E-2</v>
      </c>
      <c r="CA703" s="131">
        <f t="shared" ref="CA703" si="13384">S703/S715</f>
        <v>5.413426499868515E-2</v>
      </c>
      <c r="CB703" s="128">
        <f t="shared" ref="CB703" si="13385">T703/T715</f>
        <v>4.9391639561498613E-2</v>
      </c>
      <c r="CC703" s="129">
        <f t="shared" ref="CC703" si="13386">U703/U715</f>
        <v>2.6492537313432835E-2</v>
      </c>
      <c r="CD703" s="130">
        <f t="shared" ref="CD703" si="13387">V703/V715</f>
        <v>5.4020239190432383E-2</v>
      </c>
      <c r="CE703" s="131">
        <f t="shared" ref="CE703" si="13388">W703/W715</f>
        <v>4.0978530140379853E-2</v>
      </c>
      <c r="CF703" s="128">
        <f t="shared" ref="CF703" si="13389">X703/X715</f>
        <v>5.1618279098324706E-2</v>
      </c>
      <c r="CG703" s="129">
        <f t="shared" ref="CG703" si="13390">Y703/Y715</f>
        <v>3.4220532319391636E-2</v>
      </c>
      <c r="CH703" s="130">
        <f t="shared" ref="CH703" si="13391">Z703/Z715</f>
        <v>5.2855580388986641E-2</v>
      </c>
      <c r="CI703" s="128">
        <f t="shared" ref="CI703" si="13392">AA703/AA715</f>
        <v>5.6583920288610201E-2</v>
      </c>
      <c r="CJ703" s="134">
        <f t="shared" ref="CJ703" si="13393">AB703/AB715</f>
        <v>5.0433367340527703E-2</v>
      </c>
      <c r="CK703" s="135">
        <f t="shared" ref="CK703" si="13394">AC703/AC715</f>
        <v>4.7423553508039569E-2</v>
      </c>
    </row>
    <row r="704" spans="1:89" x14ac:dyDescent="0.2">
      <c r="A704" s="136" t="s">
        <v>29</v>
      </c>
      <c r="B704" s="192">
        <v>1282</v>
      </c>
      <c r="C704" s="176">
        <v>2440</v>
      </c>
      <c r="D704" s="177">
        <v>1040</v>
      </c>
      <c r="E704" s="178">
        <v>727</v>
      </c>
      <c r="F704" s="175">
        <v>1354</v>
      </c>
      <c r="G704" s="179">
        <v>2112</v>
      </c>
      <c r="H704" s="177">
        <v>2261</v>
      </c>
      <c r="I704" s="178">
        <v>3776</v>
      </c>
      <c r="J704" s="175">
        <v>638</v>
      </c>
      <c r="K704" s="176">
        <v>253</v>
      </c>
      <c r="L704" s="177">
        <v>2504</v>
      </c>
      <c r="M704" s="175">
        <v>842</v>
      </c>
      <c r="N704" s="180">
        <v>3372</v>
      </c>
      <c r="O704" s="193">
        <v>2191</v>
      </c>
      <c r="P704" s="175">
        <v>1834</v>
      </c>
      <c r="Q704" s="176">
        <v>1158</v>
      </c>
      <c r="R704" s="177">
        <v>1706</v>
      </c>
      <c r="S704" s="178">
        <v>1919</v>
      </c>
      <c r="T704" s="175">
        <v>1265</v>
      </c>
      <c r="U704" s="179">
        <v>237</v>
      </c>
      <c r="V704" s="177">
        <v>2363</v>
      </c>
      <c r="W704" s="194">
        <v>1590</v>
      </c>
      <c r="X704" s="175">
        <v>1912</v>
      </c>
      <c r="Y704" s="179">
        <v>547</v>
      </c>
      <c r="Z704" s="177">
        <v>2582</v>
      </c>
      <c r="AA704" s="175">
        <v>3856</v>
      </c>
      <c r="AB704" s="156">
        <f t="shared" si="13065"/>
        <v>24113</v>
      </c>
      <c r="AC704" s="157">
        <f t="shared" si="13066"/>
        <v>21648</v>
      </c>
      <c r="AD704" s="202"/>
      <c r="AE704" s="202"/>
      <c r="AF704" s="202"/>
      <c r="AG704" s="202"/>
      <c r="AH704" s="202"/>
      <c r="AI704" s="202"/>
      <c r="AJ704" s="202"/>
      <c r="AK704" s="202"/>
      <c r="AL704" s="202"/>
      <c r="AM704" s="202"/>
      <c r="AN704" s="202"/>
      <c r="AO704" s="202"/>
      <c r="AP704" s="202"/>
      <c r="AQ704" s="202"/>
      <c r="AR704" s="202"/>
      <c r="AS704" s="202"/>
      <c r="AT704" s="202"/>
      <c r="AU704" s="202"/>
      <c r="AV704" s="202"/>
      <c r="AW704" s="202"/>
      <c r="AX704" s="202"/>
      <c r="AY704" s="202"/>
      <c r="AZ704" s="202"/>
      <c r="BA704" s="202"/>
      <c r="BB704" s="202"/>
      <c r="BC704" s="202"/>
      <c r="BD704" s="202"/>
      <c r="BE704" s="202"/>
      <c r="BF704" s="202"/>
      <c r="BG704" s="202"/>
      <c r="BH704" s="202"/>
      <c r="BI704" s="136" t="s">
        <v>29</v>
      </c>
      <c r="BJ704" s="128">
        <f>B704/B715</f>
        <v>4.675419401896426E-2</v>
      </c>
      <c r="BK704" s="129">
        <f t="shared" ref="BK704" si="13395">C704/C715</f>
        <v>8.503519899630585E-2</v>
      </c>
      <c r="BL704" s="130">
        <f t="shared" ref="BL704" si="13396">D704/D715</f>
        <v>7.9334808147074526E-2</v>
      </c>
      <c r="BM704" s="131">
        <f t="shared" ref="BM704" si="13397">E704/E715</f>
        <v>5.5666156202143949E-2</v>
      </c>
      <c r="BN704" s="128">
        <f t="shared" ref="BN704" si="13398">F704/F715</f>
        <v>5.0730610715623826E-2</v>
      </c>
      <c r="BO704" s="129">
        <f t="shared" ref="BO704" si="13399">G704/G715</f>
        <v>8.520595473433655E-2</v>
      </c>
      <c r="BP704" s="130">
        <f t="shared" ref="BP704" si="13400">H704/H715</f>
        <v>5.5747324818778046E-2</v>
      </c>
      <c r="BQ704" s="131">
        <f t="shared" ref="BQ704" si="13401">I704/I715</f>
        <v>7.9187987584934144E-2</v>
      </c>
      <c r="BR704" s="128">
        <f t="shared" ref="BR704" si="13402">J704/J715</f>
        <v>0.10290322580645161</v>
      </c>
      <c r="BS704" s="129">
        <f t="shared" ref="BS704" si="13403">K704/K715</f>
        <v>3.724422199322832E-2</v>
      </c>
      <c r="BT704" s="130">
        <f t="shared" ref="BT704" si="13404">L704/L715</f>
        <v>0.10130679289557794</v>
      </c>
      <c r="BU704" s="128">
        <f t="shared" ref="BU704" si="13405">M704/M715</f>
        <v>3.5147770913341127E-2</v>
      </c>
      <c r="BV704" s="132">
        <f t="shared" ref="BV704" si="13406">N704/N715</f>
        <v>7.6532001815705852E-2</v>
      </c>
      <c r="BW704" s="133">
        <f t="shared" ref="BW704" si="13407">O704/O715</f>
        <v>5.126345343940103E-2</v>
      </c>
      <c r="BX704" s="128">
        <f t="shared" ref="BX704" si="13408">P704/P715</f>
        <v>7.758037225042301E-2</v>
      </c>
      <c r="BY704" s="129">
        <f t="shared" ref="BY704" si="13409">Q704/Q715</f>
        <v>5.2431404509644119E-2</v>
      </c>
      <c r="BZ704" s="130">
        <f t="shared" ref="BZ704" si="13410">R704/R715</f>
        <v>6.2007051212154253E-2</v>
      </c>
      <c r="CA704" s="131">
        <f t="shared" ref="CA704" si="13411">S704/S715</f>
        <v>7.2091363311920051E-2</v>
      </c>
      <c r="CB704" s="128">
        <f t="shared" ref="CB704" si="13412">T704/T715</f>
        <v>0.15239127815925793</v>
      </c>
      <c r="CC704" s="129">
        <f t="shared" ref="CC704" si="13413">U704/U715</f>
        <v>2.9477611940298507E-2</v>
      </c>
      <c r="CD704" s="130">
        <f t="shared" ref="CD704" si="13414">V704/V715</f>
        <v>8.6954921803127874E-2</v>
      </c>
      <c r="CE704" s="131">
        <f t="shared" ref="CE704" si="13415">W704/W715</f>
        <v>5.4706853839801818E-2</v>
      </c>
      <c r="CF704" s="128">
        <f t="shared" ref="CF704" si="13416">X704/X715</f>
        <v>8.385229365845101E-2</v>
      </c>
      <c r="CG704" s="129">
        <f t="shared" ref="CG704" si="13417">Y704/Y715</f>
        <v>4.2445875688678511E-2</v>
      </c>
      <c r="CH704" s="130">
        <f t="shared" ref="CH704" si="13418">Z704/Z715</f>
        <v>6.1391411859812638E-2</v>
      </c>
      <c r="CI704" s="128">
        <f t="shared" ref="CI704" si="13419">AA704/AA715</f>
        <v>8.2803641985913071E-2</v>
      </c>
      <c r="CJ704" s="134">
        <f t="shared" ref="CJ704" si="13420">AB704/AB715</f>
        <v>7.2142124143213165E-2</v>
      </c>
      <c r="CK704" s="135">
        <f t="shared" ref="CK704" si="13421">AC704/AC715</f>
        <v>6.5013304182258286E-2</v>
      </c>
    </row>
    <row r="705" spans="1:89" x14ac:dyDescent="0.2">
      <c r="A705" s="145" t="s">
        <v>30</v>
      </c>
      <c r="B705" s="189">
        <v>1732</v>
      </c>
      <c r="C705" s="183">
        <v>3668</v>
      </c>
      <c r="D705" s="184">
        <v>1274</v>
      </c>
      <c r="E705" s="185">
        <v>1260</v>
      </c>
      <c r="F705" s="182">
        <v>1502</v>
      </c>
      <c r="G705" s="186">
        <v>2803</v>
      </c>
      <c r="H705" s="184">
        <v>2738</v>
      </c>
      <c r="I705" s="185">
        <v>5141</v>
      </c>
      <c r="J705" s="182">
        <v>1084</v>
      </c>
      <c r="K705" s="183">
        <v>308</v>
      </c>
      <c r="L705" s="184">
        <v>3286</v>
      </c>
      <c r="M705" s="182">
        <v>980</v>
      </c>
      <c r="N705" s="187">
        <v>4476</v>
      </c>
      <c r="O705" s="190">
        <v>2717</v>
      </c>
      <c r="P705" s="182">
        <v>2184</v>
      </c>
      <c r="Q705" s="183">
        <v>1694</v>
      </c>
      <c r="R705" s="184">
        <v>1997</v>
      </c>
      <c r="S705" s="185">
        <v>2609</v>
      </c>
      <c r="T705" s="182">
        <v>1364</v>
      </c>
      <c r="U705" s="186">
        <v>320</v>
      </c>
      <c r="V705" s="184">
        <v>3161</v>
      </c>
      <c r="W705" s="191">
        <v>1723</v>
      </c>
      <c r="X705" s="182">
        <v>2488</v>
      </c>
      <c r="Y705" s="186">
        <v>757</v>
      </c>
      <c r="Z705" s="184">
        <v>3092</v>
      </c>
      <c r="AA705" s="182">
        <v>4208</v>
      </c>
      <c r="AB705" s="156">
        <f t="shared" si="13065"/>
        <v>30378</v>
      </c>
      <c r="AC705" s="157">
        <f t="shared" si="13066"/>
        <v>28188</v>
      </c>
      <c r="AD705" s="202"/>
      <c r="AE705" s="202"/>
      <c r="AF705" s="202"/>
      <c r="AG705" s="202"/>
      <c r="AH705" s="202"/>
      <c r="AI705" s="202"/>
      <c r="AJ705" s="202"/>
      <c r="AK705" s="202"/>
      <c r="AL705" s="202"/>
      <c r="AM705" s="202"/>
      <c r="AN705" s="202"/>
      <c r="AO705" s="202"/>
      <c r="AP705" s="202"/>
      <c r="AQ705" s="202"/>
      <c r="AR705" s="202"/>
      <c r="AS705" s="202"/>
      <c r="AT705" s="202"/>
      <c r="AU705" s="202"/>
      <c r="AV705" s="202"/>
      <c r="AW705" s="202"/>
      <c r="AX705" s="202"/>
      <c r="AY705" s="202"/>
      <c r="AZ705" s="202"/>
      <c r="BA705" s="202"/>
      <c r="BB705" s="202"/>
      <c r="BC705" s="202"/>
      <c r="BD705" s="202"/>
      <c r="BE705" s="202"/>
      <c r="BF705" s="202"/>
      <c r="BG705" s="202"/>
      <c r="BH705" s="202"/>
      <c r="BI705" s="145" t="s">
        <v>30</v>
      </c>
      <c r="BJ705" s="128">
        <f>B705/B715</f>
        <v>6.3165572574762949E-2</v>
      </c>
      <c r="BK705" s="129">
        <f t="shared" ref="BK705" si="13422">C705/C715</f>
        <v>0.12783160242559419</v>
      </c>
      <c r="BL705" s="130">
        <f t="shared" ref="BL705" si="13423">D705/D715</f>
        <v>9.7185139980166299E-2</v>
      </c>
      <c r="BM705" s="131">
        <f t="shared" ref="BM705" si="13424">E705/E715</f>
        <v>9.6477794793261865E-2</v>
      </c>
      <c r="BN705" s="128">
        <f t="shared" ref="BN705" si="13425">F705/F715</f>
        <v>5.6275758711127763E-2</v>
      </c>
      <c r="BO705" s="129">
        <f t="shared" ref="BO705" si="13426">G705/G715</f>
        <v>0.11308347117440594</v>
      </c>
      <c r="BP705" s="130">
        <f t="shared" ref="BP705" si="13427">H705/H715</f>
        <v>6.7508259776123083E-2</v>
      </c>
      <c r="BQ705" s="131">
        <f t="shared" ref="BQ705" si="13428">I705/I715</f>
        <v>0.10781394178340743</v>
      </c>
      <c r="BR705" s="128">
        <f t="shared" ref="BR705" si="13429">J705/J715</f>
        <v>0.17483870967741935</v>
      </c>
      <c r="BS705" s="129">
        <f t="shared" ref="BS705" si="13430">K705/K715</f>
        <v>4.5340791991756217E-2</v>
      </c>
      <c r="BT705" s="130">
        <f t="shared" ref="BT705" si="13431">L705/L715</f>
        <v>0.13294493668325444</v>
      </c>
      <c r="BU705" s="128">
        <f t="shared" ref="BU705" si="13432">M705/M715</f>
        <v>4.0908331941893472E-2</v>
      </c>
      <c r="BV705" s="132">
        <f t="shared" ref="BV705" si="13433">N705/N715</f>
        <v>0.10158874262369497</v>
      </c>
      <c r="BW705" s="133">
        <f t="shared" ref="BW705" si="13434">O705/O715</f>
        <v>6.3570425830603655E-2</v>
      </c>
      <c r="BX705" s="128">
        <f t="shared" ref="BX705" si="13435">P705/P715</f>
        <v>9.2385786802030453E-2</v>
      </c>
      <c r="BY705" s="129">
        <f t="shared" ref="BY705" si="13436">Q705/Q715</f>
        <v>7.6700172054695287E-2</v>
      </c>
      <c r="BZ705" s="130">
        <f t="shared" ref="BZ705" si="13437">R705/R715</f>
        <v>7.2583869443535787E-2</v>
      </c>
      <c r="CA705" s="131">
        <f t="shared" ref="CA705" si="13438">S705/S715</f>
        <v>9.8012697697133624E-2</v>
      </c>
      <c r="CB705" s="128">
        <f t="shared" ref="CB705" si="13439">T705/T715</f>
        <v>0.16431755210215637</v>
      </c>
      <c r="CC705" s="129">
        <f t="shared" ref="CC705" si="13440">U705/U715</f>
        <v>3.9800995024875621E-2</v>
      </c>
      <c r="CD705" s="130">
        <f t="shared" ref="CD705" si="13441">V705/V715</f>
        <v>0.11632014719411224</v>
      </c>
      <c r="CE705" s="131">
        <f t="shared" ref="CE705" si="13442">W705/W715</f>
        <v>5.928296173960914E-2</v>
      </c>
      <c r="CF705" s="128">
        <f t="shared" ref="CF705" si="13443">X705/X715</f>
        <v>0.10911323568108061</v>
      </c>
      <c r="CG705" s="129">
        <f t="shared" ref="CG705" si="13444">Y705/Y715</f>
        <v>5.8741367269341198E-2</v>
      </c>
      <c r="CH705" s="130">
        <f t="shared" ref="CH705" si="13445">Z705/Z715</f>
        <v>7.3517523420038991E-2</v>
      </c>
      <c r="CI705" s="128">
        <f t="shared" ref="CI705" si="13446">AA705/AA715</f>
        <v>9.0362480673423812E-2</v>
      </c>
      <c r="CJ705" s="134">
        <f t="shared" ref="CJ705" si="13447">AB705/AB715</f>
        <v>9.0885972181915547E-2</v>
      </c>
      <c r="CK705" s="135">
        <f t="shared" ref="CK705" si="13448">AC705/AC715</f>
        <v>8.4654241421355164E-2</v>
      </c>
    </row>
    <row r="706" spans="1:89" x14ac:dyDescent="0.2">
      <c r="A706" s="136" t="s">
        <v>31</v>
      </c>
      <c r="B706" s="192">
        <v>1698</v>
      </c>
      <c r="C706" s="176">
        <v>3766</v>
      </c>
      <c r="D706" s="177">
        <v>862</v>
      </c>
      <c r="E706" s="178">
        <v>1373</v>
      </c>
      <c r="F706" s="175">
        <v>1260</v>
      </c>
      <c r="G706" s="179">
        <v>2759</v>
      </c>
      <c r="H706" s="177">
        <v>2672</v>
      </c>
      <c r="I706" s="178">
        <v>5541</v>
      </c>
      <c r="J706" s="175">
        <v>681</v>
      </c>
      <c r="K706" s="176">
        <v>268</v>
      </c>
      <c r="L706" s="177">
        <v>3117</v>
      </c>
      <c r="M706" s="175">
        <v>965</v>
      </c>
      <c r="N706" s="180">
        <v>4373</v>
      </c>
      <c r="O706" s="193">
        <v>2480</v>
      </c>
      <c r="P706" s="175">
        <v>2162</v>
      </c>
      <c r="Q706" s="176">
        <v>1883</v>
      </c>
      <c r="R706" s="177">
        <v>1981</v>
      </c>
      <c r="S706" s="178">
        <v>2595</v>
      </c>
      <c r="T706" s="175">
        <v>1358</v>
      </c>
      <c r="U706" s="179">
        <v>205</v>
      </c>
      <c r="V706" s="177">
        <v>3665</v>
      </c>
      <c r="W706" s="194">
        <v>1729</v>
      </c>
      <c r="X706" s="175">
        <v>2228</v>
      </c>
      <c r="Y706" s="179">
        <v>865</v>
      </c>
      <c r="Z706" s="177">
        <v>2937</v>
      </c>
      <c r="AA706" s="175">
        <v>5895</v>
      </c>
      <c r="AB706" s="156">
        <f t="shared" si="13065"/>
        <v>28994</v>
      </c>
      <c r="AC706" s="157">
        <f t="shared" si="13066"/>
        <v>30324</v>
      </c>
      <c r="AD706" s="202"/>
      <c r="AE706" s="202"/>
      <c r="AF706" s="202"/>
      <c r="AG706" s="202"/>
      <c r="AH706" s="202"/>
      <c r="AI706" s="202"/>
      <c r="AJ706" s="202"/>
      <c r="AK706" s="202"/>
      <c r="AL706" s="202"/>
      <c r="AM706" s="202"/>
      <c r="AN706" s="202"/>
      <c r="AO706" s="202"/>
      <c r="AP706" s="202"/>
      <c r="AQ706" s="202"/>
      <c r="AR706" s="202"/>
      <c r="AS706" s="202"/>
      <c r="AT706" s="202"/>
      <c r="AU706" s="202"/>
      <c r="AV706" s="202"/>
      <c r="AW706" s="202"/>
      <c r="AX706" s="202"/>
      <c r="AY706" s="202"/>
      <c r="AZ706" s="202"/>
      <c r="BA706" s="202"/>
      <c r="BB706" s="202"/>
      <c r="BC706" s="202"/>
      <c r="BD706" s="202"/>
      <c r="BE706" s="202"/>
      <c r="BF706" s="202"/>
      <c r="BG706" s="202"/>
      <c r="BH706" s="202"/>
      <c r="BI706" s="136" t="s">
        <v>31</v>
      </c>
      <c r="BJ706" s="128">
        <f>B706/B715</f>
        <v>6.1925601750547045E-2</v>
      </c>
      <c r="BK706" s="129">
        <f t="shared" ref="BK706" si="13449">C706/C715</f>
        <v>0.1312469505820032</v>
      </c>
      <c r="BL706" s="130">
        <f t="shared" ref="BL706" si="13450">D706/D715</f>
        <v>6.5756350598825231E-2</v>
      </c>
      <c r="BM706" s="131">
        <f t="shared" ref="BM706" si="13451">E706/E715</f>
        <v>0.1051301684532925</v>
      </c>
      <c r="BN706" s="128">
        <f t="shared" ref="BN706" si="13452">F706/F715</f>
        <v>4.7208692394155115E-2</v>
      </c>
      <c r="BO706" s="129">
        <f t="shared" ref="BO706" si="13453">G706/G715</f>
        <v>0.11130834711744059</v>
      </c>
      <c r="BP706" s="130">
        <f t="shared" ref="BP706" si="13454">H706/H715</f>
        <v>6.5880960599635094E-2</v>
      </c>
      <c r="BQ706" s="131">
        <f t="shared" ref="BQ706" si="13455">I706/I715</f>
        <v>0.11620249979028605</v>
      </c>
      <c r="BR706" s="128">
        <f t="shared" ref="BR706" si="13456">J706/J715</f>
        <v>0.10983870967741935</v>
      </c>
      <c r="BS706" s="129">
        <f t="shared" ref="BS706" si="13457">K706/K715</f>
        <v>3.9452377447372296E-2</v>
      </c>
      <c r="BT706" s="130">
        <f t="shared" ref="BT706" si="13458">L706/L715</f>
        <v>0.12610753732249058</v>
      </c>
      <c r="BU706" s="128">
        <f t="shared" ref="BU706" si="13459">M706/M715</f>
        <v>4.0282184004007349E-2</v>
      </c>
      <c r="BV706" s="132">
        <f t="shared" ref="BV706" si="13460">N706/N715</f>
        <v>9.9251021334543804E-2</v>
      </c>
      <c r="BW706" s="133">
        <f t="shared" ref="BW706" si="13461">O706/O715</f>
        <v>5.8025269068788021E-2</v>
      </c>
      <c r="BX706" s="128">
        <f t="shared" ref="BX706" si="13462">P706/P715</f>
        <v>9.1455160744500844E-2</v>
      </c>
      <c r="BY706" s="129">
        <f t="shared" ref="BY706" si="13463">Q706/Q715</f>
        <v>8.5257629267409221E-2</v>
      </c>
      <c r="BZ706" s="130">
        <f t="shared" ref="BZ706" si="13464">R706/R715</f>
        <v>7.2002326173081818E-2</v>
      </c>
      <c r="CA706" s="131">
        <f t="shared" ref="CA706" si="13465">S706/S715</f>
        <v>9.7486757579172773E-2</v>
      </c>
      <c r="CB706" s="128">
        <f t="shared" ref="CB706" si="13466">T706/T715</f>
        <v>0.16359474762076859</v>
      </c>
      <c r="CC706" s="129">
        <f t="shared" ref="CC706" si="13467">U706/U715</f>
        <v>2.5497512437810944E-2</v>
      </c>
      <c r="CD706" s="130">
        <f t="shared" ref="CD706" si="13468">V706/V715</f>
        <v>0.13486660533578657</v>
      </c>
      <c r="CE706" s="131">
        <f t="shared" ref="CE706" si="13469">W706/W715</f>
        <v>5.9489402697495183E-2</v>
      </c>
      <c r="CF706" s="128">
        <f t="shared" ref="CF706" si="13470">X706/X715</f>
        <v>9.771072712919919E-2</v>
      </c>
      <c r="CG706" s="129">
        <f t="shared" ref="CG706" si="13471">Y706/Y715</f>
        <v>6.712190579653915E-2</v>
      </c>
      <c r="CH706" s="130">
        <f t="shared" ref="CH706" si="13472">Z706/Z715</f>
        <v>6.9832136573303533E-2</v>
      </c>
      <c r="CI706" s="128">
        <f t="shared" ref="CI706" si="13473">AA706/AA715</f>
        <v>0.12658907404226077</v>
      </c>
      <c r="CJ706" s="134">
        <f t="shared" ref="CJ706" si="13474">AB706/AB715</f>
        <v>8.6745272152296382E-2</v>
      </c>
      <c r="CK706" s="135">
        <f t="shared" ref="CK706" si="13475">AC706/AC715</f>
        <v>9.1069079638895059E-2</v>
      </c>
    </row>
    <row r="707" spans="1:89" x14ac:dyDescent="0.2">
      <c r="A707" s="145" t="s">
        <v>32</v>
      </c>
      <c r="B707" s="189">
        <v>1706</v>
      </c>
      <c r="C707" s="183">
        <v>2677</v>
      </c>
      <c r="D707" s="184">
        <v>643</v>
      </c>
      <c r="E707" s="185">
        <v>1113</v>
      </c>
      <c r="F707" s="182">
        <v>1134</v>
      </c>
      <c r="G707" s="186">
        <v>2384</v>
      </c>
      <c r="H707" s="184">
        <v>2434</v>
      </c>
      <c r="I707" s="185">
        <v>4431</v>
      </c>
      <c r="J707" s="182">
        <v>518</v>
      </c>
      <c r="K707" s="183">
        <v>210</v>
      </c>
      <c r="L707" s="184">
        <v>2154</v>
      </c>
      <c r="M707" s="182">
        <v>960</v>
      </c>
      <c r="N707" s="187">
        <v>3436</v>
      </c>
      <c r="O707" s="190">
        <v>2666</v>
      </c>
      <c r="P707" s="182">
        <v>1305</v>
      </c>
      <c r="Q707" s="183">
        <v>1831</v>
      </c>
      <c r="R707" s="184">
        <v>1614</v>
      </c>
      <c r="S707" s="185">
        <v>2135</v>
      </c>
      <c r="T707" s="182">
        <v>524</v>
      </c>
      <c r="U707" s="186">
        <v>369</v>
      </c>
      <c r="V707" s="184">
        <v>2817</v>
      </c>
      <c r="W707" s="191">
        <v>1785</v>
      </c>
      <c r="X707" s="182">
        <v>1684</v>
      </c>
      <c r="Y707" s="186">
        <v>708</v>
      </c>
      <c r="Z707" s="184">
        <v>2691</v>
      </c>
      <c r="AA707" s="182">
        <v>3660</v>
      </c>
      <c r="AB707" s="156">
        <f t="shared" si="13065"/>
        <v>22660</v>
      </c>
      <c r="AC707" s="157">
        <f t="shared" si="13066"/>
        <v>24929</v>
      </c>
      <c r="AD707" s="202"/>
      <c r="AE707" s="202"/>
      <c r="AF707" s="202"/>
      <c r="AG707" s="202"/>
      <c r="AH707" s="202"/>
      <c r="AI707" s="202"/>
      <c r="AJ707" s="202"/>
      <c r="AK707" s="202"/>
      <c r="AL707" s="202"/>
      <c r="AM707" s="202"/>
      <c r="AN707" s="202"/>
      <c r="AO707" s="202"/>
      <c r="AP707" s="202"/>
      <c r="AQ707" s="202"/>
      <c r="AR707" s="202"/>
      <c r="AS707" s="202"/>
      <c r="AT707" s="202"/>
      <c r="AU707" s="202"/>
      <c r="AV707" s="202"/>
      <c r="AW707" s="202"/>
      <c r="AX707" s="202"/>
      <c r="AY707" s="202"/>
      <c r="AZ707" s="202"/>
      <c r="BA707" s="202"/>
      <c r="BB707" s="202"/>
      <c r="BC707" s="202"/>
      <c r="BD707" s="202"/>
      <c r="BE707" s="202"/>
      <c r="BF707" s="202"/>
      <c r="BG707" s="202"/>
      <c r="BH707" s="202"/>
      <c r="BI707" s="145" t="s">
        <v>32</v>
      </c>
      <c r="BJ707" s="128">
        <f>B707/B715</f>
        <v>6.2217359591539026E-2</v>
      </c>
      <c r="BK707" s="129">
        <f t="shared" ref="BK707" si="13476">C707/C715</f>
        <v>9.3294765456192932E-2</v>
      </c>
      <c r="BL707" s="130">
        <f t="shared" ref="BL707" si="13477">D707/D715</f>
        <v>4.9050270806316271E-2</v>
      </c>
      <c r="BM707" s="131">
        <f t="shared" ref="BM707" si="13478">E707/E715</f>
        <v>8.5222052067381315E-2</v>
      </c>
      <c r="BN707" s="128">
        <f t="shared" ref="BN707" si="13479">F707/F715</f>
        <v>4.2487823154739604E-2</v>
      </c>
      <c r="BO707" s="129">
        <f t="shared" ref="BO707" si="13480">G707/G715</f>
        <v>9.6179448904667772E-2</v>
      </c>
      <c r="BP707" s="130">
        <f t="shared" ref="BP707" si="13481">H707/H715</f>
        <v>6.0012821145026873E-2</v>
      </c>
      <c r="BQ707" s="131">
        <f t="shared" ref="BQ707" si="13482">I707/I715</f>
        <v>9.2924251321197887E-2</v>
      </c>
      <c r="BR707" s="128">
        <f t="shared" ref="BR707" si="13483">J707/J715</f>
        <v>8.3548387096774188E-2</v>
      </c>
      <c r="BS707" s="129">
        <f t="shared" ref="BS707" si="13484">K707/K715</f>
        <v>3.0914176358015605E-2</v>
      </c>
      <c r="BT707" s="130">
        <f t="shared" ref="BT707" si="13485">L707/L715</f>
        <v>8.7146498361451635E-2</v>
      </c>
      <c r="BU707" s="128">
        <f t="shared" ref="BU707" si="13486">M707/M715</f>
        <v>4.007346802471197E-2</v>
      </c>
      <c r="BV707" s="132">
        <f t="shared" ref="BV707" si="13487">N707/N715</f>
        <v>7.7984566500226962E-2</v>
      </c>
      <c r="BW707" s="133">
        <f t="shared" ref="BW707" si="13488">O707/O715</f>
        <v>6.2377164248947119E-2</v>
      </c>
      <c r="BX707" s="128">
        <f t="shared" ref="BX707" si="13489">P707/P715</f>
        <v>5.5203045685279187E-2</v>
      </c>
      <c r="BY707" s="129">
        <f t="shared" ref="BY707" si="13490">Q707/Q715</f>
        <v>8.290319659512814E-2</v>
      </c>
      <c r="BZ707" s="130">
        <f t="shared" ref="BZ707" si="13491">R707/R715</f>
        <v>5.8663177407043944E-2</v>
      </c>
      <c r="CA707" s="131">
        <f t="shared" ref="CA707" si="13492">S707/S715</f>
        <v>8.0205867989030386E-2</v>
      </c>
      <c r="CB707" s="128">
        <f t="shared" ref="CB707" si="13493">T707/T715</f>
        <v>6.3124924707866528E-2</v>
      </c>
      <c r="CC707" s="129">
        <f t="shared" ref="CC707" si="13494">U707/U715</f>
        <v>4.5895522388059704E-2</v>
      </c>
      <c r="CD707" s="130">
        <f t="shared" ref="CD707" si="13495">V707/V715</f>
        <v>0.10366145354185832</v>
      </c>
      <c r="CE707" s="131">
        <f t="shared" ref="CE707" si="13496">W707/W715</f>
        <v>6.1416184971098263E-2</v>
      </c>
      <c r="CF707" s="128">
        <f t="shared" ref="CF707" si="13497">X707/X715</f>
        <v>7.3853170774493465E-2</v>
      </c>
      <c r="CG707" s="129">
        <f t="shared" ref="CG707" si="13498">Y707/Y715</f>
        <v>5.49390859005199E-2</v>
      </c>
      <c r="CH707" s="130">
        <f t="shared" ref="CH707" si="13499">Z707/Z715</f>
        <v>6.3983070997194344E-2</v>
      </c>
      <c r="CI707" s="128">
        <f t="shared" ref="CI707" si="13500">AA707/AA715</f>
        <v>7.8594743171276418E-2</v>
      </c>
      <c r="CJ707" s="134">
        <f t="shared" ref="CJ707" si="13501">AB707/AB715</f>
        <v>6.7794987479169344E-2</v>
      </c>
      <c r="CK707" s="135">
        <f t="shared" ref="CK707" si="13502">AC707/AC715</f>
        <v>7.4866808017346492E-2</v>
      </c>
    </row>
    <row r="708" spans="1:89" x14ac:dyDescent="0.2">
      <c r="A708" s="136" t="s">
        <v>33</v>
      </c>
      <c r="B708" s="192">
        <v>1468</v>
      </c>
      <c r="C708" s="176">
        <v>1852</v>
      </c>
      <c r="D708" s="177">
        <v>474</v>
      </c>
      <c r="E708" s="178">
        <v>834</v>
      </c>
      <c r="F708" s="175">
        <v>1073</v>
      </c>
      <c r="G708" s="179">
        <v>1814</v>
      </c>
      <c r="H708" s="177">
        <v>2068</v>
      </c>
      <c r="I708" s="178">
        <v>3053</v>
      </c>
      <c r="J708" s="175">
        <v>287</v>
      </c>
      <c r="K708" s="176">
        <v>101</v>
      </c>
      <c r="L708" s="177">
        <v>1519</v>
      </c>
      <c r="M708" s="175">
        <v>938</v>
      </c>
      <c r="N708" s="180">
        <v>2497</v>
      </c>
      <c r="O708" s="193">
        <v>2202</v>
      </c>
      <c r="P708" s="175">
        <v>1034</v>
      </c>
      <c r="Q708" s="176">
        <v>1373</v>
      </c>
      <c r="R708" s="177">
        <v>1280</v>
      </c>
      <c r="S708" s="178">
        <v>1505</v>
      </c>
      <c r="T708" s="175">
        <v>397</v>
      </c>
      <c r="U708" s="179">
        <v>286</v>
      </c>
      <c r="V708" s="177">
        <v>2367</v>
      </c>
      <c r="W708" s="194">
        <v>1454</v>
      </c>
      <c r="X708" s="175">
        <v>1049</v>
      </c>
      <c r="Y708" s="179">
        <v>571</v>
      </c>
      <c r="Z708" s="177">
        <v>2093</v>
      </c>
      <c r="AA708" s="175">
        <v>2701</v>
      </c>
      <c r="AB708" s="156">
        <f t="shared" si="13065"/>
        <v>17606</v>
      </c>
      <c r="AC708" s="157">
        <f t="shared" si="13066"/>
        <v>18684</v>
      </c>
      <c r="AD708" s="202"/>
      <c r="AE708" s="202"/>
      <c r="AF708" s="202"/>
      <c r="AG708" s="202"/>
      <c r="AH708" s="202"/>
      <c r="AI708" s="202"/>
      <c r="AJ708" s="202"/>
      <c r="AK708" s="202"/>
      <c r="AL708" s="202"/>
      <c r="AM708" s="202"/>
      <c r="AN708" s="202"/>
      <c r="AO708" s="202"/>
      <c r="AP708" s="202"/>
      <c r="AQ708" s="202"/>
      <c r="AR708" s="202"/>
      <c r="AS708" s="202"/>
      <c r="AT708" s="202"/>
      <c r="AU708" s="202"/>
      <c r="AV708" s="202"/>
      <c r="AW708" s="202"/>
      <c r="AX708" s="202"/>
      <c r="AY708" s="202"/>
      <c r="AZ708" s="202"/>
      <c r="BA708" s="202"/>
      <c r="BB708" s="202"/>
      <c r="BC708" s="202"/>
      <c r="BD708" s="202"/>
      <c r="BE708" s="202"/>
      <c r="BF708" s="202"/>
      <c r="BG708" s="202"/>
      <c r="BH708" s="202"/>
      <c r="BI708" s="136" t="s">
        <v>33</v>
      </c>
      <c r="BJ708" s="128">
        <f>B708/B715</f>
        <v>5.353756382202772E-2</v>
      </c>
      <c r="BK708" s="129">
        <f t="shared" ref="BK708" si="13503">C708/C715</f>
        <v>6.4543110057851821E-2</v>
      </c>
      <c r="BL708" s="130">
        <f t="shared" ref="BL708" si="13504">D708/D715</f>
        <v>3.6158364482416661E-2</v>
      </c>
      <c r="BM708" s="131">
        <f t="shared" ref="BM708" si="13505">E708/E715</f>
        <v>6.3859111791730469E-2</v>
      </c>
      <c r="BN708" s="128">
        <f t="shared" ref="BN708" si="13506">F708/F715</f>
        <v>4.0202322967403524E-2</v>
      </c>
      <c r="BO708" s="129">
        <f t="shared" ref="BO708" si="13507">G708/G715</f>
        <v>7.3183523621253077E-2</v>
      </c>
      <c r="BP708" s="130">
        <f t="shared" ref="BP708" si="13508">H708/H715</f>
        <v>5.09887075299571E-2</v>
      </c>
      <c r="BQ708" s="131">
        <f t="shared" ref="BQ708" si="13509">I708/I715</f>
        <v>6.4025668987501047E-2</v>
      </c>
      <c r="BR708" s="128">
        <f t="shared" ref="BR708" si="13510">J708/J715</f>
        <v>4.6290322580645159E-2</v>
      </c>
      <c r="BS708" s="129">
        <f t="shared" ref="BS708" si="13511">K708/K715</f>
        <v>1.486824672456941E-2</v>
      </c>
      <c r="BT708" s="130">
        <f t="shared" ref="BT708" si="13512">L708/L715</f>
        <v>6.1455678278108182E-2</v>
      </c>
      <c r="BU708" s="128">
        <f t="shared" ref="BU708" si="13513">M708/M715</f>
        <v>3.9155117715812322E-2</v>
      </c>
      <c r="BV708" s="132">
        <f t="shared" ref="BV708" si="13514">N708/N715</f>
        <v>5.6672719019518841E-2</v>
      </c>
      <c r="BW708" s="133">
        <f t="shared" ref="BW708" si="13515">O708/O715</f>
        <v>5.15208235844642E-2</v>
      </c>
      <c r="BX708" s="128">
        <f t="shared" ref="BX708" si="13516">P708/P715</f>
        <v>4.3739424703891708E-2</v>
      </c>
      <c r="BY708" s="129">
        <f t="shared" ref="BY708" si="13517">Q708/Q715</f>
        <v>6.2166078058498594E-2</v>
      </c>
      <c r="BZ708" s="130">
        <f t="shared" ref="BZ708" si="13518">R708/R715</f>
        <v>4.6523461636317376E-2</v>
      </c>
      <c r="CA708" s="131">
        <f t="shared" ref="CA708" si="13519">S708/S715</f>
        <v>5.6538562680791916E-2</v>
      </c>
      <c r="CB708" s="128">
        <f t="shared" ref="CB708" si="13520">T708/T715</f>
        <v>4.7825563185158418E-2</v>
      </c>
      <c r="CC708" s="129">
        <f t="shared" ref="CC708" si="13521">U708/U715</f>
        <v>3.5572139303482589E-2</v>
      </c>
      <c r="CD708" s="130">
        <f t="shared" ref="CD708" si="13522">V708/V715</f>
        <v>8.710211591536339E-2</v>
      </c>
      <c r="CE708" s="131">
        <f t="shared" ref="CE708" si="13523">W708/W715</f>
        <v>5.0027525461051471E-2</v>
      </c>
      <c r="CF708" s="128">
        <f t="shared" ref="CF708" si="13524">X708/X715</f>
        <v>4.6004736426629243E-2</v>
      </c>
      <c r="CG708" s="129">
        <f t="shared" ref="CG708" si="13525">Y708/Y715</f>
        <v>4.4308217583611392E-2</v>
      </c>
      <c r="CH708" s="130">
        <f t="shared" ref="CH708" si="13526">Z708/Z715</f>
        <v>4.9764610775595609E-2</v>
      </c>
      <c r="CI708" s="128">
        <f t="shared" ref="CI708" si="13527">AA708/AA715</f>
        <v>5.8001202542518469E-2</v>
      </c>
      <c r="CJ708" s="134">
        <f t="shared" ref="CJ708" si="13528">AB708/AB715</f>
        <v>5.2674251966383742E-2</v>
      </c>
      <c r="CK708" s="135">
        <f t="shared" ref="CK708" si="13529">AC708/AC715</f>
        <v>5.6111815194997867E-2</v>
      </c>
    </row>
    <row r="709" spans="1:89" x14ac:dyDescent="0.2">
      <c r="A709" s="145" t="s">
        <v>34</v>
      </c>
      <c r="B709" s="189">
        <v>497</v>
      </c>
      <c r="C709" s="183">
        <v>1087</v>
      </c>
      <c r="D709" s="184">
        <v>189</v>
      </c>
      <c r="E709" s="185">
        <v>656</v>
      </c>
      <c r="F709" s="182">
        <v>453</v>
      </c>
      <c r="G709" s="186">
        <v>1409</v>
      </c>
      <c r="H709" s="184">
        <v>1120</v>
      </c>
      <c r="I709" s="185">
        <v>2141</v>
      </c>
      <c r="J709" s="182">
        <v>249</v>
      </c>
      <c r="K709" s="183">
        <v>104</v>
      </c>
      <c r="L709" s="184">
        <v>1003</v>
      </c>
      <c r="M709" s="182">
        <v>737</v>
      </c>
      <c r="N709" s="187">
        <v>2163</v>
      </c>
      <c r="O709" s="190">
        <v>1803</v>
      </c>
      <c r="P709" s="182">
        <v>657</v>
      </c>
      <c r="Q709" s="183">
        <v>1244</v>
      </c>
      <c r="R709" s="184">
        <v>941</v>
      </c>
      <c r="S709" s="185">
        <v>1279</v>
      </c>
      <c r="T709" s="182">
        <v>220</v>
      </c>
      <c r="U709" s="186">
        <v>300</v>
      </c>
      <c r="V709" s="184">
        <v>1887</v>
      </c>
      <c r="W709" s="191">
        <v>1153</v>
      </c>
      <c r="X709" s="182">
        <v>670</v>
      </c>
      <c r="Y709" s="186">
        <v>486</v>
      </c>
      <c r="Z709" s="184">
        <v>1464</v>
      </c>
      <c r="AA709" s="182">
        <v>2052</v>
      </c>
      <c r="AB709" s="156">
        <f t="shared" si="13065"/>
        <v>11513</v>
      </c>
      <c r="AC709" s="157">
        <f t="shared" si="13066"/>
        <v>14451</v>
      </c>
      <c r="AD709" s="202"/>
      <c r="AE709" s="202"/>
      <c r="AF709" s="202"/>
      <c r="AG709" s="202"/>
      <c r="AH709" s="202"/>
      <c r="AI709" s="202"/>
      <c r="AJ709" s="202"/>
      <c r="AK709" s="202"/>
      <c r="AL709" s="202"/>
      <c r="AM709" s="202"/>
      <c r="AN709" s="202"/>
      <c r="AO709" s="202"/>
      <c r="AP709" s="202"/>
      <c r="AQ709" s="202"/>
      <c r="AR709" s="202"/>
      <c r="AS709" s="202"/>
      <c r="AT709" s="202"/>
      <c r="AU709" s="202"/>
      <c r="AV709" s="202"/>
      <c r="AW709" s="202"/>
      <c r="AX709" s="202"/>
      <c r="AY709" s="202"/>
      <c r="AZ709" s="202"/>
      <c r="BA709" s="202"/>
      <c r="BB709" s="202"/>
      <c r="BC709" s="202"/>
      <c r="BD709" s="202"/>
      <c r="BE709" s="202"/>
      <c r="BF709" s="202"/>
      <c r="BG709" s="202"/>
      <c r="BH709" s="202"/>
      <c r="BI709" s="145" t="s">
        <v>34</v>
      </c>
      <c r="BJ709" s="128">
        <f>B709/B715</f>
        <v>1.8125455871626551E-2</v>
      </c>
      <c r="BK709" s="129">
        <f t="shared" ref="BK709" si="13530">C709/C715</f>
        <v>3.7882484143026418E-2</v>
      </c>
      <c r="BL709" s="130">
        <f t="shared" ref="BL709" si="13531">D709/D715</f>
        <v>1.4417575711343352E-2</v>
      </c>
      <c r="BM709" s="131">
        <f t="shared" ref="BM709" si="13532">E709/E715</f>
        <v>5.0229709035222052E-2</v>
      </c>
      <c r="BN709" s="128">
        <f t="shared" ref="BN709" si="13533">F709/F715</f>
        <v>1.697264893218434E-2</v>
      </c>
      <c r="BO709" s="129">
        <f t="shared" ref="BO709" si="13534">G709/G715</f>
        <v>5.6844313551458428E-2</v>
      </c>
      <c r="BP709" s="130">
        <f t="shared" ref="BP709" si="13535">H709/H715</f>
        <v>2.7614773904038662E-2</v>
      </c>
      <c r="BQ709" s="131">
        <f t="shared" ref="BQ709" si="13536">I709/I715</f>
        <v>4.48997567318178E-2</v>
      </c>
      <c r="BR709" s="128">
        <f t="shared" ref="BR709" si="13537">J709/J715</f>
        <v>4.0161290322580645E-2</v>
      </c>
      <c r="BS709" s="129">
        <f t="shared" ref="BS709" si="13538">K709/K715</f>
        <v>1.5309877815398203E-2</v>
      </c>
      <c r="BT709" s="130">
        <f t="shared" ref="BT709" si="13539">L709/L715</f>
        <v>4.057935833636768E-2</v>
      </c>
      <c r="BU709" s="128">
        <f t="shared" ref="BU709" si="13540">M709/M715</f>
        <v>3.0764735348138252E-2</v>
      </c>
      <c r="BV709" s="132">
        <f t="shared" ref="BV709" si="13541">N709/N715</f>
        <v>4.9092147072174311E-2</v>
      </c>
      <c r="BW709" s="133">
        <f t="shared" ref="BW709" si="13542">O709/O715</f>
        <v>4.2185306504445484E-2</v>
      </c>
      <c r="BX709" s="128">
        <f t="shared" ref="BX709" si="13543">P709/P715</f>
        <v>2.7791878172588831E-2</v>
      </c>
      <c r="BY709" s="129">
        <f t="shared" ref="BY709" si="13544">Q709/Q715</f>
        <v>5.6325273929185911E-2</v>
      </c>
      <c r="BZ709" s="130">
        <f t="shared" ref="BZ709" si="13545">R709/R715</f>
        <v>3.420201359357395E-2</v>
      </c>
      <c r="CA709" s="131">
        <f t="shared" ref="CA709" si="13546">S709/S715</f>
        <v>4.8048386490852399E-2</v>
      </c>
      <c r="CB709" s="128">
        <f t="shared" ref="CB709" si="13547">T709/T715</f>
        <v>2.6502830984218771E-2</v>
      </c>
      <c r="CC709" s="129">
        <f t="shared" ref="CC709" si="13548">U709/U715</f>
        <v>3.7313432835820892E-2</v>
      </c>
      <c r="CD709" s="130">
        <f t="shared" ref="CD709" si="13549">V709/V715</f>
        <v>6.9438822447102116E-2</v>
      </c>
      <c r="CE709" s="131">
        <f t="shared" ref="CE709" si="13550">W709/W715</f>
        <v>3.9671070740434904E-2</v>
      </c>
      <c r="CF709" s="128">
        <f t="shared" ref="CF709" si="13551">X709/X715</f>
        <v>2.9383387422155953E-2</v>
      </c>
      <c r="CG709" s="129">
        <f t="shared" ref="CG709" si="13552">Y709/Y715</f>
        <v>3.771242337239078E-2</v>
      </c>
      <c r="CH709" s="130">
        <f t="shared" ref="CH709" si="13553">Z709/Z715</f>
        <v>3.4809073184649771E-2</v>
      </c>
      <c r="CI709" s="128">
        <f t="shared" ref="CI709" si="13554">AA709/AA715</f>
        <v>4.4064593712420545E-2</v>
      </c>
      <c r="CJ709" s="134">
        <f t="shared" ref="CJ709" si="13555">AB709/AB715</f>
        <v>3.4444999596102234E-2</v>
      </c>
      <c r="CK709" s="135">
        <f t="shared" ref="CK709" si="13556">AC709/AC715</f>
        <v>4.3399263615013603E-2</v>
      </c>
    </row>
    <row r="710" spans="1:89" x14ac:dyDescent="0.2">
      <c r="A710" s="136" t="s">
        <v>35</v>
      </c>
      <c r="B710" s="192">
        <v>0</v>
      </c>
      <c r="C710" s="176">
        <v>711</v>
      </c>
      <c r="D710" s="177">
        <v>6</v>
      </c>
      <c r="E710" s="178">
        <v>385</v>
      </c>
      <c r="F710" s="175">
        <v>25</v>
      </c>
      <c r="G710" s="179">
        <v>902</v>
      </c>
      <c r="H710" s="177">
        <v>160</v>
      </c>
      <c r="I710" s="178">
        <v>1127</v>
      </c>
      <c r="J710" s="175">
        <v>41</v>
      </c>
      <c r="K710" s="176">
        <v>49</v>
      </c>
      <c r="L710" s="177">
        <v>656</v>
      </c>
      <c r="M710" s="175">
        <v>137</v>
      </c>
      <c r="N710" s="180">
        <v>537</v>
      </c>
      <c r="O710" s="193">
        <v>353</v>
      </c>
      <c r="P710" s="175">
        <v>125</v>
      </c>
      <c r="Q710" s="176">
        <v>301</v>
      </c>
      <c r="R710" s="177">
        <v>217</v>
      </c>
      <c r="S710" s="178">
        <v>187</v>
      </c>
      <c r="T710" s="175">
        <v>32</v>
      </c>
      <c r="U710" s="179">
        <v>19</v>
      </c>
      <c r="V710" s="177">
        <v>400</v>
      </c>
      <c r="W710" s="194">
        <v>53</v>
      </c>
      <c r="X710" s="175">
        <v>92</v>
      </c>
      <c r="Y710" s="179">
        <v>27</v>
      </c>
      <c r="Z710" s="177">
        <v>103</v>
      </c>
      <c r="AA710" s="175">
        <v>67</v>
      </c>
      <c r="AB710" s="156">
        <f t="shared" si="13065"/>
        <v>2394</v>
      </c>
      <c r="AC710" s="157">
        <f t="shared" si="13066"/>
        <v>4318</v>
      </c>
      <c r="AD710" s="202"/>
      <c r="AE710" s="202"/>
      <c r="AF710" s="202"/>
      <c r="AG710" s="202"/>
      <c r="AH710" s="202"/>
      <c r="AI710" s="202"/>
      <c r="AJ710" s="202"/>
      <c r="AK710" s="202"/>
      <c r="AL710" s="202"/>
      <c r="AM710" s="202"/>
      <c r="AN710" s="202"/>
      <c r="AO710" s="202"/>
      <c r="AP710" s="202"/>
      <c r="AQ710" s="202"/>
      <c r="AR710" s="202"/>
      <c r="AS710" s="202"/>
      <c r="AT710" s="202"/>
      <c r="AU710" s="202"/>
      <c r="AV710" s="202"/>
      <c r="AW710" s="202"/>
      <c r="AX710" s="202"/>
      <c r="AY710" s="202"/>
      <c r="AZ710" s="202"/>
      <c r="BA710" s="202"/>
      <c r="BB710" s="202"/>
      <c r="BC710" s="202"/>
      <c r="BD710" s="202"/>
      <c r="BE710" s="202"/>
      <c r="BF710" s="202"/>
      <c r="BG710" s="202"/>
      <c r="BH710" s="202"/>
      <c r="BI710" s="136" t="s">
        <v>35</v>
      </c>
      <c r="BJ710" s="128">
        <f>B710/B715</f>
        <v>0</v>
      </c>
      <c r="BK710" s="129">
        <f t="shared" ref="BK710" si="13557">C710/C715</f>
        <v>2.4778699379661252E-2</v>
      </c>
      <c r="BL710" s="130">
        <f t="shared" ref="BL710" si="13558">D710/D715</f>
        <v>4.5770081623312228E-4</v>
      </c>
      <c r="BM710" s="131">
        <f t="shared" ref="BM710" si="13559">E710/E715</f>
        <v>2.9479326186830017E-2</v>
      </c>
      <c r="BN710" s="128">
        <f t="shared" ref="BN710" si="13560">F710/F715</f>
        <v>9.3668040464593477E-4</v>
      </c>
      <c r="BO710" s="129">
        <f t="shared" ref="BO710" si="13561">G710/G715</f>
        <v>3.6390043167789564E-2</v>
      </c>
      <c r="BP710" s="130">
        <f t="shared" ref="BP710" si="13562">H710/H715</f>
        <v>3.9449677005769512E-3</v>
      </c>
      <c r="BQ710" s="131">
        <f t="shared" ref="BQ710" si="13563">I710/I715</f>
        <v>2.3634762184380504E-2</v>
      </c>
      <c r="BR710" s="128">
        <f t="shared" ref="BR710" si="13564">J710/J715</f>
        <v>6.6129032258064515E-3</v>
      </c>
      <c r="BS710" s="129">
        <f t="shared" ref="BS710" si="13565">K710/K715</f>
        <v>7.2133078168703079E-3</v>
      </c>
      <c r="BT710" s="130">
        <f t="shared" ref="BT710" si="13566">L710/L715</f>
        <v>2.6540437755391028E-2</v>
      </c>
      <c r="BU710" s="128">
        <f t="shared" ref="BU710" si="13567">M710/M715</f>
        <v>5.7188178326932713E-3</v>
      </c>
      <c r="BV710" s="132">
        <f t="shared" ref="BV710" si="13568">N710/N715</f>
        <v>1.2187925556059919E-2</v>
      </c>
      <c r="BW710" s="133">
        <f t="shared" ref="BW710" si="13569">O710/O715</f>
        <v>8.2592419279363602E-3</v>
      </c>
      <c r="BX710" s="128">
        <f t="shared" ref="BX710" si="13570">P710/P715</f>
        <v>5.287648054145516E-3</v>
      </c>
      <c r="BY710" s="129">
        <f t="shared" ref="BY710" si="13571">Q710/Q715</f>
        <v>1.362854296839627E-2</v>
      </c>
      <c r="BZ710" s="130">
        <f t="shared" ref="BZ710" si="13572">R710/R715</f>
        <v>7.8871806055319307E-3</v>
      </c>
      <c r="CA710" s="131">
        <f t="shared" ref="CA710" si="13573">S710/S715</f>
        <v>7.0250572899057066E-3</v>
      </c>
      <c r="CB710" s="128">
        <f t="shared" ref="CB710" si="13574">T710/T715</f>
        <v>3.8549572340681845E-3</v>
      </c>
      <c r="CC710" s="129">
        <f t="shared" ref="CC710" si="13575">U710/U715</f>
        <v>2.3631840796019899E-3</v>
      </c>
      <c r="CD710" s="130">
        <f t="shared" ref="CD710" si="13576">V710/V715</f>
        <v>1.4719411223551058E-2</v>
      </c>
      <c r="CE710" s="131">
        <f t="shared" ref="CE710" si="13577">W710/W715</f>
        <v>1.8235617946600606E-3</v>
      </c>
      <c r="CF710" s="128">
        <f t="shared" ref="CF710" si="13578">X710/X715</f>
        <v>4.0347337952811157E-3</v>
      </c>
      <c r="CG710" s="129">
        <f t="shared" ref="CG710" si="13579">Y710/Y715</f>
        <v>2.095134631799488E-3</v>
      </c>
      <c r="CH710" s="130">
        <f t="shared" ref="CH710" si="13580">Z710/Z715</f>
        <v>2.4489990013790478E-3</v>
      </c>
      <c r="CI710" s="128">
        <f t="shared" ref="CI710" si="13581">AA710/AA715</f>
        <v>1.4387562274523278E-3</v>
      </c>
      <c r="CJ710" s="134">
        <f t="shared" ref="CJ710" si="13582">AB710/AB715</f>
        <v>7.1624536639510773E-3</v>
      </c>
      <c r="CK710" s="135">
        <f t="shared" ref="CK710" si="13583">AC710/AC715</f>
        <v>1.2967823700064269E-2</v>
      </c>
    </row>
    <row r="711" spans="1:89" x14ac:dyDescent="0.2">
      <c r="A711" s="145" t="s">
        <v>36</v>
      </c>
      <c r="B711" s="189">
        <v>0</v>
      </c>
      <c r="C711" s="183">
        <v>0</v>
      </c>
      <c r="D711" s="184">
        <v>0</v>
      </c>
      <c r="E711" s="185">
        <v>0</v>
      </c>
      <c r="F711" s="182">
        <v>0</v>
      </c>
      <c r="G711" s="186">
        <v>0</v>
      </c>
      <c r="H711" s="184">
        <v>0</v>
      </c>
      <c r="I711" s="185">
        <v>0</v>
      </c>
      <c r="J711" s="182">
        <v>0</v>
      </c>
      <c r="K711" s="186">
        <v>0</v>
      </c>
      <c r="L711" s="184">
        <v>0</v>
      </c>
      <c r="M711" s="182">
        <v>0</v>
      </c>
      <c r="N711" s="187">
        <v>0</v>
      </c>
      <c r="O711" s="190">
        <v>0</v>
      </c>
      <c r="P711" s="182">
        <v>0</v>
      </c>
      <c r="Q711" s="186">
        <v>0</v>
      </c>
      <c r="R711" s="184">
        <v>0</v>
      </c>
      <c r="S711" s="185">
        <v>0</v>
      </c>
      <c r="T711" s="182">
        <v>0</v>
      </c>
      <c r="U711" s="186">
        <v>0</v>
      </c>
      <c r="V711" s="184">
        <v>0</v>
      </c>
      <c r="W711" s="185">
        <v>0</v>
      </c>
      <c r="X711" s="182">
        <v>0</v>
      </c>
      <c r="Y711" s="186">
        <v>0</v>
      </c>
      <c r="Z711" s="184">
        <v>0</v>
      </c>
      <c r="AA711" s="182">
        <v>0</v>
      </c>
      <c r="AB711" s="156">
        <f t="shared" si="13065"/>
        <v>0</v>
      </c>
      <c r="AC711" s="157">
        <f t="shared" si="13066"/>
        <v>0</v>
      </c>
      <c r="AD711" s="202"/>
      <c r="AE711" s="202"/>
      <c r="AF711" s="202"/>
      <c r="AG711" s="202"/>
      <c r="AH711" s="202"/>
      <c r="AI711" s="202"/>
      <c r="AJ711" s="202"/>
      <c r="AK711" s="202"/>
      <c r="AL711" s="202"/>
      <c r="AM711" s="202"/>
      <c r="AN711" s="202"/>
      <c r="AO711" s="202"/>
      <c r="AP711" s="202"/>
      <c r="AQ711" s="202"/>
      <c r="AR711" s="202"/>
      <c r="AS711" s="202"/>
      <c r="AT711" s="202"/>
      <c r="AU711" s="202"/>
      <c r="AV711" s="202"/>
      <c r="AW711" s="202"/>
      <c r="AX711" s="202"/>
      <c r="AY711" s="202"/>
      <c r="AZ711" s="202"/>
      <c r="BA711" s="202"/>
      <c r="BB711" s="202"/>
      <c r="BC711" s="202"/>
      <c r="BD711" s="202"/>
      <c r="BE711" s="202"/>
      <c r="BF711" s="202"/>
      <c r="BG711" s="202"/>
      <c r="BH711" s="202"/>
      <c r="BI711" s="145" t="s">
        <v>36</v>
      </c>
      <c r="BJ711" s="128">
        <f>B711/B715</f>
        <v>0</v>
      </c>
      <c r="BK711" s="129">
        <f t="shared" ref="BK711" si="13584">C711/C715</f>
        <v>0</v>
      </c>
      <c r="BL711" s="130">
        <f t="shared" ref="BL711" si="13585">D711/D715</f>
        <v>0</v>
      </c>
      <c r="BM711" s="131">
        <f t="shared" ref="BM711" si="13586">E711/E715</f>
        <v>0</v>
      </c>
      <c r="BN711" s="128">
        <f t="shared" ref="BN711" si="13587">F711/F715</f>
        <v>0</v>
      </c>
      <c r="BO711" s="129">
        <f t="shared" ref="BO711" si="13588">G711/G715</f>
        <v>0</v>
      </c>
      <c r="BP711" s="130">
        <f t="shared" ref="BP711" si="13589">H711/H715</f>
        <v>0</v>
      </c>
      <c r="BQ711" s="131">
        <f t="shared" ref="BQ711" si="13590">I711/I715</f>
        <v>0</v>
      </c>
      <c r="BR711" s="128">
        <f t="shared" ref="BR711" si="13591">J711/J715</f>
        <v>0</v>
      </c>
      <c r="BS711" s="129">
        <f t="shared" ref="BS711" si="13592">K711/K715</f>
        <v>0</v>
      </c>
      <c r="BT711" s="130">
        <f t="shared" ref="BT711" si="13593">L711/L715</f>
        <v>0</v>
      </c>
      <c r="BU711" s="128">
        <f t="shared" ref="BU711" si="13594">M711/M715</f>
        <v>0</v>
      </c>
      <c r="BV711" s="132">
        <f t="shared" ref="BV711" si="13595">N711/N715</f>
        <v>0</v>
      </c>
      <c r="BW711" s="133">
        <f t="shared" ref="BW711" si="13596">O711/O715</f>
        <v>0</v>
      </c>
      <c r="BX711" s="128">
        <f t="shared" ref="BX711" si="13597">P711/P715</f>
        <v>0</v>
      </c>
      <c r="BY711" s="129">
        <f t="shared" ref="BY711" si="13598">Q711/Q715</f>
        <v>0</v>
      </c>
      <c r="BZ711" s="130">
        <f t="shared" ref="BZ711" si="13599">R711/R715</f>
        <v>0</v>
      </c>
      <c r="CA711" s="131">
        <f t="shared" ref="CA711" si="13600">S711/S715</f>
        <v>0</v>
      </c>
      <c r="CB711" s="128">
        <f t="shared" ref="CB711" si="13601">T711/T715</f>
        <v>0</v>
      </c>
      <c r="CC711" s="129">
        <f t="shared" ref="CC711" si="13602">U711/U715</f>
        <v>0</v>
      </c>
      <c r="CD711" s="130">
        <f t="shared" ref="CD711" si="13603">V711/V715</f>
        <v>0</v>
      </c>
      <c r="CE711" s="131">
        <f t="shared" ref="CE711" si="13604">W711/W715</f>
        <v>0</v>
      </c>
      <c r="CF711" s="128">
        <f t="shared" ref="CF711" si="13605">X711/X715</f>
        <v>0</v>
      </c>
      <c r="CG711" s="129">
        <f t="shared" ref="CG711" si="13606">Y711/Y715</f>
        <v>0</v>
      </c>
      <c r="CH711" s="130">
        <f t="shared" ref="CH711" si="13607">Z711/Z715</f>
        <v>0</v>
      </c>
      <c r="CI711" s="128">
        <f t="shared" ref="CI711" si="13608">AA711/AA715</f>
        <v>0</v>
      </c>
      <c r="CJ711" s="134">
        <f t="shared" ref="CJ711" si="13609">AB711/AB715</f>
        <v>0</v>
      </c>
      <c r="CK711" s="135">
        <f t="shared" ref="CK711" si="13610">AC711/AC715</f>
        <v>0</v>
      </c>
    </row>
    <row r="712" spans="1:89" x14ac:dyDescent="0.2">
      <c r="A712" s="136" t="s">
        <v>37</v>
      </c>
      <c r="B712" s="58"/>
      <c r="C712" s="59"/>
      <c r="D712" s="138"/>
      <c r="E712" s="139"/>
      <c r="F712" s="137"/>
      <c r="G712" s="140"/>
      <c r="H712" s="138"/>
      <c r="I712" s="139"/>
      <c r="J712" s="137"/>
      <c r="K712" s="140"/>
      <c r="L712" s="138"/>
      <c r="M712" s="137"/>
      <c r="N712" s="141"/>
      <c r="O712" s="142"/>
      <c r="P712" s="137"/>
      <c r="Q712" s="140"/>
      <c r="R712" s="138"/>
      <c r="S712" s="139"/>
      <c r="T712" s="137"/>
      <c r="U712" s="140"/>
      <c r="V712" s="138"/>
      <c r="W712" s="139"/>
      <c r="X712" s="137"/>
      <c r="Y712" s="140"/>
      <c r="Z712" s="143"/>
      <c r="AA712" s="144"/>
      <c r="AB712" s="158">
        <f t="shared" ref="AB712:AB714" si="13611">SUM(B712,D712,F712,H712,J712,L712,N712,P712,R712,T712,V712,X712,Z712)</f>
        <v>0</v>
      </c>
      <c r="AC712" s="159">
        <f t="shared" ref="AC712:AC714" si="13612">SUM(C712,E712,G712,I712,K712,M712,O712,Q712,S712,U712,W712,Y712,AA712)</f>
        <v>0</v>
      </c>
      <c r="AD712" s="202"/>
      <c r="AE712" s="202"/>
      <c r="AF712" s="202"/>
      <c r="AG712" s="202"/>
      <c r="AH712" s="202"/>
      <c r="AI712" s="202"/>
      <c r="AJ712" s="202"/>
      <c r="AK712" s="202"/>
      <c r="AL712" s="202"/>
      <c r="AM712" s="202"/>
      <c r="AN712" s="202"/>
      <c r="AO712" s="202"/>
      <c r="AP712" s="202"/>
      <c r="AQ712" s="202"/>
      <c r="AR712" s="202"/>
      <c r="AS712" s="202"/>
      <c r="AT712" s="202"/>
      <c r="AU712" s="202"/>
      <c r="AV712" s="202"/>
      <c r="AW712" s="202"/>
      <c r="AX712" s="202"/>
      <c r="AY712" s="202"/>
      <c r="AZ712" s="202"/>
      <c r="BA712" s="202"/>
      <c r="BB712" s="202"/>
      <c r="BC712" s="202"/>
      <c r="BD712" s="202"/>
      <c r="BE712" s="202"/>
      <c r="BF712" s="202"/>
      <c r="BG712" s="202"/>
      <c r="BH712" s="202"/>
      <c r="BI712" s="136" t="s">
        <v>37</v>
      </c>
      <c r="BJ712" s="128">
        <f>B712/B715</f>
        <v>0</v>
      </c>
      <c r="BK712" s="129">
        <f t="shared" ref="BK712" si="13613">C712/C715</f>
        <v>0</v>
      </c>
      <c r="BL712" s="130">
        <f t="shared" ref="BL712" si="13614">D712/D715</f>
        <v>0</v>
      </c>
      <c r="BM712" s="131">
        <f t="shared" ref="BM712" si="13615">E712/E715</f>
        <v>0</v>
      </c>
      <c r="BN712" s="128">
        <f t="shared" ref="BN712" si="13616">F712/F715</f>
        <v>0</v>
      </c>
      <c r="BO712" s="129">
        <f t="shared" ref="BO712" si="13617">G712/G715</f>
        <v>0</v>
      </c>
      <c r="BP712" s="130">
        <f t="shared" ref="BP712" si="13618">H712/H715</f>
        <v>0</v>
      </c>
      <c r="BQ712" s="131">
        <f t="shared" ref="BQ712" si="13619">I712/I715</f>
        <v>0</v>
      </c>
      <c r="BR712" s="128">
        <f t="shared" ref="BR712" si="13620">J712/J715</f>
        <v>0</v>
      </c>
      <c r="BS712" s="129">
        <f t="shared" ref="BS712" si="13621">K712/K715</f>
        <v>0</v>
      </c>
      <c r="BT712" s="130">
        <f t="shared" ref="BT712" si="13622">L712/L715</f>
        <v>0</v>
      </c>
      <c r="BU712" s="128">
        <f t="shared" ref="BU712" si="13623">M712/M715</f>
        <v>0</v>
      </c>
      <c r="BV712" s="132">
        <f t="shared" ref="BV712" si="13624">N712/N715</f>
        <v>0</v>
      </c>
      <c r="BW712" s="133">
        <f t="shared" ref="BW712" si="13625">O712/O715</f>
        <v>0</v>
      </c>
      <c r="BX712" s="128">
        <f t="shared" ref="BX712" si="13626">P712/P715</f>
        <v>0</v>
      </c>
      <c r="BY712" s="129">
        <f t="shared" ref="BY712" si="13627">Q712/Q715</f>
        <v>0</v>
      </c>
      <c r="BZ712" s="130">
        <f t="shared" ref="BZ712" si="13628">R712/R715</f>
        <v>0</v>
      </c>
      <c r="CA712" s="131">
        <f t="shared" ref="CA712" si="13629">S712/S715</f>
        <v>0</v>
      </c>
      <c r="CB712" s="128">
        <f t="shared" ref="CB712" si="13630">T712/T715</f>
        <v>0</v>
      </c>
      <c r="CC712" s="129">
        <f t="shared" ref="CC712" si="13631">U712/U715</f>
        <v>0</v>
      </c>
      <c r="CD712" s="130">
        <f t="shared" ref="CD712" si="13632">V712/V715</f>
        <v>0</v>
      </c>
      <c r="CE712" s="131">
        <f t="shared" ref="CE712" si="13633">W712/W715</f>
        <v>0</v>
      </c>
      <c r="CF712" s="128">
        <f t="shared" ref="CF712" si="13634">X712/X715</f>
        <v>0</v>
      </c>
      <c r="CG712" s="129">
        <f t="shared" ref="CG712" si="13635">Y712/Y715</f>
        <v>0</v>
      </c>
      <c r="CH712" s="130">
        <f t="shared" ref="CH712" si="13636">Z712/Z715</f>
        <v>0</v>
      </c>
      <c r="CI712" s="128">
        <f t="shared" ref="CI712" si="13637">AA712/AA715</f>
        <v>0</v>
      </c>
      <c r="CJ712" s="134">
        <f t="shared" ref="CJ712" si="13638">AB712/AB715</f>
        <v>0</v>
      </c>
      <c r="CK712" s="135">
        <f t="shared" ref="CK712" si="13639">AC712/AC715</f>
        <v>0</v>
      </c>
    </row>
    <row r="713" spans="1:89" x14ac:dyDescent="0.2">
      <c r="A713" s="145" t="s">
        <v>38</v>
      </c>
      <c r="B713" s="56"/>
      <c r="C713" s="57"/>
      <c r="D713" s="151"/>
      <c r="E713" s="148"/>
      <c r="F713" s="149"/>
      <c r="G713" s="150"/>
      <c r="H713" s="151"/>
      <c r="I713" s="148"/>
      <c r="J713" s="149"/>
      <c r="K713" s="150"/>
      <c r="L713" s="151"/>
      <c r="M713" s="149"/>
      <c r="N713" s="153"/>
      <c r="O713" s="152"/>
      <c r="P713" s="149"/>
      <c r="Q713" s="150"/>
      <c r="R713" s="151"/>
      <c r="S713" s="148"/>
      <c r="T713" s="149"/>
      <c r="U713" s="150"/>
      <c r="V713" s="151"/>
      <c r="W713" s="148"/>
      <c r="X713" s="149"/>
      <c r="Y713" s="150"/>
      <c r="Z713" s="147"/>
      <c r="AA713" s="146"/>
      <c r="AB713" s="158">
        <f t="shared" si="13611"/>
        <v>0</v>
      </c>
      <c r="AC713" s="159">
        <f t="shared" si="13612"/>
        <v>0</v>
      </c>
      <c r="AD713" s="202"/>
      <c r="AE713" s="202"/>
      <c r="AF713" s="202"/>
      <c r="AG713" s="202"/>
      <c r="AH713" s="202"/>
      <c r="AI713" s="202"/>
      <c r="AJ713" s="202"/>
      <c r="AK713" s="202"/>
      <c r="AL713" s="202"/>
      <c r="AM713" s="202"/>
      <c r="AN713" s="202"/>
      <c r="AO713" s="202"/>
      <c r="AP713" s="202"/>
      <c r="AQ713" s="202"/>
      <c r="AR713" s="202"/>
      <c r="AS713" s="202"/>
      <c r="AT713" s="202"/>
      <c r="AU713" s="202"/>
      <c r="AV713" s="202"/>
      <c r="AW713" s="202"/>
      <c r="AX713" s="202"/>
      <c r="AY713" s="202"/>
      <c r="AZ713" s="202"/>
      <c r="BA713" s="202"/>
      <c r="BB713" s="202"/>
      <c r="BC713" s="202"/>
      <c r="BD713" s="202"/>
      <c r="BE713" s="202"/>
      <c r="BF713" s="202"/>
      <c r="BG713" s="202"/>
      <c r="BH713" s="202"/>
      <c r="BI713" s="145" t="s">
        <v>38</v>
      </c>
      <c r="BJ713" s="128">
        <f>B713/B715</f>
        <v>0</v>
      </c>
      <c r="BK713" s="129">
        <f t="shared" ref="BK713" si="13640">C713/C715</f>
        <v>0</v>
      </c>
      <c r="BL713" s="130">
        <f t="shared" ref="BL713" si="13641">D713/D715</f>
        <v>0</v>
      </c>
      <c r="BM713" s="131">
        <f t="shared" ref="BM713" si="13642">E713/E715</f>
        <v>0</v>
      </c>
      <c r="BN713" s="128">
        <f t="shared" ref="BN713" si="13643">F713/F715</f>
        <v>0</v>
      </c>
      <c r="BO713" s="129">
        <f t="shared" ref="BO713" si="13644">G713/G715</f>
        <v>0</v>
      </c>
      <c r="BP713" s="130">
        <f t="shared" ref="BP713" si="13645">H713/H715</f>
        <v>0</v>
      </c>
      <c r="BQ713" s="131">
        <f t="shared" ref="BQ713" si="13646">I713/I715</f>
        <v>0</v>
      </c>
      <c r="BR713" s="128">
        <f t="shared" ref="BR713" si="13647">J713/J715</f>
        <v>0</v>
      </c>
      <c r="BS713" s="129">
        <f t="shared" ref="BS713" si="13648">K713/K715</f>
        <v>0</v>
      </c>
      <c r="BT713" s="130">
        <f t="shared" ref="BT713" si="13649">L713/L715</f>
        <v>0</v>
      </c>
      <c r="BU713" s="128">
        <f t="shared" ref="BU713" si="13650">M713/M715</f>
        <v>0</v>
      </c>
      <c r="BV713" s="132">
        <f t="shared" ref="BV713" si="13651">N713/N715</f>
        <v>0</v>
      </c>
      <c r="BW713" s="133">
        <f t="shared" ref="BW713" si="13652">O713/O715</f>
        <v>0</v>
      </c>
      <c r="BX713" s="128">
        <f t="shared" ref="BX713" si="13653">P713/P715</f>
        <v>0</v>
      </c>
      <c r="BY713" s="129">
        <f t="shared" ref="BY713" si="13654">Q713/Q715</f>
        <v>0</v>
      </c>
      <c r="BZ713" s="130">
        <f t="shared" ref="BZ713" si="13655">R713/R715</f>
        <v>0</v>
      </c>
      <c r="CA713" s="131">
        <f t="shared" ref="CA713" si="13656">S713/S715</f>
        <v>0</v>
      </c>
      <c r="CB713" s="128">
        <f t="shared" ref="CB713" si="13657">T713/T715</f>
        <v>0</v>
      </c>
      <c r="CC713" s="129">
        <f t="shared" ref="CC713" si="13658">U713/U715</f>
        <v>0</v>
      </c>
      <c r="CD713" s="130">
        <f t="shared" ref="CD713" si="13659">V713/V715</f>
        <v>0</v>
      </c>
      <c r="CE713" s="131">
        <f t="shared" ref="CE713" si="13660">W713/W715</f>
        <v>0</v>
      </c>
      <c r="CF713" s="128">
        <f t="shared" ref="CF713" si="13661">X713/X715</f>
        <v>0</v>
      </c>
      <c r="CG713" s="129">
        <f t="shared" ref="CG713" si="13662">Y713/Y715</f>
        <v>0</v>
      </c>
      <c r="CH713" s="130">
        <f t="shared" ref="CH713" si="13663">Z713/Z715</f>
        <v>0</v>
      </c>
      <c r="CI713" s="128">
        <f t="shared" ref="CI713" si="13664">AA713/AA715</f>
        <v>0</v>
      </c>
      <c r="CJ713" s="134">
        <f t="shared" ref="CJ713" si="13665">AB713/AB715</f>
        <v>0</v>
      </c>
      <c r="CK713" s="135">
        <f t="shared" ref="CK713" si="13666">AC713/AC715</f>
        <v>0</v>
      </c>
    </row>
    <row r="714" spans="1:89" ht="13.5" thickBot="1" x14ac:dyDescent="0.25">
      <c r="A714" s="136" t="s">
        <v>39</v>
      </c>
      <c r="B714" s="58"/>
      <c r="C714" s="59"/>
      <c r="D714" s="138"/>
      <c r="E714" s="139"/>
      <c r="F714" s="137"/>
      <c r="G714" s="140"/>
      <c r="H714" s="138"/>
      <c r="I714" s="139"/>
      <c r="J714" s="137"/>
      <c r="K714" s="140"/>
      <c r="L714" s="138"/>
      <c r="M714" s="137"/>
      <c r="N714" s="141"/>
      <c r="O714" s="142"/>
      <c r="P714" s="137"/>
      <c r="Q714" s="140"/>
      <c r="R714" s="138"/>
      <c r="S714" s="139"/>
      <c r="T714" s="137"/>
      <c r="U714" s="140"/>
      <c r="V714" s="138"/>
      <c r="W714" s="139"/>
      <c r="X714" s="137"/>
      <c r="Y714" s="140"/>
      <c r="Z714" s="143"/>
      <c r="AA714" s="144"/>
      <c r="AB714" s="158">
        <f t="shared" si="13611"/>
        <v>0</v>
      </c>
      <c r="AC714" s="159">
        <f t="shared" si="13612"/>
        <v>0</v>
      </c>
      <c r="AD714" s="202"/>
      <c r="AE714" s="202"/>
      <c r="AF714" s="202"/>
      <c r="AG714" s="202"/>
      <c r="AH714" s="202"/>
      <c r="AI714" s="202"/>
      <c r="AJ714" s="202"/>
      <c r="AK714" s="202"/>
      <c r="AL714" s="202"/>
      <c r="AM714" s="202"/>
      <c r="AN714" s="202"/>
      <c r="AO714" s="202"/>
      <c r="AP714" s="202"/>
      <c r="AQ714" s="202"/>
      <c r="AR714" s="202"/>
      <c r="AS714" s="202"/>
      <c r="AT714" s="202"/>
      <c r="AU714" s="202"/>
      <c r="AV714" s="202"/>
      <c r="AW714" s="202"/>
      <c r="AX714" s="202"/>
      <c r="AY714" s="202"/>
      <c r="AZ714" s="202"/>
      <c r="BA714" s="202"/>
      <c r="BB714" s="202"/>
      <c r="BC714" s="202"/>
      <c r="BD714" s="202"/>
      <c r="BE714" s="202"/>
      <c r="BF714" s="202"/>
      <c r="BG714" s="202"/>
      <c r="BH714" s="202"/>
      <c r="BI714" s="136" t="s">
        <v>39</v>
      </c>
      <c r="BJ714" s="128">
        <f>B714/B715</f>
        <v>0</v>
      </c>
      <c r="BK714" s="129">
        <f t="shared" ref="BK714" si="13667">C714/C715</f>
        <v>0</v>
      </c>
      <c r="BL714" s="130">
        <f t="shared" ref="BL714" si="13668">D714/D715</f>
        <v>0</v>
      </c>
      <c r="BM714" s="131">
        <f t="shared" ref="BM714" si="13669">E714/E715</f>
        <v>0</v>
      </c>
      <c r="BN714" s="128">
        <f t="shared" ref="BN714" si="13670">F714/F715</f>
        <v>0</v>
      </c>
      <c r="BO714" s="129">
        <f t="shared" ref="BO714" si="13671">G714/G715</f>
        <v>0</v>
      </c>
      <c r="BP714" s="130">
        <f t="shared" ref="BP714" si="13672">H714/H715</f>
        <v>0</v>
      </c>
      <c r="BQ714" s="131">
        <f t="shared" ref="BQ714" si="13673">I714/I715</f>
        <v>0</v>
      </c>
      <c r="BR714" s="128">
        <f t="shared" ref="BR714" si="13674">J714/J715</f>
        <v>0</v>
      </c>
      <c r="BS714" s="129">
        <f t="shared" ref="BS714" si="13675">K714/K715</f>
        <v>0</v>
      </c>
      <c r="BT714" s="130">
        <f t="shared" ref="BT714" si="13676">L714/L715</f>
        <v>0</v>
      </c>
      <c r="BU714" s="128">
        <f t="shared" ref="BU714" si="13677">M714/M715</f>
        <v>0</v>
      </c>
      <c r="BV714" s="132">
        <f t="shared" ref="BV714" si="13678">N714/N715</f>
        <v>0</v>
      </c>
      <c r="BW714" s="133">
        <f t="shared" ref="BW714" si="13679">O714/O715</f>
        <v>0</v>
      </c>
      <c r="BX714" s="128">
        <f t="shared" ref="BX714" si="13680">P714/P715</f>
        <v>0</v>
      </c>
      <c r="BY714" s="129">
        <f t="shared" ref="BY714" si="13681">Q714/Q715</f>
        <v>0</v>
      </c>
      <c r="BZ714" s="130">
        <f t="shared" ref="BZ714" si="13682">R714/R715</f>
        <v>0</v>
      </c>
      <c r="CA714" s="131">
        <f t="shared" ref="CA714" si="13683">S714/S715</f>
        <v>0</v>
      </c>
      <c r="CB714" s="128">
        <f t="shared" ref="CB714" si="13684">T714/T715</f>
        <v>0</v>
      </c>
      <c r="CC714" s="129">
        <f t="shared" ref="CC714" si="13685">U714/U715</f>
        <v>0</v>
      </c>
      <c r="CD714" s="130">
        <f t="shared" ref="CD714" si="13686">V714/V715</f>
        <v>0</v>
      </c>
      <c r="CE714" s="131">
        <f t="shared" ref="CE714" si="13687">W714/W715</f>
        <v>0</v>
      </c>
      <c r="CF714" s="128">
        <f t="shared" ref="CF714" si="13688">X714/X715</f>
        <v>0</v>
      </c>
      <c r="CG714" s="129">
        <f t="shared" ref="CG714" si="13689">Y714/Y715</f>
        <v>0</v>
      </c>
      <c r="CH714" s="130">
        <f t="shared" ref="CH714" si="13690">Z714/Z715</f>
        <v>0</v>
      </c>
      <c r="CI714" s="128">
        <f t="shared" ref="CI714" si="13691">AA714/AA715</f>
        <v>0</v>
      </c>
      <c r="CJ714" s="134">
        <f t="shared" ref="CJ714" si="13692">AB714/AB715</f>
        <v>0</v>
      </c>
      <c r="CK714" s="135">
        <f t="shared" ref="CK714" si="13693">AC714/AC715</f>
        <v>0</v>
      </c>
    </row>
    <row r="715" spans="1:89" ht="14.25" thickTop="1" thickBot="1" x14ac:dyDescent="0.25">
      <c r="A715" s="229" t="s">
        <v>13</v>
      </c>
      <c r="B715" s="20">
        <f t="shared" ref="B715:AA715" si="13694">SUM(B692:B714)</f>
        <v>27420</v>
      </c>
      <c r="C715" s="21">
        <f t="shared" si="13694"/>
        <v>28694</v>
      </c>
      <c r="D715" s="20">
        <f t="shared" si="13694"/>
        <v>13109</v>
      </c>
      <c r="E715" s="21">
        <f t="shared" si="13694"/>
        <v>13060</v>
      </c>
      <c r="F715" s="20">
        <f t="shared" si="13694"/>
        <v>26690</v>
      </c>
      <c r="G715" s="21">
        <f t="shared" si="13694"/>
        <v>24787</v>
      </c>
      <c r="H715" s="20">
        <f t="shared" si="13694"/>
        <v>40558</v>
      </c>
      <c r="I715" s="21">
        <f t="shared" si="13694"/>
        <v>47684</v>
      </c>
      <c r="J715" s="20">
        <f t="shared" si="13694"/>
        <v>6200</v>
      </c>
      <c r="K715" s="21">
        <f t="shared" si="13694"/>
        <v>6793</v>
      </c>
      <c r="L715" s="20">
        <f t="shared" si="13694"/>
        <v>24717</v>
      </c>
      <c r="M715" s="21">
        <f t="shared" si="13694"/>
        <v>23956</v>
      </c>
      <c r="N715" s="20">
        <f t="shared" si="13694"/>
        <v>44060</v>
      </c>
      <c r="O715" s="21">
        <f t="shared" si="13694"/>
        <v>42740</v>
      </c>
      <c r="P715" s="20">
        <f t="shared" si="13694"/>
        <v>23640</v>
      </c>
      <c r="Q715" s="21">
        <f t="shared" si="13694"/>
        <v>22086</v>
      </c>
      <c r="R715" s="20">
        <f t="shared" si="13694"/>
        <v>27513</v>
      </c>
      <c r="S715" s="21">
        <f t="shared" si="13694"/>
        <v>26619</v>
      </c>
      <c r="T715" s="20">
        <f t="shared" si="13694"/>
        <v>8301</v>
      </c>
      <c r="U715" s="21">
        <f t="shared" si="13694"/>
        <v>8040</v>
      </c>
      <c r="V715" s="20">
        <f t="shared" si="13694"/>
        <v>27175</v>
      </c>
      <c r="W715" s="21">
        <f t="shared" si="13694"/>
        <v>29064</v>
      </c>
      <c r="X715" s="20">
        <f t="shared" si="13694"/>
        <v>22802</v>
      </c>
      <c r="Y715" s="21">
        <f t="shared" si="13694"/>
        <v>12887</v>
      </c>
      <c r="Z715" s="20">
        <f t="shared" si="13694"/>
        <v>42058</v>
      </c>
      <c r="AA715" s="21">
        <f t="shared" si="13694"/>
        <v>46568</v>
      </c>
      <c r="AB715" s="160">
        <f t="shared" ref="AB715:AC715" si="13695">SUM(AB691:AB714)</f>
        <v>334243</v>
      </c>
      <c r="AC715" s="161">
        <f t="shared" si="13695"/>
        <v>332978</v>
      </c>
      <c r="BI715" s="229" t="s">
        <v>13</v>
      </c>
      <c r="BJ715" s="154">
        <f>SUM(BJ691:BJ714)</f>
        <v>1.0000000000000002</v>
      </c>
      <c r="BK715" s="155">
        <f t="shared" ref="BK715:CK715" si="13696">SUM(BK691:BK714)</f>
        <v>1</v>
      </c>
      <c r="BL715" s="154">
        <f t="shared" si="13696"/>
        <v>0.99999999999999989</v>
      </c>
      <c r="BM715" s="155">
        <f t="shared" si="13696"/>
        <v>1</v>
      </c>
      <c r="BN715" s="154">
        <f t="shared" si="13696"/>
        <v>1</v>
      </c>
      <c r="BO715" s="155">
        <f t="shared" si="13696"/>
        <v>1</v>
      </c>
      <c r="BP715" s="154">
        <f t="shared" si="13696"/>
        <v>1</v>
      </c>
      <c r="BQ715" s="155">
        <f t="shared" si="13696"/>
        <v>1</v>
      </c>
      <c r="BR715" s="154">
        <f t="shared" si="13696"/>
        <v>1</v>
      </c>
      <c r="BS715" s="155">
        <f t="shared" si="13696"/>
        <v>1</v>
      </c>
      <c r="BT715" s="154">
        <f t="shared" si="13696"/>
        <v>1</v>
      </c>
      <c r="BU715" s="155">
        <f t="shared" si="13696"/>
        <v>0.99999999999999989</v>
      </c>
      <c r="BV715" s="154">
        <f t="shared" si="13696"/>
        <v>1</v>
      </c>
      <c r="BW715" s="155">
        <f t="shared" si="13696"/>
        <v>0.99999999999999989</v>
      </c>
      <c r="BX715" s="154">
        <f t="shared" si="13696"/>
        <v>1.0000000000000002</v>
      </c>
      <c r="BY715" s="155">
        <f t="shared" si="13696"/>
        <v>1</v>
      </c>
      <c r="BZ715" s="154">
        <f t="shared" si="13696"/>
        <v>1</v>
      </c>
      <c r="CA715" s="155">
        <f t="shared" si="13696"/>
        <v>0.99999999999999989</v>
      </c>
      <c r="CB715" s="154">
        <f t="shared" si="13696"/>
        <v>1.0000000000000002</v>
      </c>
      <c r="CC715" s="155">
        <f t="shared" si="13696"/>
        <v>1</v>
      </c>
      <c r="CD715" s="154">
        <f t="shared" si="13696"/>
        <v>0.99999999999999989</v>
      </c>
      <c r="CE715" s="155">
        <f t="shared" si="13696"/>
        <v>0.99999999999999989</v>
      </c>
      <c r="CF715" s="154">
        <f t="shared" si="13696"/>
        <v>1</v>
      </c>
      <c r="CG715" s="155">
        <f t="shared" si="13696"/>
        <v>0.99999999999999989</v>
      </c>
      <c r="CH715" s="154">
        <f t="shared" si="13696"/>
        <v>1</v>
      </c>
      <c r="CI715" s="155">
        <f t="shared" si="13696"/>
        <v>1</v>
      </c>
      <c r="CJ715" s="154">
        <f t="shared" si="13696"/>
        <v>1.0000000000000002</v>
      </c>
      <c r="CK715" s="155">
        <f t="shared" si="13696"/>
        <v>0.99999999999999989</v>
      </c>
    </row>
    <row r="716" spans="1:89" ht="13.5" thickTop="1" x14ac:dyDescent="0.2">
      <c r="A716" s="173"/>
    </row>
    <row r="718" spans="1:89" x14ac:dyDescent="0.2">
      <c r="A718" s="308">
        <f>+A687+1</f>
        <v>44828</v>
      </c>
      <c r="B718" s="308"/>
      <c r="C718" s="308"/>
      <c r="D718" s="308"/>
      <c r="BI718" s="307">
        <f>+BI656+2</f>
        <v>44828</v>
      </c>
      <c r="BJ718" s="307"/>
      <c r="BK718" s="307"/>
      <c r="BL718" s="307"/>
    </row>
    <row r="719" spans="1:89" ht="13.5" thickBot="1" x14ac:dyDescent="0.25">
      <c r="AE719" s="232" t="s">
        <v>84</v>
      </c>
    </row>
    <row r="720" spans="1:89" ht="14.25" thickTop="1" thickBot="1" x14ac:dyDescent="0.25">
      <c r="A720" s="305" t="s">
        <v>0</v>
      </c>
      <c r="B720" s="299" t="s">
        <v>1</v>
      </c>
      <c r="C720" s="300"/>
      <c r="D720" s="299" t="s">
        <v>2</v>
      </c>
      <c r="E720" s="300"/>
      <c r="F720" s="299" t="s">
        <v>3</v>
      </c>
      <c r="G720" s="300"/>
      <c r="H720" s="299" t="s">
        <v>4</v>
      </c>
      <c r="I720" s="300"/>
      <c r="J720" s="299" t="s">
        <v>5</v>
      </c>
      <c r="K720" s="300"/>
      <c r="L720" s="299" t="s">
        <v>6</v>
      </c>
      <c r="M720" s="300"/>
      <c r="N720" s="299" t="s">
        <v>7</v>
      </c>
      <c r="O720" s="300"/>
      <c r="P720" s="299" t="s">
        <v>8</v>
      </c>
      <c r="Q720" s="300"/>
      <c r="R720" s="299" t="s">
        <v>9</v>
      </c>
      <c r="S720" s="300"/>
      <c r="T720" s="299" t="s">
        <v>10</v>
      </c>
      <c r="U720" s="300"/>
      <c r="V720" s="299" t="s">
        <v>11</v>
      </c>
      <c r="W720" s="300"/>
      <c r="X720" s="299" t="s">
        <v>12</v>
      </c>
      <c r="Y720" s="300"/>
      <c r="Z720" s="301" t="s">
        <v>40</v>
      </c>
      <c r="AA720" s="302"/>
      <c r="AB720" s="303" t="s">
        <v>41</v>
      </c>
      <c r="AC720" s="304"/>
      <c r="AE720" s="305" t="s">
        <v>0</v>
      </c>
      <c r="AF720" s="299" t="s">
        <v>1</v>
      </c>
      <c r="AG720" s="300"/>
      <c r="AH720" s="299" t="s">
        <v>2</v>
      </c>
      <c r="AI720" s="300"/>
      <c r="AJ720" s="299" t="s">
        <v>3</v>
      </c>
      <c r="AK720" s="300"/>
      <c r="AL720" s="299" t="s">
        <v>4</v>
      </c>
      <c r="AM720" s="300"/>
      <c r="AN720" s="299" t="s">
        <v>5</v>
      </c>
      <c r="AO720" s="300"/>
      <c r="AP720" s="299" t="s">
        <v>6</v>
      </c>
      <c r="AQ720" s="300"/>
      <c r="AR720" s="299" t="s">
        <v>7</v>
      </c>
      <c r="AS720" s="300"/>
      <c r="AT720" s="299" t="s">
        <v>8</v>
      </c>
      <c r="AU720" s="300"/>
      <c r="AV720" s="299" t="s">
        <v>9</v>
      </c>
      <c r="AW720" s="300"/>
      <c r="AX720" s="299" t="s">
        <v>10</v>
      </c>
      <c r="AY720" s="300"/>
      <c r="AZ720" s="299" t="s">
        <v>11</v>
      </c>
      <c r="BA720" s="300"/>
      <c r="BB720" s="299" t="s">
        <v>12</v>
      </c>
      <c r="BC720" s="300"/>
      <c r="BD720" s="301" t="s">
        <v>40</v>
      </c>
      <c r="BE720" s="302"/>
      <c r="BF720" s="303" t="s">
        <v>41</v>
      </c>
      <c r="BG720" s="304"/>
      <c r="BI720" s="305" t="s">
        <v>0</v>
      </c>
      <c r="BJ720" s="299" t="s">
        <v>1</v>
      </c>
      <c r="BK720" s="300"/>
      <c r="BL720" s="299" t="s">
        <v>2</v>
      </c>
      <c r="BM720" s="300"/>
      <c r="BN720" s="299" t="s">
        <v>3</v>
      </c>
      <c r="BO720" s="300"/>
      <c r="BP720" s="299" t="s">
        <v>4</v>
      </c>
      <c r="BQ720" s="300"/>
      <c r="BR720" s="299" t="s">
        <v>5</v>
      </c>
      <c r="BS720" s="300"/>
      <c r="BT720" s="299" t="s">
        <v>6</v>
      </c>
      <c r="BU720" s="300"/>
      <c r="BV720" s="299" t="s">
        <v>7</v>
      </c>
      <c r="BW720" s="300"/>
      <c r="BX720" s="299" t="s">
        <v>8</v>
      </c>
      <c r="BY720" s="300"/>
      <c r="BZ720" s="299" t="s">
        <v>9</v>
      </c>
      <c r="CA720" s="300"/>
      <c r="CB720" s="299" t="s">
        <v>10</v>
      </c>
      <c r="CC720" s="300"/>
      <c r="CD720" s="299" t="s">
        <v>11</v>
      </c>
      <c r="CE720" s="300"/>
      <c r="CF720" s="299" t="s">
        <v>12</v>
      </c>
      <c r="CG720" s="300"/>
      <c r="CH720" s="301" t="s">
        <v>40</v>
      </c>
      <c r="CI720" s="302"/>
      <c r="CJ720" s="299" t="s">
        <v>41</v>
      </c>
      <c r="CK720" s="300"/>
    </row>
    <row r="721" spans="1:89" ht="15" thickTop="1" thickBot="1" x14ac:dyDescent="0.3">
      <c r="A721" s="306"/>
      <c r="B721" s="115" t="s">
        <v>14</v>
      </c>
      <c r="C721" s="116" t="s">
        <v>15</v>
      </c>
      <c r="D721" s="117" t="s">
        <v>14</v>
      </c>
      <c r="E721" s="118" t="s">
        <v>15</v>
      </c>
      <c r="F721" s="115" t="s">
        <v>14</v>
      </c>
      <c r="G721" s="116" t="s">
        <v>15</v>
      </c>
      <c r="H721" s="117" t="s">
        <v>14</v>
      </c>
      <c r="I721" s="118" t="s">
        <v>15</v>
      </c>
      <c r="J721" s="115" t="s">
        <v>14</v>
      </c>
      <c r="K721" s="116" t="s">
        <v>15</v>
      </c>
      <c r="L721" s="117" t="s">
        <v>14</v>
      </c>
      <c r="M721" s="115" t="s">
        <v>15</v>
      </c>
      <c r="N721" s="119" t="s">
        <v>14</v>
      </c>
      <c r="O721" s="120" t="s">
        <v>15</v>
      </c>
      <c r="P721" s="115" t="s">
        <v>14</v>
      </c>
      <c r="Q721" s="116" t="s">
        <v>15</v>
      </c>
      <c r="R721" s="117" t="s">
        <v>14</v>
      </c>
      <c r="S721" s="118" t="s">
        <v>15</v>
      </c>
      <c r="T721" s="115" t="s">
        <v>14</v>
      </c>
      <c r="U721" s="116" t="s">
        <v>15</v>
      </c>
      <c r="V721" s="117" t="s">
        <v>14</v>
      </c>
      <c r="W721" s="118" t="s">
        <v>15</v>
      </c>
      <c r="X721" s="115" t="s">
        <v>14</v>
      </c>
      <c r="Y721" s="116" t="s">
        <v>15</v>
      </c>
      <c r="Z721" s="28" t="s">
        <v>14</v>
      </c>
      <c r="AA721" s="121" t="s">
        <v>15</v>
      </c>
      <c r="AB721" s="162" t="s">
        <v>14</v>
      </c>
      <c r="AC721" s="163" t="s">
        <v>15</v>
      </c>
      <c r="AE721" s="306"/>
      <c r="AF721" s="115" t="s">
        <v>14</v>
      </c>
      <c r="AG721" s="116" t="s">
        <v>15</v>
      </c>
      <c r="AH721" s="117" t="s">
        <v>14</v>
      </c>
      <c r="AI721" s="118" t="s">
        <v>15</v>
      </c>
      <c r="AJ721" s="115" t="s">
        <v>14</v>
      </c>
      <c r="AK721" s="116" t="s">
        <v>15</v>
      </c>
      <c r="AL721" s="117" t="s">
        <v>14</v>
      </c>
      <c r="AM721" s="118" t="s">
        <v>15</v>
      </c>
      <c r="AN721" s="115" t="s">
        <v>14</v>
      </c>
      <c r="AO721" s="116" t="s">
        <v>15</v>
      </c>
      <c r="AP721" s="117" t="s">
        <v>14</v>
      </c>
      <c r="AQ721" s="115" t="s">
        <v>15</v>
      </c>
      <c r="AR721" s="119" t="s">
        <v>14</v>
      </c>
      <c r="AS721" s="120" t="s">
        <v>15</v>
      </c>
      <c r="AT721" s="115" t="s">
        <v>14</v>
      </c>
      <c r="AU721" s="116" t="s">
        <v>15</v>
      </c>
      <c r="AV721" s="117" t="s">
        <v>14</v>
      </c>
      <c r="AW721" s="118" t="s">
        <v>15</v>
      </c>
      <c r="AX721" s="115" t="s">
        <v>14</v>
      </c>
      <c r="AY721" s="116" t="s">
        <v>15</v>
      </c>
      <c r="AZ721" s="117" t="s">
        <v>14</v>
      </c>
      <c r="BA721" s="118" t="s">
        <v>15</v>
      </c>
      <c r="BB721" s="115" t="s">
        <v>14</v>
      </c>
      <c r="BC721" s="116" t="s">
        <v>15</v>
      </c>
      <c r="BD721" s="28" t="s">
        <v>14</v>
      </c>
      <c r="BE721" s="121" t="s">
        <v>15</v>
      </c>
      <c r="BF721" s="162" t="s">
        <v>14</v>
      </c>
      <c r="BG721" s="163" t="s">
        <v>15</v>
      </c>
      <c r="BI721" s="306"/>
      <c r="BJ721" s="115" t="s">
        <v>14</v>
      </c>
      <c r="BK721" s="116" t="s">
        <v>15</v>
      </c>
      <c r="BL721" s="117" t="s">
        <v>14</v>
      </c>
      <c r="BM721" s="118" t="s">
        <v>15</v>
      </c>
      <c r="BN721" s="115" t="s">
        <v>14</v>
      </c>
      <c r="BO721" s="116" t="s">
        <v>15</v>
      </c>
      <c r="BP721" s="117" t="s">
        <v>14</v>
      </c>
      <c r="BQ721" s="118" t="s">
        <v>15</v>
      </c>
      <c r="BR721" s="115" t="s">
        <v>14</v>
      </c>
      <c r="BS721" s="116" t="s">
        <v>15</v>
      </c>
      <c r="BT721" s="117" t="s">
        <v>14</v>
      </c>
      <c r="BU721" s="115" t="s">
        <v>15</v>
      </c>
      <c r="BV721" s="119" t="s">
        <v>14</v>
      </c>
      <c r="BW721" s="120" t="s">
        <v>15</v>
      </c>
      <c r="BX721" s="115" t="s">
        <v>14</v>
      </c>
      <c r="BY721" s="116" t="s">
        <v>15</v>
      </c>
      <c r="BZ721" s="117" t="s">
        <v>14</v>
      </c>
      <c r="CA721" s="118" t="s">
        <v>15</v>
      </c>
      <c r="CB721" s="115" t="s">
        <v>14</v>
      </c>
      <c r="CC721" s="116" t="s">
        <v>15</v>
      </c>
      <c r="CD721" s="117" t="s">
        <v>14</v>
      </c>
      <c r="CE721" s="118" t="s">
        <v>15</v>
      </c>
      <c r="CF721" s="115" t="s">
        <v>14</v>
      </c>
      <c r="CG721" s="116" t="s">
        <v>15</v>
      </c>
      <c r="CH721" s="28" t="s">
        <v>14</v>
      </c>
      <c r="CI721" s="121" t="s">
        <v>15</v>
      </c>
      <c r="CJ721" s="119" t="s">
        <v>14</v>
      </c>
      <c r="CK721" s="120" t="s">
        <v>15</v>
      </c>
    </row>
    <row r="722" spans="1:89" ht="13.5" thickTop="1" x14ac:dyDescent="0.2">
      <c r="A722" s="124" t="s">
        <v>16</v>
      </c>
      <c r="B722" s="125"/>
      <c r="C722" s="172"/>
      <c r="D722" s="126"/>
      <c r="E722" s="166"/>
      <c r="F722" s="125"/>
      <c r="G722" s="127"/>
      <c r="H722" s="126"/>
      <c r="I722" s="166"/>
      <c r="J722" s="125"/>
      <c r="K722" s="127"/>
      <c r="L722" s="126"/>
      <c r="M722" s="125"/>
      <c r="N722" s="165"/>
      <c r="O722" s="167"/>
      <c r="P722" s="125"/>
      <c r="Q722" s="127"/>
      <c r="R722" s="126"/>
      <c r="S722" s="166"/>
      <c r="T722" s="125"/>
      <c r="U722" s="127"/>
      <c r="V722" s="126"/>
      <c r="W722" s="166"/>
      <c r="X722" s="125"/>
      <c r="Y722" s="127"/>
      <c r="Z722" s="170"/>
      <c r="AA722" s="171"/>
      <c r="AB722" s="156">
        <f>B722+D722+F722+H722+J722+L722+N722+P722+R722+T722+V722+X722+Z722</f>
        <v>0</v>
      </c>
      <c r="AC722" s="157">
        <f>C722+E722+G722+I722+K722+M722+O722+Q722+S722+U722+W722+Y722+AA722</f>
        <v>0</v>
      </c>
      <c r="AE722" s="235" t="str">
        <f>$AE$9</f>
        <v>07:00 - 07:59</v>
      </c>
      <c r="AF722" s="125">
        <f>SUMIF($A$9:$A$32,$AE722,B$722:B$745)</f>
        <v>1278</v>
      </c>
      <c r="AG722" s="172">
        <f t="shared" ref="AG722:AV724" si="13697">SUMIF($A$9:$A$32,$AE722,C$722:C$745)</f>
        <v>1283</v>
      </c>
      <c r="AH722" s="126">
        <f t="shared" si="13697"/>
        <v>612</v>
      </c>
      <c r="AI722" s="166">
        <f t="shared" si="13697"/>
        <v>560</v>
      </c>
      <c r="AJ722" s="125">
        <f t="shared" si="13697"/>
        <v>1670</v>
      </c>
      <c r="AK722" s="127">
        <f t="shared" si="13697"/>
        <v>1139</v>
      </c>
      <c r="AL722" s="126">
        <f t="shared" si="13697"/>
        <v>2221</v>
      </c>
      <c r="AM722" s="166">
        <f t="shared" si="13697"/>
        <v>2040</v>
      </c>
      <c r="AN722" s="125">
        <f t="shared" si="13697"/>
        <v>135</v>
      </c>
      <c r="AO722" s="127">
        <f t="shared" si="13697"/>
        <v>453</v>
      </c>
      <c r="AP722" s="126">
        <f t="shared" si="13697"/>
        <v>798</v>
      </c>
      <c r="AQ722" s="125">
        <f t="shared" si="13697"/>
        <v>1206</v>
      </c>
      <c r="AR722" s="165">
        <f t="shared" si="13697"/>
        <v>2235</v>
      </c>
      <c r="AS722" s="167">
        <f t="shared" si="13697"/>
        <v>2390</v>
      </c>
      <c r="AT722" s="125">
        <f t="shared" si="13697"/>
        <v>1311</v>
      </c>
      <c r="AU722" s="127">
        <f t="shared" si="13697"/>
        <v>1140</v>
      </c>
      <c r="AV722" s="126">
        <f t="shared" si="13697"/>
        <v>1704</v>
      </c>
      <c r="AW722" s="166">
        <f t="shared" ref="AW722:BE724" si="13698">SUMIF($A$9:$A$32,$AE722,S$722:S$745)</f>
        <v>1141</v>
      </c>
      <c r="AX722" s="125">
        <f t="shared" si="13698"/>
        <v>330</v>
      </c>
      <c r="AY722" s="127">
        <f t="shared" si="13698"/>
        <v>527</v>
      </c>
      <c r="AZ722" s="126">
        <f t="shared" si="13698"/>
        <v>1056</v>
      </c>
      <c r="BA722" s="166">
        <f t="shared" si="13698"/>
        <v>1336</v>
      </c>
      <c r="BB722" s="125">
        <f t="shared" si="13698"/>
        <v>1081</v>
      </c>
      <c r="BC722" s="127">
        <f t="shared" si="13698"/>
        <v>788</v>
      </c>
      <c r="BD722" s="170">
        <f t="shared" si="13698"/>
        <v>2011</v>
      </c>
      <c r="BE722" s="171">
        <f t="shared" si="13698"/>
        <v>1723</v>
      </c>
      <c r="BF722" s="156">
        <f>AF722+AH722+AJ722+AL722+AN722+AP722+AR722+AT722+AV722+AX722+AZ722+BB722+BD722</f>
        <v>16442</v>
      </c>
      <c r="BG722" s="157">
        <f>AG722+AI722+AK722+AM722+AO722+AQ722+AS722+AU722+AW722+AY722+BA722+BC722+BE722</f>
        <v>15726</v>
      </c>
      <c r="BI722" s="124" t="s">
        <v>16</v>
      </c>
      <c r="BJ722" s="128">
        <f>B722/B746</f>
        <v>0</v>
      </c>
      <c r="BK722" s="129">
        <f t="shared" ref="BK722" si="13699">C722/C746</f>
        <v>0</v>
      </c>
      <c r="BL722" s="130">
        <f t="shared" ref="BL722" si="13700">D722/D746</f>
        <v>0</v>
      </c>
      <c r="BM722" s="131">
        <f t="shared" ref="BM722" si="13701">E722/E746</f>
        <v>0</v>
      </c>
      <c r="BN722" s="128">
        <f t="shared" ref="BN722" si="13702">F722/F746</f>
        <v>0</v>
      </c>
      <c r="BO722" s="129">
        <f t="shared" ref="BO722" si="13703">G722/G746</f>
        <v>0</v>
      </c>
      <c r="BP722" s="130">
        <f t="shared" ref="BP722" si="13704">H722/H746</f>
        <v>0</v>
      </c>
      <c r="BQ722" s="131">
        <f t="shared" ref="BQ722" si="13705">I722/I746</f>
        <v>0</v>
      </c>
      <c r="BR722" s="128">
        <f t="shared" ref="BR722" si="13706">J722/J746</f>
        <v>0</v>
      </c>
      <c r="BS722" s="129">
        <f t="shared" ref="BS722" si="13707">K722/K746</f>
        <v>0</v>
      </c>
      <c r="BT722" s="130">
        <f t="shared" ref="BT722" si="13708">L722/L746</f>
        <v>0</v>
      </c>
      <c r="BU722" s="128">
        <f t="shared" ref="BU722" si="13709">M722/M746</f>
        <v>0</v>
      </c>
      <c r="BV722" s="132">
        <f t="shared" ref="BV722" si="13710">N722/N746</f>
        <v>0</v>
      </c>
      <c r="BW722" s="133">
        <f t="shared" ref="BW722" si="13711">O722/O746</f>
        <v>0</v>
      </c>
      <c r="BX722" s="128">
        <f t="shared" ref="BX722" si="13712">P722/P746</f>
        <v>0</v>
      </c>
      <c r="BY722" s="129">
        <f t="shared" ref="BY722" si="13713">Q722/Q746</f>
        <v>0</v>
      </c>
      <c r="BZ722" s="130">
        <f t="shared" ref="BZ722" si="13714">R722/R746</f>
        <v>0</v>
      </c>
      <c r="CA722" s="131">
        <f t="shared" ref="CA722" si="13715">S722/S746</f>
        <v>0</v>
      </c>
      <c r="CB722" s="128">
        <f t="shared" ref="CB722" si="13716">T722/T746</f>
        <v>0</v>
      </c>
      <c r="CC722" s="129">
        <f t="shared" ref="CC722" si="13717">U722/U746</f>
        <v>0</v>
      </c>
      <c r="CD722" s="130">
        <f t="shared" ref="CD722" si="13718">V722/V746</f>
        <v>0</v>
      </c>
      <c r="CE722" s="131">
        <f t="shared" ref="CE722" si="13719">W722/W746</f>
        <v>0</v>
      </c>
      <c r="CF722" s="128">
        <f t="shared" ref="CF722" si="13720">X722/X746</f>
        <v>0</v>
      </c>
      <c r="CG722" s="129">
        <f t="shared" ref="CG722" si="13721">Y722/Y746</f>
        <v>0</v>
      </c>
      <c r="CH722" s="130">
        <f t="shared" ref="CH722" si="13722">Z722/Z746</f>
        <v>0</v>
      </c>
      <c r="CI722" s="128">
        <f t="shared" ref="CI722" si="13723">AA722/AA746</f>
        <v>0</v>
      </c>
      <c r="CJ722" s="134">
        <f t="shared" ref="CJ722" si="13724">AB722/AB746</f>
        <v>0</v>
      </c>
      <c r="CK722" s="135">
        <f t="shared" ref="CK722" si="13725">AC722/AC746</f>
        <v>0</v>
      </c>
    </row>
    <row r="723" spans="1:89" x14ac:dyDescent="0.2">
      <c r="A723" s="136" t="s">
        <v>17</v>
      </c>
      <c r="B723" s="175">
        <v>149</v>
      </c>
      <c r="C723" s="176">
        <v>0</v>
      </c>
      <c r="D723" s="177">
        <v>145</v>
      </c>
      <c r="E723" s="178">
        <v>0</v>
      </c>
      <c r="F723" s="175">
        <v>355</v>
      </c>
      <c r="G723" s="179">
        <v>3</v>
      </c>
      <c r="H723" s="177">
        <v>289</v>
      </c>
      <c r="I723" s="178">
        <v>44</v>
      </c>
      <c r="J723" s="175">
        <v>7</v>
      </c>
      <c r="K723" s="179">
        <v>21</v>
      </c>
      <c r="L723" s="177">
        <v>59</v>
      </c>
      <c r="M723" s="175">
        <v>47</v>
      </c>
      <c r="N723" s="180">
        <v>186</v>
      </c>
      <c r="O723" s="181">
        <v>128</v>
      </c>
      <c r="P723" s="175">
        <v>59</v>
      </c>
      <c r="Q723" s="179">
        <v>50</v>
      </c>
      <c r="R723" s="177">
        <v>33</v>
      </c>
      <c r="S723" s="178">
        <v>39</v>
      </c>
      <c r="T723" s="175">
        <v>0</v>
      </c>
      <c r="U723" s="179">
        <v>0</v>
      </c>
      <c r="V723" s="177">
        <v>10</v>
      </c>
      <c r="W723" s="178">
        <v>0</v>
      </c>
      <c r="X723" s="175">
        <v>5</v>
      </c>
      <c r="Y723" s="179">
        <v>0</v>
      </c>
      <c r="Z723" s="177">
        <v>0</v>
      </c>
      <c r="AA723" s="175">
        <v>0</v>
      </c>
      <c r="AB723" s="156">
        <f t="shared" ref="AB723:AB742" si="13726">B723+D723+F723+H723+J723+L723+N723+P723+R723+T723+V723+X723+Z723</f>
        <v>1297</v>
      </c>
      <c r="AC723" s="157">
        <f t="shared" ref="AC723:AC742" si="13727">C723+E723+G723+I723+K723+M723+O723+Q723+S723+U723+W723+Y723+AA723</f>
        <v>332</v>
      </c>
      <c r="AE723" s="237" t="str">
        <f>$AE$10</f>
        <v>08:00 - 08:59</v>
      </c>
      <c r="AF723" s="125">
        <f>SUMIF($A$9:$A$32,$AE723,B$722:B$745)</f>
        <v>1149</v>
      </c>
      <c r="AG723" s="176">
        <f t="shared" si="13697"/>
        <v>1091</v>
      </c>
      <c r="AH723" s="177">
        <f t="shared" si="13697"/>
        <v>582</v>
      </c>
      <c r="AI723" s="178">
        <f t="shared" si="13697"/>
        <v>481</v>
      </c>
      <c r="AJ723" s="238">
        <f t="shared" si="13697"/>
        <v>1509</v>
      </c>
      <c r="AK723" s="179">
        <f t="shared" si="13697"/>
        <v>983</v>
      </c>
      <c r="AL723" s="177">
        <f t="shared" si="13697"/>
        <v>2146</v>
      </c>
      <c r="AM723" s="178">
        <f t="shared" si="13697"/>
        <v>1908</v>
      </c>
      <c r="AN723" s="238">
        <f t="shared" si="13697"/>
        <v>105</v>
      </c>
      <c r="AO723" s="179">
        <f t="shared" si="13697"/>
        <v>399</v>
      </c>
      <c r="AP723" s="177">
        <f t="shared" si="13697"/>
        <v>653</v>
      </c>
      <c r="AQ723" s="238">
        <f t="shared" si="13697"/>
        <v>1204</v>
      </c>
      <c r="AR723" s="180">
        <f t="shared" si="13697"/>
        <v>1929</v>
      </c>
      <c r="AS723" s="181">
        <f t="shared" si="13697"/>
        <v>2461</v>
      </c>
      <c r="AT723" s="238">
        <f t="shared" si="13697"/>
        <v>1101</v>
      </c>
      <c r="AU723" s="179">
        <f t="shared" si="13697"/>
        <v>852</v>
      </c>
      <c r="AV723" s="177">
        <f t="shared" si="13697"/>
        <v>1526</v>
      </c>
      <c r="AW723" s="178">
        <f t="shared" si="13698"/>
        <v>1126</v>
      </c>
      <c r="AX723" s="238">
        <f t="shared" si="13698"/>
        <v>222</v>
      </c>
      <c r="AY723" s="179">
        <f t="shared" si="13698"/>
        <v>361</v>
      </c>
      <c r="AZ723" s="177">
        <f t="shared" si="13698"/>
        <v>791</v>
      </c>
      <c r="BA723" s="178">
        <f t="shared" si="13698"/>
        <v>1332</v>
      </c>
      <c r="BB723" s="238">
        <f t="shared" si="13698"/>
        <v>1072</v>
      </c>
      <c r="BC723" s="179">
        <f t="shared" si="13698"/>
        <v>674</v>
      </c>
      <c r="BD723" s="177">
        <f t="shared" si="13698"/>
        <v>1841</v>
      </c>
      <c r="BE723" s="238">
        <f t="shared" si="13698"/>
        <v>1873</v>
      </c>
      <c r="BF723" s="158">
        <f>SUM(AF723,AH723,AJ723,AL723,AN723,AP723,AR723,AT723,AV723,AX723,AZ723,BB723,BD723)</f>
        <v>14626</v>
      </c>
      <c r="BG723" s="159">
        <f>SUM(AG723,AI723,AK723,AM723,AO723,AQ723,AS723,AU723,AW723,AY723,BA723,BC723,BE723)</f>
        <v>14745</v>
      </c>
      <c r="BI723" s="136" t="s">
        <v>17</v>
      </c>
      <c r="BJ723" s="128">
        <f>B723/B746</f>
        <v>7.3638430364732629E-3</v>
      </c>
      <c r="BK723" s="129">
        <f t="shared" ref="BK723" si="13728">C723/C746</f>
        <v>0</v>
      </c>
      <c r="BL723" s="130">
        <f t="shared" ref="BL723" si="13729">D723/D746</f>
        <v>1.5895636921727692E-2</v>
      </c>
      <c r="BM723" s="131">
        <f t="shared" ref="BM723" si="13730">E723/E746</f>
        <v>0</v>
      </c>
      <c r="BN723" s="128">
        <f t="shared" ref="BN723" si="13731">F723/F746</f>
        <v>1.775088754437722E-2</v>
      </c>
      <c r="BO723" s="129">
        <f t="shared" ref="BO723" si="13732">G723/G746</f>
        <v>1.2146732528949713E-4</v>
      </c>
      <c r="BP723" s="130">
        <f t="shared" ref="BP723" si="13733">H723/H746</f>
        <v>8.2929208872564494E-3</v>
      </c>
      <c r="BQ723" s="131">
        <f t="shared" ref="BQ723" si="13734">I723/I746</f>
        <v>1.0921908355259892E-3</v>
      </c>
      <c r="BR723" s="128">
        <f t="shared" ref="BR723" si="13735">J723/J746</f>
        <v>1.5945330296127562E-3</v>
      </c>
      <c r="BS723" s="129">
        <f t="shared" ref="BS723" si="13736">K723/K746</f>
        <v>4.6854082998661313E-3</v>
      </c>
      <c r="BT723" s="130">
        <f t="shared" ref="BT723" si="13737">L723/L746</f>
        <v>3.5484452998135563E-3</v>
      </c>
      <c r="BU723" s="128">
        <f t="shared" ref="BU723" si="13738">M723/M746</f>
        <v>3.0741055660932696E-3</v>
      </c>
      <c r="BV723" s="132">
        <f t="shared" ref="BV723" si="13739">N723/N746</f>
        <v>4.9847242321916707E-3</v>
      </c>
      <c r="BW723" s="133">
        <f t="shared" ref="BW723" si="13740">O723/O746</f>
        <v>3.716176982928812E-3</v>
      </c>
      <c r="BX723" s="128">
        <f t="shared" ref="BX723" si="13741">P723/P746</f>
        <v>3.0472058671624832E-3</v>
      </c>
      <c r="BY723" s="129">
        <f t="shared" ref="BY723" si="13742">Q723/Q746</f>
        <v>3.2666928002090681E-3</v>
      </c>
      <c r="BZ723" s="130">
        <f t="shared" ref="BZ723" si="13743">R723/R746</f>
        <v>1.3311819281968537E-3</v>
      </c>
      <c r="CA723" s="131">
        <f t="shared" ref="CA723" si="13744">S723/S746</f>
        <v>1.8065591995553086E-3</v>
      </c>
      <c r="CB723" s="128">
        <f t="shared" ref="CB723" si="13745">T723/T746</f>
        <v>0</v>
      </c>
      <c r="CC723" s="129">
        <f t="shared" ref="CC723" si="13746">U723/U746</f>
        <v>0</v>
      </c>
      <c r="CD723" s="130">
        <f t="shared" ref="CD723" si="13747">V723/V746</f>
        <v>4.7598648198391168E-4</v>
      </c>
      <c r="CE723" s="131">
        <f t="shared" ref="CE723" si="13748">W723/W746</f>
        <v>0</v>
      </c>
      <c r="CF723" s="128">
        <f t="shared" ref="CF723" si="13749">X723/X746</f>
        <v>2.7271735573251881E-4</v>
      </c>
      <c r="CG723" s="129">
        <f t="shared" ref="CG723" si="13750">Y723/Y746</f>
        <v>0</v>
      </c>
      <c r="CH723" s="130">
        <f t="shared" ref="CH723" si="13751">Z723/Z746</f>
        <v>0</v>
      </c>
      <c r="CI723" s="128">
        <f t="shared" ref="CI723" si="13752">AA723/AA746</f>
        <v>0</v>
      </c>
      <c r="CJ723" s="134">
        <f t="shared" ref="CJ723" si="13753">AB723/AB746</f>
        <v>4.8697702534758599E-3</v>
      </c>
      <c r="CK723" s="135">
        <f t="shared" ref="CK723" si="13754">AC723/AC746</f>
        <v>1.2513002969953718E-3</v>
      </c>
    </row>
    <row r="724" spans="1:89" ht="13.5" thickBot="1" x14ac:dyDescent="0.25">
      <c r="A724" s="145" t="s">
        <v>18</v>
      </c>
      <c r="B724" s="182">
        <v>671</v>
      </c>
      <c r="C724" s="183">
        <v>325</v>
      </c>
      <c r="D724" s="184">
        <v>457</v>
      </c>
      <c r="E724" s="185">
        <v>162</v>
      </c>
      <c r="F724" s="182">
        <v>1682</v>
      </c>
      <c r="G724" s="186">
        <v>369</v>
      </c>
      <c r="H724" s="184">
        <v>1432</v>
      </c>
      <c r="I724" s="185">
        <v>724</v>
      </c>
      <c r="J724" s="182">
        <v>44</v>
      </c>
      <c r="K724" s="186">
        <v>229</v>
      </c>
      <c r="L724" s="184">
        <v>493</v>
      </c>
      <c r="M724" s="182">
        <v>504</v>
      </c>
      <c r="N724" s="187">
        <v>1443</v>
      </c>
      <c r="O724" s="188">
        <v>1348</v>
      </c>
      <c r="P724" s="182">
        <v>857</v>
      </c>
      <c r="Q724" s="186">
        <v>689</v>
      </c>
      <c r="R724" s="184">
        <v>789</v>
      </c>
      <c r="S724" s="185">
        <v>762</v>
      </c>
      <c r="T724" s="182">
        <v>130</v>
      </c>
      <c r="U724" s="186">
        <v>301</v>
      </c>
      <c r="V724" s="184">
        <v>549</v>
      </c>
      <c r="W724" s="185">
        <v>725</v>
      </c>
      <c r="X724" s="182">
        <v>633</v>
      </c>
      <c r="Y724" s="186">
        <v>486</v>
      </c>
      <c r="Z724" s="184">
        <v>1079</v>
      </c>
      <c r="AA724" s="182">
        <v>1128</v>
      </c>
      <c r="AB724" s="156">
        <f t="shared" si="13726"/>
        <v>10259</v>
      </c>
      <c r="AC724" s="157">
        <f t="shared" si="13727"/>
        <v>7752</v>
      </c>
      <c r="AE724" s="235">
        <f>$AE$11</f>
        <v>0</v>
      </c>
      <c r="AF724" s="125">
        <f>SUMIF($A$9:$A$32,$AE724,B$722:B$745)</f>
        <v>0</v>
      </c>
      <c r="AG724" s="183">
        <f t="shared" si="13697"/>
        <v>0</v>
      </c>
      <c r="AH724" s="184">
        <f t="shared" si="13697"/>
        <v>0</v>
      </c>
      <c r="AI724" s="185">
        <f t="shared" si="13697"/>
        <v>0</v>
      </c>
      <c r="AJ724" s="182">
        <f t="shared" si="13697"/>
        <v>0</v>
      </c>
      <c r="AK724" s="186">
        <f t="shared" si="13697"/>
        <v>0</v>
      </c>
      <c r="AL724" s="184">
        <f t="shared" si="13697"/>
        <v>0</v>
      </c>
      <c r="AM724" s="185">
        <f t="shared" si="13697"/>
        <v>0</v>
      </c>
      <c r="AN724" s="182">
        <f t="shared" si="13697"/>
        <v>0</v>
      </c>
      <c r="AO724" s="186">
        <f t="shared" si="13697"/>
        <v>0</v>
      </c>
      <c r="AP724" s="184">
        <f t="shared" si="13697"/>
        <v>0</v>
      </c>
      <c r="AQ724" s="182">
        <f t="shared" si="13697"/>
        <v>0</v>
      </c>
      <c r="AR724" s="187">
        <f t="shared" si="13697"/>
        <v>0</v>
      </c>
      <c r="AS724" s="188">
        <f t="shared" si="13697"/>
        <v>0</v>
      </c>
      <c r="AT724" s="182">
        <f t="shared" si="13697"/>
        <v>0</v>
      </c>
      <c r="AU724" s="186">
        <f t="shared" si="13697"/>
        <v>0</v>
      </c>
      <c r="AV724" s="184">
        <f t="shared" si="13697"/>
        <v>0</v>
      </c>
      <c r="AW724" s="185">
        <f t="shared" si="13698"/>
        <v>0</v>
      </c>
      <c r="AX724" s="182">
        <f t="shared" si="13698"/>
        <v>0</v>
      </c>
      <c r="AY724" s="186">
        <f t="shared" si="13698"/>
        <v>0</v>
      </c>
      <c r="AZ724" s="184">
        <f t="shared" si="13698"/>
        <v>0</v>
      </c>
      <c r="BA724" s="185">
        <f t="shared" si="13698"/>
        <v>0</v>
      </c>
      <c r="BB724" s="182">
        <f t="shared" si="13698"/>
        <v>0</v>
      </c>
      <c r="BC724" s="186">
        <f t="shared" si="13698"/>
        <v>0</v>
      </c>
      <c r="BD724" s="184">
        <f t="shared" si="13698"/>
        <v>0</v>
      </c>
      <c r="BE724" s="182">
        <f t="shared" si="13698"/>
        <v>0</v>
      </c>
      <c r="BF724" s="158">
        <f>SUM(AF724,AH724,AJ724,AL724,AN724,AP724,AR724,AT724,AV724,AX724,AZ724,BB724,BD724)</f>
        <v>0</v>
      </c>
      <c r="BG724" s="159">
        <f>SUM(AG724,AI724,AK724,AM724,AO724,AQ724,AS724,AU724,AW724,AY724,BA724,BC724,BE724)</f>
        <v>0</v>
      </c>
      <c r="BI724" s="145" t="s">
        <v>18</v>
      </c>
      <c r="BJ724" s="128">
        <f>B724/B746</f>
        <v>3.3162004546802411E-2</v>
      </c>
      <c r="BK724" s="129">
        <f t="shared" ref="BK724" si="13755">C724/C746</f>
        <v>1.2993243513373045E-2</v>
      </c>
      <c r="BL724" s="130">
        <f t="shared" ref="BL724" si="13756">D724/D746</f>
        <v>5.0098662573996929E-2</v>
      </c>
      <c r="BM724" s="131">
        <f t="shared" ref="BM724" si="13757">E724/E746</f>
        <v>1.5617468427648704E-2</v>
      </c>
      <c r="BN724" s="128">
        <f t="shared" ref="BN724" si="13758">F724/F746</f>
        <v>8.4104205210260519E-2</v>
      </c>
      <c r="BO724" s="129">
        <f t="shared" ref="BO724" si="13759">G724/G746</f>
        <v>1.4940481010608147E-2</v>
      </c>
      <c r="BP724" s="130">
        <f t="shared" ref="BP724" si="13760">H724/H746</f>
        <v>4.1091566472495622E-2</v>
      </c>
      <c r="BQ724" s="131">
        <f t="shared" ref="BQ724" si="13761">I724/I746</f>
        <v>1.7971503748200366E-2</v>
      </c>
      <c r="BR724" s="128">
        <f t="shared" ref="BR724" si="13762">J724/J746</f>
        <v>1.0022779043280182E-2</v>
      </c>
      <c r="BS724" s="129">
        <f t="shared" ref="BS724" si="13763">K724/K746</f>
        <v>5.109326193663543E-2</v>
      </c>
      <c r="BT724" s="130">
        <f t="shared" ref="BT724" si="13764">L724/L746</f>
        <v>2.9650568352679377E-2</v>
      </c>
      <c r="BU724" s="128">
        <f t="shared" ref="BU724" si="13765">M724/M746</f>
        <v>3.2964876708744852E-2</v>
      </c>
      <c r="BV724" s="132">
        <f t="shared" ref="BV724" si="13766">N724/N746</f>
        <v>3.8671812188454738E-2</v>
      </c>
      <c r="BW724" s="133">
        <f t="shared" ref="BW724" si="13767">O724/O746</f>
        <v>3.9135988851469052E-2</v>
      </c>
      <c r="BX724" s="128">
        <f t="shared" ref="BX724" si="13768">P724/P746</f>
        <v>4.4261956409461831E-2</v>
      </c>
      <c r="BY724" s="129">
        <f t="shared" ref="BY724" si="13769">Q724/Q746</f>
        <v>4.5015026786880963E-2</v>
      </c>
      <c r="BZ724" s="130">
        <f t="shared" ref="BZ724" si="13770">R724/R746</f>
        <v>3.1827349737797501E-2</v>
      </c>
      <c r="CA724" s="131">
        <f t="shared" ref="CA724" si="13771">S724/S746</f>
        <v>3.5297387437465258E-2</v>
      </c>
      <c r="CB724" s="128">
        <f t="shared" ref="CB724" si="13772">T724/T746</f>
        <v>2.8144620047629357E-2</v>
      </c>
      <c r="CC724" s="129">
        <f t="shared" ref="CC724" si="13773">U724/U746</f>
        <v>7.426597582037997E-2</v>
      </c>
      <c r="CD724" s="130">
        <f t="shared" ref="CD724" si="13774">V724/V746</f>
        <v>2.613165786091675E-2</v>
      </c>
      <c r="CE724" s="131">
        <f t="shared" ref="CE724" si="13775">W724/W746</f>
        <v>3.2722513089005235E-2</v>
      </c>
      <c r="CF724" s="128">
        <f t="shared" ref="CF724" si="13776">X724/X746</f>
        <v>3.4526017235736881E-2</v>
      </c>
      <c r="CG724" s="129">
        <f t="shared" ref="CG724" si="13777">Y724/Y746</f>
        <v>5.9261065723692233E-2</v>
      </c>
      <c r="CH724" s="130">
        <f t="shared" ref="CH724" si="13778">Z724/Z746</f>
        <v>3.0234252409773593E-2</v>
      </c>
      <c r="CI724" s="128">
        <f t="shared" ref="CI724" si="13779">AA724/AA746</f>
        <v>2.8604031951312284E-2</v>
      </c>
      <c r="CJ724" s="134">
        <f t="shared" ref="CJ724" si="13780">AB724/AB746</f>
        <v>3.8518868951741593E-2</v>
      </c>
      <c r="CK724" s="135">
        <f t="shared" ref="CK724" si="13781">AC724/AC746</f>
        <v>2.9217108139482292E-2</v>
      </c>
    </row>
    <row r="725" spans="1:89" ht="14.25" thickTop="1" thickBot="1" x14ac:dyDescent="0.25">
      <c r="A725" s="136" t="s">
        <v>19</v>
      </c>
      <c r="B725" s="175">
        <v>1114</v>
      </c>
      <c r="C725" s="176">
        <v>925</v>
      </c>
      <c r="D725" s="177">
        <v>666</v>
      </c>
      <c r="E725" s="178">
        <v>504</v>
      </c>
      <c r="F725" s="175">
        <v>1806</v>
      </c>
      <c r="G725" s="179">
        <v>1248</v>
      </c>
      <c r="H725" s="177">
        <v>2149</v>
      </c>
      <c r="I725" s="178">
        <v>1736</v>
      </c>
      <c r="J725" s="175">
        <v>114</v>
      </c>
      <c r="K725" s="179">
        <v>464</v>
      </c>
      <c r="L725" s="177">
        <v>891</v>
      </c>
      <c r="M725" s="175">
        <v>1124</v>
      </c>
      <c r="N725" s="180">
        <v>2439</v>
      </c>
      <c r="O725" s="181">
        <v>2210</v>
      </c>
      <c r="P725" s="175">
        <v>1361</v>
      </c>
      <c r="Q725" s="179">
        <v>1132</v>
      </c>
      <c r="R725" s="177">
        <v>1627</v>
      </c>
      <c r="S725" s="178">
        <v>1222</v>
      </c>
      <c r="T725" s="175">
        <v>259</v>
      </c>
      <c r="U725" s="179">
        <v>507</v>
      </c>
      <c r="V725" s="177">
        <v>970</v>
      </c>
      <c r="W725" s="178">
        <v>1492</v>
      </c>
      <c r="X725" s="175">
        <v>1240</v>
      </c>
      <c r="Y725" s="179">
        <v>741</v>
      </c>
      <c r="Z725" s="177">
        <v>2140</v>
      </c>
      <c r="AA725" s="175">
        <v>1991</v>
      </c>
      <c r="AB725" s="156">
        <f t="shared" si="13726"/>
        <v>16776</v>
      </c>
      <c r="AC725" s="157">
        <f t="shared" si="13727"/>
        <v>15296</v>
      </c>
      <c r="AE725" s="229" t="s">
        <v>13</v>
      </c>
      <c r="AF725" s="20">
        <f t="shared" ref="AF725:BG725" si="13782">SUM(AF722:AF724)</f>
        <v>2427</v>
      </c>
      <c r="AG725" s="21">
        <f t="shared" si="13782"/>
        <v>2374</v>
      </c>
      <c r="AH725" s="20">
        <f t="shared" si="13782"/>
        <v>1194</v>
      </c>
      <c r="AI725" s="21">
        <f t="shared" si="13782"/>
        <v>1041</v>
      </c>
      <c r="AJ725" s="20">
        <f t="shared" si="13782"/>
        <v>3179</v>
      </c>
      <c r="AK725" s="21">
        <f t="shared" si="13782"/>
        <v>2122</v>
      </c>
      <c r="AL725" s="20">
        <f t="shared" si="13782"/>
        <v>4367</v>
      </c>
      <c r="AM725" s="21">
        <f t="shared" si="13782"/>
        <v>3948</v>
      </c>
      <c r="AN725" s="20">
        <f t="shared" si="13782"/>
        <v>240</v>
      </c>
      <c r="AO725" s="21">
        <f t="shared" si="13782"/>
        <v>852</v>
      </c>
      <c r="AP725" s="20">
        <f t="shared" si="13782"/>
        <v>1451</v>
      </c>
      <c r="AQ725" s="21">
        <f t="shared" si="13782"/>
        <v>2410</v>
      </c>
      <c r="AR725" s="20">
        <f t="shared" si="13782"/>
        <v>4164</v>
      </c>
      <c r="AS725" s="21">
        <f t="shared" si="13782"/>
        <v>4851</v>
      </c>
      <c r="AT725" s="20">
        <f t="shared" si="13782"/>
        <v>2412</v>
      </c>
      <c r="AU725" s="21">
        <f t="shared" si="13782"/>
        <v>1992</v>
      </c>
      <c r="AV725" s="20">
        <f t="shared" si="13782"/>
        <v>3230</v>
      </c>
      <c r="AW725" s="21">
        <f t="shared" si="13782"/>
        <v>2267</v>
      </c>
      <c r="AX725" s="20">
        <f t="shared" si="13782"/>
        <v>552</v>
      </c>
      <c r="AY725" s="21">
        <f t="shared" si="13782"/>
        <v>888</v>
      </c>
      <c r="AZ725" s="20">
        <f t="shared" si="13782"/>
        <v>1847</v>
      </c>
      <c r="BA725" s="21">
        <f t="shared" si="13782"/>
        <v>2668</v>
      </c>
      <c r="BB725" s="20">
        <f t="shared" si="13782"/>
        <v>2153</v>
      </c>
      <c r="BC725" s="21">
        <f t="shared" si="13782"/>
        <v>1462</v>
      </c>
      <c r="BD725" s="20">
        <f t="shared" si="13782"/>
        <v>3852</v>
      </c>
      <c r="BE725" s="21">
        <f t="shared" si="13782"/>
        <v>3596</v>
      </c>
      <c r="BF725" s="160">
        <f t="shared" si="13782"/>
        <v>31068</v>
      </c>
      <c r="BG725" s="161">
        <f t="shared" si="13782"/>
        <v>30471</v>
      </c>
      <c r="BI725" s="136" t="s">
        <v>19</v>
      </c>
      <c r="BJ725" s="128">
        <f>B725/B746</f>
        <v>5.505584659484037E-2</v>
      </c>
      <c r="BK725" s="129">
        <f t="shared" ref="BK725" si="13783">C725/C746</f>
        <v>3.6980769999600205E-2</v>
      </c>
      <c r="BL725" s="130">
        <f t="shared" ref="BL725" si="13784">D725/D746</f>
        <v>7.3010304757728572E-2</v>
      </c>
      <c r="BM725" s="131">
        <f t="shared" ref="BM725" si="13785">E725/E746</f>
        <v>4.8587679552684858E-2</v>
      </c>
      <c r="BN725" s="128">
        <f t="shared" ref="BN725" si="13786">F725/F746</f>
        <v>9.0304515225761287E-2</v>
      </c>
      <c r="BO725" s="129">
        <f t="shared" ref="BO725" si="13787">G725/G746</f>
        <v>5.0530407320430806E-2</v>
      </c>
      <c r="BP725" s="130">
        <f t="shared" ref="BP725" si="13788">H725/H746</f>
        <v>6.1666044936727026E-2</v>
      </c>
      <c r="BQ725" s="131">
        <f t="shared" ref="BQ725" si="13789">I725/I746</f>
        <v>4.3091892965298119E-2</v>
      </c>
      <c r="BR725" s="128">
        <f t="shared" ref="BR725" si="13790">J725/J746</f>
        <v>2.5968109339407745E-2</v>
      </c>
      <c r="BS725" s="129">
        <f t="shared" ref="BS725" si="13791">K725/K746</f>
        <v>0.1035252119589469</v>
      </c>
      <c r="BT725" s="130">
        <f t="shared" ref="BT725" si="13792">L725/L746</f>
        <v>5.3587538341252183E-2</v>
      </c>
      <c r="BU725" s="128">
        <f t="shared" ref="BU725" si="13793">M725/M746</f>
        <v>7.3516907580613508E-2</v>
      </c>
      <c r="BV725" s="132">
        <f t="shared" ref="BV725" si="13794">N725/N746</f>
        <v>6.5364206464061742E-2</v>
      </c>
      <c r="BW725" s="133">
        <f t="shared" ref="BW725" si="13795">O725/O746</f>
        <v>6.4162118220880263E-2</v>
      </c>
      <c r="BX725" s="128">
        <f t="shared" ref="BX725" si="13796">P725/P746</f>
        <v>7.029232517301931E-2</v>
      </c>
      <c r="BY725" s="129">
        <f t="shared" ref="BY725" si="13797">Q725/Q746</f>
        <v>7.3957924996733301E-2</v>
      </c>
      <c r="BZ725" s="130">
        <f t="shared" ref="BZ725" si="13798">R725/R746</f>
        <v>6.5631302944735778E-2</v>
      </c>
      <c r="CA725" s="131">
        <f t="shared" ref="CA725" si="13799">S725/S746</f>
        <v>5.6605521586066333E-2</v>
      </c>
      <c r="CB725" s="128">
        <f t="shared" ref="CB725" si="13800">T725/T746</f>
        <v>5.6072743017969259E-2</v>
      </c>
      <c r="CC725" s="129">
        <f t="shared" ref="CC725" si="13801">U725/U746</f>
        <v>0.12509252405625462</v>
      </c>
      <c r="CD725" s="130">
        <f t="shared" ref="CD725" si="13802">V725/V746</f>
        <v>4.6170688752439432E-2</v>
      </c>
      <c r="CE725" s="131">
        <f t="shared" ref="CE725" si="13803">W725/W746</f>
        <v>6.7340675212132148E-2</v>
      </c>
      <c r="CF725" s="128">
        <f t="shared" ref="CF725" si="13804">X725/X746</f>
        <v>6.7633904221664667E-2</v>
      </c>
      <c r="CG725" s="129">
        <f t="shared" ref="CG725" si="13805">Y725/Y746</f>
        <v>9.0354834776246798E-2</v>
      </c>
      <c r="CH725" s="130">
        <f t="shared" ref="CH725" si="13806">Z725/Z746</f>
        <v>5.9964133602331313E-2</v>
      </c>
      <c r="CI725" s="128">
        <f t="shared" ref="CI725" si="13807">AA725/AA746</f>
        <v>5.0488145048814506E-2</v>
      </c>
      <c r="CJ725" s="134">
        <f t="shared" ref="CJ725" si="13808">AB725/AB746</f>
        <v>6.2987868752745577E-2</v>
      </c>
      <c r="CK725" s="135">
        <f t="shared" ref="CK725" si="13809">AC725/AC746</f>
        <v>5.7650269104943391E-2</v>
      </c>
    </row>
    <row r="726" spans="1:89" ht="13.5" thickTop="1" x14ac:dyDescent="0.2">
      <c r="A726" s="145" t="s">
        <v>20</v>
      </c>
      <c r="B726" s="182">
        <v>1278</v>
      </c>
      <c r="C726" s="183">
        <v>1283</v>
      </c>
      <c r="D726" s="184">
        <v>612</v>
      </c>
      <c r="E726" s="185">
        <v>560</v>
      </c>
      <c r="F726" s="182">
        <v>1670</v>
      </c>
      <c r="G726" s="186">
        <v>1139</v>
      </c>
      <c r="H726" s="184">
        <v>2221</v>
      </c>
      <c r="I726" s="185">
        <v>2040</v>
      </c>
      <c r="J726" s="182">
        <v>135</v>
      </c>
      <c r="K726" s="186">
        <v>453</v>
      </c>
      <c r="L726" s="184">
        <v>798</v>
      </c>
      <c r="M726" s="182">
        <v>1206</v>
      </c>
      <c r="N726" s="187">
        <v>2235</v>
      </c>
      <c r="O726" s="188">
        <v>2390</v>
      </c>
      <c r="P726" s="182">
        <v>1311</v>
      </c>
      <c r="Q726" s="186">
        <v>1140</v>
      </c>
      <c r="R726" s="184">
        <v>1704</v>
      </c>
      <c r="S726" s="185">
        <v>1141</v>
      </c>
      <c r="T726" s="182">
        <v>330</v>
      </c>
      <c r="U726" s="186">
        <v>527</v>
      </c>
      <c r="V726" s="184">
        <v>1056</v>
      </c>
      <c r="W726" s="185">
        <v>1336</v>
      </c>
      <c r="X726" s="182">
        <v>1081</v>
      </c>
      <c r="Y726" s="186">
        <v>788</v>
      </c>
      <c r="Z726" s="184">
        <v>2011</v>
      </c>
      <c r="AA726" s="182">
        <v>1723</v>
      </c>
      <c r="AB726" s="156">
        <f t="shared" si="13726"/>
        <v>16442</v>
      </c>
      <c r="AC726" s="157">
        <f t="shared" si="13727"/>
        <v>15726</v>
      </c>
      <c r="BI726" s="145" t="s">
        <v>20</v>
      </c>
      <c r="BJ726" s="128">
        <f>B726/B746</f>
        <v>6.3161016111495508E-2</v>
      </c>
      <c r="BK726" s="129">
        <f t="shared" ref="BK726" si="13810">C726/C746</f>
        <v>5.1293327469715745E-2</v>
      </c>
      <c r="BL726" s="130">
        <f t="shared" ref="BL726" si="13811">D726/D746</f>
        <v>6.7090550317912737E-2</v>
      </c>
      <c r="BM726" s="131">
        <f t="shared" ref="BM726" si="13812">E726/E746</f>
        <v>5.3986310614094285E-2</v>
      </c>
      <c r="BN726" s="128">
        <f t="shared" ref="BN726" si="13813">F726/F746</f>
        <v>8.3504175208760439E-2</v>
      </c>
      <c r="BO726" s="129">
        <f t="shared" ref="BO726" si="13814">G726/G746</f>
        <v>4.6117094501579074E-2</v>
      </c>
      <c r="BP726" s="130">
        <f t="shared" ref="BP726" si="13815">H726/H746</f>
        <v>6.3732101351545237E-2</v>
      </c>
      <c r="BQ726" s="131">
        <f t="shared" ref="BQ726" si="13816">I726/I746</f>
        <v>5.0637938738023136E-2</v>
      </c>
      <c r="BR726" s="128">
        <f t="shared" ref="BR726" si="13817">J726/J746</f>
        <v>3.0751708428246014E-2</v>
      </c>
      <c r="BS726" s="129">
        <f t="shared" ref="BS726" si="13818">K726/K746</f>
        <v>0.10107095046854082</v>
      </c>
      <c r="BT726" s="130">
        <f t="shared" ref="BT726" si="13819">L726/L746</f>
        <v>4.7994226258495219E-2</v>
      </c>
      <c r="BU726" s="128">
        <f t="shared" ref="BU726" si="13820">M726/M746</f>
        <v>7.8880240695925169E-2</v>
      </c>
      <c r="BV726" s="132">
        <f t="shared" ref="BV726" si="13821">N726/N746</f>
        <v>5.9897089564238622E-2</v>
      </c>
      <c r="BW726" s="133">
        <f t="shared" ref="BW726" si="13822">O726/O746</f>
        <v>6.9387992103123908E-2</v>
      </c>
      <c r="BX726" s="128">
        <f t="shared" ref="BX726" si="13823">P726/P746</f>
        <v>6.7709947319491787E-2</v>
      </c>
      <c r="BY726" s="129">
        <f t="shared" ref="BY726" si="13824">Q726/Q746</f>
        <v>7.4480595844766753E-2</v>
      </c>
      <c r="BZ726" s="130">
        <f t="shared" ref="BZ726" si="13825">R726/R746</f>
        <v>6.8737394110528441E-2</v>
      </c>
      <c r="CA726" s="131">
        <f t="shared" ref="CA726" si="13826">S726/S746</f>
        <v>5.285343709468223E-2</v>
      </c>
      <c r="CB726" s="128">
        <f t="shared" ref="CB726" si="13827">T726/T746</f>
        <v>7.144403550552067E-2</v>
      </c>
      <c r="CC726" s="129">
        <f t="shared" ref="CC726" si="13828">U726/U746</f>
        <v>0.13002714038983468</v>
      </c>
      <c r="CD726" s="130">
        <f t="shared" ref="CD726" si="13829">V726/V746</f>
        <v>5.0264172497501071E-2</v>
      </c>
      <c r="CE726" s="131">
        <f t="shared" ref="CE726" si="13830">W726/W746</f>
        <v>6.0299693085394478E-2</v>
      </c>
      <c r="CF726" s="128">
        <f t="shared" ref="CF726" si="13831">X726/X746</f>
        <v>5.8961492309370568E-2</v>
      </c>
      <c r="CG726" s="129">
        <f t="shared" ref="CG726" si="13832">Y726/Y746</f>
        <v>9.60858431898549E-2</v>
      </c>
      <c r="CH726" s="130">
        <f t="shared" ref="CH726" si="13833">Z726/Z746</f>
        <v>5.6349473212284243E-2</v>
      </c>
      <c r="CI726" s="128">
        <f t="shared" ref="CI726" si="13834">AA726/AA746</f>
        <v>4.3692151641942435E-2</v>
      </c>
      <c r="CJ726" s="134">
        <f t="shared" ref="CJ726" si="13835">AB726/AB746</f>
        <v>6.1733818433037844E-2</v>
      </c>
      <c r="CK726" s="135">
        <f t="shared" ref="CK726" si="13836">AC726/AC746</f>
        <v>5.9270929128160288E-2</v>
      </c>
    </row>
    <row r="727" spans="1:89" ht="13.5" thickBot="1" x14ac:dyDescent="0.25">
      <c r="A727" s="136" t="s">
        <v>21</v>
      </c>
      <c r="B727" s="175">
        <v>1149</v>
      </c>
      <c r="C727" s="176">
        <v>1091</v>
      </c>
      <c r="D727" s="177">
        <v>582</v>
      </c>
      <c r="E727" s="178">
        <v>481</v>
      </c>
      <c r="F727" s="175">
        <v>1509</v>
      </c>
      <c r="G727" s="179">
        <v>983</v>
      </c>
      <c r="H727" s="177">
        <v>2146</v>
      </c>
      <c r="I727" s="178">
        <v>1908</v>
      </c>
      <c r="J727" s="175">
        <v>105</v>
      </c>
      <c r="K727" s="179">
        <v>399</v>
      </c>
      <c r="L727" s="177">
        <v>653</v>
      </c>
      <c r="M727" s="175">
        <v>1204</v>
      </c>
      <c r="N727" s="180">
        <v>1929</v>
      </c>
      <c r="O727" s="181">
        <v>2461</v>
      </c>
      <c r="P727" s="175">
        <v>1101</v>
      </c>
      <c r="Q727" s="179">
        <v>852</v>
      </c>
      <c r="R727" s="177">
        <v>1526</v>
      </c>
      <c r="S727" s="178">
        <v>1126</v>
      </c>
      <c r="T727" s="175">
        <v>222</v>
      </c>
      <c r="U727" s="179">
        <v>361</v>
      </c>
      <c r="V727" s="177">
        <v>791</v>
      </c>
      <c r="W727" s="178">
        <v>1332</v>
      </c>
      <c r="X727" s="175">
        <v>1072</v>
      </c>
      <c r="Y727" s="179">
        <v>674</v>
      </c>
      <c r="Z727" s="177">
        <v>1841</v>
      </c>
      <c r="AA727" s="175">
        <v>1873</v>
      </c>
      <c r="AB727" s="156">
        <f t="shared" si="13726"/>
        <v>14626</v>
      </c>
      <c r="AC727" s="157">
        <f t="shared" si="13727"/>
        <v>14745</v>
      </c>
      <c r="AE727" s="232" t="s">
        <v>85</v>
      </c>
      <c r="BI727" s="136" t="s">
        <v>21</v>
      </c>
      <c r="BJ727" s="128">
        <f>B727/B746</f>
        <v>5.6785608381931404E-2</v>
      </c>
      <c r="BK727" s="129">
        <f t="shared" ref="BK727" si="13837">C727/C746</f>
        <v>4.3617318994123057E-2</v>
      </c>
      <c r="BL727" s="130">
        <f t="shared" ref="BL727" si="13838">D727/D746</f>
        <v>6.3801797851348388E-2</v>
      </c>
      <c r="BM727" s="131">
        <f t="shared" ref="BM727" si="13839">E727/E746</f>
        <v>4.6370384652463126E-2</v>
      </c>
      <c r="BN727" s="128">
        <f t="shared" ref="BN727" si="13840">F727/F746</f>
        <v>7.545377268863443E-2</v>
      </c>
      <c r="BO727" s="129">
        <f t="shared" ref="BO727" si="13841">G727/G746</f>
        <v>3.9800793586525225E-2</v>
      </c>
      <c r="BP727" s="130">
        <f t="shared" ref="BP727" si="13842">H727/H746</f>
        <v>6.1579959252776262E-2</v>
      </c>
      <c r="BQ727" s="131">
        <f t="shared" ref="BQ727" si="13843">I727/I746</f>
        <v>4.7361366231445164E-2</v>
      </c>
      <c r="BR727" s="128">
        <f t="shared" ref="BR727" si="13844">J727/J746</f>
        <v>2.3917995444191344E-2</v>
      </c>
      <c r="BS727" s="129">
        <f t="shared" ref="BS727" si="13845">K727/K746</f>
        <v>8.9022757697456489E-2</v>
      </c>
      <c r="BT727" s="130">
        <f t="shared" ref="BT727" si="13846">L727/L746</f>
        <v>3.9273470860648342E-2</v>
      </c>
      <c r="BU727" s="128">
        <f t="shared" ref="BU727" si="13847">M727/M746</f>
        <v>7.8749427693112689E-2</v>
      </c>
      <c r="BV727" s="132">
        <f t="shared" ref="BV727" si="13848">N727/N746</f>
        <v>5.1696414214503938E-2</v>
      </c>
      <c r="BW727" s="133">
        <f t="shared" ref="BW727" si="13849">O727/O746</f>
        <v>7.1449309023342233E-2</v>
      </c>
      <c r="BX727" s="128">
        <f t="shared" ref="BX727" si="13850">P727/P746</f>
        <v>5.6863960334676167E-2</v>
      </c>
      <c r="BY727" s="129">
        <f t="shared" ref="BY727" si="13851">Q727/Q746</f>
        <v>5.5664445315562527E-2</v>
      </c>
      <c r="BZ727" s="130">
        <f t="shared" ref="BZ727" si="13852">R727/R746</f>
        <v>6.1557079467527226E-2</v>
      </c>
      <c r="CA727" s="131">
        <f t="shared" ref="CA727" si="13853">S727/S746</f>
        <v>5.2158606633314807E-2</v>
      </c>
      <c r="CB727" s="128">
        <f t="shared" ref="CB727" si="13854">T727/T746</f>
        <v>4.806235115825936E-2</v>
      </c>
      <c r="CC727" s="129">
        <f t="shared" ref="CC727" si="13855">U727/U746</f>
        <v>8.9069824821120164E-2</v>
      </c>
      <c r="CD727" s="130">
        <f t="shared" ref="CD727" si="13856">V727/V746</f>
        <v>3.7650530724927411E-2</v>
      </c>
      <c r="CE727" s="131">
        <f t="shared" ref="CE727" si="13857">W727/W746</f>
        <v>6.0119155082144791E-2</v>
      </c>
      <c r="CF727" s="128">
        <f t="shared" ref="CF727" si="13858">X727/X746</f>
        <v>5.8470601069052032E-2</v>
      </c>
      <c r="CG727" s="129">
        <f t="shared" ref="CG727" si="13859">Y727/Y746</f>
        <v>8.2185099378124613E-2</v>
      </c>
      <c r="CH727" s="130">
        <f t="shared" ref="CH727" si="13860">Z727/Z746</f>
        <v>5.1585967271912128E-2</v>
      </c>
      <c r="CI727" s="128">
        <f t="shared" ref="CI727" si="13861">AA727/AA746</f>
        <v>4.7495879295042474E-2</v>
      </c>
      <c r="CJ727" s="134">
        <f t="shared" ref="CJ727" si="13862">AB727/AB746</f>
        <v>5.4915389149836485E-2</v>
      </c>
      <c r="CK727" s="135">
        <f t="shared" ref="CK727" si="13863">AC727/AC746</f>
        <v>5.5573562889146853E-2</v>
      </c>
    </row>
    <row r="728" spans="1:89" ht="14.25" thickTop="1" thickBot="1" x14ac:dyDescent="0.25">
      <c r="A728" s="145" t="s">
        <v>22</v>
      </c>
      <c r="B728" s="182">
        <v>1324</v>
      </c>
      <c r="C728" s="183">
        <v>1243</v>
      </c>
      <c r="D728" s="184">
        <v>525</v>
      </c>
      <c r="E728" s="185">
        <v>572</v>
      </c>
      <c r="F728" s="182">
        <v>1369</v>
      </c>
      <c r="G728" s="186">
        <v>841</v>
      </c>
      <c r="H728" s="184">
        <v>2227</v>
      </c>
      <c r="I728" s="185">
        <v>1999</v>
      </c>
      <c r="J728" s="182">
        <v>165</v>
      </c>
      <c r="K728" s="186">
        <v>514</v>
      </c>
      <c r="L728" s="184">
        <v>551</v>
      </c>
      <c r="M728" s="182">
        <v>1344</v>
      </c>
      <c r="N728" s="187">
        <v>1728</v>
      </c>
      <c r="O728" s="188">
        <v>2476</v>
      </c>
      <c r="P728" s="182">
        <v>1172</v>
      </c>
      <c r="Q728" s="186">
        <v>823</v>
      </c>
      <c r="R728" s="184">
        <v>1657</v>
      </c>
      <c r="S728" s="185">
        <v>1129</v>
      </c>
      <c r="T728" s="182">
        <v>186</v>
      </c>
      <c r="U728" s="186">
        <v>255</v>
      </c>
      <c r="V728" s="184">
        <v>657</v>
      </c>
      <c r="W728" s="185">
        <v>1798</v>
      </c>
      <c r="X728" s="182">
        <v>861</v>
      </c>
      <c r="Y728" s="186">
        <v>628</v>
      </c>
      <c r="Z728" s="184">
        <v>1909</v>
      </c>
      <c r="AA728" s="182">
        <v>2314</v>
      </c>
      <c r="AB728" s="156">
        <f t="shared" si="13726"/>
        <v>14331</v>
      </c>
      <c r="AC728" s="157">
        <f t="shared" si="13727"/>
        <v>15936</v>
      </c>
      <c r="AE728" s="305" t="s">
        <v>0</v>
      </c>
      <c r="AF728" s="299" t="s">
        <v>1</v>
      </c>
      <c r="AG728" s="300"/>
      <c r="AH728" s="299" t="s">
        <v>2</v>
      </c>
      <c r="AI728" s="300"/>
      <c r="AJ728" s="299" t="s">
        <v>3</v>
      </c>
      <c r="AK728" s="300"/>
      <c r="AL728" s="299" t="s">
        <v>4</v>
      </c>
      <c r="AM728" s="300"/>
      <c r="AN728" s="299" t="s">
        <v>5</v>
      </c>
      <c r="AO728" s="300"/>
      <c r="AP728" s="299" t="s">
        <v>6</v>
      </c>
      <c r="AQ728" s="300"/>
      <c r="AR728" s="299" t="s">
        <v>7</v>
      </c>
      <c r="AS728" s="300"/>
      <c r="AT728" s="299" t="s">
        <v>8</v>
      </c>
      <c r="AU728" s="300"/>
      <c r="AV728" s="299" t="s">
        <v>9</v>
      </c>
      <c r="AW728" s="300"/>
      <c r="AX728" s="299" t="s">
        <v>10</v>
      </c>
      <c r="AY728" s="300"/>
      <c r="AZ728" s="299" t="s">
        <v>11</v>
      </c>
      <c r="BA728" s="300"/>
      <c r="BB728" s="299" t="s">
        <v>12</v>
      </c>
      <c r="BC728" s="300"/>
      <c r="BD728" s="301" t="s">
        <v>40</v>
      </c>
      <c r="BE728" s="302"/>
      <c r="BF728" s="303" t="s">
        <v>41</v>
      </c>
      <c r="BG728" s="304"/>
      <c r="BI728" s="145" t="s">
        <v>22</v>
      </c>
      <c r="BJ728" s="128">
        <f>B728/B746</f>
        <v>6.5434417317386584E-2</v>
      </c>
      <c r="BK728" s="129">
        <f t="shared" ref="BK728" si="13864">C728/C746</f>
        <v>4.9694159037300602E-2</v>
      </c>
      <c r="BL728" s="130">
        <f t="shared" ref="BL728" si="13865">D728/D746</f>
        <v>5.7553168164876121E-2</v>
      </c>
      <c r="BM728" s="131">
        <f t="shared" ref="BM728" si="13866">E728/E746</f>
        <v>5.5143160127253447E-2</v>
      </c>
      <c r="BN728" s="128">
        <f t="shared" ref="BN728" si="13867">F728/F746</f>
        <v>6.8453422671133551E-2</v>
      </c>
      <c r="BO728" s="129">
        <f t="shared" ref="BO728" si="13868">G728/G746</f>
        <v>3.4051340189489028E-2</v>
      </c>
      <c r="BP728" s="130">
        <f t="shared" ref="BP728" si="13869">H728/H746</f>
        <v>6.390427271944675E-2</v>
      </c>
      <c r="BQ728" s="131">
        <f t="shared" ref="BQ728" si="13870">I728/I746</f>
        <v>4.962021545946483E-2</v>
      </c>
      <c r="BR728" s="128">
        <f t="shared" ref="BR728" si="13871">J728/J746</f>
        <v>3.7585421412300681E-2</v>
      </c>
      <c r="BS728" s="129">
        <f t="shared" ref="BS728" si="13872">K728/K746</f>
        <v>0.11468094600624722</v>
      </c>
      <c r="BT728" s="130">
        <f t="shared" ref="BT728" si="13873">L728/L746</f>
        <v>3.313887051181813E-2</v>
      </c>
      <c r="BU728" s="128">
        <f t="shared" ref="BU728" si="13874">M728/M746</f>
        <v>8.7906337889986266E-2</v>
      </c>
      <c r="BV728" s="132">
        <f t="shared" ref="BV728" si="13875">N728/N746</f>
        <v>4.6309696092619389E-2</v>
      </c>
      <c r="BW728" s="133">
        <f t="shared" ref="BW728" si="13876">O728/O746</f>
        <v>7.1884798513529205E-2</v>
      </c>
      <c r="BX728" s="128">
        <f t="shared" ref="BX728" si="13877">P728/P746</f>
        <v>6.053093688668526E-2</v>
      </c>
      <c r="BY728" s="129">
        <f t="shared" ref="BY728" si="13878">Q728/Q746</f>
        <v>5.3769763491441268E-2</v>
      </c>
      <c r="BZ728" s="130">
        <f t="shared" ref="BZ728" si="13879">R728/R746</f>
        <v>6.6841468334005644E-2</v>
      </c>
      <c r="CA728" s="131">
        <f t="shared" ref="CA728" si="13880">S728/S746</f>
        <v>5.2297572725588291E-2</v>
      </c>
      <c r="CB728" s="128">
        <f t="shared" ref="CB728" si="13881">T728/T746</f>
        <v>4.0268456375838924E-2</v>
      </c>
      <c r="CC728" s="129">
        <f t="shared" ref="CC728" si="13882">U728/U746</f>
        <v>6.2916358253145815E-2</v>
      </c>
      <c r="CD728" s="130">
        <f t="shared" ref="CD728" si="13883">V728/V746</f>
        <v>3.1272311866342994E-2</v>
      </c>
      <c r="CE728" s="131">
        <f t="shared" ref="CE728" si="13884">W728/W746</f>
        <v>8.1151832460732987E-2</v>
      </c>
      <c r="CF728" s="128">
        <f t="shared" ref="CF728" si="13885">X728/X746</f>
        <v>4.6961928657139738E-2</v>
      </c>
      <c r="CG728" s="129">
        <f t="shared" ref="CG728" si="13886">Y728/Y746</f>
        <v>7.6576027313742231E-2</v>
      </c>
      <c r="CH728" s="130">
        <f t="shared" ref="CH728" si="13887">Z728/Z746</f>
        <v>5.349136964806097E-2</v>
      </c>
      <c r="CI728" s="128">
        <f t="shared" ref="CI728" si="13888">AA728/AA746</f>
        <v>5.8678838595156588E-2</v>
      </c>
      <c r="CJ728" s="134">
        <f t="shared" ref="CJ728" si="13889">AB728/AB746</f>
        <v>5.3807769855483842E-2</v>
      </c>
      <c r="CK728" s="135">
        <f t="shared" ref="CK728" si="13890">AC728/AC746</f>
        <v>6.0062414255777845E-2</v>
      </c>
    </row>
    <row r="729" spans="1:89" ht="15" thickTop="1" thickBot="1" x14ac:dyDescent="0.3">
      <c r="A729" s="136" t="s">
        <v>23</v>
      </c>
      <c r="B729" s="175">
        <v>1138</v>
      </c>
      <c r="C729" s="176">
        <v>1195</v>
      </c>
      <c r="D729" s="177">
        <v>517</v>
      </c>
      <c r="E729" s="178">
        <v>448</v>
      </c>
      <c r="F729" s="175">
        <v>1232</v>
      </c>
      <c r="G729" s="179">
        <v>742</v>
      </c>
      <c r="H729" s="177">
        <v>1936</v>
      </c>
      <c r="I729" s="178">
        <v>1658</v>
      </c>
      <c r="J729" s="175">
        <v>144</v>
      </c>
      <c r="K729" s="179">
        <v>376</v>
      </c>
      <c r="L729" s="177">
        <v>462</v>
      </c>
      <c r="M729" s="175">
        <v>1170</v>
      </c>
      <c r="N729" s="180">
        <v>1613</v>
      </c>
      <c r="O729" s="181">
        <v>1926</v>
      </c>
      <c r="P729" s="175">
        <v>1014</v>
      </c>
      <c r="Q729" s="179">
        <v>644</v>
      </c>
      <c r="R729" s="177">
        <v>1430</v>
      </c>
      <c r="S729" s="178">
        <v>865</v>
      </c>
      <c r="T729" s="175">
        <v>209</v>
      </c>
      <c r="U729" s="179">
        <v>188</v>
      </c>
      <c r="V729" s="177">
        <v>639</v>
      </c>
      <c r="W729" s="178">
        <v>1448</v>
      </c>
      <c r="X729" s="175">
        <v>864</v>
      </c>
      <c r="Y729" s="179">
        <v>389</v>
      </c>
      <c r="Z729" s="177">
        <v>1865</v>
      </c>
      <c r="AA729" s="175">
        <v>1910</v>
      </c>
      <c r="AB729" s="156">
        <f t="shared" si="13726"/>
        <v>13063</v>
      </c>
      <c r="AC729" s="157">
        <f t="shared" si="13727"/>
        <v>12959</v>
      </c>
      <c r="AE729" s="306"/>
      <c r="AF729" s="115" t="s">
        <v>14</v>
      </c>
      <c r="AG729" s="116" t="s">
        <v>15</v>
      </c>
      <c r="AH729" s="117" t="s">
        <v>14</v>
      </c>
      <c r="AI729" s="118" t="s">
        <v>15</v>
      </c>
      <c r="AJ729" s="115" t="s">
        <v>14</v>
      </c>
      <c r="AK729" s="116" t="s">
        <v>15</v>
      </c>
      <c r="AL729" s="117" t="s">
        <v>14</v>
      </c>
      <c r="AM729" s="118" t="s">
        <v>15</v>
      </c>
      <c r="AN729" s="115" t="s">
        <v>14</v>
      </c>
      <c r="AO729" s="116" t="s">
        <v>15</v>
      </c>
      <c r="AP729" s="117" t="s">
        <v>14</v>
      </c>
      <c r="AQ729" s="115" t="s">
        <v>15</v>
      </c>
      <c r="AR729" s="119" t="s">
        <v>14</v>
      </c>
      <c r="AS729" s="120" t="s">
        <v>15</v>
      </c>
      <c r="AT729" s="115" t="s">
        <v>14</v>
      </c>
      <c r="AU729" s="116" t="s">
        <v>15</v>
      </c>
      <c r="AV729" s="117" t="s">
        <v>14</v>
      </c>
      <c r="AW729" s="118" t="s">
        <v>15</v>
      </c>
      <c r="AX729" s="115" t="s">
        <v>14</v>
      </c>
      <c r="AY729" s="116" t="s">
        <v>15</v>
      </c>
      <c r="AZ729" s="117" t="s">
        <v>14</v>
      </c>
      <c r="BA729" s="118" t="s">
        <v>15</v>
      </c>
      <c r="BB729" s="115" t="s">
        <v>14</v>
      </c>
      <c r="BC729" s="116" t="s">
        <v>15</v>
      </c>
      <c r="BD729" s="28" t="s">
        <v>14</v>
      </c>
      <c r="BE729" s="121" t="s">
        <v>15</v>
      </c>
      <c r="BF729" s="162" t="s">
        <v>14</v>
      </c>
      <c r="BG729" s="163" t="s">
        <v>15</v>
      </c>
      <c r="BI729" s="136" t="s">
        <v>23</v>
      </c>
      <c r="BJ729" s="128">
        <f>B729/B746</f>
        <v>5.6241968963131363E-2</v>
      </c>
      <c r="BK729" s="129">
        <f t="shared" ref="BK729" si="13891">C729/C746</f>
        <v>4.777515691840243E-2</v>
      </c>
      <c r="BL729" s="130">
        <f t="shared" ref="BL729" si="13892">D729/D746</f>
        <v>5.6676167507125633E-2</v>
      </c>
      <c r="BM729" s="131">
        <f t="shared" ref="BM729" si="13893">E729/E746</f>
        <v>4.3189048491275424E-2</v>
      </c>
      <c r="BN729" s="128">
        <f t="shared" ref="BN729" si="13894">F729/F746</f>
        <v>6.16030801540077E-2</v>
      </c>
      <c r="BO729" s="129">
        <f t="shared" ref="BO729" si="13895">G729/G746</f>
        <v>3.0042918454935622E-2</v>
      </c>
      <c r="BP729" s="130">
        <f t="shared" ref="BP729" si="13896">H729/H746</f>
        <v>5.5553961376223135E-2</v>
      </c>
      <c r="BQ729" s="131">
        <f t="shared" ref="BQ729" si="13897">I729/I746</f>
        <v>4.1155736484138408E-2</v>
      </c>
      <c r="BR729" s="128">
        <f t="shared" ref="BR729" si="13898">J729/J746</f>
        <v>3.2801822323462418E-2</v>
      </c>
      <c r="BS729" s="129">
        <f t="shared" ref="BS729" si="13899">K729/K746</f>
        <v>8.3891120035698347E-2</v>
      </c>
      <c r="BT729" s="130">
        <f t="shared" ref="BT729" si="13900">L729/L746</f>
        <v>2.7786130991760388E-2</v>
      </c>
      <c r="BU729" s="128">
        <f t="shared" ref="BU729" si="13901">M729/M746</f>
        <v>7.6525606645300545E-2</v>
      </c>
      <c r="BV729" s="132">
        <f t="shared" ref="BV729" si="13902">N729/N746</f>
        <v>4.3227742938307341E-2</v>
      </c>
      <c r="BW729" s="133">
        <f t="shared" ref="BW729" si="13903">O729/O746</f>
        <v>5.5916850540006967E-2</v>
      </c>
      <c r="BX729" s="128">
        <f t="shared" ref="BX729" si="13904">P729/P746</f>
        <v>5.2370622869538273E-2</v>
      </c>
      <c r="BY729" s="129">
        <f t="shared" ref="BY729" si="13905">Q729/Q746</f>
        <v>4.2075003266692799E-2</v>
      </c>
      <c r="BZ729" s="130">
        <f t="shared" ref="BZ729" si="13906">R729/R746</f>
        <v>5.7684550221863654E-2</v>
      </c>
      <c r="CA729" s="131">
        <f t="shared" ref="CA729" si="13907">S729/S746</f>
        <v>4.0068556605521589E-2</v>
      </c>
      <c r="CB729" s="128">
        <f t="shared" ref="CB729" si="13908">T729/T746</f>
        <v>4.524788915349643E-2</v>
      </c>
      <c r="CC729" s="129">
        <f t="shared" ref="CC729" si="13909">U729/U746</f>
        <v>4.6385393535652603E-2</v>
      </c>
      <c r="CD729" s="130">
        <f t="shared" ref="CD729" si="13910">V729/V746</f>
        <v>3.0415536198771954E-2</v>
      </c>
      <c r="CE729" s="131">
        <f t="shared" ref="CE729" si="13911">W729/W746</f>
        <v>6.5354757176385628E-2</v>
      </c>
      <c r="CF729" s="128">
        <f t="shared" ref="CF729" si="13912">X729/X746</f>
        <v>4.7125559070579248E-2</v>
      </c>
      <c r="CG729" s="129">
        <f t="shared" ref="CG729" si="13913">Y729/Y746</f>
        <v>4.7433239848798929E-2</v>
      </c>
      <c r="CH729" s="130">
        <f t="shared" ref="CH729" si="13914">Z729/Z746</f>
        <v>5.2258462228199958E-2</v>
      </c>
      <c r="CI729" s="128">
        <f t="shared" ref="CI729" si="13915">AA729/AA746</f>
        <v>4.8434132116140484E-2</v>
      </c>
      <c r="CJ729" s="134">
        <f t="shared" ref="CJ729" si="13916">AB729/AB746</f>
        <v>4.9046884210605358E-2</v>
      </c>
      <c r="CK729" s="135">
        <f t="shared" ref="CK729" si="13917">AC729/AC746</f>
        <v>4.8842170327599466E-2</v>
      </c>
    </row>
    <row r="730" spans="1:89" ht="13.5" thickTop="1" x14ac:dyDescent="0.2">
      <c r="A730" s="145" t="s">
        <v>24</v>
      </c>
      <c r="B730" s="189">
        <v>1123</v>
      </c>
      <c r="C730" s="183">
        <v>1491</v>
      </c>
      <c r="D730" s="184">
        <v>508</v>
      </c>
      <c r="E730" s="185">
        <v>415</v>
      </c>
      <c r="F730" s="182">
        <v>1318</v>
      </c>
      <c r="G730" s="186">
        <v>705</v>
      </c>
      <c r="H730" s="184">
        <v>2106</v>
      </c>
      <c r="I730" s="185">
        <v>1829</v>
      </c>
      <c r="J730" s="182">
        <v>192</v>
      </c>
      <c r="K730" s="186">
        <v>283</v>
      </c>
      <c r="L730" s="184">
        <v>475</v>
      </c>
      <c r="M730" s="182">
        <v>1149</v>
      </c>
      <c r="N730" s="187">
        <v>1627</v>
      </c>
      <c r="O730" s="190">
        <v>2158</v>
      </c>
      <c r="P730" s="182">
        <v>1054</v>
      </c>
      <c r="Q730" s="186">
        <v>618</v>
      </c>
      <c r="R730" s="184">
        <v>1420</v>
      </c>
      <c r="S730" s="185">
        <v>905</v>
      </c>
      <c r="T730" s="182">
        <v>165</v>
      </c>
      <c r="U730" s="186">
        <v>187</v>
      </c>
      <c r="V730" s="184">
        <v>769</v>
      </c>
      <c r="W730" s="191">
        <v>1450</v>
      </c>
      <c r="X730" s="182">
        <v>845</v>
      </c>
      <c r="Y730" s="186">
        <v>293</v>
      </c>
      <c r="Z730" s="184">
        <v>1978</v>
      </c>
      <c r="AA730" s="182">
        <v>1918</v>
      </c>
      <c r="AB730" s="156">
        <f t="shared" si="13726"/>
        <v>13580</v>
      </c>
      <c r="AC730" s="157">
        <f t="shared" si="13727"/>
        <v>13401</v>
      </c>
      <c r="AE730" s="235" t="str">
        <f>$AE$17</f>
        <v>17:00 - 17:59</v>
      </c>
      <c r="AF730" s="125">
        <f t="shared" ref="AF730:AU732" si="13918">SUMIF($A$9:$A$32,$AE730,B$722:B$745)</f>
        <v>1524</v>
      </c>
      <c r="AG730" s="172">
        <f t="shared" si="13918"/>
        <v>2553</v>
      </c>
      <c r="AH730" s="126">
        <f t="shared" si="13918"/>
        <v>756</v>
      </c>
      <c r="AI730" s="166">
        <f t="shared" si="13918"/>
        <v>998</v>
      </c>
      <c r="AJ730" s="125">
        <f t="shared" si="13918"/>
        <v>1171</v>
      </c>
      <c r="AK730" s="127">
        <f t="shared" si="13918"/>
        <v>3006</v>
      </c>
      <c r="AL730" s="126">
        <f t="shared" si="13918"/>
        <v>2528</v>
      </c>
      <c r="AM730" s="166">
        <f t="shared" si="13918"/>
        <v>4047</v>
      </c>
      <c r="AN730" s="125">
        <f t="shared" si="13918"/>
        <v>697</v>
      </c>
      <c r="AO730" s="127">
        <f t="shared" si="13918"/>
        <v>212</v>
      </c>
      <c r="AP730" s="126">
        <f t="shared" si="13918"/>
        <v>1694</v>
      </c>
      <c r="AQ730" s="125">
        <f t="shared" si="13918"/>
        <v>732</v>
      </c>
      <c r="AR730" s="165">
        <f t="shared" si="13918"/>
        <v>3367</v>
      </c>
      <c r="AS730" s="167">
        <f t="shared" si="13918"/>
        <v>2402</v>
      </c>
      <c r="AT730" s="125">
        <f t="shared" si="13918"/>
        <v>1775</v>
      </c>
      <c r="AU730" s="127">
        <f t="shared" si="13918"/>
        <v>1110</v>
      </c>
      <c r="AV730" s="126">
        <f t="shared" ref="AP730:BE732" si="13919">SUMIF($A$9:$A$32,$AE730,R$722:R$745)</f>
        <v>2190</v>
      </c>
      <c r="AW730" s="166">
        <f t="shared" si="13919"/>
        <v>1874</v>
      </c>
      <c r="AX730" s="125">
        <f t="shared" si="13919"/>
        <v>519</v>
      </c>
      <c r="AY730" s="127">
        <f t="shared" si="13919"/>
        <v>163</v>
      </c>
      <c r="AZ730" s="126">
        <f t="shared" si="13919"/>
        <v>2082</v>
      </c>
      <c r="BA730" s="166">
        <f t="shared" si="13919"/>
        <v>1428</v>
      </c>
      <c r="BB730" s="125">
        <f t="shared" si="13919"/>
        <v>1917</v>
      </c>
      <c r="BC730" s="127">
        <f t="shared" si="13919"/>
        <v>561</v>
      </c>
      <c r="BD730" s="170">
        <f t="shared" si="13919"/>
        <v>2968</v>
      </c>
      <c r="BE730" s="171">
        <f t="shared" si="13919"/>
        <v>3690</v>
      </c>
      <c r="BF730" s="156">
        <f>AF730+AH730+AJ730+AL730+AN730+AP730+AR730+AT730+AV730+AX730+AZ730+BB730+BD730</f>
        <v>23188</v>
      </c>
      <c r="BG730" s="157">
        <f>AG730+AI730+AK730+AM730+AO730+AQ730+AS730+AU730+AW730+AY730+BA730+BC730+BE730</f>
        <v>22776</v>
      </c>
      <c r="BI730" s="145" t="s">
        <v>24</v>
      </c>
      <c r="BJ730" s="128">
        <f>B730/B746</f>
        <v>5.5500642482949489E-2</v>
      </c>
      <c r="BK730" s="129">
        <f t="shared" ref="BK730" si="13920">C730/C746</f>
        <v>5.9609003318274498E-2</v>
      </c>
      <c r="BL730" s="130">
        <f t="shared" ref="BL730" si="13921">D730/D746</f>
        <v>5.5689541767156327E-2</v>
      </c>
      <c r="BM730" s="131">
        <f t="shared" ref="BM730" si="13922">E730/E746</f>
        <v>4.0007712330087729E-2</v>
      </c>
      <c r="BN730" s="128">
        <f t="shared" ref="BN730" si="13923">F730/F746</f>
        <v>6.5903295164758235E-2</v>
      </c>
      <c r="BO730" s="129">
        <f t="shared" ref="BO730" si="13924">G730/G746</f>
        <v>2.8544821443031825E-2</v>
      </c>
      <c r="BP730" s="130">
        <f t="shared" ref="BP730" si="13925">H730/H746</f>
        <v>6.043215013343281E-2</v>
      </c>
      <c r="BQ730" s="131">
        <f t="shared" ref="BQ730" si="13926">I730/I746</f>
        <v>4.5400387231296233E-2</v>
      </c>
      <c r="BR730" s="128">
        <f t="shared" ref="BR730" si="13927">J730/J746</f>
        <v>4.3735763097949888E-2</v>
      </c>
      <c r="BS730" s="129">
        <f t="shared" ref="BS730" si="13928">K730/K746</f>
        <v>6.3141454707719771E-2</v>
      </c>
      <c r="BT730" s="130">
        <f t="shared" ref="BT730" si="13929">L730/L746</f>
        <v>2.8567991820532868E-2</v>
      </c>
      <c r="BU730" s="128">
        <f t="shared" ref="BU730" si="13930">M730/M746</f>
        <v>7.5152070115769506E-2</v>
      </c>
      <c r="BV730" s="132">
        <f t="shared" ref="BV730" si="13931">N730/N746</f>
        <v>4.3602937235354022E-2</v>
      </c>
      <c r="BW730" s="133">
        <f t="shared" ref="BW730" si="13932">O730/O746</f>
        <v>6.2652421321565441E-2</v>
      </c>
      <c r="BX730" s="128">
        <f t="shared" ref="BX730" si="13933">P730/P746</f>
        <v>5.4436525152360291E-2</v>
      </c>
      <c r="BY730" s="129">
        <f t="shared" ref="BY730" si="13934">Q730/Q746</f>
        <v>4.0376323010584088E-2</v>
      </c>
      <c r="BZ730" s="130">
        <f t="shared" ref="BZ730" si="13935">R730/R746</f>
        <v>5.7281161758773701E-2</v>
      </c>
      <c r="CA730" s="131">
        <f t="shared" ref="CA730" si="13936">S730/S746</f>
        <v>4.192143783583472E-2</v>
      </c>
      <c r="CB730" s="128">
        <f t="shared" ref="CB730" si="13937">T730/T746</f>
        <v>3.5722017752760335E-2</v>
      </c>
      <c r="CC730" s="129">
        <f t="shared" ref="CC730" si="13938">U730/U746</f>
        <v>4.61386627189736E-2</v>
      </c>
      <c r="CD730" s="130">
        <f t="shared" ref="CD730" si="13939">V730/V746</f>
        <v>3.6603360464562806E-2</v>
      </c>
      <c r="CE730" s="131">
        <f t="shared" ref="CE730" si="13940">W730/W746</f>
        <v>6.5445026178010471E-2</v>
      </c>
      <c r="CF730" s="128">
        <f t="shared" ref="CF730" si="13941">X730/X746</f>
        <v>4.6089233118795682E-2</v>
      </c>
      <c r="CG730" s="129">
        <f t="shared" ref="CG730" si="13942">Y730/Y746</f>
        <v>3.5727350323131325E-2</v>
      </c>
      <c r="CH730" s="130">
        <f t="shared" ref="CH730" si="13943">Z730/Z746</f>
        <v>5.5424792647388477E-2</v>
      </c>
      <c r="CI730" s="128">
        <f t="shared" ref="CI730" si="13944">AA730/AA746</f>
        <v>4.8636997590972487E-2</v>
      </c>
      <c r="CJ730" s="134">
        <f t="shared" ref="CJ730" si="13945">AB730/AB746</f>
        <v>5.0988033956979317E-2</v>
      </c>
      <c r="CK730" s="135">
        <f t="shared" ref="CK730" si="13946">AC730/AC746</f>
        <v>5.0508058072394509E-2</v>
      </c>
    </row>
    <row r="731" spans="1:89" x14ac:dyDescent="0.2">
      <c r="A731" s="136" t="s">
        <v>25</v>
      </c>
      <c r="B731" s="192">
        <v>1216</v>
      </c>
      <c r="C731" s="176">
        <v>1518</v>
      </c>
      <c r="D731" s="177">
        <v>511</v>
      </c>
      <c r="E731" s="178">
        <v>450</v>
      </c>
      <c r="F731" s="175">
        <v>1175</v>
      </c>
      <c r="G731" s="179">
        <v>782</v>
      </c>
      <c r="H731" s="177">
        <v>2285</v>
      </c>
      <c r="I731" s="178">
        <v>1969</v>
      </c>
      <c r="J731" s="175">
        <v>226</v>
      </c>
      <c r="K731" s="176">
        <v>232</v>
      </c>
      <c r="L731" s="177">
        <v>648</v>
      </c>
      <c r="M731" s="175">
        <v>1126</v>
      </c>
      <c r="N731" s="180">
        <v>1791</v>
      </c>
      <c r="O731" s="193">
        <v>2016</v>
      </c>
      <c r="P731" s="175">
        <v>1165</v>
      </c>
      <c r="Q731" s="176">
        <v>643</v>
      </c>
      <c r="R731" s="177">
        <v>1407</v>
      </c>
      <c r="S731" s="178">
        <v>1022</v>
      </c>
      <c r="T731" s="184">
        <v>214</v>
      </c>
      <c r="U731" s="175">
        <v>182</v>
      </c>
      <c r="V731" s="177">
        <v>870</v>
      </c>
      <c r="W731" s="194">
        <v>1689</v>
      </c>
      <c r="X731" s="175">
        <v>1009</v>
      </c>
      <c r="Y731" s="179">
        <v>323</v>
      </c>
      <c r="Z731" s="177">
        <v>2078</v>
      </c>
      <c r="AA731" s="175">
        <v>2102</v>
      </c>
      <c r="AB731" s="156">
        <f t="shared" si="13726"/>
        <v>14595</v>
      </c>
      <c r="AC731" s="157">
        <f t="shared" si="13727"/>
        <v>14054</v>
      </c>
      <c r="AE731" s="237" t="str">
        <f>$AE$18</f>
        <v>18:00 - 18:59</v>
      </c>
      <c r="AF731" s="125">
        <f t="shared" si="13918"/>
        <v>1458</v>
      </c>
      <c r="AG731" s="176">
        <f t="shared" si="13918"/>
        <v>2314</v>
      </c>
      <c r="AH731" s="177">
        <f t="shared" si="13918"/>
        <v>543</v>
      </c>
      <c r="AI731" s="178">
        <f t="shared" si="13918"/>
        <v>969</v>
      </c>
      <c r="AJ731" s="238">
        <f t="shared" si="13918"/>
        <v>1031</v>
      </c>
      <c r="AK731" s="179">
        <f t="shared" si="13918"/>
        <v>2809</v>
      </c>
      <c r="AL731" s="177">
        <f t="shared" si="13918"/>
        <v>2494</v>
      </c>
      <c r="AM731" s="178">
        <f t="shared" si="13918"/>
        <v>3720</v>
      </c>
      <c r="AN731" s="238">
        <f t="shared" si="13918"/>
        <v>411</v>
      </c>
      <c r="AO731" s="179">
        <f t="shared" si="13918"/>
        <v>197</v>
      </c>
      <c r="AP731" s="177">
        <f t="shared" si="13919"/>
        <v>1645</v>
      </c>
      <c r="AQ731" s="238">
        <f t="shared" si="13919"/>
        <v>732</v>
      </c>
      <c r="AR731" s="180">
        <f t="shared" si="13919"/>
        <v>3146</v>
      </c>
      <c r="AS731" s="181">
        <f t="shared" si="13919"/>
        <v>2254</v>
      </c>
      <c r="AT731" s="238">
        <f t="shared" si="13919"/>
        <v>1313</v>
      </c>
      <c r="AU731" s="179">
        <f t="shared" si="13919"/>
        <v>1152</v>
      </c>
      <c r="AV731" s="177">
        <f t="shared" si="13919"/>
        <v>1722</v>
      </c>
      <c r="AW731" s="178">
        <f t="shared" si="13919"/>
        <v>2049</v>
      </c>
      <c r="AX731" s="238">
        <f t="shared" si="13919"/>
        <v>410</v>
      </c>
      <c r="AY731" s="179">
        <f t="shared" si="13919"/>
        <v>225</v>
      </c>
      <c r="AZ731" s="177">
        <f t="shared" si="13919"/>
        <v>2087</v>
      </c>
      <c r="BA731" s="178">
        <f t="shared" si="13919"/>
        <v>1328</v>
      </c>
      <c r="BB731" s="238">
        <f t="shared" si="13919"/>
        <v>1687</v>
      </c>
      <c r="BC731" s="179">
        <f t="shared" si="13919"/>
        <v>505</v>
      </c>
      <c r="BD731" s="177">
        <f t="shared" si="13919"/>
        <v>3001</v>
      </c>
      <c r="BE731" s="238">
        <f t="shared" si="13919"/>
        <v>3360</v>
      </c>
      <c r="BF731" s="158">
        <f>SUM(AF731,AH731,AJ731,AL731,AN731,AP731,AR731,AT731,AV731,AX731,AZ731,BB731,BD731)</f>
        <v>20948</v>
      </c>
      <c r="BG731" s="159">
        <f>SUM(AG731,AI731,AK731,AM731,AO731,AQ731,AS731,AU731,AW731,AY731,BA731,BC731,BE731)</f>
        <v>21614</v>
      </c>
      <c r="BI731" s="136" t="s">
        <v>25</v>
      </c>
      <c r="BJ731" s="128">
        <f>B731/B746</f>
        <v>6.0096866660077096E-2</v>
      </c>
      <c r="BK731" s="129">
        <f t="shared" ref="BK731" si="13947">C731/C746</f>
        <v>6.068844201015472E-2</v>
      </c>
      <c r="BL731" s="130">
        <f t="shared" ref="BL731" si="13948">D731/D746</f>
        <v>5.6018417013812757E-2</v>
      </c>
      <c r="BM731" s="131">
        <f t="shared" ref="BM731" si="13949">E731/E746</f>
        <v>4.3381856743468623E-2</v>
      </c>
      <c r="BN731" s="128">
        <f t="shared" ref="BN731" si="13950">F731/F746</f>
        <v>5.8752937646882344E-2</v>
      </c>
      <c r="BO731" s="129">
        <f t="shared" ref="BO731" si="13951">G731/G746</f>
        <v>3.1662482792128917E-2</v>
      </c>
      <c r="BP731" s="130">
        <f t="shared" ref="BP731" si="13952">H731/H746</f>
        <v>6.5568595942494756E-2</v>
      </c>
      <c r="BQ731" s="131">
        <f t="shared" ref="BQ731" si="13953">I731/I746</f>
        <v>4.8875539889788017E-2</v>
      </c>
      <c r="BR731" s="128">
        <f t="shared" ref="BR731" si="13954">J731/J746</f>
        <v>5.1480637813211848E-2</v>
      </c>
      <c r="BS731" s="129">
        <f t="shared" ref="BS731" si="13955">K731/K746</f>
        <v>5.176260597947345E-2</v>
      </c>
      <c r="BT731" s="130">
        <f t="shared" ref="BT731" si="13956">L731/L746</f>
        <v>3.8972755157274309E-2</v>
      </c>
      <c r="BU731" s="128">
        <f t="shared" ref="BU731" si="13957">M731/M746</f>
        <v>7.3647720583425988E-2</v>
      </c>
      <c r="BV731" s="132">
        <f t="shared" ref="BV731" si="13958">N731/N746</f>
        <v>4.7998070429329472E-2</v>
      </c>
      <c r="BW731" s="133">
        <f t="shared" ref="BW731" si="13959">O731/O746</f>
        <v>5.8529787481128789E-2</v>
      </c>
      <c r="BX731" s="128">
        <f t="shared" ref="BX731" si="13960">P731/P746</f>
        <v>6.0169403987191408E-2</v>
      </c>
      <c r="BY731" s="129">
        <f t="shared" ref="BY731" si="13961">Q731/Q746</f>
        <v>4.2009669410688621E-2</v>
      </c>
      <c r="BZ731" s="130">
        <f t="shared" ref="BZ731" si="13962">R731/R746</f>
        <v>5.675675675675676E-2</v>
      </c>
      <c r="CA731" s="131">
        <f t="shared" ref="CA731" si="13963">S731/S746</f>
        <v>4.7341115434500647E-2</v>
      </c>
      <c r="CB731" s="128">
        <f t="shared" ref="CB731" si="13964">T731/T746</f>
        <v>4.6330374539943708E-2</v>
      </c>
      <c r="CC731" s="129">
        <f t="shared" ref="CC731" si="13965">U731/U746</f>
        <v>4.4905008635578586E-2</v>
      </c>
      <c r="CD731" s="130">
        <f t="shared" ref="CD731" si="13966">V731/V746</f>
        <v>4.1410823932600316E-2</v>
      </c>
      <c r="CE731" s="131">
        <f t="shared" ref="CE731" si="13967">W731/W746</f>
        <v>7.6232171872179094E-2</v>
      </c>
      <c r="CF731" s="128">
        <f t="shared" ref="CF731" si="13968">X731/X746</f>
        <v>5.50343623868223E-2</v>
      </c>
      <c r="CG731" s="129">
        <f t="shared" ref="CG731" si="13969">Y731/Y746</f>
        <v>3.9385440799902451E-2</v>
      </c>
      <c r="CH731" s="130">
        <f t="shared" ref="CH731" si="13970">Z731/Z746</f>
        <v>5.8226854965254426E-2</v>
      </c>
      <c r="CI731" s="128">
        <f t="shared" ref="CI731" si="13971">AA731/AA746</f>
        <v>5.3302903512108535E-2</v>
      </c>
      <c r="CJ731" s="134">
        <f t="shared" ref="CJ731" si="13972">AB731/AB746</f>
        <v>5.4798995257887562E-2</v>
      </c>
      <c r="CK731" s="135">
        <f t="shared" ref="CK731" si="13973">AC731/AC746</f>
        <v>5.296919992160528E-2</v>
      </c>
    </row>
    <row r="732" spans="1:89" ht="13.5" thickBot="1" x14ac:dyDescent="0.25">
      <c r="A732" s="145" t="s">
        <v>26</v>
      </c>
      <c r="B732" s="189">
        <v>1228</v>
      </c>
      <c r="C732" s="183">
        <v>1423</v>
      </c>
      <c r="D732" s="184">
        <v>524</v>
      </c>
      <c r="E732" s="185">
        <v>523</v>
      </c>
      <c r="F732" s="182">
        <v>1010</v>
      </c>
      <c r="G732" s="186">
        <v>1009</v>
      </c>
      <c r="H732" s="184">
        <v>1939</v>
      </c>
      <c r="I732" s="185">
        <v>2090</v>
      </c>
      <c r="J732" s="182">
        <v>174</v>
      </c>
      <c r="K732" s="183">
        <v>195</v>
      </c>
      <c r="L732" s="184">
        <v>691</v>
      </c>
      <c r="M732" s="182">
        <v>1015</v>
      </c>
      <c r="N732" s="187">
        <v>1704</v>
      </c>
      <c r="O732" s="190">
        <v>1918</v>
      </c>
      <c r="P732" s="182">
        <v>1078</v>
      </c>
      <c r="Q732" s="183">
        <v>742</v>
      </c>
      <c r="R732" s="184">
        <v>1372</v>
      </c>
      <c r="S732" s="185">
        <v>1033</v>
      </c>
      <c r="T732" s="182">
        <v>187</v>
      </c>
      <c r="U732" s="186">
        <v>172</v>
      </c>
      <c r="V732" s="184">
        <v>875</v>
      </c>
      <c r="W732" s="191">
        <v>1368</v>
      </c>
      <c r="X732" s="182">
        <v>945</v>
      </c>
      <c r="Y732" s="186">
        <v>362</v>
      </c>
      <c r="Z732" s="184">
        <v>2101</v>
      </c>
      <c r="AA732" s="182">
        <v>2253</v>
      </c>
      <c r="AB732" s="156">
        <f t="shared" si="13726"/>
        <v>13828</v>
      </c>
      <c r="AC732" s="157">
        <f t="shared" si="13727"/>
        <v>14103</v>
      </c>
      <c r="AE732" s="235">
        <f>$AE$19</f>
        <v>0</v>
      </c>
      <c r="AF732" s="125">
        <f t="shared" si="13918"/>
        <v>0</v>
      </c>
      <c r="AG732" s="183">
        <f t="shared" si="13918"/>
        <v>0</v>
      </c>
      <c r="AH732" s="184">
        <f t="shared" si="13918"/>
        <v>0</v>
      </c>
      <c r="AI732" s="185">
        <f t="shared" si="13918"/>
        <v>0</v>
      </c>
      <c r="AJ732" s="182">
        <f t="shared" si="13918"/>
        <v>0</v>
      </c>
      <c r="AK732" s="186">
        <f t="shared" si="13918"/>
        <v>0</v>
      </c>
      <c r="AL732" s="184">
        <f t="shared" si="13918"/>
        <v>0</v>
      </c>
      <c r="AM732" s="185">
        <f t="shared" si="13918"/>
        <v>0</v>
      </c>
      <c r="AN732" s="182">
        <f t="shared" si="13918"/>
        <v>0</v>
      </c>
      <c r="AO732" s="186">
        <f t="shared" si="13918"/>
        <v>0</v>
      </c>
      <c r="AP732" s="184">
        <f t="shared" si="13919"/>
        <v>0</v>
      </c>
      <c r="AQ732" s="182">
        <f t="shared" si="13919"/>
        <v>0</v>
      </c>
      <c r="AR732" s="187">
        <f t="shared" si="13919"/>
        <v>0</v>
      </c>
      <c r="AS732" s="188">
        <f t="shared" si="13919"/>
        <v>0</v>
      </c>
      <c r="AT732" s="182">
        <f t="shared" si="13919"/>
        <v>0</v>
      </c>
      <c r="AU732" s="186">
        <f t="shared" si="13919"/>
        <v>0</v>
      </c>
      <c r="AV732" s="184">
        <f t="shared" si="13919"/>
        <v>0</v>
      </c>
      <c r="AW732" s="185">
        <f t="shared" si="13919"/>
        <v>0</v>
      </c>
      <c r="AX732" s="182">
        <f t="shared" si="13919"/>
        <v>0</v>
      </c>
      <c r="AY732" s="186">
        <f t="shared" si="13919"/>
        <v>0</v>
      </c>
      <c r="AZ732" s="184">
        <f t="shared" si="13919"/>
        <v>0</v>
      </c>
      <c r="BA732" s="185">
        <f t="shared" si="13919"/>
        <v>0</v>
      </c>
      <c r="BB732" s="182">
        <f t="shared" si="13919"/>
        <v>0</v>
      </c>
      <c r="BC732" s="186">
        <f t="shared" si="13919"/>
        <v>0</v>
      </c>
      <c r="BD732" s="184">
        <f t="shared" si="13919"/>
        <v>0</v>
      </c>
      <c r="BE732" s="182">
        <f t="shared" si="13919"/>
        <v>0</v>
      </c>
      <c r="BF732" s="158">
        <f>SUM(AF732,AH732,AJ732,AL732,AN732,AP732,AR732,AT732,AV732,AX732,AZ732,BB732,BD732)</f>
        <v>0</v>
      </c>
      <c r="BG732" s="159">
        <f>SUM(AG732,AI732,AK732,AM732,AO732,AQ732,AS732,AU732,AW732,AY732,BA732,BC732,BE732)</f>
        <v>0</v>
      </c>
      <c r="BI732" s="145" t="s">
        <v>26</v>
      </c>
      <c r="BJ732" s="128">
        <f>B732/B746</f>
        <v>6.0689927844222592E-2</v>
      </c>
      <c r="BK732" s="129">
        <f t="shared" ref="BK732" si="13974">C732/C746</f>
        <v>5.6890416983168754E-2</v>
      </c>
      <c r="BL732" s="130">
        <f t="shared" ref="BL732" si="13975">D732/D746</f>
        <v>5.7443543082657311E-2</v>
      </c>
      <c r="BM732" s="131">
        <f t="shared" ref="BM732" si="13976">E732/E746</f>
        <v>5.0419357948520198E-2</v>
      </c>
      <c r="BN732" s="128">
        <f t="shared" ref="BN732" si="13977">F732/F746</f>
        <v>5.050252512625631E-2</v>
      </c>
      <c r="BO732" s="129">
        <f t="shared" ref="BO732" si="13978">G732/G746</f>
        <v>4.0853510405700864E-2</v>
      </c>
      <c r="BP732" s="130">
        <f t="shared" ref="BP732" si="13979">H732/H746</f>
        <v>5.5640047060173892E-2</v>
      </c>
      <c r="BQ732" s="131">
        <f t="shared" ref="BQ732" si="13980">I732/I746</f>
        <v>5.1879064687484489E-2</v>
      </c>
      <c r="BR732" s="128">
        <f t="shared" ref="BR732" si="13981">J732/J746</f>
        <v>3.9635535307517088E-2</v>
      </c>
      <c r="BS732" s="129">
        <f t="shared" ref="BS732" si="13982">K732/K746</f>
        <v>4.3507362784471218E-2</v>
      </c>
      <c r="BT732" s="130">
        <f t="shared" ref="BT732" si="13983">L732/L746</f>
        <v>4.1558910206290975E-2</v>
      </c>
      <c r="BU732" s="128">
        <f t="shared" ref="BU732" si="13984">M732/M746</f>
        <v>6.6387598927333383E-2</v>
      </c>
      <c r="BV732" s="132">
        <f t="shared" ref="BV732" si="13985">N732/N746</f>
        <v>4.5666505869110786E-2</v>
      </c>
      <c r="BW732" s="133">
        <f t="shared" ref="BW732" si="13986">O732/O746</f>
        <v>5.5684589478573916E-2</v>
      </c>
      <c r="BX732" s="128">
        <f t="shared" ref="BX732" si="13987">P732/P746</f>
        <v>5.5676066522053508E-2</v>
      </c>
      <c r="BY732" s="129">
        <f t="shared" ref="BY732" si="13988">Q732/Q746</f>
        <v>4.8477721155102571E-2</v>
      </c>
      <c r="BZ732" s="130">
        <f t="shared" ref="BZ732" si="13989">R732/R746</f>
        <v>5.5344897135941915E-2</v>
      </c>
      <c r="CA732" s="131">
        <f t="shared" ref="CA732" si="13990">S732/S746</f>
        <v>4.7850657772836758E-2</v>
      </c>
      <c r="CB732" s="128">
        <f t="shared" ref="CB732" si="13991">T732/T746</f>
        <v>4.0484953453128386E-2</v>
      </c>
      <c r="CC732" s="129">
        <f t="shared" ref="CC732" si="13992">U732/U746</f>
        <v>4.2437700468788551E-2</v>
      </c>
      <c r="CD732" s="130">
        <f t="shared" ref="CD732" si="13993">V732/V746</f>
        <v>4.164881717359227E-2</v>
      </c>
      <c r="CE732" s="131">
        <f t="shared" ref="CE732" si="13994">W732/W746</f>
        <v>6.1743997111391946E-2</v>
      </c>
      <c r="CF732" s="128">
        <f t="shared" ref="CF732" si="13995">X732/X746</f>
        <v>5.154358023344606E-2</v>
      </c>
      <c r="CG732" s="129">
        <f t="shared" ref="CG732" si="13996">Y732/Y746</f>
        <v>4.4140958419704911E-2</v>
      </c>
      <c r="CH732" s="130">
        <f t="shared" ref="CH732" si="13997">Z732/Z746</f>
        <v>5.8871329298363598E-2</v>
      </c>
      <c r="CI732" s="128">
        <f t="shared" ref="CI732" si="13998">AA732/AA746</f>
        <v>5.7131989349562574E-2</v>
      </c>
      <c r="CJ732" s="134">
        <f t="shared" ref="CJ732" si="13999">AB732/AB746</f>
        <v>5.1919185092570694E-2</v>
      </c>
      <c r="CK732" s="135">
        <f t="shared" ref="CK732" si="14000">AC732/AC746</f>
        <v>5.3153879784716043E-2</v>
      </c>
    </row>
    <row r="733" spans="1:89" ht="14.25" thickTop="1" thickBot="1" x14ac:dyDescent="0.25">
      <c r="A733" s="136" t="s">
        <v>27</v>
      </c>
      <c r="B733" s="192">
        <v>1157</v>
      </c>
      <c r="C733" s="176">
        <v>1637</v>
      </c>
      <c r="D733" s="177">
        <v>483</v>
      </c>
      <c r="E733" s="178">
        <v>513</v>
      </c>
      <c r="F733" s="175">
        <v>940</v>
      </c>
      <c r="G733" s="179">
        <v>1140</v>
      </c>
      <c r="H733" s="177">
        <v>2016</v>
      </c>
      <c r="I733" s="178">
        <v>2183</v>
      </c>
      <c r="J733" s="175">
        <v>234</v>
      </c>
      <c r="K733" s="176">
        <v>173</v>
      </c>
      <c r="L733" s="177">
        <v>732</v>
      </c>
      <c r="M733" s="175">
        <v>869</v>
      </c>
      <c r="N733" s="180">
        <v>1811</v>
      </c>
      <c r="O733" s="193">
        <v>1680</v>
      </c>
      <c r="P733" s="175">
        <v>1067</v>
      </c>
      <c r="Q733" s="176">
        <v>689</v>
      </c>
      <c r="R733" s="177">
        <v>1396</v>
      </c>
      <c r="S733" s="178">
        <v>1030</v>
      </c>
      <c r="T733" s="175">
        <v>194</v>
      </c>
      <c r="U733" s="179">
        <v>155</v>
      </c>
      <c r="V733" s="177">
        <v>1047</v>
      </c>
      <c r="W733" s="194">
        <v>1288</v>
      </c>
      <c r="X733" s="175">
        <v>861</v>
      </c>
      <c r="Y733" s="179">
        <v>417</v>
      </c>
      <c r="Z733" s="177">
        <v>2131</v>
      </c>
      <c r="AA733" s="175">
        <v>2464</v>
      </c>
      <c r="AB733" s="156">
        <f t="shared" si="13726"/>
        <v>14069</v>
      </c>
      <c r="AC733" s="157">
        <f t="shared" si="13727"/>
        <v>14238</v>
      </c>
      <c r="AE733" s="229" t="s">
        <v>13</v>
      </c>
      <c r="AF733" s="20">
        <f t="shared" ref="AF733:BG733" si="14001">SUM(AF730:AF732)</f>
        <v>2982</v>
      </c>
      <c r="AG733" s="21">
        <f t="shared" si="14001"/>
        <v>4867</v>
      </c>
      <c r="AH733" s="20">
        <f t="shared" si="14001"/>
        <v>1299</v>
      </c>
      <c r="AI733" s="21">
        <f t="shared" si="14001"/>
        <v>1967</v>
      </c>
      <c r="AJ733" s="20">
        <f t="shared" si="14001"/>
        <v>2202</v>
      </c>
      <c r="AK733" s="21">
        <f t="shared" si="14001"/>
        <v>5815</v>
      </c>
      <c r="AL733" s="20">
        <f t="shared" si="14001"/>
        <v>5022</v>
      </c>
      <c r="AM733" s="21">
        <f t="shared" si="14001"/>
        <v>7767</v>
      </c>
      <c r="AN733" s="20">
        <f t="shared" si="14001"/>
        <v>1108</v>
      </c>
      <c r="AO733" s="21">
        <f t="shared" si="14001"/>
        <v>409</v>
      </c>
      <c r="AP733" s="20">
        <f t="shared" si="14001"/>
        <v>3339</v>
      </c>
      <c r="AQ733" s="21">
        <f t="shared" si="14001"/>
        <v>1464</v>
      </c>
      <c r="AR733" s="20">
        <f t="shared" si="14001"/>
        <v>6513</v>
      </c>
      <c r="AS733" s="21">
        <f t="shared" si="14001"/>
        <v>4656</v>
      </c>
      <c r="AT733" s="20">
        <f t="shared" si="14001"/>
        <v>3088</v>
      </c>
      <c r="AU733" s="21">
        <f t="shared" si="14001"/>
        <v>2262</v>
      </c>
      <c r="AV733" s="20">
        <f t="shared" si="14001"/>
        <v>3912</v>
      </c>
      <c r="AW733" s="21">
        <f t="shared" si="14001"/>
        <v>3923</v>
      </c>
      <c r="AX733" s="20">
        <f t="shared" si="14001"/>
        <v>929</v>
      </c>
      <c r="AY733" s="21">
        <f t="shared" si="14001"/>
        <v>388</v>
      </c>
      <c r="AZ733" s="20">
        <f t="shared" si="14001"/>
        <v>4169</v>
      </c>
      <c r="BA733" s="21">
        <f t="shared" si="14001"/>
        <v>2756</v>
      </c>
      <c r="BB733" s="20">
        <f t="shared" si="14001"/>
        <v>3604</v>
      </c>
      <c r="BC733" s="21">
        <f t="shared" si="14001"/>
        <v>1066</v>
      </c>
      <c r="BD733" s="20">
        <f t="shared" si="14001"/>
        <v>5969</v>
      </c>
      <c r="BE733" s="21">
        <f t="shared" si="14001"/>
        <v>7050</v>
      </c>
      <c r="BF733" s="160">
        <f t="shared" si="14001"/>
        <v>44136</v>
      </c>
      <c r="BG733" s="161">
        <f t="shared" si="14001"/>
        <v>44390</v>
      </c>
      <c r="BI733" s="136" t="s">
        <v>27</v>
      </c>
      <c r="BJ733" s="128">
        <f>B733/B746</f>
        <v>5.7180982504695069E-2</v>
      </c>
      <c r="BK733" s="129">
        <f t="shared" ref="BK733" si="14002">C733/C746</f>
        <v>6.5445968096589771E-2</v>
      </c>
      <c r="BL733" s="130">
        <f t="shared" ref="BL733" si="14003">D733/D746</f>
        <v>5.2948914711686036E-2</v>
      </c>
      <c r="BM733" s="131">
        <f t="shared" ref="BM733" si="14004">E733/E746</f>
        <v>4.9455316687554228E-2</v>
      </c>
      <c r="BN733" s="128">
        <f t="shared" ref="BN733" si="14005">F733/F746</f>
        <v>4.7002350117505878E-2</v>
      </c>
      <c r="BO733" s="129">
        <f t="shared" ref="BO733" si="14006">G733/G746</f>
        <v>4.6157583610008907E-2</v>
      </c>
      <c r="BP733" s="130">
        <f t="shared" ref="BP733" si="14007">H733/H746</f>
        <v>5.7849579614910038E-2</v>
      </c>
      <c r="BQ733" s="131">
        <f t="shared" ref="BQ733" si="14008">I733/I746</f>
        <v>5.4187558953482602E-2</v>
      </c>
      <c r="BR733" s="128">
        <f t="shared" ref="BR733" si="14009">J733/J746</f>
        <v>5.330296127562642E-2</v>
      </c>
      <c r="BS733" s="129">
        <f t="shared" ref="BS733" si="14010">K733/K746</f>
        <v>3.859883980365908E-2</v>
      </c>
      <c r="BT733" s="130">
        <f t="shared" ref="BT733" si="14011">L733/L746</f>
        <v>4.4024778973958019E-2</v>
      </c>
      <c r="BU733" s="128">
        <f t="shared" ref="BU733" si="14012">M733/M746</f>
        <v>5.6838249722022366E-2</v>
      </c>
      <c r="BV733" s="132">
        <f t="shared" ref="BV733" si="14013">N733/N746</f>
        <v>4.8534062282253307E-2</v>
      </c>
      <c r="BW733" s="133">
        <f t="shared" ref="BW733" si="14014">O733/O746</f>
        <v>4.8774822900940658E-2</v>
      </c>
      <c r="BX733" s="128">
        <f t="shared" ref="BX733" si="14015">P733/P746</f>
        <v>5.510794339427745E-2</v>
      </c>
      <c r="BY733" s="129">
        <f t="shared" ref="BY733" si="14016">Q733/Q746</f>
        <v>4.5015026786880963E-2</v>
      </c>
      <c r="BZ733" s="130">
        <f t="shared" ref="BZ733" si="14017">R733/R746</f>
        <v>5.6313029447357804E-2</v>
      </c>
      <c r="CA733" s="131">
        <f t="shared" ref="CA733" si="14018">S733/S746</f>
        <v>4.7711691680563273E-2</v>
      </c>
      <c r="CB733" s="128">
        <f t="shared" ref="CB733" si="14019">T733/T746</f>
        <v>4.2000432994154582E-2</v>
      </c>
      <c r="CC733" s="129">
        <f t="shared" ref="CC733" si="14020">U733/U746</f>
        <v>3.8243276585245498E-2</v>
      </c>
      <c r="CD733" s="130">
        <f t="shared" ref="CD733" si="14021">V733/V746</f>
        <v>4.9835784663715549E-2</v>
      </c>
      <c r="CE733" s="131">
        <f t="shared" ref="CE733" si="14022">W733/W746</f>
        <v>5.8133237046398265E-2</v>
      </c>
      <c r="CF733" s="128">
        <f t="shared" ref="CF733" si="14023">X733/X746</f>
        <v>4.6961928657139738E-2</v>
      </c>
      <c r="CG733" s="129">
        <f t="shared" ref="CG733" si="14024">Y733/Y746</f>
        <v>5.0847457627118647E-2</v>
      </c>
      <c r="CH733" s="130">
        <f t="shared" ref="CH733" si="14025">Z733/Z746</f>
        <v>5.9711947993723383E-2</v>
      </c>
      <c r="CI733" s="128">
        <f t="shared" ref="CI733" si="14026">AA733/AA746</f>
        <v>6.2482566248256627E-2</v>
      </c>
      <c r="CJ733" s="134">
        <f t="shared" ref="CJ733" si="14027">AB733/AB746</f>
        <v>5.2824053736431661E-2</v>
      </c>
      <c r="CK733" s="135">
        <f t="shared" ref="CK733" si="14028">AC733/AC746</f>
        <v>5.3662691652470187E-2</v>
      </c>
    </row>
    <row r="734" spans="1:89" ht="13.5" thickTop="1" x14ac:dyDescent="0.2">
      <c r="A734" s="145" t="s">
        <v>28</v>
      </c>
      <c r="B734" s="189">
        <v>1314</v>
      </c>
      <c r="C734" s="183">
        <v>1642</v>
      </c>
      <c r="D734" s="184">
        <v>603</v>
      </c>
      <c r="E734" s="185">
        <v>557</v>
      </c>
      <c r="F734" s="182">
        <v>856</v>
      </c>
      <c r="G734" s="186">
        <v>1441</v>
      </c>
      <c r="H734" s="184">
        <v>2139</v>
      </c>
      <c r="I734" s="185">
        <v>2436</v>
      </c>
      <c r="J734" s="182">
        <v>323</v>
      </c>
      <c r="K734" s="183">
        <v>183</v>
      </c>
      <c r="L734" s="184">
        <v>1136</v>
      </c>
      <c r="M734" s="182">
        <v>827</v>
      </c>
      <c r="N734" s="187">
        <v>2319</v>
      </c>
      <c r="O734" s="190">
        <v>1808</v>
      </c>
      <c r="P734" s="182">
        <v>1326</v>
      </c>
      <c r="Q734" s="183">
        <v>782</v>
      </c>
      <c r="R734" s="184">
        <v>1412</v>
      </c>
      <c r="S734" s="185">
        <v>1333</v>
      </c>
      <c r="T734" s="182">
        <v>363</v>
      </c>
      <c r="U734" s="186">
        <v>129</v>
      </c>
      <c r="V734" s="184">
        <v>1285</v>
      </c>
      <c r="W734" s="191">
        <v>1302</v>
      </c>
      <c r="X734" s="182">
        <v>1383</v>
      </c>
      <c r="Y734" s="186">
        <v>372</v>
      </c>
      <c r="Z734" s="184">
        <v>2353</v>
      </c>
      <c r="AA734" s="182">
        <v>2602</v>
      </c>
      <c r="AB734" s="156">
        <f t="shared" si="13726"/>
        <v>16812</v>
      </c>
      <c r="AC734" s="157">
        <f t="shared" si="13727"/>
        <v>15414</v>
      </c>
      <c r="BI734" s="145" t="s">
        <v>28</v>
      </c>
      <c r="BJ734" s="128">
        <f>B734/B746</f>
        <v>6.4940199663931997E-2</v>
      </c>
      <c r="BK734" s="129">
        <f t="shared" ref="BK734" si="14029">C734/C746</f>
        <v>6.5645864150641664E-2</v>
      </c>
      <c r="BL734" s="130">
        <f t="shared" ref="BL734" si="14030">D734/D746</f>
        <v>6.6103924577943438E-2</v>
      </c>
      <c r="BM734" s="131">
        <f t="shared" ref="BM734" si="14031">E734/E746</f>
        <v>5.3697098235804493E-2</v>
      </c>
      <c r="BN734" s="128">
        <f t="shared" ref="BN734" si="14032">F734/F746</f>
        <v>4.2802140107005351E-2</v>
      </c>
      <c r="BO734" s="129">
        <f t="shared" ref="BO734" si="14033">G734/G746</f>
        <v>5.834480524738845E-2</v>
      </c>
      <c r="BP734" s="130">
        <f t="shared" ref="BP734" si="14034">H734/H746</f>
        <v>6.1379092656891156E-2</v>
      </c>
      <c r="BQ734" s="131">
        <f t="shared" ref="BQ734" si="14035">I734/I746</f>
        <v>6.046765625775704E-2</v>
      </c>
      <c r="BR734" s="128">
        <f t="shared" ref="BR734" si="14036">J734/J746</f>
        <v>7.3576309794988609E-2</v>
      </c>
      <c r="BS734" s="129">
        <f t="shared" ref="BS734" si="14037">K734/K746</f>
        <v>4.0829986613119144E-2</v>
      </c>
      <c r="BT734" s="130">
        <f t="shared" ref="BT734" si="14038">L734/L746</f>
        <v>6.8322607806579658E-2</v>
      </c>
      <c r="BU734" s="128">
        <f t="shared" ref="BU734" si="14039">M734/M746</f>
        <v>5.4091176662960296E-2</v>
      </c>
      <c r="BV734" s="132">
        <f t="shared" ref="BV734" si="14040">N734/N746</f>
        <v>6.214825534651873E-2</v>
      </c>
      <c r="BW734" s="133">
        <f t="shared" ref="BW734" si="14041">O734/O746</f>
        <v>5.2490999883869467E-2</v>
      </c>
      <c r="BX734" s="128">
        <f t="shared" ref="BX734" si="14042">P734/P746</f>
        <v>6.8484660675550049E-2</v>
      </c>
      <c r="BY734" s="129">
        <f t="shared" ref="BY734" si="14043">Q734/Q746</f>
        <v>5.109107539526983E-2</v>
      </c>
      <c r="BZ734" s="130">
        <f t="shared" ref="BZ734" si="14044">R734/R746</f>
        <v>5.6958450988301733E-2</v>
      </c>
      <c r="CA734" s="131">
        <f t="shared" ref="CA734" si="14045">S734/S746</f>
        <v>6.1747267000185291E-2</v>
      </c>
      <c r="CB734" s="128">
        <f t="shared" ref="CB734" si="14046">T734/T746</f>
        <v>7.858843905607274E-2</v>
      </c>
      <c r="CC734" s="129">
        <f t="shared" ref="CC734" si="14047">U734/U746</f>
        <v>3.1828275351591412E-2</v>
      </c>
      <c r="CD734" s="130">
        <f t="shared" ref="CD734" si="14048">V734/V746</f>
        <v>6.1164262934932649E-2</v>
      </c>
      <c r="CE734" s="131">
        <f t="shared" ref="CE734" si="14049">W734/W746</f>
        <v>5.8765120057772159E-2</v>
      </c>
      <c r="CF734" s="128">
        <f t="shared" ref="CF734" si="14050">X734/X746</f>
        <v>7.5433620595614703E-2</v>
      </c>
      <c r="CG734" s="129">
        <f t="shared" ref="CG734" si="14051">Y734/Y746</f>
        <v>4.5360321911961952E-2</v>
      </c>
      <c r="CH734" s="130">
        <f t="shared" ref="CH734" si="14052">Z734/Z746</f>
        <v>6.5932526339385789E-2</v>
      </c>
      <c r="CI734" s="128">
        <f t="shared" ref="CI734" si="14053">AA734/AA746</f>
        <v>6.5981995689108661E-2</v>
      </c>
      <c r="CJ734" s="134">
        <f t="shared" ref="CJ734" si="14054">AB734/AB746</f>
        <v>6.3123035853073356E-2</v>
      </c>
      <c r="CK734" s="135">
        <f t="shared" ref="CK734" si="14055">AC734/AC746</f>
        <v>5.8095008367128491E-2</v>
      </c>
    </row>
    <row r="735" spans="1:89" x14ac:dyDescent="0.2">
      <c r="A735" s="136" t="s">
        <v>29</v>
      </c>
      <c r="B735" s="192">
        <v>1418</v>
      </c>
      <c r="C735" s="176">
        <v>1909</v>
      </c>
      <c r="D735" s="177">
        <v>753</v>
      </c>
      <c r="E735" s="178">
        <v>879</v>
      </c>
      <c r="F735" s="175">
        <v>1082</v>
      </c>
      <c r="G735" s="179">
        <v>2509</v>
      </c>
      <c r="H735" s="177">
        <v>2269</v>
      </c>
      <c r="I735" s="178">
        <v>3478</v>
      </c>
      <c r="J735" s="175">
        <v>501</v>
      </c>
      <c r="K735" s="176">
        <v>186</v>
      </c>
      <c r="L735" s="177">
        <v>1898</v>
      </c>
      <c r="M735" s="175">
        <v>806</v>
      </c>
      <c r="N735" s="180">
        <v>2947</v>
      </c>
      <c r="O735" s="193">
        <v>2272</v>
      </c>
      <c r="P735" s="175">
        <v>1709</v>
      </c>
      <c r="Q735" s="176">
        <v>960</v>
      </c>
      <c r="R735" s="177">
        <v>2070</v>
      </c>
      <c r="S735" s="178">
        <v>1764</v>
      </c>
      <c r="T735" s="175">
        <v>709</v>
      </c>
      <c r="U735" s="179">
        <v>152</v>
      </c>
      <c r="V735" s="177">
        <v>2034</v>
      </c>
      <c r="W735" s="194">
        <v>1386</v>
      </c>
      <c r="X735" s="175">
        <v>1790</v>
      </c>
      <c r="Y735" s="179">
        <v>496</v>
      </c>
      <c r="Z735" s="177">
        <v>2503</v>
      </c>
      <c r="AA735" s="175">
        <v>3463</v>
      </c>
      <c r="AB735" s="156">
        <f t="shared" si="13726"/>
        <v>21683</v>
      </c>
      <c r="AC735" s="157">
        <f t="shared" si="13727"/>
        <v>20260</v>
      </c>
      <c r="BI735" s="136" t="s">
        <v>29</v>
      </c>
      <c r="BJ735" s="128">
        <f>B735/B746</f>
        <v>7.0080063259859646E-2</v>
      </c>
      <c r="BK735" s="129">
        <f t="shared" ref="BK735" si="14056">C735/C746</f>
        <v>7.632031343701276E-2</v>
      </c>
      <c r="BL735" s="130">
        <f t="shared" ref="BL735" si="14057">D735/D746</f>
        <v>8.2547686910765181E-2</v>
      </c>
      <c r="BM735" s="131">
        <f t="shared" ref="BM735" si="14058">E735/E746</f>
        <v>8.4739226838908707E-2</v>
      </c>
      <c r="BN735" s="128">
        <f t="shared" ref="BN735" si="14059">F735/F746</f>
        <v>5.4102705135256765E-2</v>
      </c>
      <c r="BO735" s="129">
        <f t="shared" ref="BO735" si="14060">G735/G746</f>
        <v>0.10158717305044943</v>
      </c>
      <c r="BP735" s="130">
        <f t="shared" ref="BP735" si="14061">H735/H746</f>
        <v>6.5109472294757387E-2</v>
      </c>
      <c r="BQ735" s="131">
        <f t="shared" ref="BQ735" si="14062">I735/I746</f>
        <v>8.6332721044531602E-2</v>
      </c>
      <c r="BR735" s="128">
        <f t="shared" ref="BR735" si="14063">J735/J746</f>
        <v>0.11412300683371299</v>
      </c>
      <c r="BS735" s="129">
        <f t="shared" ref="BS735" si="14064">K735/K746</f>
        <v>4.1499330655957165E-2</v>
      </c>
      <c r="BT735" s="130">
        <f t="shared" ref="BT735" si="14065">L735/L746</f>
        <v>0.11415168100078187</v>
      </c>
      <c r="BU735" s="128">
        <f t="shared" ref="BU735" si="14066">M735/M746</f>
        <v>5.2717640133429264E-2</v>
      </c>
      <c r="BV735" s="132">
        <f t="shared" ref="BV735" si="14067">N735/N746</f>
        <v>7.8978399528327164E-2</v>
      </c>
      <c r="BW735" s="133">
        <f t="shared" ref="BW735" si="14068">O735/O746</f>
        <v>6.5962141446986408E-2</v>
      </c>
      <c r="BX735" s="128">
        <f t="shared" ref="BX735" si="14069">P735/P746</f>
        <v>8.8265675033570912E-2</v>
      </c>
      <c r="BY735" s="129">
        <f t="shared" ref="BY735" si="14070">Q735/Q746</f>
        <v>6.2720501764014114E-2</v>
      </c>
      <c r="BZ735" s="130">
        <f t="shared" ref="BZ735" si="14071">R735/R746</f>
        <v>8.3501411859620817E-2</v>
      </c>
      <c r="CA735" s="131">
        <f t="shared" ref="CA735" si="14072">S735/S746</f>
        <v>8.171206225680934E-2</v>
      </c>
      <c r="CB735" s="128">
        <f t="shared" ref="CB735" si="14073">T735/T746</f>
        <v>0.15349642779822473</v>
      </c>
      <c r="CC735" s="129">
        <f t="shared" ref="CC735" si="14074">U735/U746</f>
        <v>3.7503084135208489E-2</v>
      </c>
      <c r="CD735" s="130">
        <f t="shared" ref="CD735" si="14075">V735/V746</f>
        <v>9.6815650435527631E-2</v>
      </c>
      <c r="CE735" s="131">
        <f t="shared" ref="CE735" si="14076">W735/W746</f>
        <v>6.255641812601552E-2</v>
      </c>
      <c r="CF735" s="128">
        <f t="shared" ref="CF735" si="14077">X735/X746</f>
        <v>9.7632813352241735E-2</v>
      </c>
      <c r="CG735" s="129">
        <f t="shared" ref="CG735" si="14078">Y735/Y746</f>
        <v>6.0480429215949275E-2</v>
      </c>
      <c r="CH735" s="130">
        <f t="shared" ref="CH735" si="14079">Z735/Z746</f>
        <v>7.0135619816184713E-2</v>
      </c>
      <c r="CI735" s="128">
        <f t="shared" ref="CI735" si="14080">AA735/AA746</f>
        <v>8.7815392417902885E-2</v>
      </c>
      <c r="CJ735" s="134">
        <f t="shared" ref="CJ735" si="14081">AB735/AB746</f>
        <v>8.141189545575718E-2</v>
      </c>
      <c r="CK735" s="135">
        <f t="shared" ref="CK735" si="14082">AC735/AC746</f>
        <v>7.6359469931103111E-2</v>
      </c>
    </row>
    <row r="736" spans="1:89" x14ac:dyDescent="0.2">
      <c r="A736" s="145" t="s">
        <v>30</v>
      </c>
      <c r="B736" s="189">
        <v>1524</v>
      </c>
      <c r="C736" s="183">
        <v>2553</v>
      </c>
      <c r="D736" s="184">
        <v>756</v>
      </c>
      <c r="E736" s="185">
        <v>998</v>
      </c>
      <c r="F736" s="182">
        <v>1171</v>
      </c>
      <c r="G736" s="186">
        <v>3006</v>
      </c>
      <c r="H736" s="184">
        <v>2528</v>
      </c>
      <c r="I736" s="185">
        <v>4047</v>
      </c>
      <c r="J736" s="182">
        <v>697</v>
      </c>
      <c r="K736" s="183">
        <v>212</v>
      </c>
      <c r="L736" s="184">
        <v>1694</v>
      </c>
      <c r="M736" s="182">
        <v>732</v>
      </c>
      <c r="N736" s="187">
        <v>3367</v>
      </c>
      <c r="O736" s="190">
        <v>2402</v>
      </c>
      <c r="P736" s="182">
        <v>1775</v>
      </c>
      <c r="Q736" s="183">
        <v>1110</v>
      </c>
      <c r="R736" s="184">
        <v>2190</v>
      </c>
      <c r="S736" s="185">
        <v>1874</v>
      </c>
      <c r="T736" s="182">
        <v>519</v>
      </c>
      <c r="U736" s="186">
        <v>163</v>
      </c>
      <c r="V736" s="184">
        <v>2082</v>
      </c>
      <c r="W736" s="191">
        <v>1428</v>
      </c>
      <c r="X736" s="182">
        <v>1917</v>
      </c>
      <c r="Y736" s="186">
        <v>561</v>
      </c>
      <c r="Z736" s="184">
        <v>2968</v>
      </c>
      <c r="AA736" s="182">
        <v>3690</v>
      </c>
      <c r="AB736" s="156">
        <f t="shared" si="13726"/>
        <v>23188</v>
      </c>
      <c r="AC736" s="157">
        <f t="shared" si="13727"/>
        <v>22776</v>
      </c>
      <c r="BI736" s="145" t="s">
        <v>30</v>
      </c>
      <c r="BJ736" s="128">
        <f>B736/B746</f>
        <v>7.5318770386478204E-2</v>
      </c>
      <c r="BK736" s="129">
        <f t="shared" ref="BK736" si="14083">C736/C746</f>
        <v>0.10206692519889657</v>
      </c>
      <c r="BL736" s="130">
        <f t="shared" ref="BL736" si="14084">D736/D746</f>
        <v>8.2876562157421618E-2</v>
      </c>
      <c r="BM736" s="131">
        <f t="shared" ref="BM736" si="14085">E736/E746</f>
        <v>9.6211317844403746E-2</v>
      </c>
      <c r="BN736" s="128">
        <f t="shared" ref="BN736" si="14086">F736/F746</f>
        <v>5.855292764638232E-2</v>
      </c>
      <c r="BO736" s="129">
        <f t="shared" ref="BO736" si="14087">G736/G746</f>
        <v>0.12171025994007612</v>
      </c>
      <c r="BP736" s="130">
        <f t="shared" ref="BP736" si="14088">H736/H746</f>
        <v>7.2541536342506235E-2</v>
      </c>
      <c r="BQ736" s="131">
        <f t="shared" ref="BQ736" si="14089">I736/I746</f>
        <v>0.10045673434940178</v>
      </c>
      <c r="BR736" s="128">
        <f t="shared" ref="BR736" si="14090">J736/J746</f>
        <v>0.15876993166287015</v>
      </c>
      <c r="BS736" s="129">
        <f t="shared" ref="BS736" si="14091">K736/K746</f>
        <v>4.7300312360553327E-2</v>
      </c>
      <c r="BT736" s="130">
        <f t="shared" ref="BT736" si="14092">L736/L746</f>
        <v>0.10188248030312143</v>
      </c>
      <c r="BU736" s="128">
        <f t="shared" ref="BU736" si="14093">M736/M746</f>
        <v>4.7877559029367522E-2</v>
      </c>
      <c r="BV736" s="132">
        <f t="shared" ref="BV736" si="14094">N736/N746</f>
        <v>9.0234228439727712E-2</v>
      </c>
      <c r="BW736" s="133">
        <f t="shared" ref="BW736" si="14095">O736/O746</f>
        <v>6.9736383695273491E-2</v>
      </c>
      <c r="BX736" s="128">
        <f t="shared" ref="BX736" si="14096">P736/P746</f>
        <v>9.1674413800227256E-2</v>
      </c>
      <c r="BY736" s="129">
        <f t="shared" ref="BY736" si="14097">Q736/Q746</f>
        <v>7.2520580164641316E-2</v>
      </c>
      <c r="BZ736" s="130">
        <f t="shared" ref="BZ736" si="14098">R736/R746</f>
        <v>8.8342073416700279E-2</v>
      </c>
      <c r="CA736" s="131">
        <f t="shared" ref="CA736" si="14099">S736/S746</f>
        <v>8.6807485640170462E-2</v>
      </c>
      <c r="CB736" s="128">
        <f t="shared" ref="CB736" si="14100">T736/T746</f>
        <v>0.11236198311322797</v>
      </c>
      <c r="CC736" s="129">
        <f t="shared" ref="CC736" si="14101">U736/U746</f>
        <v>4.021712311867752E-2</v>
      </c>
      <c r="CD736" s="130">
        <f t="shared" ref="CD736" si="14102">V736/V746</f>
        <v>9.9100385549050402E-2</v>
      </c>
      <c r="CE736" s="131">
        <f t="shared" ref="CE736" si="14103">W736/W746</f>
        <v>6.4452067160137211E-2</v>
      </c>
      <c r="CF736" s="128">
        <f t="shared" ref="CF736" si="14104">X736/X746</f>
        <v>0.10455983418784771</v>
      </c>
      <c r="CG736" s="129">
        <f t="shared" ref="CG736" si="14105">Y736/Y746</f>
        <v>6.8406291915620046E-2</v>
      </c>
      <c r="CH736" s="130">
        <f t="shared" ref="CH736" si="14106">Z736/Z746</f>
        <v>8.316520959426138E-2</v>
      </c>
      <c r="CI736" s="128">
        <f t="shared" ref="CI736" si="14107">AA736/AA746</f>
        <v>9.3571700266260938E-2</v>
      </c>
      <c r="CJ736" s="134">
        <f t="shared" ref="CJ736" si="14108">AB736/AB746</f>
        <v>8.7062631177793545E-2</v>
      </c>
      <c r="CK736" s="135">
        <f t="shared" ref="CK736" si="14109">AC736/AC746</f>
        <v>8.5842215555321039E-2</v>
      </c>
    </row>
    <row r="737" spans="1:89" x14ac:dyDescent="0.2">
      <c r="A737" s="136" t="s">
        <v>31</v>
      </c>
      <c r="B737" s="192">
        <v>1458</v>
      </c>
      <c r="C737" s="176">
        <v>2314</v>
      </c>
      <c r="D737" s="177">
        <v>543</v>
      </c>
      <c r="E737" s="178">
        <v>969</v>
      </c>
      <c r="F737" s="175">
        <v>1031</v>
      </c>
      <c r="G737" s="179">
        <v>2809</v>
      </c>
      <c r="H737" s="177">
        <v>2494</v>
      </c>
      <c r="I737" s="178">
        <v>3720</v>
      </c>
      <c r="J737" s="175">
        <v>411</v>
      </c>
      <c r="K737" s="176">
        <v>197</v>
      </c>
      <c r="L737" s="177">
        <v>1645</v>
      </c>
      <c r="M737" s="175">
        <v>732</v>
      </c>
      <c r="N737" s="180">
        <v>3146</v>
      </c>
      <c r="O737" s="193">
        <v>2254</v>
      </c>
      <c r="P737" s="175">
        <v>1313</v>
      </c>
      <c r="Q737" s="176">
        <v>1152</v>
      </c>
      <c r="R737" s="177">
        <v>1722</v>
      </c>
      <c r="S737" s="178">
        <v>2049</v>
      </c>
      <c r="T737" s="175">
        <v>410</v>
      </c>
      <c r="U737" s="179">
        <v>225</v>
      </c>
      <c r="V737" s="177">
        <v>2087</v>
      </c>
      <c r="W737" s="194">
        <v>1328</v>
      </c>
      <c r="X737" s="175">
        <v>1687</v>
      </c>
      <c r="Y737" s="179">
        <v>505</v>
      </c>
      <c r="Z737" s="177">
        <v>3001</v>
      </c>
      <c r="AA737" s="175">
        <v>3360</v>
      </c>
      <c r="AB737" s="156">
        <f t="shared" si="13726"/>
        <v>20948</v>
      </c>
      <c r="AC737" s="157">
        <f t="shared" si="13727"/>
        <v>21614</v>
      </c>
      <c r="BI737" s="136" t="s">
        <v>31</v>
      </c>
      <c r="BJ737" s="128">
        <f>B737/B746</f>
        <v>7.2056933873677967E-2</v>
      </c>
      <c r="BK737" s="129">
        <f t="shared" ref="BK737" si="14110">C737/C746</f>
        <v>9.2511893815216087E-2</v>
      </c>
      <c r="BL737" s="130">
        <f t="shared" ref="BL737" si="14111">D737/D746</f>
        <v>5.9526419644814733E-2</v>
      </c>
      <c r="BM737" s="131">
        <f t="shared" ref="BM737" si="14112">E737/E746</f>
        <v>9.3415598187602436E-2</v>
      </c>
      <c r="BN737" s="128">
        <f t="shared" ref="BN737" si="14113">F737/F746</f>
        <v>5.1552577628881442E-2</v>
      </c>
      <c r="BO737" s="129">
        <f t="shared" ref="BO737" si="14114">G737/G746</f>
        <v>0.11373390557939914</v>
      </c>
      <c r="BP737" s="130">
        <f t="shared" ref="BP737" si="14115">H737/H746</f>
        <v>7.1565898591064311E-2</v>
      </c>
      <c r="BQ737" s="131">
        <f t="shared" ref="BQ737" si="14116">I737/I746</f>
        <v>9.2339770639924545E-2</v>
      </c>
      <c r="BR737" s="128">
        <f t="shared" ref="BR737" si="14117">J737/J746</f>
        <v>9.362186788154897E-2</v>
      </c>
      <c r="BS737" s="129">
        <f t="shared" ref="BS737" si="14118">K737/K746</f>
        <v>4.3953592146363234E-2</v>
      </c>
      <c r="BT737" s="130">
        <f t="shared" ref="BT737" si="14119">L737/L746</f>
        <v>9.8935466410055933E-2</v>
      </c>
      <c r="BU737" s="128">
        <f t="shared" ref="BU737" si="14120">M737/M746</f>
        <v>4.7877559029367522E-2</v>
      </c>
      <c r="BV737" s="132">
        <f t="shared" ref="BV737" si="14121">N737/N746</f>
        <v>8.4311518464919327E-2</v>
      </c>
      <c r="BW737" s="133">
        <f t="shared" ref="BW737" si="14122">O737/O746</f>
        <v>6.5439554058762048E-2</v>
      </c>
      <c r="BX737" s="128">
        <f t="shared" ref="BX737" si="14123">P737/P746</f>
        <v>6.7813242433632889E-2</v>
      </c>
      <c r="BY737" s="129">
        <f t="shared" ref="BY737" si="14124">Q737/Q746</f>
        <v>7.5264602116816931E-2</v>
      </c>
      <c r="BZ737" s="130">
        <f t="shared" ref="BZ737" si="14125">R737/R746</f>
        <v>6.9463493344090355E-2</v>
      </c>
      <c r="CA737" s="131">
        <f t="shared" ref="CA737" si="14126">S737/S746</f>
        <v>9.4913841022790435E-2</v>
      </c>
      <c r="CB737" s="128">
        <f t="shared" ref="CB737" si="14127">T737/T746</f>
        <v>8.8763801688677202E-2</v>
      </c>
      <c r="CC737" s="129">
        <f t="shared" ref="CC737" si="14128">U737/U746</f>
        <v>5.5514433752775719E-2</v>
      </c>
      <c r="CD737" s="130">
        <f t="shared" ref="CD737" si="14129">V737/V746</f>
        <v>9.9338378790042356E-2</v>
      </c>
      <c r="CE737" s="131">
        <f t="shared" ref="CE737" si="14130">W737/W746</f>
        <v>5.9938617078895105E-2</v>
      </c>
      <c r="CF737" s="128">
        <f t="shared" ref="CF737" si="14131">X737/X746</f>
        <v>9.2014835824151847E-2</v>
      </c>
      <c r="CG737" s="129">
        <f t="shared" ref="CG737" si="14132">Y737/Y746</f>
        <v>6.1577856358980609E-2</v>
      </c>
      <c r="CH737" s="130">
        <f t="shared" ref="CH737" si="14133">Z737/Z746</f>
        <v>8.4089890159157146E-2</v>
      </c>
      <c r="CI737" s="128">
        <f t="shared" ref="CI737" si="14134">AA737/AA746</f>
        <v>8.5203499429440846E-2</v>
      </c>
      <c r="CJ737" s="134">
        <f t="shared" ref="CJ737" si="14135">AB737/AB746</f>
        <v>7.8652233824064999E-2</v>
      </c>
      <c r="CK737" s="135">
        <f t="shared" ref="CK737" si="14136">AC737/AC746</f>
        <v>8.1462664515837238E-2</v>
      </c>
    </row>
    <row r="738" spans="1:89" x14ac:dyDescent="0.2">
      <c r="A738" s="145" t="s">
        <v>32</v>
      </c>
      <c r="B738" s="189">
        <v>1407</v>
      </c>
      <c r="C738" s="183">
        <v>1876</v>
      </c>
      <c r="D738" s="184">
        <v>464</v>
      </c>
      <c r="E738" s="185">
        <v>881</v>
      </c>
      <c r="F738" s="182">
        <v>858</v>
      </c>
      <c r="G738" s="186">
        <v>2524</v>
      </c>
      <c r="H738" s="184">
        <v>2177</v>
      </c>
      <c r="I738" s="185">
        <v>3260</v>
      </c>
      <c r="J738" s="182">
        <v>339</v>
      </c>
      <c r="K738" s="183">
        <v>145</v>
      </c>
      <c r="L738" s="184">
        <v>1443</v>
      </c>
      <c r="M738" s="182">
        <v>613</v>
      </c>
      <c r="N738" s="187">
        <v>2700</v>
      </c>
      <c r="O738" s="190">
        <v>1973</v>
      </c>
      <c r="P738" s="182">
        <v>849</v>
      </c>
      <c r="Q738" s="183">
        <v>1180</v>
      </c>
      <c r="R738" s="184">
        <v>1257</v>
      </c>
      <c r="S738" s="185">
        <v>1721</v>
      </c>
      <c r="T738" s="182">
        <v>239</v>
      </c>
      <c r="U738" s="186">
        <v>193</v>
      </c>
      <c r="V738" s="184">
        <v>2178</v>
      </c>
      <c r="W738" s="191">
        <v>1161</v>
      </c>
      <c r="X738" s="182">
        <v>1083</v>
      </c>
      <c r="Y738" s="186">
        <v>470</v>
      </c>
      <c r="Z738" s="184">
        <v>2456</v>
      </c>
      <c r="AA738" s="182">
        <v>2836</v>
      </c>
      <c r="AB738" s="156">
        <f t="shared" si="13726"/>
        <v>17450</v>
      </c>
      <c r="AC738" s="157">
        <f t="shared" si="13727"/>
        <v>18833</v>
      </c>
      <c r="BI738" s="145" t="s">
        <v>32</v>
      </c>
      <c r="BJ738" s="128">
        <f>B738/B746</f>
        <v>6.9536423841059597E-2</v>
      </c>
      <c r="BK738" s="129">
        <f t="shared" ref="BK738" si="14137">C738/C746</f>
        <v>7.5000999480270253E-2</v>
      </c>
      <c r="BL738" s="130">
        <f t="shared" ref="BL738" si="14138">D738/D746</f>
        <v>5.0866038149528614E-2</v>
      </c>
      <c r="BM738" s="131">
        <f t="shared" ref="BM738" si="14139">E738/E746</f>
        <v>8.4932035091101893E-2</v>
      </c>
      <c r="BN738" s="128">
        <f t="shared" ref="BN738" si="14140">F738/F746</f>
        <v>4.290214510725536E-2</v>
      </c>
      <c r="BO738" s="129">
        <f t="shared" ref="BO738" si="14141">G738/G746</f>
        <v>0.10219450967689692</v>
      </c>
      <c r="BP738" s="130">
        <f t="shared" ref="BP738" si="14142">H738/H746</f>
        <v>6.2469511320267443E-2</v>
      </c>
      <c r="BQ738" s="131">
        <f t="shared" ref="BQ738" si="14143">I738/I746</f>
        <v>8.0921411904880114E-2</v>
      </c>
      <c r="BR738" s="128">
        <f t="shared" ref="BR738" si="14144">J738/J746</f>
        <v>7.7220956719817768E-2</v>
      </c>
      <c r="BS738" s="129">
        <f t="shared" ref="BS738" si="14145">K738/K746</f>
        <v>3.2351628737170908E-2</v>
      </c>
      <c r="BT738" s="130">
        <f t="shared" ref="BT738" si="14146">L738/L746</f>
        <v>8.6786551993745117E-2</v>
      </c>
      <c r="BU738" s="128">
        <f t="shared" ref="BU738" si="14147">M738/M746</f>
        <v>4.0094185362024984E-2</v>
      </c>
      <c r="BV738" s="132">
        <f t="shared" ref="BV738" si="14148">N738/N746</f>
        <v>7.2358900144717797E-2</v>
      </c>
      <c r="BW738" s="133">
        <f t="shared" ref="BW738" si="14149">O738/O746</f>
        <v>5.7281384275926141E-2</v>
      </c>
      <c r="BX738" s="128">
        <f t="shared" ref="BX738" si="14150">P738/P746</f>
        <v>4.3848775952897427E-2</v>
      </c>
      <c r="BY738" s="129">
        <f t="shared" ref="BY738" si="14151">Q738/Q746</f>
        <v>7.7093950084934013E-2</v>
      </c>
      <c r="BZ738" s="130">
        <f t="shared" ref="BZ738" si="14152">R738/R746</f>
        <v>5.0705929810407425E-2</v>
      </c>
      <c r="CA738" s="131">
        <f t="shared" ref="CA738" si="14153">S738/S746</f>
        <v>7.9720214934222711E-2</v>
      </c>
      <c r="CB738" s="128">
        <f t="shared" ref="CB738" si="14154">T738/T746</f>
        <v>5.1742801472180126E-2</v>
      </c>
      <c r="CC738" s="129">
        <f t="shared" ref="CC738" si="14155">U738/U746</f>
        <v>4.7619047619047616E-2</v>
      </c>
      <c r="CD738" s="130">
        <f t="shared" ref="CD738" si="14156">V738/V746</f>
        <v>0.10366985577609596</v>
      </c>
      <c r="CE738" s="131">
        <f t="shared" ref="CE738" si="14157">W738/W746</f>
        <v>5.2401155443220798E-2</v>
      </c>
      <c r="CF738" s="128">
        <f t="shared" ref="CF738" si="14158">X738/X746</f>
        <v>5.9070579251663577E-2</v>
      </c>
      <c r="CG738" s="129">
        <f t="shared" ref="CG738" si="14159">Y738/Y746</f>
        <v>5.7310084136080963E-2</v>
      </c>
      <c r="CH738" s="130">
        <f t="shared" ref="CH738" si="14160">Z738/Z746</f>
        <v>6.881865052678772E-2</v>
      </c>
      <c r="CI738" s="128">
        <f t="shared" ref="CI738" si="14161">AA738/AA746</f>
        <v>7.1915810827944723E-2</v>
      </c>
      <c r="CJ738" s="134">
        <f t="shared" ref="CJ738" si="14162">AB738/AB746</f>
        <v>6.5518497242215687E-2</v>
      </c>
      <c r="CK738" s="135">
        <f t="shared" ref="CK738" si="14163">AC738/AC746</f>
        <v>7.098114004010192E-2</v>
      </c>
    </row>
    <row r="739" spans="1:89" x14ac:dyDescent="0.2">
      <c r="A739" s="136" t="s">
        <v>33</v>
      </c>
      <c r="B739" s="192">
        <v>1177</v>
      </c>
      <c r="C739" s="176">
        <v>1268</v>
      </c>
      <c r="D739" s="177">
        <v>338</v>
      </c>
      <c r="E739" s="178">
        <v>625</v>
      </c>
      <c r="F739" s="175">
        <v>658</v>
      </c>
      <c r="G739" s="179">
        <v>1503</v>
      </c>
      <c r="H739" s="177">
        <v>1559</v>
      </c>
      <c r="I739" s="178">
        <v>2431</v>
      </c>
      <c r="J739" s="175">
        <v>282</v>
      </c>
      <c r="K739" s="176">
        <v>98</v>
      </c>
      <c r="L739" s="177">
        <v>1041</v>
      </c>
      <c r="M739" s="175">
        <v>423</v>
      </c>
      <c r="N739" s="180">
        <v>2075</v>
      </c>
      <c r="O739" s="193">
        <v>1554</v>
      </c>
      <c r="P739" s="175">
        <v>655</v>
      </c>
      <c r="Q739" s="176">
        <v>1003</v>
      </c>
      <c r="R739" s="177">
        <v>995</v>
      </c>
      <c r="S739" s="178">
        <v>1364</v>
      </c>
      <c r="T739" s="175">
        <v>181</v>
      </c>
      <c r="U739" s="179">
        <v>183</v>
      </c>
      <c r="V739" s="177">
        <v>1492</v>
      </c>
      <c r="W739" s="194">
        <v>916</v>
      </c>
      <c r="X739" s="175">
        <v>593</v>
      </c>
      <c r="Y739" s="179">
        <v>338</v>
      </c>
      <c r="Z739" s="177">
        <v>2009</v>
      </c>
      <c r="AA739" s="175">
        <v>2069</v>
      </c>
      <c r="AB739" s="156">
        <f t="shared" si="13726"/>
        <v>13055</v>
      </c>
      <c r="AC739" s="157">
        <f t="shared" si="13727"/>
        <v>13775</v>
      </c>
      <c r="BI739" s="136" t="s">
        <v>33</v>
      </c>
      <c r="BJ739" s="128">
        <f>B739/B746</f>
        <v>5.8169417811604229E-2</v>
      </c>
      <c r="BK739" s="129">
        <f t="shared" ref="BK739" si="14164">C739/C746</f>
        <v>5.0693639307560066E-2</v>
      </c>
      <c r="BL739" s="130">
        <f t="shared" ref="BL739" si="14165">D739/D746</f>
        <v>3.7053277789958344E-2</v>
      </c>
      <c r="BM739" s="131">
        <f t="shared" ref="BM739" si="14166">E739/E746</f>
        <v>6.0252578810373082E-2</v>
      </c>
      <c r="BN739" s="128">
        <f t="shared" ref="BN739" si="14167">F739/F746</f>
        <v>3.2901645082254113E-2</v>
      </c>
      <c r="BO739" s="129">
        <f t="shared" ref="BO739" si="14168">G739/G746</f>
        <v>6.0855129970038058E-2</v>
      </c>
      <c r="BP739" s="130">
        <f t="shared" ref="BP739" si="14169">H739/H746</f>
        <v>4.4735860426411089E-2</v>
      </c>
      <c r="BQ739" s="131">
        <f t="shared" ref="BQ739" si="14170">I739/I746</f>
        <v>6.0343543662810903E-2</v>
      </c>
      <c r="BR739" s="128">
        <f t="shared" ref="BR739" si="14171">J739/J746</f>
        <v>6.4236902050113898E-2</v>
      </c>
      <c r="BS739" s="129">
        <f t="shared" ref="BS739" si="14172">K739/K746</f>
        <v>2.1865238732708611E-2</v>
      </c>
      <c r="BT739" s="130">
        <f t="shared" ref="BT739" si="14173">L739/L746</f>
        <v>6.2609009442473079E-2</v>
      </c>
      <c r="BU739" s="128">
        <f t="shared" ref="BU739" si="14174">M739/M746</f>
        <v>2.7666950094839427E-2</v>
      </c>
      <c r="BV739" s="132">
        <f t="shared" ref="BV739" si="14175">N739/N746</f>
        <v>5.5609154740847939E-2</v>
      </c>
      <c r="BW739" s="133">
        <f t="shared" ref="BW739" si="14176">O739/O746</f>
        <v>4.5116711183370108E-2</v>
      </c>
      <c r="BX739" s="128">
        <f t="shared" ref="BX739" si="14177">P739/P746</f>
        <v>3.3829149881210621E-2</v>
      </c>
      <c r="BY739" s="129">
        <f t="shared" ref="BY739" si="14178">Q739/Q746</f>
        <v>6.5529857572193914E-2</v>
      </c>
      <c r="BZ739" s="130">
        <f t="shared" ref="BZ739" si="14179">R739/R746</f>
        <v>4.0137152077450583E-2</v>
      </c>
      <c r="CA739" s="131">
        <f t="shared" ref="CA739" si="14180">S739/S746</f>
        <v>6.3183249953677967E-2</v>
      </c>
      <c r="CB739" s="128">
        <f t="shared" ref="CB739" si="14181">T739/T746</f>
        <v>3.9185970989391646E-2</v>
      </c>
      <c r="CC739" s="129">
        <f t="shared" ref="CC739" si="14182">U739/U746</f>
        <v>4.5151739452257589E-2</v>
      </c>
      <c r="CD739" s="130">
        <f t="shared" ref="CD739" si="14183">V739/V746</f>
        <v>7.1017183111999616E-2</v>
      </c>
      <c r="CE739" s="131">
        <f t="shared" ref="CE739" si="14184">W739/W746</f>
        <v>4.1343202744177653E-2</v>
      </c>
      <c r="CF739" s="128">
        <f t="shared" ref="CF739" si="14185">X739/X746</f>
        <v>3.2344278389876732E-2</v>
      </c>
      <c r="CG739" s="129">
        <f t="shared" ref="CG739" si="14186">Y739/Y746</f>
        <v>4.1214486038288013E-2</v>
      </c>
      <c r="CH739" s="130">
        <f t="shared" ref="CH739" si="14187">Z739/Z746</f>
        <v>5.629343196592692E-2</v>
      </c>
      <c r="CI739" s="128">
        <f t="shared" ref="CI739" si="14188">AA739/AA746</f>
        <v>5.2466083428426527E-2</v>
      </c>
      <c r="CJ739" s="134">
        <f t="shared" ref="CJ739" si="14189">AB739/AB746</f>
        <v>4.9016847077199187E-2</v>
      </c>
      <c r="CK739" s="135">
        <f t="shared" ref="CK739" si="14190">AC739/AC746</f>
        <v>5.1917655394913387E-2</v>
      </c>
    </row>
    <row r="740" spans="1:89" x14ac:dyDescent="0.2">
      <c r="A740" s="145" t="s">
        <v>34</v>
      </c>
      <c r="B740" s="189">
        <v>389</v>
      </c>
      <c r="C740" s="183">
        <v>947</v>
      </c>
      <c r="D740" s="184">
        <v>129</v>
      </c>
      <c r="E740" s="185">
        <v>525</v>
      </c>
      <c r="F740" s="182">
        <v>259</v>
      </c>
      <c r="G740" s="186">
        <v>1257</v>
      </c>
      <c r="H740" s="184">
        <v>803</v>
      </c>
      <c r="I740" s="185">
        <v>1891</v>
      </c>
      <c r="J740" s="182">
        <v>235</v>
      </c>
      <c r="K740" s="183">
        <v>74</v>
      </c>
      <c r="L740" s="184">
        <v>780</v>
      </c>
      <c r="M740" s="182">
        <v>312</v>
      </c>
      <c r="N740" s="187">
        <v>1828</v>
      </c>
      <c r="O740" s="190">
        <v>1220</v>
      </c>
      <c r="P740" s="182">
        <v>415</v>
      </c>
      <c r="Q740" s="183">
        <v>896</v>
      </c>
      <c r="R740" s="184">
        <v>658</v>
      </c>
      <c r="S740" s="185">
        <v>1096</v>
      </c>
      <c r="T740" s="182">
        <v>94</v>
      </c>
      <c r="U740" s="186">
        <v>159</v>
      </c>
      <c r="V740" s="184">
        <v>1262</v>
      </c>
      <c r="W740" s="191">
        <v>686</v>
      </c>
      <c r="X740" s="182">
        <v>421</v>
      </c>
      <c r="Y740" s="186">
        <v>353</v>
      </c>
      <c r="Z740" s="184">
        <v>1211</v>
      </c>
      <c r="AA740" s="182">
        <v>1733</v>
      </c>
      <c r="AB740" s="156">
        <f t="shared" si="13726"/>
        <v>8484</v>
      </c>
      <c r="AC740" s="157">
        <f t="shared" si="13727"/>
        <v>11149</v>
      </c>
      <c r="BI740" s="145" t="s">
        <v>34</v>
      </c>
      <c r="BJ740" s="128">
        <f>B740/B746</f>
        <v>1.9225066719383215E-2</v>
      </c>
      <c r="BK740" s="129">
        <f t="shared" ref="BK740" si="14191">C740/C746</f>
        <v>3.7860312637428534E-2</v>
      </c>
      <c r="BL740" s="130">
        <f t="shared" ref="BL740" si="14192">D740/D746</f>
        <v>1.4141635606226704E-2</v>
      </c>
      <c r="BM740" s="131">
        <f t="shared" ref="BM740" si="14193">E740/E746</f>
        <v>5.061216620071339E-2</v>
      </c>
      <c r="BN740" s="128">
        <f t="shared" ref="BN740" si="14194">F740/F746</f>
        <v>1.2950647532376619E-2</v>
      </c>
      <c r="BO740" s="129">
        <f t="shared" ref="BO740" si="14195">G740/G746</f>
        <v>5.0894809296299297E-2</v>
      </c>
      <c r="BP740" s="130">
        <f t="shared" ref="BP740" si="14196">H740/H746</f>
        <v>2.3042268070819823E-2</v>
      </c>
      <c r="BQ740" s="131">
        <f t="shared" ref="BQ740" si="14197">I740/I746</f>
        <v>4.6939383408628306E-2</v>
      </c>
      <c r="BR740" s="128">
        <f t="shared" ref="BR740" si="14198">J740/J746</f>
        <v>5.3530751708428248E-2</v>
      </c>
      <c r="BS740" s="129">
        <f t="shared" ref="BS740" si="14199">K740/K746</f>
        <v>1.6510486390004461E-2</v>
      </c>
      <c r="BT740" s="130">
        <f t="shared" ref="BT740" si="14200">L740/L746</f>
        <v>4.691164972634871E-2</v>
      </c>
      <c r="BU740" s="128">
        <f t="shared" ref="BU740" si="14201">M740/M746</f>
        <v>2.0406828438746812E-2</v>
      </c>
      <c r="BV740" s="132">
        <f t="shared" ref="BV740" si="14202">N740/N746</f>
        <v>4.8989655357238572E-2</v>
      </c>
      <c r="BW740" s="133">
        <f t="shared" ref="BW740" si="14203">O740/O746</f>
        <v>3.5419811868540242E-2</v>
      </c>
      <c r="BX740" s="128">
        <f t="shared" ref="BX740" si="14204">P740/P746</f>
        <v>2.1433736184278483E-2</v>
      </c>
      <c r="BY740" s="129">
        <f t="shared" ref="BY740" si="14205">Q740/Q746</f>
        <v>5.8539134979746506E-2</v>
      </c>
      <c r="BZ740" s="130">
        <f t="shared" ref="BZ740" si="14206">R740/R746</f>
        <v>2.654296087131908E-2</v>
      </c>
      <c r="CA740" s="131">
        <f t="shared" ref="CA740" si="14207">S740/S746</f>
        <v>5.0768945710579952E-2</v>
      </c>
      <c r="CB740" s="128">
        <f t="shared" ref="CB740" si="14208">T740/T746</f>
        <v>2.0350725265208921E-2</v>
      </c>
      <c r="CC740" s="129">
        <f t="shared" ref="CC740" si="14209">U740/U746</f>
        <v>3.9230199851961509E-2</v>
      </c>
      <c r="CD740" s="130">
        <f t="shared" ref="CD740" si="14210">V740/V746</f>
        <v>6.0069494026369651E-2</v>
      </c>
      <c r="CE740" s="131">
        <f t="shared" ref="CE740" si="14211">W740/W746</f>
        <v>3.0962267557320816E-2</v>
      </c>
      <c r="CF740" s="128">
        <f t="shared" ref="CF740" si="14212">X740/X746</f>
        <v>2.2962801352678086E-2</v>
      </c>
      <c r="CG740" s="129">
        <f t="shared" ref="CG740" si="14213">Y740/Y746</f>
        <v>4.3043531276673576E-2</v>
      </c>
      <c r="CH740" s="130">
        <f t="shared" ref="CH740" si="14214">Z740/Z746</f>
        <v>3.3932974669356644E-2</v>
      </c>
      <c r="CI740" s="128">
        <f t="shared" ref="CI740" si="14215">AA740/AA746</f>
        <v>4.394573348548244E-2</v>
      </c>
      <c r="CJ740" s="134">
        <f t="shared" ref="CJ740" si="14216">AB740/AB746</f>
        <v>3.1854379977246869E-2</v>
      </c>
      <c r="CK740" s="135">
        <f t="shared" ref="CK740" si="14217">AC740/AC746</f>
        <v>4.2020322322895778E-2</v>
      </c>
    </row>
    <row r="741" spans="1:89" x14ac:dyDescent="0.2">
      <c r="A741" s="136" t="s">
        <v>35</v>
      </c>
      <c r="B741" s="192">
        <v>0</v>
      </c>
      <c r="C741" s="176">
        <v>373</v>
      </c>
      <c r="D741" s="177">
        <v>6</v>
      </c>
      <c r="E741" s="178">
        <v>311</v>
      </c>
      <c r="F741" s="175">
        <v>18</v>
      </c>
      <c r="G741" s="179">
        <v>688</v>
      </c>
      <c r="H741" s="177">
        <v>134</v>
      </c>
      <c r="I741" s="178">
        <v>843</v>
      </c>
      <c r="J741" s="175">
        <v>62</v>
      </c>
      <c r="K741" s="176">
        <v>48</v>
      </c>
      <c r="L741" s="177">
        <v>537</v>
      </c>
      <c r="M741" s="175">
        <v>86</v>
      </c>
      <c r="N741" s="180">
        <v>426</v>
      </c>
      <c r="O741" s="193">
        <v>250</v>
      </c>
      <c r="P741" s="175">
        <v>81</v>
      </c>
      <c r="Q741" s="176">
        <v>201</v>
      </c>
      <c r="R741" s="177">
        <v>125</v>
      </c>
      <c r="S741" s="178">
        <v>113</v>
      </c>
      <c r="T741" s="175">
        <v>8</v>
      </c>
      <c r="U741" s="179">
        <v>14</v>
      </c>
      <c r="V741" s="177">
        <v>356</v>
      </c>
      <c r="W741" s="194">
        <v>23</v>
      </c>
      <c r="X741" s="175">
        <v>44</v>
      </c>
      <c r="Y741" s="179">
        <v>5</v>
      </c>
      <c r="Z741" s="177">
        <v>54</v>
      </c>
      <c r="AA741" s="175">
        <v>6</v>
      </c>
      <c r="AB741" s="156">
        <f t="shared" si="13726"/>
        <v>1851</v>
      </c>
      <c r="AC741" s="157">
        <f t="shared" si="13727"/>
        <v>2961</v>
      </c>
      <c r="BI741" s="136" t="s">
        <v>35</v>
      </c>
      <c r="BJ741" s="128">
        <f>B741/B746</f>
        <v>0</v>
      </c>
      <c r="BK741" s="129">
        <f t="shared" ref="BK741" si="14218">C741/C746</f>
        <v>1.4912245632271219E-2</v>
      </c>
      <c r="BL741" s="130">
        <f t="shared" ref="BL741" si="14219">D741/D746</f>
        <v>6.5775049331286996E-4</v>
      </c>
      <c r="BM741" s="131">
        <f t="shared" ref="BM741" si="14220">E741/E746</f>
        <v>2.9981683216041645E-2</v>
      </c>
      <c r="BN741" s="128">
        <f t="shared" ref="BN741" si="14221">F741/F746</f>
        <v>9.0004500225011246E-4</v>
      </c>
      <c r="BO741" s="129">
        <f t="shared" ref="BO741" si="14222">G741/G746</f>
        <v>2.7856506599724672E-2</v>
      </c>
      <c r="BP741" s="130">
        <f t="shared" ref="BP741" si="14223">H741/H746</f>
        <v>3.8451605498005682E-3</v>
      </c>
      <c r="BQ741" s="131">
        <f t="shared" ref="BQ741" si="14224">I741/I746</f>
        <v>2.0925383507918383E-2</v>
      </c>
      <c r="BR741" s="128">
        <f t="shared" ref="BR741" si="14225">J741/J746</f>
        <v>1.4123006833712985E-2</v>
      </c>
      <c r="BS741" s="129">
        <f t="shared" ref="BS741" si="14226">K741/K746</f>
        <v>1.0709504685408299E-2</v>
      </c>
      <c r="BT741" s="130">
        <f t="shared" ref="BT741" si="14227">L741/L746</f>
        <v>3.2296866542370843E-2</v>
      </c>
      <c r="BU741" s="128">
        <f t="shared" ref="BU741" si="14228">M741/M746</f>
        <v>5.6249591209366215E-3</v>
      </c>
      <c r="BV741" s="132">
        <f t="shared" ref="BV741" si="14229">N741/N746</f>
        <v>1.1416626467277697E-2</v>
      </c>
      <c r="BW741" s="133">
        <f t="shared" ref="BW741" si="14230">O741/O746</f>
        <v>7.258158169782836E-3</v>
      </c>
      <c r="BX741" s="128">
        <f t="shared" ref="BX741" si="14231">P741/P746</f>
        <v>4.1834521227145953E-3</v>
      </c>
      <c r="BY741" s="129">
        <f t="shared" ref="BY741" si="14232">Q741/Q746</f>
        <v>1.3132105056840454E-2</v>
      </c>
      <c r="BZ741" s="130">
        <f t="shared" ref="BZ741" si="14233">R741/R746</f>
        <v>5.0423557886244454E-3</v>
      </c>
      <c r="CA741" s="131">
        <f t="shared" ref="CA741" si="14234">S741/S746</f>
        <v>5.2343894756346114E-3</v>
      </c>
      <c r="CB741" s="128">
        <f t="shared" ref="CB741" si="14235">T741/T746</f>
        <v>1.7319766183156527E-3</v>
      </c>
      <c r="CC741" s="129">
        <f t="shared" ref="CC741" si="14236">U741/U746</f>
        <v>3.4542314335060447E-3</v>
      </c>
      <c r="CD741" s="130">
        <f t="shared" ref="CD741" si="14237">V741/V746</f>
        <v>1.6945118758627253E-2</v>
      </c>
      <c r="CE741" s="131">
        <f t="shared" ref="CE741" si="14238">W741/W746</f>
        <v>1.0380935186856833E-3</v>
      </c>
      <c r="CF741" s="128">
        <f t="shared" ref="CF741" si="14239">X741/X746</f>
        <v>2.3999127304461655E-3</v>
      </c>
      <c r="CG741" s="129">
        <f t="shared" ref="CG741" si="14240">Y741/Y746</f>
        <v>6.0968174612852089E-4</v>
      </c>
      <c r="CH741" s="130">
        <f t="shared" ref="CH741" si="14241">Z741/Z746</f>
        <v>1.5131136516476126E-3</v>
      </c>
      <c r="CI741" s="128">
        <f t="shared" ref="CI741" si="14242">AA741/AA746</f>
        <v>1.5214910612400151E-4</v>
      </c>
      <c r="CJ741" s="134">
        <f t="shared" ref="CJ741" si="14243">AB741/AB746</f>
        <v>6.9498417418533661E-3</v>
      </c>
      <c r="CK741" s="135">
        <f t="shared" ref="CK741" si="14244">AC741/AC746</f>
        <v>1.1159940299407516E-2</v>
      </c>
    </row>
    <row r="742" spans="1:89" x14ac:dyDescent="0.2">
      <c r="A742" s="145" t="s">
        <v>36</v>
      </c>
      <c r="B742" s="189">
        <v>0</v>
      </c>
      <c r="C742" s="183">
        <v>0</v>
      </c>
      <c r="D742" s="184">
        <v>0</v>
      </c>
      <c r="E742" s="185">
        <v>0</v>
      </c>
      <c r="F742" s="182">
        <v>0</v>
      </c>
      <c r="G742" s="186">
        <v>0</v>
      </c>
      <c r="H742" s="184">
        <v>0</v>
      </c>
      <c r="I742" s="185">
        <v>0</v>
      </c>
      <c r="J742" s="182">
        <v>0</v>
      </c>
      <c r="K742" s="186">
        <v>0</v>
      </c>
      <c r="L742" s="184">
        <v>0</v>
      </c>
      <c r="M742" s="182">
        <v>0</v>
      </c>
      <c r="N742" s="187">
        <v>0</v>
      </c>
      <c r="O742" s="190">
        <v>0</v>
      </c>
      <c r="P742" s="182">
        <v>0</v>
      </c>
      <c r="Q742" s="186">
        <v>0</v>
      </c>
      <c r="R742" s="184">
        <v>0</v>
      </c>
      <c r="S742" s="185">
        <v>0</v>
      </c>
      <c r="T742" s="182">
        <v>0</v>
      </c>
      <c r="U742" s="186">
        <v>0</v>
      </c>
      <c r="V742" s="184">
        <v>0</v>
      </c>
      <c r="W742" s="185">
        <v>0</v>
      </c>
      <c r="X742" s="182">
        <v>0</v>
      </c>
      <c r="Y742" s="186">
        <v>0</v>
      </c>
      <c r="Z742" s="184">
        <v>0</v>
      </c>
      <c r="AA742" s="182">
        <v>0</v>
      </c>
      <c r="AB742" s="156">
        <f t="shared" si="13726"/>
        <v>0</v>
      </c>
      <c r="AC742" s="157">
        <f t="shared" si="13727"/>
        <v>0</v>
      </c>
      <c r="BI742" s="145" t="s">
        <v>36</v>
      </c>
      <c r="BJ742" s="128">
        <f>B742/B746</f>
        <v>0</v>
      </c>
      <c r="BK742" s="129">
        <f t="shared" ref="BK742" si="14245">C742/C746</f>
        <v>0</v>
      </c>
      <c r="BL742" s="130">
        <f t="shared" ref="BL742" si="14246">D742/D746</f>
        <v>0</v>
      </c>
      <c r="BM742" s="131">
        <f t="shared" ref="BM742" si="14247">E742/E746</f>
        <v>0</v>
      </c>
      <c r="BN742" s="128">
        <f t="shared" ref="BN742" si="14248">F742/F746</f>
        <v>0</v>
      </c>
      <c r="BO742" s="129">
        <f t="shared" ref="BO742" si="14249">G742/G746</f>
        <v>0</v>
      </c>
      <c r="BP742" s="130">
        <f t="shared" ref="BP742" si="14250">H742/H746</f>
        <v>0</v>
      </c>
      <c r="BQ742" s="131">
        <f t="shared" ref="BQ742" si="14251">I742/I746</f>
        <v>0</v>
      </c>
      <c r="BR742" s="128">
        <f t="shared" ref="BR742" si="14252">J742/J746</f>
        <v>0</v>
      </c>
      <c r="BS742" s="129">
        <f t="shared" ref="BS742" si="14253">K742/K746</f>
        <v>0</v>
      </c>
      <c r="BT742" s="130">
        <f t="shared" ref="BT742" si="14254">L742/L746</f>
        <v>0</v>
      </c>
      <c r="BU742" s="128">
        <f t="shared" ref="BU742" si="14255">M742/M746</f>
        <v>0</v>
      </c>
      <c r="BV742" s="132">
        <f t="shared" ref="BV742" si="14256">N742/N746</f>
        <v>0</v>
      </c>
      <c r="BW742" s="133">
        <f t="shared" ref="BW742" si="14257">O742/O746</f>
        <v>0</v>
      </c>
      <c r="BX742" s="128">
        <f t="shared" ref="BX742" si="14258">P742/P746</f>
        <v>0</v>
      </c>
      <c r="BY742" s="129">
        <f t="shared" ref="BY742" si="14259">Q742/Q746</f>
        <v>0</v>
      </c>
      <c r="BZ742" s="130">
        <f t="shared" ref="BZ742" si="14260">R742/R746</f>
        <v>0</v>
      </c>
      <c r="CA742" s="131">
        <f t="shared" ref="CA742" si="14261">S742/S746</f>
        <v>0</v>
      </c>
      <c r="CB742" s="128">
        <f t="shared" ref="CB742" si="14262">T742/T746</f>
        <v>0</v>
      </c>
      <c r="CC742" s="129">
        <f t="shared" ref="CC742" si="14263">U742/U746</f>
        <v>0</v>
      </c>
      <c r="CD742" s="130">
        <f t="shared" ref="CD742" si="14264">V742/V746</f>
        <v>0</v>
      </c>
      <c r="CE742" s="131">
        <f t="shared" ref="CE742" si="14265">W742/W746</f>
        <v>0</v>
      </c>
      <c r="CF742" s="128">
        <f t="shared" ref="CF742" si="14266">X742/X746</f>
        <v>0</v>
      </c>
      <c r="CG742" s="129">
        <f t="shared" ref="CG742" si="14267">Y742/Y746</f>
        <v>0</v>
      </c>
      <c r="CH742" s="130">
        <f t="shared" ref="CH742" si="14268">Z742/Z746</f>
        <v>0</v>
      </c>
      <c r="CI742" s="128">
        <f t="shared" ref="CI742" si="14269">AA742/AA746</f>
        <v>0</v>
      </c>
      <c r="CJ742" s="134">
        <f t="shared" ref="CJ742" si="14270">AB742/AB746</f>
        <v>0</v>
      </c>
      <c r="CK742" s="135">
        <f t="shared" ref="CK742" si="14271">AC742/AC746</f>
        <v>0</v>
      </c>
    </row>
    <row r="743" spans="1:89" x14ac:dyDescent="0.2">
      <c r="A743" s="136" t="s">
        <v>37</v>
      </c>
      <c r="B743" s="58"/>
      <c r="C743" s="59"/>
      <c r="D743" s="138"/>
      <c r="E743" s="139"/>
      <c r="F743" s="137"/>
      <c r="G743" s="140"/>
      <c r="H743" s="138"/>
      <c r="I743" s="139"/>
      <c r="J743" s="137"/>
      <c r="K743" s="140"/>
      <c r="L743" s="138"/>
      <c r="M743" s="137"/>
      <c r="N743" s="141"/>
      <c r="O743" s="142"/>
      <c r="P743" s="137"/>
      <c r="Q743" s="140"/>
      <c r="R743" s="138"/>
      <c r="S743" s="139"/>
      <c r="T743" s="137"/>
      <c r="U743" s="140"/>
      <c r="V743" s="138"/>
      <c r="W743" s="139"/>
      <c r="X743" s="137"/>
      <c r="Y743" s="140"/>
      <c r="Z743" s="143"/>
      <c r="AA743" s="144"/>
      <c r="AB743" s="158">
        <f t="shared" ref="AB743:AB745" si="14272">SUM(B743,D743,F743,H743,J743,L743,N743,P743,R743,T743,V743,X743,Z743)</f>
        <v>0</v>
      </c>
      <c r="AC743" s="159">
        <f t="shared" ref="AC743:AC745" si="14273">SUM(C743,E743,G743,I743,K743,M743,O743,Q743,S743,U743,W743,Y743,AA743)</f>
        <v>0</v>
      </c>
      <c r="BI743" s="136" t="s">
        <v>37</v>
      </c>
      <c r="BJ743" s="128">
        <f>B743/B746</f>
        <v>0</v>
      </c>
      <c r="BK743" s="129">
        <f t="shared" ref="BK743" si="14274">C743/C746</f>
        <v>0</v>
      </c>
      <c r="BL743" s="130">
        <f t="shared" ref="BL743" si="14275">D743/D746</f>
        <v>0</v>
      </c>
      <c r="BM743" s="131">
        <f t="shared" ref="BM743" si="14276">E743/E746</f>
        <v>0</v>
      </c>
      <c r="BN743" s="128">
        <f t="shared" ref="BN743" si="14277">F743/F746</f>
        <v>0</v>
      </c>
      <c r="BO743" s="129">
        <f t="shared" ref="BO743" si="14278">G743/G746</f>
        <v>0</v>
      </c>
      <c r="BP743" s="130">
        <f t="shared" ref="BP743" si="14279">H743/H746</f>
        <v>0</v>
      </c>
      <c r="BQ743" s="131">
        <f t="shared" ref="BQ743" si="14280">I743/I746</f>
        <v>0</v>
      </c>
      <c r="BR743" s="128">
        <f t="shared" ref="BR743" si="14281">J743/J746</f>
        <v>0</v>
      </c>
      <c r="BS743" s="129">
        <f t="shared" ref="BS743" si="14282">K743/K746</f>
        <v>0</v>
      </c>
      <c r="BT743" s="130">
        <f t="shared" ref="BT743" si="14283">L743/L746</f>
        <v>0</v>
      </c>
      <c r="BU743" s="128">
        <f t="shared" ref="BU743" si="14284">M743/M746</f>
        <v>0</v>
      </c>
      <c r="BV743" s="132">
        <f t="shared" ref="BV743" si="14285">N743/N746</f>
        <v>0</v>
      </c>
      <c r="BW743" s="133">
        <f t="shared" ref="BW743" si="14286">O743/O746</f>
        <v>0</v>
      </c>
      <c r="BX743" s="128">
        <f t="shared" ref="BX743" si="14287">P743/P746</f>
        <v>0</v>
      </c>
      <c r="BY743" s="129">
        <f t="shared" ref="BY743" si="14288">Q743/Q746</f>
        <v>0</v>
      </c>
      <c r="BZ743" s="130">
        <f t="shared" ref="BZ743" si="14289">R743/R746</f>
        <v>0</v>
      </c>
      <c r="CA743" s="131">
        <f t="shared" ref="CA743" si="14290">S743/S746</f>
        <v>0</v>
      </c>
      <c r="CB743" s="128">
        <f t="shared" ref="CB743" si="14291">T743/T746</f>
        <v>0</v>
      </c>
      <c r="CC743" s="129">
        <f t="shared" ref="CC743" si="14292">U743/U746</f>
        <v>0</v>
      </c>
      <c r="CD743" s="130">
        <f t="shared" ref="CD743" si="14293">V743/V746</f>
        <v>0</v>
      </c>
      <c r="CE743" s="131">
        <f t="shared" ref="CE743" si="14294">W743/W746</f>
        <v>0</v>
      </c>
      <c r="CF743" s="128">
        <f t="shared" ref="CF743" si="14295">X743/X746</f>
        <v>0</v>
      </c>
      <c r="CG743" s="129">
        <f t="shared" ref="CG743" si="14296">Y743/Y746</f>
        <v>0</v>
      </c>
      <c r="CH743" s="130">
        <f t="shared" ref="CH743" si="14297">Z743/Z746</f>
        <v>0</v>
      </c>
      <c r="CI743" s="128">
        <f t="shared" ref="CI743" si="14298">AA743/AA746</f>
        <v>0</v>
      </c>
      <c r="CJ743" s="134">
        <f t="shared" ref="CJ743" si="14299">AB743/AB746</f>
        <v>0</v>
      </c>
      <c r="CK743" s="135">
        <f t="shared" ref="CK743" si="14300">AC743/AC746</f>
        <v>0</v>
      </c>
    </row>
    <row r="744" spans="1:89" x14ac:dyDescent="0.2">
      <c r="A744" s="145" t="s">
        <v>38</v>
      </c>
      <c r="B744" s="56"/>
      <c r="C744" s="57"/>
      <c r="D744" s="151"/>
      <c r="E744" s="148"/>
      <c r="F744" s="149"/>
      <c r="G744" s="150"/>
      <c r="H744" s="151"/>
      <c r="I744" s="148"/>
      <c r="J744" s="149"/>
      <c r="K744" s="150"/>
      <c r="L744" s="151"/>
      <c r="M744" s="149"/>
      <c r="N744" s="153"/>
      <c r="O744" s="152"/>
      <c r="P744" s="149"/>
      <c r="Q744" s="150"/>
      <c r="R744" s="151"/>
      <c r="S744" s="148"/>
      <c r="T744" s="149"/>
      <c r="U744" s="150"/>
      <c r="V744" s="151"/>
      <c r="W744" s="148"/>
      <c r="X744" s="149"/>
      <c r="Y744" s="150"/>
      <c r="Z744" s="147"/>
      <c r="AA744" s="146"/>
      <c r="AB744" s="158">
        <f t="shared" si="14272"/>
        <v>0</v>
      </c>
      <c r="AC744" s="159">
        <f t="shared" si="14273"/>
        <v>0</v>
      </c>
      <c r="BI744" s="145" t="s">
        <v>38</v>
      </c>
      <c r="BJ744" s="128">
        <f>B744/B746</f>
        <v>0</v>
      </c>
      <c r="BK744" s="129">
        <f t="shared" ref="BK744" si="14301">C744/C746</f>
        <v>0</v>
      </c>
      <c r="BL744" s="130">
        <f t="shared" ref="BL744" si="14302">D744/D746</f>
        <v>0</v>
      </c>
      <c r="BM744" s="131">
        <f t="shared" ref="BM744" si="14303">E744/E746</f>
        <v>0</v>
      </c>
      <c r="BN744" s="128">
        <f t="shared" ref="BN744" si="14304">F744/F746</f>
        <v>0</v>
      </c>
      <c r="BO744" s="129">
        <f t="shared" ref="BO744" si="14305">G744/G746</f>
        <v>0</v>
      </c>
      <c r="BP744" s="130">
        <f t="shared" ref="BP744" si="14306">H744/H746</f>
        <v>0</v>
      </c>
      <c r="BQ744" s="131">
        <f t="shared" ref="BQ744" si="14307">I744/I746</f>
        <v>0</v>
      </c>
      <c r="BR744" s="128">
        <f t="shared" ref="BR744" si="14308">J744/J746</f>
        <v>0</v>
      </c>
      <c r="BS744" s="129">
        <f t="shared" ref="BS744" si="14309">K744/K746</f>
        <v>0</v>
      </c>
      <c r="BT744" s="130">
        <f t="shared" ref="BT744" si="14310">L744/L746</f>
        <v>0</v>
      </c>
      <c r="BU744" s="128">
        <f t="shared" ref="BU744" si="14311">M744/M746</f>
        <v>0</v>
      </c>
      <c r="BV744" s="132">
        <f t="shared" ref="BV744" si="14312">N744/N746</f>
        <v>0</v>
      </c>
      <c r="BW744" s="133">
        <f t="shared" ref="BW744" si="14313">O744/O746</f>
        <v>0</v>
      </c>
      <c r="BX744" s="128">
        <f t="shared" ref="BX744" si="14314">P744/P746</f>
        <v>0</v>
      </c>
      <c r="BY744" s="129">
        <f t="shared" ref="BY744" si="14315">Q744/Q746</f>
        <v>0</v>
      </c>
      <c r="BZ744" s="130">
        <f t="shared" ref="BZ744" si="14316">R744/R746</f>
        <v>0</v>
      </c>
      <c r="CA744" s="131">
        <f t="shared" ref="CA744" si="14317">S744/S746</f>
        <v>0</v>
      </c>
      <c r="CB744" s="128">
        <f t="shared" ref="CB744" si="14318">T744/T746</f>
        <v>0</v>
      </c>
      <c r="CC744" s="129">
        <f t="shared" ref="CC744" si="14319">U744/U746</f>
        <v>0</v>
      </c>
      <c r="CD744" s="130">
        <f t="shared" ref="CD744" si="14320">V744/V746</f>
        <v>0</v>
      </c>
      <c r="CE744" s="131">
        <f t="shared" ref="CE744" si="14321">W744/W746</f>
        <v>0</v>
      </c>
      <c r="CF744" s="128">
        <f t="shared" ref="CF744" si="14322">X744/X746</f>
        <v>0</v>
      </c>
      <c r="CG744" s="129">
        <f t="shared" ref="CG744" si="14323">Y744/Y746</f>
        <v>0</v>
      </c>
      <c r="CH744" s="130">
        <f t="shared" ref="CH744" si="14324">Z744/Z746</f>
        <v>0</v>
      </c>
      <c r="CI744" s="128">
        <f t="shared" ref="CI744" si="14325">AA744/AA746</f>
        <v>0</v>
      </c>
      <c r="CJ744" s="134">
        <f t="shared" ref="CJ744" si="14326">AB744/AB746</f>
        <v>0</v>
      </c>
      <c r="CK744" s="135">
        <f t="shared" ref="CK744" si="14327">AC744/AC746</f>
        <v>0</v>
      </c>
    </row>
    <row r="745" spans="1:89" ht="13.5" thickBot="1" x14ac:dyDescent="0.25">
      <c r="A745" s="136" t="s">
        <v>39</v>
      </c>
      <c r="B745" s="58"/>
      <c r="C745" s="59"/>
      <c r="D745" s="138"/>
      <c r="E745" s="139"/>
      <c r="F745" s="137"/>
      <c r="G745" s="140"/>
      <c r="H745" s="138"/>
      <c r="I745" s="139"/>
      <c r="J745" s="137"/>
      <c r="K745" s="140"/>
      <c r="L745" s="138"/>
      <c r="M745" s="137"/>
      <c r="N745" s="141"/>
      <c r="O745" s="142"/>
      <c r="P745" s="137"/>
      <c r="Q745" s="140"/>
      <c r="R745" s="138"/>
      <c r="S745" s="139"/>
      <c r="T745" s="137"/>
      <c r="U745" s="140"/>
      <c r="V745" s="138"/>
      <c r="W745" s="139"/>
      <c r="X745" s="137"/>
      <c r="Y745" s="140"/>
      <c r="Z745" s="143"/>
      <c r="AA745" s="144"/>
      <c r="AB745" s="158">
        <f t="shared" si="14272"/>
        <v>0</v>
      </c>
      <c r="AC745" s="159">
        <f t="shared" si="14273"/>
        <v>0</v>
      </c>
      <c r="BI745" s="136" t="s">
        <v>39</v>
      </c>
      <c r="BJ745" s="128">
        <f>B745/B746</f>
        <v>0</v>
      </c>
      <c r="BK745" s="129">
        <f t="shared" ref="BK745" si="14328">C745/C746</f>
        <v>0</v>
      </c>
      <c r="BL745" s="130">
        <f t="shared" ref="BL745" si="14329">D745/D746</f>
        <v>0</v>
      </c>
      <c r="BM745" s="131">
        <f t="shared" ref="BM745" si="14330">E745/E746</f>
        <v>0</v>
      </c>
      <c r="BN745" s="128">
        <f t="shared" ref="BN745" si="14331">F745/F746</f>
        <v>0</v>
      </c>
      <c r="BO745" s="129">
        <f t="shared" ref="BO745" si="14332">G745/G746</f>
        <v>0</v>
      </c>
      <c r="BP745" s="130">
        <f t="shared" ref="BP745" si="14333">H745/H746</f>
        <v>0</v>
      </c>
      <c r="BQ745" s="131">
        <f t="shared" ref="BQ745" si="14334">I745/I746</f>
        <v>0</v>
      </c>
      <c r="BR745" s="128">
        <f t="shared" ref="BR745" si="14335">J745/J746</f>
        <v>0</v>
      </c>
      <c r="BS745" s="129">
        <f t="shared" ref="BS745" si="14336">K745/K746</f>
        <v>0</v>
      </c>
      <c r="BT745" s="130">
        <f t="shared" ref="BT745" si="14337">L745/L746</f>
        <v>0</v>
      </c>
      <c r="BU745" s="128">
        <f t="shared" ref="BU745" si="14338">M745/M746</f>
        <v>0</v>
      </c>
      <c r="BV745" s="132">
        <f t="shared" ref="BV745" si="14339">N745/N746</f>
        <v>0</v>
      </c>
      <c r="BW745" s="133">
        <f t="shared" ref="BW745" si="14340">O745/O746</f>
        <v>0</v>
      </c>
      <c r="BX745" s="128">
        <f t="shared" ref="BX745" si="14341">P745/P746</f>
        <v>0</v>
      </c>
      <c r="BY745" s="129">
        <f t="shared" ref="BY745" si="14342">Q745/Q746</f>
        <v>0</v>
      </c>
      <c r="BZ745" s="130">
        <f t="shared" ref="BZ745" si="14343">R745/R746</f>
        <v>0</v>
      </c>
      <c r="CA745" s="131">
        <f t="shared" ref="CA745" si="14344">S745/S746</f>
        <v>0</v>
      </c>
      <c r="CB745" s="128">
        <f t="shared" ref="CB745" si="14345">T745/T746</f>
        <v>0</v>
      </c>
      <c r="CC745" s="129">
        <f t="shared" ref="CC745" si="14346">U745/U746</f>
        <v>0</v>
      </c>
      <c r="CD745" s="130">
        <f t="shared" ref="CD745" si="14347">V745/V746</f>
        <v>0</v>
      </c>
      <c r="CE745" s="131">
        <f t="shared" ref="CE745" si="14348">W745/W746</f>
        <v>0</v>
      </c>
      <c r="CF745" s="128">
        <f t="shared" ref="CF745" si="14349">X745/X746</f>
        <v>0</v>
      </c>
      <c r="CG745" s="129">
        <f t="shared" ref="CG745" si="14350">Y745/Y746</f>
        <v>0</v>
      </c>
      <c r="CH745" s="130">
        <f t="shared" ref="CH745" si="14351">Z745/Z746</f>
        <v>0</v>
      </c>
      <c r="CI745" s="128">
        <f t="shared" ref="CI745" si="14352">AA745/AA746</f>
        <v>0</v>
      </c>
      <c r="CJ745" s="134">
        <f t="shared" ref="CJ745" si="14353">AB745/AB746</f>
        <v>0</v>
      </c>
      <c r="CK745" s="135">
        <f t="shared" ref="CK745" si="14354">AC745/AC746</f>
        <v>0</v>
      </c>
    </row>
    <row r="746" spans="1:89" ht="14.25" thickTop="1" thickBot="1" x14ac:dyDescent="0.25">
      <c r="A746" s="229" t="s">
        <v>13</v>
      </c>
      <c r="B746" s="20">
        <f t="shared" ref="B746:AA746" si="14355">SUM(B723:B745)</f>
        <v>20234</v>
      </c>
      <c r="C746" s="21">
        <f t="shared" si="14355"/>
        <v>25013</v>
      </c>
      <c r="D746" s="20">
        <f t="shared" si="14355"/>
        <v>9122</v>
      </c>
      <c r="E746" s="21">
        <f t="shared" si="14355"/>
        <v>10373</v>
      </c>
      <c r="F746" s="20">
        <f t="shared" si="14355"/>
        <v>19999</v>
      </c>
      <c r="G746" s="21">
        <f t="shared" si="14355"/>
        <v>24698</v>
      </c>
      <c r="H746" s="20">
        <f t="shared" si="14355"/>
        <v>34849</v>
      </c>
      <c r="I746" s="21">
        <f t="shared" si="14355"/>
        <v>40286</v>
      </c>
      <c r="J746" s="20">
        <f t="shared" si="14355"/>
        <v>4390</v>
      </c>
      <c r="K746" s="21">
        <f t="shared" si="14355"/>
        <v>4482</v>
      </c>
      <c r="L746" s="20">
        <f t="shared" si="14355"/>
        <v>16627</v>
      </c>
      <c r="M746" s="21">
        <f t="shared" si="14355"/>
        <v>15289</v>
      </c>
      <c r="N746" s="20">
        <f t="shared" si="14355"/>
        <v>37314</v>
      </c>
      <c r="O746" s="21">
        <f t="shared" si="14355"/>
        <v>34444</v>
      </c>
      <c r="P746" s="20">
        <f t="shared" si="14355"/>
        <v>19362</v>
      </c>
      <c r="Q746" s="21">
        <f t="shared" si="14355"/>
        <v>15306</v>
      </c>
      <c r="R746" s="20">
        <f t="shared" si="14355"/>
        <v>24790</v>
      </c>
      <c r="S746" s="21">
        <f t="shared" si="14355"/>
        <v>21588</v>
      </c>
      <c r="T746" s="20">
        <f t="shared" si="14355"/>
        <v>4619</v>
      </c>
      <c r="U746" s="21">
        <f t="shared" si="14355"/>
        <v>4053</v>
      </c>
      <c r="V746" s="20">
        <f t="shared" si="14355"/>
        <v>21009</v>
      </c>
      <c r="W746" s="21">
        <f t="shared" si="14355"/>
        <v>22156</v>
      </c>
      <c r="X746" s="20">
        <f t="shared" si="14355"/>
        <v>18334</v>
      </c>
      <c r="Y746" s="21">
        <f t="shared" si="14355"/>
        <v>8201</v>
      </c>
      <c r="Z746" s="20">
        <f t="shared" si="14355"/>
        <v>35688</v>
      </c>
      <c r="AA746" s="21">
        <f t="shared" si="14355"/>
        <v>39435</v>
      </c>
      <c r="AB746" s="160">
        <f>SUM(AB722:AB745)</f>
        <v>266337</v>
      </c>
      <c r="AC746" s="161">
        <f t="shared" ref="AC746" si="14356">SUM(AC722:AC745)</f>
        <v>265324</v>
      </c>
      <c r="BI746" s="229" t="s">
        <v>13</v>
      </c>
      <c r="BJ746" s="154">
        <f>SUM(BJ722:BJ745)</f>
        <v>0.99999999999999989</v>
      </c>
      <c r="BK746" s="155">
        <f t="shared" ref="BK746:CK746" si="14357">SUM(BK722:BK745)</f>
        <v>1</v>
      </c>
      <c r="BL746" s="154">
        <f t="shared" si="14357"/>
        <v>1.0000000000000002</v>
      </c>
      <c r="BM746" s="155">
        <f t="shared" si="14357"/>
        <v>1</v>
      </c>
      <c r="BN746" s="154">
        <f t="shared" si="14357"/>
        <v>1</v>
      </c>
      <c r="BO746" s="155">
        <f t="shared" si="14357"/>
        <v>1</v>
      </c>
      <c r="BP746" s="154">
        <f t="shared" si="14357"/>
        <v>0.99999999999999989</v>
      </c>
      <c r="BQ746" s="155">
        <f t="shared" si="14357"/>
        <v>1</v>
      </c>
      <c r="BR746" s="154">
        <f t="shared" si="14357"/>
        <v>1</v>
      </c>
      <c r="BS746" s="155">
        <f t="shared" si="14357"/>
        <v>0.99999999999999989</v>
      </c>
      <c r="BT746" s="154">
        <f t="shared" si="14357"/>
        <v>1</v>
      </c>
      <c r="BU746" s="155">
        <f t="shared" si="14357"/>
        <v>1</v>
      </c>
      <c r="BV746" s="154">
        <f t="shared" si="14357"/>
        <v>1</v>
      </c>
      <c r="BW746" s="155">
        <f t="shared" si="14357"/>
        <v>1</v>
      </c>
      <c r="BX746" s="154">
        <f t="shared" si="14357"/>
        <v>1</v>
      </c>
      <c r="BY746" s="155">
        <f t="shared" si="14357"/>
        <v>1</v>
      </c>
      <c r="BZ746" s="154">
        <f t="shared" si="14357"/>
        <v>1.0000000000000002</v>
      </c>
      <c r="CA746" s="155">
        <f t="shared" si="14357"/>
        <v>1.0000000000000002</v>
      </c>
      <c r="CB746" s="154">
        <f t="shared" si="14357"/>
        <v>0.99999999999999989</v>
      </c>
      <c r="CC746" s="155">
        <f t="shared" si="14357"/>
        <v>1</v>
      </c>
      <c r="CD746" s="154">
        <f t="shared" si="14357"/>
        <v>1</v>
      </c>
      <c r="CE746" s="155">
        <f t="shared" si="14357"/>
        <v>0.99999999999999989</v>
      </c>
      <c r="CF746" s="154">
        <f t="shared" si="14357"/>
        <v>1</v>
      </c>
      <c r="CG746" s="155">
        <f t="shared" si="14357"/>
        <v>1</v>
      </c>
      <c r="CH746" s="154">
        <f t="shared" si="14357"/>
        <v>1</v>
      </c>
      <c r="CI746" s="155">
        <f t="shared" si="14357"/>
        <v>1.0000000000000002</v>
      </c>
      <c r="CJ746" s="154">
        <f t="shared" si="14357"/>
        <v>1</v>
      </c>
      <c r="CK746" s="155">
        <f t="shared" si="14357"/>
        <v>0.99999999999999978</v>
      </c>
    </row>
    <row r="747" spans="1:89" ht="13.5" thickTop="1" x14ac:dyDescent="0.2">
      <c r="A747" s="173"/>
    </row>
    <row r="749" spans="1:89" x14ac:dyDescent="0.2">
      <c r="A749" s="308">
        <f>+A718+1</f>
        <v>44829</v>
      </c>
      <c r="B749" s="308"/>
      <c r="C749" s="308"/>
      <c r="D749" s="308"/>
      <c r="BI749" s="307">
        <f>+BI687+2</f>
        <v>44829</v>
      </c>
      <c r="BJ749" s="307"/>
      <c r="BK749" s="307"/>
      <c r="BL749" s="307"/>
    </row>
    <row r="750" spans="1:89" ht="13.5" thickBot="1" x14ac:dyDescent="0.25">
      <c r="AE750" s="232" t="s">
        <v>84</v>
      </c>
    </row>
    <row r="751" spans="1:89" ht="14.25" thickTop="1" thickBot="1" x14ac:dyDescent="0.25">
      <c r="A751" s="305" t="s">
        <v>0</v>
      </c>
      <c r="B751" s="299" t="s">
        <v>1</v>
      </c>
      <c r="C751" s="300"/>
      <c r="D751" s="299" t="s">
        <v>2</v>
      </c>
      <c r="E751" s="300"/>
      <c r="F751" s="299" t="s">
        <v>3</v>
      </c>
      <c r="G751" s="300"/>
      <c r="H751" s="299" t="s">
        <v>4</v>
      </c>
      <c r="I751" s="300"/>
      <c r="J751" s="299" t="s">
        <v>5</v>
      </c>
      <c r="K751" s="300"/>
      <c r="L751" s="299" t="s">
        <v>6</v>
      </c>
      <c r="M751" s="300"/>
      <c r="N751" s="299" t="s">
        <v>7</v>
      </c>
      <c r="O751" s="300"/>
      <c r="P751" s="299" t="s">
        <v>8</v>
      </c>
      <c r="Q751" s="300"/>
      <c r="R751" s="299" t="s">
        <v>9</v>
      </c>
      <c r="S751" s="300"/>
      <c r="T751" s="299" t="s">
        <v>10</v>
      </c>
      <c r="U751" s="300"/>
      <c r="V751" s="299" t="s">
        <v>11</v>
      </c>
      <c r="W751" s="300"/>
      <c r="X751" s="299" t="s">
        <v>12</v>
      </c>
      <c r="Y751" s="300"/>
      <c r="Z751" s="301" t="s">
        <v>40</v>
      </c>
      <c r="AA751" s="302"/>
      <c r="AB751" s="303" t="s">
        <v>41</v>
      </c>
      <c r="AC751" s="304"/>
      <c r="AE751" s="305" t="s">
        <v>0</v>
      </c>
      <c r="AF751" s="299" t="s">
        <v>1</v>
      </c>
      <c r="AG751" s="300"/>
      <c r="AH751" s="299" t="s">
        <v>2</v>
      </c>
      <c r="AI751" s="300"/>
      <c r="AJ751" s="299" t="s">
        <v>3</v>
      </c>
      <c r="AK751" s="300"/>
      <c r="AL751" s="299" t="s">
        <v>4</v>
      </c>
      <c r="AM751" s="300"/>
      <c r="AN751" s="299" t="s">
        <v>5</v>
      </c>
      <c r="AO751" s="300"/>
      <c r="AP751" s="299" t="s">
        <v>6</v>
      </c>
      <c r="AQ751" s="300"/>
      <c r="AR751" s="299" t="s">
        <v>7</v>
      </c>
      <c r="AS751" s="300"/>
      <c r="AT751" s="299" t="s">
        <v>8</v>
      </c>
      <c r="AU751" s="300"/>
      <c r="AV751" s="299" t="s">
        <v>9</v>
      </c>
      <c r="AW751" s="300"/>
      <c r="AX751" s="299" t="s">
        <v>10</v>
      </c>
      <c r="AY751" s="300"/>
      <c r="AZ751" s="299" t="s">
        <v>11</v>
      </c>
      <c r="BA751" s="300"/>
      <c r="BB751" s="299" t="s">
        <v>12</v>
      </c>
      <c r="BC751" s="300"/>
      <c r="BD751" s="301" t="s">
        <v>40</v>
      </c>
      <c r="BE751" s="302"/>
      <c r="BF751" s="303" t="s">
        <v>41</v>
      </c>
      <c r="BG751" s="304"/>
      <c r="BI751" s="305" t="s">
        <v>0</v>
      </c>
      <c r="BJ751" s="299" t="s">
        <v>1</v>
      </c>
      <c r="BK751" s="300"/>
      <c r="BL751" s="299" t="s">
        <v>2</v>
      </c>
      <c r="BM751" s="300"/>
      <c r="BN751" s="299" t="s">
        <v>3</v>
      </c>
      <c r="BO751" s="300"/>
      <c r="BP751" s="299" t="s">
        <v>4</v>
      </c>
      <c r="BQ751" s="300"/>
      <c r="BR751" s="299" t="s">
        <v>5</v>
      </c>
      <c r="BS751" s="300"/>
      <c r="BT751" s="299" t="s">
        <v>6</v>
      </c>
      <c r="BU751" s="300"/>
      <c r="BV751" s="299" t="s">
        <v>7</v>
      </c>
      <c r="BW751" s="300"/>
      <c r="BX751" s="299" t="s">
        <v>8</v>
      </c>
      <c r="BY751" s="300"/>
      <c r="BZ751" s="299" t="s">
        <v>9</v>
      </c>
      <c r="CA751" s="300"/>
      <c r="CB751" s="299" t="s">
        <v>10</v>
      </c>
      <c r="CC751" s="300"/>
      <c r="CD751" s="299" t="s">
        <v>11</v>
      </c>
      <c r="CE751" s="300"/>
      <c r="CF751" s="299" t="s">
        <v>12</v>
      </c>
      <c r="CG751" s="300"/>
      <c r="CH751" s="301" t="s">
        <v>40</v>
      </c>
      <c r="CI751" s="302"/>
      <c r="CJ751" s="299" t="s">
        <v>41</v>
      </c>
      <c r="CK751" s="300"/>
    </row>
    <row r="752" spans="1:89" ht="15" thickTop="1" thickBot="1" x14ac:dyDescent="0.3">
      <c r="A752" s="306"/>
      <c r="B752" s="115" t="s">
        <v>14</v>
      </c>
      <c r="C752" s="116" t="s">
        <v>15</v>
      </c>
      <c r="D752" s="117" t="s">
        <v>14</v>
      </c>
      <c r="E752" s="118" t="s">
        <v>15</v>
      </c>
      <c r="F752" s="115" t="s">
        <v>14</v>
      </c>
      <c r="G752" s="116" t="s">
        <v>15</v>
      </c>
      <c r="H752" s="117" t="s">
        <v>14</v>
      </c>
      <c r="I752" s="118" t="s">
        <v>15</v>
      </c>
      <c r="J752" s="115" t="s">
        <v>14</v>
      </c>
      <c r="K752" s="116" t="s">
        <v>15</v>
      </c>
      <c r="L752" s="117" t="s">
        <v>14</v>
      </c>
      <c r="M752" s="115" t="s">
        <v>15</v>
      </c>
      <c r="N752" s="119" t="s">
        <v>14</v>
      </c>
      <c r="O752" s="120" t="s">
        <v>15</v>
      </c>
      <c r="P752" s="115" t="s">
        <v>14</v>
      </c>
      <c r="Q752" s="116" t="s">
        <v>15</v>
      </c>
      <c r="R752" s="117" t="s">
        <v>14</v>
      </c>
      <c r="S752" s="118" t="s">
        <v>15</v>
      </c>
      <c r="T752" s="115" t="s">
        <v>14</v>
      </c>
      <c r="U752" s="116" t="s">
        <v>15</v>
      </c>
      <c r="V752" s="117" t="s">
        <v>14</v>
      </c>
      <c r="W752" s="118" t="s">
        <v>15</v>
      </c>
      <c r="X752" s="115" t="s">
        <v>14</v>
      </c>
      <c r="Y752" s="116" t="s">
        <v>15</v>
      </c>
      <c r="Z752" s="28" t="s">
        <v>14</v>
      </c>
      <c r="AA752" s="121" t="s">
        <v>15</v>
      </c>
      <c r="AB752" s="162" t="s">
        <v>14</v>
      </c>
      <c r="AC752" s="163" t="s">
        <v>15</v>
      </c>
      <c r="AE752" s="306"/>
      <c r="AF752" s="115" t="s">
        <v>14</v>
      </c>
      <c r="AG752" s="116" t="s">
        <v>15</v>
      </c>
      <c r="AH752" s="117" t="s">
        <v>14</v>
      </c>
      <c r="AI752" s="118" t="s">
        <v>15</v>
      </c>
      <c r="AJ752" s="115" t="s">
        <v>14</v>
      </c>
      <c r="AK752" s="116" t="s">
        <v>15</v>
      </c>
      <c r="AL752" s="117" t="s">
        <v>14</v>
      </c>
      <c r="AM752" s="118" t="s">
        <v>15</v>
      </c>
      <c r="AN752" s="115" t="s">
        <v>14</v>
      </c>
      <c r="AO752" s="116" t="s">
        <v>15</v>
      </c>
      <c r="AP752" s="117" t="s">
        <v>14</v>
      </c>
      <c r="AQ752" s="115" t="s">
        <v>15</v>
      </c>
      <c r="AR752" s="119" t="s">
        <v>14</v>
      </c>
      <c r="AS752" s="120" t="s">
        <v>15</v>
      </c>
      <c r="AT752" s="115" t="s">
        <v>14</v>
      </c>
      <c r="AU752" s="116" t="s">
        <v>15</v>
      </c>
      <c r="AV752" s="117" t="s">
        <v>14</v>
      </c>
      <c r="AW752" s="118" t="s">
        <v>15</v>
      </c>
      <c r="AX752" s="115" t="s">
        <v>14</v>
      </c>
      <c r="AY752" s="116" t="s">
        <v>15</v>
      </c>
      <c r="AZ752" s="117" t="s">
        <v>14</v>
      </c>
      <c r="BA752" s="118" t="s">
        <v>15</v>
      </c>
      <c r="BB752" s="115" t="s">
        <v>14</v>
      </c>
      <c r="BC752" s="116" t="s">
        <v>15</v>
      </c>
      <c r="BD752" s="28" t="s">
        <v>14</v>
      </c>
      <c r="BE752" s="121" t="s">
        <v>15</v>
      </c>
      <c r="BF752" s="162" t="s">
        <v>14</v>
      </c>
      <c r="BG752" s="163" t="s">
        <v>15</v>
      </c>
      <c r="BI752" s="306"/>
      <c r="BJ752" s="115" t="s">
        <v>14</v>
      </c>
      <c r="BK752" s="116" t="s">
        <v>15</v>
      </c>
      <c r="BL752" s="117" t="s">
        <v>14</v>
      </c>
      <c r="BM752" s="118" t="s">
        <v>15</v>
      </c>
      <c r="BN752" s="115" t="s">
        <v>14</v>
      </c>
      <c r="BO752" s="116" t="s">
        <v>15</v>
      </c>
      <c r="BP752" s="117" t="s">
        <v>14</v>
      </c>
      <c r="BQ752" s="118" t="s">
        <v>15</v>
      </c>
      <c r="BR752" s="115" t="s">
        <v>14</v>
      </c>
      <c r="BS752" s="116" t="s">
        <v>15</v>
      </c>
      <c r="BT752" s="117" t="s">
        <v>14</v>
      </c>
      <c r="BU752" s="115" t="s">
        <v>15</v>
      </c>
      <c r="BV752" s="119" t="s">
        <v>14</v>
      </c>
      <c r="BW752" s="120" t="s">
        <v>15</v>
      </c>
      <c r="BX752" s="115" t="s">
        <v>14</v>
      </c>
      <c r="BY752" s="116" t="s">
        <v>15</v>
      </c>
      <c r="BZ752" s="117" t="s">
        <v>14</v>
      </c>
      <c r="CA752" s="118" t="s">
        <v>15</v>
      </c>
      <c r="CB752" s="115" t="s">
        <v>14</v>
      </c>
      <c r="CC752" s="116" t="s">
        <v>15</v>
      </c>
      <c r="CD752" s="117" t="s">
        <v>14</v>
      </c>
      <c r="CE752" s="118" t="s">
        <v>15</v>
      </c>
      <c r="CF752" s="115" t="s">
        <v>14</v>
      </c>
      <c r="CG752" s="116" t="s">
        <v>15</v>
      </c>
      <c r="CH752" s="28" t="s">
        <v>14</v>
      </c>
      <c r="CI752" s="121" t="s">
        <v>15</v>
      </c>
      <c r="CJ752" s="119" t="s">
        <v>14</v>
      </c>
      <c r="CK752" s="120" t="s">
        <v>15</v>
      </c>
    </row>
    <row r="753" spans="1:89" ht="13.5" thickTop="1" x14ac:dyDescent="0.2">
      <c r="A753" s="124" t="s">
        <v>16</v>
      </c>
      <c r="B753" s="125"/>
      <c r="C753" s="172"/>
      <c r="D753" s="126"/>
      <c r="E753" s="166"/>
      <c r="F753" s="125"/>
      <c r="G753" s="127"/>
      <c r="H753" s="126"/>
      <c r="I753" s="166"/>
      <c r="J753" s="125"/>
      <c r="K753" s="127"/>
      <c r="L753" s="126"/>
      <c r="M753" s="125"/>
      <c r="N753" s="165"/>
      <c r="O753" s="167"/>
      <c r="P753" s="125"/>
      <c r="Q753" s="127"/>
      <c r="R753" s="126"/>
      <c r="S753" s="166"/>
      <c r="T753" s="125"/>
      <c r="U753" s="127"/>
      <c r="V753" s="126"/>
      <c r="W753" s="166"/>
      <c r="X753" s="125"/>
      <c r="Y753" s="127"/>
      <c r="Z753" s="170"/>
      <c r="AA753" s="171"/>
      <c r="AB753" s="156">
        <f>B753+D753+F753+H753+J753+L753+N753+P753+R753+T753+V753+X753+Z753</f>
        <v>0</v>
      </c>
      <c r="AC753" s="157">
        <f>C753+E753+G753+I753+K753+M753+O753+Q753+S753+U753+W753+Y753+AA753</f>
        <v>0</v>
      </c>
      <c r="AE753" s="235" t="str">
        <f>$AE$9</f>
        <v>07:00 - 07:59</v>
      </c>
      <c r="AF753" s="125">
        <f>SUMIF($A$9:$A$32,$AE753,B$753:B$776)</f>
        <v>583</v>
      </c>
      <c r="AG753" s="172">
        <f t="shared" ref="AG753:AV755" si="14358">SUMIF($A$9:$A$32,$AE753,C$753:C$776)</f>
        <v>567</v>
      </c>
      <c r="AH753" s="126">
        <f t="shared" si="14358"/>
        <v>263</v>
      </c>
      <c r="AI753" s="166">
        <f t="shared" si="14358"/>
        <v>265</v>
      </c>
      <c r="AJ753" s="125">
        <f t="shared" si="14358"/>
        <v>889</v>
      </c>
      <c r="AK753" s="127">
        <f t="shared" si="14358"/>
        <v>819</v>
      </c>
      <c r="AL753" s="126">
        <f t="shared" si="14358"/>
        <v>1146</v>
      </c>
      <c r="AM753" s="166">
        <f t="shared" si="14358"/>
        <v>1258</v>
      </c>
      <c r="AN753" s="125">
        <f t="shared" si="14358"/>
        <v>94</v>
      </c>
      <c r="AO753" s="127">
        <f t="shared" si="14358"/>
        <v>166</v>
      </c>
      <c r="AP753" s="126">
        <f t="shared" si="14358"/>
        <v>359</v>
      </c>
      <c r="AQ753" s="125">
        <f t="shared" si="14358"/>
        <v>529</v>
      </c>
      <c r="AR753" s="165">
        <f t="shared" si="14358"/>
        <v>1293</v>
      </c>
      <c r="AS753" s="167">
        <f t="shared" si="14358"/>
        <v>1165</v>
      </c>
      <c r="AT753" s="125">
        <f t="shared" si="14358"/>
        <v>654</v>
      </c>
      <c r="AU753" s="127">
        <f t="shared" si="14358"/>
        <v>490</v>
      </c>
      <c r="AV753" s="126">
        <f t="shared" si="14358"/>
        <v>869</v>
      </c>
      <c r="AW753" s="166">
        <f t="shared" ref="AW753:BE755" si="14359">SUMIF($A$9:$A$32,$AE753,S$753:S$776)</f>
        <v>663</v>
      </c>
      <c r="AX753" s="125">
        <f t="shared" si="14359"/>
        <v>154</v>
      </c>
      <c r="AY753" s="127">
        <f t="shared" si="14359"/>
        <v>172</v>
      </c>
      <c r="AZ753" s="126">
        <f t="shared" si="14359"/>
        <v>477</v>
      </c>
      <c r="BA753" s="166">
        <f t="shared" si="14359"/>
        <v>714</v>
      </c>
      <c r="BB753" s="125">
        <f t="shared" si="14359"/>
        <v>619</v>
      </c>
      <c r="BC753" s="127">
        <f t="shared" si="14359"/>
        <v>303</v>
      </c>
      <c r="BD753" s="170">
        <f t="shared" si="14359"/>
        <v>1174</v>
      </c>
      <c r="BE753" s="171">
        <f t="shared" si="14359"/>
        <v>1294</v>
      </c>
      <c r="BF753" s="156">
        <f>AF753+AH753+AJ753+AL753+AN753+AP753+AR753+AT753+AV753+AX753+AZ753+BB753+BD753</f>
        <v>8574</v>
      </c>
      <c r="BG753" s="157">
        <f>AG753+AI753+AK753+AM753+AO753+AQ753+AS753+AU753+AW753+AY753+BA753+BC753+BE753</f>
        <v>8405</v>
      </c>
      <c r="BI753" s="124" t="s">
        <v>16</v>
      </c>
      <c r="BJ753" s="128">
        <f>B753/B777</f>
        <v>0</v>
      </c>
      <c r="BK753" s="129">
        <f t="shared" ref="BK753" si="14360">C753/C777</f>
        <v>0</v>
      </c>
      <c r="BL753" s="130">
        <f t="shared" ref="BL753" si="14361">D753/D777</f>
        <v>0</v>
      </c>
      <c r="BM753" s="131">
        <f t="shared" ref="BM753" si="14362">E753/E777</f>
        <v>0</v>
      </c>
      <c r="BN753" s="128">
        <f t="shared" ref="BN753" si="14363">F753/F777</f>
        <v>0</v>
      </c>
      <c r="BO753" s="129">
        <f t="shared" ref="BO753" si="14364">G753/G777</f>
        <v>0</v>
      </c>
      <c r="BP753" s="130">
        <f t="shared" ref="BP753" si="14365">H753/H777</f>
        <v>0</v>
      </c>
      <c r="BQ753" s="131">
        <f t="shared" ref="BQ753" si="14366">I753/I777</f>
        <v>0</v>
      </c>
      <c r="BR753" s="128">
        <f t="shared" ref="BR753" si="14367">J753/J777</f>
        <v>0</v>
      </c>
      <c r="BS753" s="129">
        <f t="shared" ref="BS753" si="14368">K753/K777</f>
        <v>0</v>
      </c>
      <c r="BT753" s="130">
        <f t="shared" ref="BT753" si="14369">L753/L777</f>
        <v>0</v>
      </c>
      <c r="BU753" s="128">
        <f t="shared" ref="BU753" si="14370">M753/M777</f>
        <v>0</v>
      </c>
      <c r="BV753" s="132">
        <f t="shared" ref="BV753" si="14371">N753/N777</f>
        <v>0</v>
      </c>
      <c r="BW753" s="133">
        <f t="shared" ref="BW753" si="14372">O753/O777</f>
        <v>0</v>
      </c>
      <c r="BX753" s="128">
        <f t="shared" ref="BX753" si="14373">P753/P777</f>
        <v>0</v>
      </c>
      <c r="BY753" s="129">
        <f t="shared" ref="BY753" si="14374">Q753/Q777</f>
        <v>0</v>
      </c>
      <c r="BZ753" s="130">
        <f t="shared" ref="BZ753" si="14375">R753/R777</f>
        <v>0</v>
      </c>
      <c r="CA753" s="131">
        <f t="shared" ref="CA753" si="14376">S753/S777</f>
        <v>0</v>
      </c>
      <c r="CB753" s="128">
        <f t="shared" ref="CB753" si="14377">T753/T777</f>
        <v>0</v>
      </c>
      <c r="CC753" s="129">
        <f t="shared" ref="CC753" si="14378">U753/U777</f>
        <v>0</v>
      </c>
      <c r="CD753" s="130">
        <f t="shared" ref="CD753" si="14379">V753/V777</f>
        <v>0</v>
      </c>
      <c r="CE753" s="131">
        <f t="shared" ref="CE753" si="14380">W753/W777</f>
        <v>0</v>
      </c>
      <c r="CF753" s="128">
        <f t="shared" ref="CF753" si="14381">X753/X777</f>
        <v>0</v>
      </c>
      <c r="CG753" s="129">
        <f t="shared" ref="CG753" si="14382">Y753/Y777</f>
        <v>0</v>
      </c>
      <c r="CH753" s="130">
        <f t="shared" ref="CH753" si="14383">Z753/Z777</f>
        <v>0</v>
      </c>
      <c r="CI753" s="128">
        <f t="shared" ref="CI753" si="14384">AA753/AA777</f>
        <v>0</v>
      </c>
      <c r="CJ753" s="134">
        <f t="shared" ref="CJ753" si="14385">AB753/AB777</f>
        <v>0</v>
      </c>
      <c r="CK753" s="135">
        <f t="shared" ref="CK753" si="14386">AC753/AC777</f>
        <v>0</v>
      </c>
    </row>
    <row r="754" spans="1:89" x14ac:dyDescent="0.2">
      <c r="A754" s="136" t="s">
        <v>17</v>
      </c>
      <c r="B754" s="175">
        <v>125</v>
      </c>
      <c r="C754" s="176">
        <v>0</v>
      </c>
      <c r="D754" s="177">
        <v>89</v>
      </c>
      <c r="E754" s="178">
        <v>2</v>
      </c>
      <c r="F754" s="175">
        <v>236</v>
      </c>
      <c r="G754" s="179">
        <v>1</v>
      </c>
      <c r="H754" s="177">
        <v>211</v>
      </c>
      <c r="I754" s="178">
        <v>29</v>
      </c>
      <c r="J754" s="175">
        <v>5</v>
      </c>
      <c r="K754" s="179">
        <v>10</v>
      </c>
      <c r="L754" s="177">
        <v>50</v>
      </c>
      <c r="M754" s="175">
        <v>26</v>
      </c>
      <c r="N754" s="180">
        <v>129</v>
      </c>
      <c r="O754" s="181">
        <v>84</v>
      </c>
      <c r="P754" s="175">
        <v>36</v>
      </c>
      <c r="Q754" s="179">
        <v>33</v>
      </c>
      <c r="R754" s="177">
        <v>29</v>
      </c>
      <c r="S754" s="178">
        <v>50</v>
      </c>
      <c r="T754" s="175">
        <v>1</v>
      </c>
      <c r="U754" s="179">
        <v>12</v>
      </c>
      <c r="V754" s="177">
        <v>9</v>
      </c>
      <c r="W754" s="178">
        <v>7</v>
      </c>
      <c r="X754" s="175">
        <v>4</v>
      </c>
      <c r="Y754" s="179">
        <v>0</v>
      </c>
      <c r="Z754" s="177">
        <v>0</v>
      </c>
      <c r="AA754" s="175">
        <v>0</v>
      </c>
      <c r="AB754" s="156">
        <f t="shared" ref="AB754:AB773" si="14387">B754+D754+F754+H754+J754+L754+N754+P754+R754+T754+V754+X754+Z754</f>
        <v>924</v>
      </c>
      <c r="AC754" s="157">
        <f t="shared" ref="AC754:AC773" si="14388">C754+E754+G754+I754+K754+M754+O754+Q754+S754+U754+W754+Y754+AA754</f>
        <v>254</v>
      </c>
      <c r="AE754" s="237" t="str">
        <f>$AE$10</f>
        <v>08:00 - 08:59</v>
      </c>
      <c r="AF754" s="125">
        <f>SUMIF($A$9:$A$32,$AE754,B$753:B$776)</f>
        <v>741</v>
      </c>
      <c r="AG754" s="176">
        <f t="shared" si="14358"/>
        <v>663</v>
      </c>
      <c r="AH754" s="177">
        <f t="shared" si="14358"/>
        <v>426</v>
      </c>
      <c r="AI754" s="178">
        <f t="shared" si="14358"/>
        <v>309</v>
      </c>
      <c r="AJ754" s="238">
        <f t="shared" si="14358"/>
        <v>981</v>
      </c>
      <c r="AK754" s="179">
        <f t="shared" si="14358"/>
        <v>624</v>
      </c>
      <c r="AL754" s="177">
        <f t="shared" si="14358"/>
        <v>1508</v>
      </c>
      <c r="AM754" s="178">
        <f t="shared" si="14358"/>
        <v>1197</v>
      </c>
      <c r="AN754" s="238">
        <f t="shared" si="14358"/>
        <v>94</v>
      </c>
      <c r="AO754" s="179">
        <f t="shared" si="14358"/>
        <v>225</v>
      </c>
      <c r="AP754" s="177">
        <f t="shared" si="14358"/>
        <v>306</v>
      </c>
      <c r="AQ754" s="238">
        <f t="shared" si="14358"/>
        <v>738</v>
      </c>
      <c r="AR754" s="180">
        <f t="shared" si="14358"/>
        <v>1376</v>
      </c>
      <c r="AS754" s="181">
        <f t="shared" si="14358"/>
        <v>1385</v>
      </c>
      <c r="AT754" s="238">
        <f t="shared" si="14358"/>
        <v>800</v>
      </c>
      <c r="AU754" s="179">
        <f t="shared" si="14358"/>
        <v>457</v>
      </c>
      <c r="AV754" s="177">
        <f t="shared" si="14358"/>
        <v>1034</v>
      </c>
      <c r="AW754" s="178">
        <f t="shared" si="14359"/>
        <v>768</v>
      </c>
      <c r="AX754" s="238">
        <f t="shared" si="14359"/>
        <v>126</v>
      </c>
      <c r="AY754" s="179">
        <f t="shared" si="14359"/>
        <v>152</v>
      </c>
      <c r="AZ754" s="177">
        <f t="shared" si="14359"/>
        <v>456</v>
      </c>
      <c r="BA754" s="178">
        <f t="shared" si="14359"/>
        <v>852</v>
      </c>
      <c r="BB754" s="238">
        <f t="shared" si="14359"/>
        <v>585</v>
      </c>
      <c r="BC754" s="179">
        <f t="shared" si="14359"/>
        <v>338</v>
      </c>
      <c r="BD754" s="177">
        <f t="shared" si="14359"/>
        <v>1549</v>
      </c>
      <c r="BE754" s="238">
        <f t="shared" si="14359"/>
        <v>1410</v>
      </c>
      <c r="BF754" s="158">
        <f>SUM(AF754,AH754,AJ754,AL754,AN754,AP754,AR754,AT754,AV754,AX754,AZ754,BB754,BD754)</f>
        <v>9982</v>
      </c>
      <c r="BG754" s="159">
        <f>SUM(AG754,AI754,AK754,AM754,AO754,AQ754,AS754,AU754,AW754,AY754,BA754,BC754,BE754)</f>
        <v>9118</v>
      </c>
      <c r="BI754" s="136" t="s">
        <v>17</v>
      </c>
      <c r="BJ754" s="128">
        <f>B754/B777</f>
        <v>1.0428833639245787E-2</v>
      </c>
      <c r="BK754" s="129">
        <f t="shared" ref="BK754" si="14389">C754/C777</f>
        <v>0</v>
      </c>
      <c r="BL754" s="130">
        <f t="shared" ref="BL754" si="14390">D754/D777</f>
        <v>1.8843955113275461E-2</v>
      </c>
      <c r="BM754" s="131">
        <f t="shared" ref="BM754" si="14391">E754/E777</f>
        <v>3.7495313085864269E-4</v>
      </c>
      <c r="BN754" s="128">
        <f t="shared" ref="BN754" si="14392">F754/F777</f>
        <v>1.8837803320561942E-2</v>
      </c>
      <c r="BO754" s="129">
        <f t="shared" ref="BO754" si="14393">G754/G777</f>
        <v>9.1482938431982434E-5</v>
      </c>
      <c r="BP754" s="130">
        <f t="shared" ref="BP754" si="14394">H754/H777</f>
        <v>9.8575099275870128E-3</v>
      </c>
      <c r="BQ754" s="131">
        <f t="shared" ref="BQ754" si="14395">I754/I777</f>
        <v>1.3765604974604832E-3</v>
      </c>
      <c r="BR754" s="128">
        <f t="shared" ref="BR754" si="14396">J754/J777</f>
        <v>2.8296547821165816E-3</v>
      </c>
      <c r="BS754" s="129">
        <f t="shared" ref="BS754" si="14397">K754/K777</f>
        <v>4.0436716538617065E-3</v>
      </c>
      <c r="BT754" s="130">
        <f t="shared" ref="BT754" si="14398">L754/L777</f>
        <v>7.0531809846240655E-3</v>
      </c>
      <c r="BU754" s="128">
        <f t="shared" ref="BU754" si="14399">M754/M777</f>
        <v>2.8294700185003811E-3</v>
      </c>
      <c r="BV754" s="132">
        <f t="shared" ref="BV754" si="14400">N754/N777</f>
        <v>6.6746003000983083E-3</v>
      </c>
      <c r="BW754" s="133">
        <f t="shared" ref="BW754" si="14401">O754/O777</f>
        <v>4.30416068866571E-3</v>
      </c>
      <c r="BX754" s="128">
        <f t="shared" ref="BX754" si="14402">P754/P777</f>
        <v>3.6068530207394047E-3</v>
      </c>
      <c r="BY754" s="129">
        <f t="shared" ref="BY754" si="14403">Q754/Q777</f>
        <v>3.762398814274313E-3</v>
      </c>
      <c r="BZ754" s="130">
        <f t="shared" ref="BZ754" si="14404">R754/R777</f>
        <v>2.1986353297952996E-3</v>
      </c>
      <c r="CA754" s="131">
        <f t="shared" ref="CA754" si="14405">S754/S777</f>
        <v>3.9016777214202106E-3</v>
      </c>
      <c r="CB754" s="128">
        <f t="shared" ref="CB754" si="14406">T754/T777</f>
        <v>6.2189054726368158E-4</v>
      </c>
      <c r="CC754" s="129">
        <f t="shared" ref="CC754" si="14407">U754/U777</f>
        <v>6.6703724291272927E-3</v>
      </c>
      <c r="CD754" s="130">
        <f t="shared" ref="CD754" si="14408">V754/V777</f>
        <v>8.5992738390980317E-4</v>
      </c>
      <c r="CE754" s="131">
        <f t="shared" ref="CE754" si="14409">W754/W777</f>
        <v>5.4406964091403701E-4</v>
      </c>
      <c r="CF754" s="128">
        <f t="shared" ref="CF754" si="14410">X754/X777</f>
        <v>5.0549728295210417E-4</v>
      </c>
      <c r="CG754" s="129">
        <f t="shared" ref="CG754" si="14411">Y754/Y777</f>
        <v>0</v>
      </c>
      <c r="CH754" s="130">
        <f t="shared" ref="CH754" si="14412">Z754/Z777</f>
        <v>0</v>
      </c>
      <c r="CI754" s="128">
        <f t="shared" ref="CI754" si="14413">AA754/AA777</f>
        <v>0</v>
      </c>
      <c r="CJ754" s="134">
        <f t="shared" ref="CJ754" si="14414">AB754/AB777</f>
        <v>6.4039920989707871E-3</v>
      </c>
      <c r="CK754" s="135">
        <f t="shared" ref="CK754" si="14415">AC754/AC777</f>
        <v>1.7670548621836345E-3</v>
      </c>
    </row>
    <row r="755" spans="1:89" ht="13.5" thickBot="1" x14ac:dyDescent="0.25">
      <c r="A755" s="145" t="s">
        <v>18</v>
      </c>
      <c r="B755" s="182">
        <v>346</v>
      </c>
      <c r="C755" s="183">
        <v>150</v>
      </c>
      <c r="D755" s="184">
        <v>248</v>
      </c>
      <c r="E755" s="185">
        <v>87</v>
      </c>
      <c r="F755" s="182">
        <v>893</v>
      </c>
      <c r="G755" s="186">
        <v>257</v>
      </c>
      <c r="H755" s="184">
        <v>762</v>
      </c>
      <c r="I755" s="185">
        <v>442</v>
      </c>
      <c r="J755" s="182">
        <v>34</v>
      </c>
      <c r="K755" s="186">
        <v>125</v>
      </c>
      <c r="L755" s="184">
        <v>227</v>
      </c>
      <c r="M755" s="182">
        <v>308</v>
      </c>
      <c r="N755" s="187">
        <v>774</v>
      </c>
      <c r="O755" s="188">
        <v>686</v>
      </c>
      <c r="P755" s="182">
        <v>366</v>
      </c>
      <c r="Q755" s="186">
        <v>373</v>
      </c>
      <c r="R755" s="184">
        <v>423</v>
      </c>
      <c r="S755" s="185">
        <v>373</v>
      </c>
      <c r="T755" s="182">
        <v>93</v>
      </c>
      <c r="U755" s="186">
        <v>152</v>
      </c>
      <c r="V755" s="184">
        <v>193</v>
      </c>
      <c r="W755" s="185">
        <v>478</v>
      </c>
      <c r="X755" s="182">
        <v>362</v>
      </c>
      <c r="Y755" s="186">
        <v>242</v>
      </c>
      <c r="Z755" s="184">
        <v>766</v>
      </c>
      <c r="AA755" s="182">
        <v>755</v>
      </c>
      <c r="AB755" s="156">
        <f t="shared" si="14387"/>
        <v>5487</v>
      </c>
      <c r="AC755" s="157">
        <f t="shared" si="14388"/>
        <v>4428</v>
      </c>
      <c r="AE755" s="235">
        <f>$AE$11</f>
        <v>0</v>
      </c>
      <c r="AF755" s="125">
        <f>SUMIF($A$9:$A$32,$AE755,B$753:B$776)</f>
        <v>0</v>
      </c>
      <c r="AG755" s="183">
        <f t="shared" si="14358"/>
        <v>0</v>
      </c>
      <c r="AH755" s="184">
        <f t="shared" si="14358"/>
        <v>0</v>
      </c>
      <c r="AI755" s="185">
        <f t="shared" si="14358"/>
        <v>0</v>
      </c>
      <c r="AJ755" s="182">
        <f t="shared" si="14358"/>
        <v>0</v>
      </c>
      <c r="AK755" s="186">
        <f t="shared" si="14358"/>
        <v>0</v>
      </c>
      <c r="AL755" s="184">
        <f t="shared" si="14358"/>
        <v>0</v>
      </c>
      <c r="AM755" s="185">
        <f t="shared" si="14358"/>
        <v>0</v>
      </c>
      <c r="AN755" s="182">
        <f t="shared" si="14358"/>
        <v>0</v>
      </c>
      <c r="AO755" s="186">
        <f t="shared" si="14358"/>
        <v>0</v>
      </c>
      <c r="AP755" s="184">
        <f t="shared" si="14358"/>
        <v>0</v>
      </c>
      <c r="AQ755" s="182">
        <f t="shared" si="14358"/>
        <v>0</v>
      </c>
      <c r="AR755" s="187">
        <f t="shared" si="14358"/>
        <v>0</v>
      </c>
      <c r="AS755" s="188">
        <f t="shared" si="14358"/>
        <v>0</v>
      </c>
      <c r="AT755" s="182">
        <f t="shared" si="14358"/>
        <v>0</v>
      </c>
      <c r="AU755" s="186">
        <f t="shared" si="14358"/>
        <v>0</v>
      </c>
      <c r="AV755" s="184">
        <f t="shared" si="14358"/>
        <v>0</v>
      </c>
      <c r="AW755" s="185">
        <f t="shared" si="14359"/>
        <v>0</v>
      </c>
      <c r="AX755" s="182">
        <f t="shared" si="14359"/>
        <v>0</v>
      </c>
      <c r="AY755" s="186">
        <f t="shared" si="14359"/>
        <v>0</v>
      </c>
      <c r="AZ755" s="184">
        <f t="shared" si="14359"/>
        <v>0</v>
      </c>
      <c r="BA755" s="185">
        <f t="shared" si="14359"/>
        <v>0</v>
      </c>
      <c r="BB755" s="182">
        <f t="shared" si="14359"/>
        <v>0</v>
      </c>
      <c r="BC755" s="186">
        <f t="shared" si="14359"/>
        <v>0</v>
      </c>
      <c r="BD755" s="184">
        <f t="shared" si="14359"/>
        <v>0</v>
      </c>
      <c r="BE755" s="182">
        <f t="shared" si="14359"/>
        <v>0</v>
      </c>
      <c r="BF755" s="158">
        <f>SUM(AF755,AH755,AJ755,AL755,AN755,AP755,AR755,AT755,AV755,AX755,AZ755,BB755,BD755)</f>
        <v>0</v>
      </c>
      <c r="BG755" s="159">
        <f>SUM(AG755,AI755,AK755,AM755,AO755,AQ755,AS755,AU755,AW755,AY755,BA755,BC755,BE755)</f>
        <v>0</v>
      </c>
      <c r="BI755" s="145" t="s">
        <v>18</v>
      </c>
      <c r="BJ755" s="128">
        <f>B755/B777</f>
        <v>2.8867011513432336E-2</v>
      </c>
      <c r="BK755" s="129">
        <f t="shared" ref="BK755" si="14416">C755/C777</f>
        <v>1.1562475911508517E-2</v>
      </c>
      <c r="BL755" s="130">
        <f t="shared" ref="BL755" si="14417">D755/D777</f>
        <v>5.2508998517891169E-2</v>
      </c>
      <c r="BM755" s="131">
        <f t="shared" ref="BM755" si="14418">E755/E777</f>
        <v>1.6310461192350956E-2</v>
      </c>
      <c r="BN755" s="128">
        <f t="shared" ref="BN755" si="14419">F755/F777</f>
        <v>7.1280332056194121E-2</v>
      </c>
      <c r="BO755" s="129">
        <f t="shared" ref="BO755" si="14420">G755/G777</f>
        <v>2.3511115177019485E-2</v>
      </c>
      <c r="BP755" s="130">
        <f t="shared" ref="BP755" si="14421">H755/H777</f>
        <v>3.5599159074982484E-2</v>
      </c>
      <c r="BQ755" s="131">
        <f t="shared" ref="BQ755" si="14422">I755/I777</f>
        <v>2.0980680685432192E-2</v>
      </c>
      <c r="BR755" s="128">
        <f t="shared" ref="BR755" si="14423">J755/J777</f>
        <v>1.9241652518392757E-2</v>
      </c>
      <c r="BS755" s="129">
        <f t="shared" ref="BS755" si="14424">K755/K777</f>
        <v>5.0545895673271328E-2</v>
      </c>
      <c r="BT755" s="130">
        <f t="shared" ref="BT755" si="14425">L755/L777</f>
        <v>3.202144167019326E-2</v>
      </c>
      <c r="BU755" s="128">
        <f t="shared" ref="BU755" si="14426">M755/M777</f>
        <v>3.3518337142235281E-2</v>
      </c>
      <c r="BV755" s="132">
        <f t="shared" ref="BV755" si="14427">N755/N777</f>
        <v>4.0047601800589847E-2</v>
      </c>
      <c r="BW755" s="133">
        <f t="shared" ref="BW755" si="14428">O755/O777</f>
        <v>3.5150645624103298E-2</v>
      </c>
      <c r="BX755" s="128">
        <f t="shared" ref="BX755" si="14429">P755/P777</f>
        <v>3.6669672377517282E-2</v>
      </c>
      <c r="BY755" s="129">
        <f t="shared" ref="BY755" si="14430">Q755/Q777</f>
        <v>4.2526507809827842E-2</v>
      </c>
      <c r="BZ755" s="130">
        <f t="shared" ref="BZ755" si="14431">R755/R777</f>
        <v>3.206974981046247E-2</v>
      </c>
      <c r="CA755" s="131">
        <f t="shared" ref="CA755" si="14432">S755/S777</f>
        <v>2.9106515801794772E-2</v>
      </c>
      <c r="CB755" s="128">
        <f t="shared" ref="CB755" si="14433">T755/T777</f>
        <v>5.7835820895522388E-2</v>
      </c>
      <c r="CC755" s="129">
        <f t="shared" ref="CC755" si="14434">U755/U777</f>
        <v>8.4491384102279049E-2</v>
      </c>
      <c r="CD755" s="130">
        <f t="shared" ref="CD755" si="14435">V755/V777</f>
        <v>1.8440665010510223E-2</v>
      </c>
      <c r="CE755" s="131">
        <f t="shared" ref="CE755" si="14436">W755/W777</f>
        <v>3.7152184050987094E-2</v>
      </c>
      <c r="CF755" s="128">
        <f t="shared" ref="CF755" si="14437">X755/X777</f>
        <v>4.5747504107165424E-2</v>
      </c>
      <c r="CG755" s="129">
        <f t="shared" ref="CG755" si="14438">Y755/Y777</f>
        <v>5.9284664380205784E-2</v>
      </c>
      <c r="CH755" s="130">
        <f t="shared" ref="CH755" si="14439">Z755/Z777</f>
        <v>3.4346695363644514E-2</v>
      </c>
      <c r="CI755" s="128">
        <f t="shared" ref="CI755" si="14440">AA755/AA777</f>
        <v>3.4434005290522665E-2</v>
      </c>
      <c r="CJ755" s="134">
        <f t="shared" ref="CJ755" si="14441">AB755/AB777</f>
        <v>3.8028901133173927E-2</v>
      </c>
      <c r="CK755" s="135">
        <f t="shared" ref="CK755" si="14442">AC755/AC777</f>
        <v>3.0805192636807612E-2</v>
      </c>
    </row>
    <row r="756" spans="1:89" ht="14.25" thickTop="1" thickBot="1" x14ac:dyDescent="0.25">
      <c r="A756" s="136" t="s">
        <v>19</v>
      </c>
      <c r="B756" s="175">
        <v>535</v>
      </c>
      <c r="C756" s="176">
        <v>407</v>
      </c>
      <c r="D756" s="177">
        <v>253</v>
      </c>
      <c r="E756" s="178">
        <v>243</v>
      </c>
      <c r="F756" s="175">
        <v>921</v>
      </c>
      <c r="G756" s="179">
        <v>609</v>
      </c>
      <c r="H756" s="177">
        <v>1076</v>
      </c>
      <c r="I756" s="178">
        <v>860</v>
      </c>
      <c r="J756" s="175">
        <v>57</v>
      </c>
      <c r="K756" s="179">
        <v>166</v>
      </c>
      <c r="L756" s="177">
        <v>307</v>
      </c>
      <c r="M756" s="175">
        <v>469</v>
      </c>
      <c r="N756" s="180">
        <v>1261</v>
      </c>
      <c r="O756" s="181">
        <v>1155</v>
      </c>
      <c r="P756" s="175">
        <v>561</v>
      </c>
      <c r="Q756" s="179">
        <v>496</v>
      </c>
      <c r="R756" s="177">
        <v>726</v>
      </c>
      <c r="S756" s="178">
        <v>613</v>
      </c>
      <c r="T756" s="175">
        <v>156</v>
      </c>
      <c r="U756" s="179">
        <v>192</v>
      </c>
      <c r="V756" s="177">
        <v>378</v>
      </c>
      <c r="W756" s="178">
        <v>683</v>
      </c>
      <c r="X756" s="175">
        <v>471</v>
      </c>
      <c r="Y756" s="179">
        <v>334</v>
      </c>
      <c r="Z756" s="177">
        <v>1091</v>
      </c>
      <c r="AA756" s="175">
        <v>1066</v>
      </c>
      <c r="AB756" s="156">
        <f t="shared" si="14387"/>
        <v>7793</v>
      </c>
      <c r="AC756" s="157">
        <f t="shared" si="14388"/>
        <v>7293</v>
      </c>
      <c r="AE756" s="229" t="s">
        <v>13</v>
      </c>
      <c r="AF756" s="20">
        <f t="shared" ref="AF756:BG756" si="14443">SUM(AF753:AF755)</f>
        <v>1324</v>
      </c>
      <c r="AG756" s="21">
        <f t="shared" si="14443"/>
        <v>1230</v>
      </c>
      <c r="AH756" s="20">
        <f t="shared" si="14443"/>
        <v>689</v>
      </c>
      <c r="AI756" s="21">
        <f t="shared" si="14443"/>
        <v>574</v>
      </c>
      <c r="AJ756" s="20">
        <f t="shared" si="14443"/>
        <v>1870</v>
      </c>
      <c r="AK756" s="21">
        <f t="shared" si="14443"/>
        <v>1443</v>
      </c>
      <c r="AL756" s="20">
        <f t="shared" si="14443"/>
        <v>2654</v>
      </c>
      <c r="AM756" s="21">
        <f t="shared" si="14443"/>
        <v>2455</v>
      </c>
      <c r="AN756" s="20">
        <f t="shared" si="14443"/>
        <v>188</v>
      </c>
      <c r="AO756" s="21">
        <f t="shared" si="14443"/>
        <v>391</v>
      </c>
      <c r="AP756" s="20">
        <f t="shared" si="14443"/>
        <v>665</v>
      </c>
      <c r="AQ756" s="21">
        <f t="shared" si="14443"/>
        <v>1267</v>
      </c>
      <c r="AR756" s="20">
        <f t="shared" si="14443"/>
        <v>2669</v>
      </c>
      <c r="AS756" s="21">
        <f t="shared" si="14443"/>
        <v>2550</v>
      </c>
      <c r="AT756" s="20">
        <f t="shared" si="14443"/>
        <v>1454</v>
      </c>
      <c r="AU756" s="21">
        <f t="shared" si="14443"/>
        <v>947</v>
      </c>
      <c r="AV756" s="20">
        <f t="shared" si="14443"/>
        <v>1903</v>
      </c>
      <c r="AW756" s="21">
        <f t="shared" si="14443"/>
        <v>1431</v>
      </c>
      <c r="AX756" s="20">
        <f t="shared" si="14443"/>
        <v>280</v>
      </c>
      <c r="AY756" s="21">
        <f t="shared" si="14443"/>
        <v>324</v>
      </c>
      <c r="AZ756" s="20">
        <f t="shared" si="14443"/>
        <v>933</v>
      </c>
      <c r="BA756" s="21">
        <f t="shared" si="14443"/>
        <v>1566</v>
      </c>
      <c r="BB756" s="20">
        <f t="shared" si="14443"/>
        <v>1204</v>
      </c>
      <c r="BC756" s="21">
        <f t="shared" si="14443"/>
        <v>641</v>
      </c>
      <c r="BD756" s="20">
        <f t="shared" si="14443"/>
        <v>2723</v>
      </c>
      <c r="BE756" s="21">
        <f t="shared" si="14443"/>
        <v>2704</v>
      </c>
      <c r="BF756" s="160">
        <f t="shared" si="14443"/>
        <v>18556</v>
      </c>
      <c r="BG756" s="161">
        <f t="shared" si="14443"/>
        <v>17523</v>
      </c>
      <c r="BI756" s="136" t="s">
        <v>19</v>
      </c>
      <c r="BJ756" s="128">
        <f>B756/B777</f>
        <v>4.4635407975971965E-2</v>
      </c>
      <c r="BK756" s="129">
        <f t="shared" ref="BK756" si="14444">C756/C777</f>
        <v>3.1372851306559778E-2</v>
      </c>
      <c r="BL756" s="130">
        <f t="shared" ref="BL756" si="14445">D756/D777</f>
        <v>5.3567647681558334E-2</v>
      </c>
      <c r="BM756" s="131">
        <f t="shared" ref="BM756" si="14446">E756/E777</f>
        <v>4.5556805399325086E-2</v>
      </c>
      <c r="BN756" s="128">
        <f t="shared" ref="BN756" si="14447">F756/F777</f>
        <v>7.351532567049808E-2</v>
      </c>
      <c r="BO756" s="129">
        <f t="shared" ref="BO756" si="14448">G756/G777</f>
        <v>5.5713109505077303E-2</v>
      </c>
      <c r="BP756" s="130">
        <f t="shared" ref="BP756" si="14449">H756/H777</f>
        <v>5.0268628825040879E-2</v>
      </c>
      <c r="BQ756" s="131">
        <f t="shared" ref="BQ756" si="14450">I756/I777</f>
        <v>4.0822138890207436E-2</v>
      </c>
      <c r="BR756" s="128">
        <f t="shared" ref="BR756" si="14451">J756/J777</f>
        <v>3.2258064516129031E-2</v>
      </c>
      <c r="BS756" s="129">
        <f t="shared" ref="BS756" si="14452">K756/K777</f>
        <v>6.7124949454104327E-2</v>
      </c>
      <c r="BT756" s="130">
        <f t="shared" ref="BT756" si="14453">L756/L777</f>
        <v>4.3306531245591764E-2</v>
      </c>
      <c r="BU756" s="128">
        <f t="shared" ref="BU756" si="14454">M756/M777</f>
        <v>5.103928610294918E-2</v>
      </c>
      <c r="BV756" s="132">
        <f t="shared" ref="BV756" si="14455">N756/N777</f>
        <v>6.5245511460650898E-2</v>
      </c>
      <c r="BW756" s="133">
        <f t="shared" ref="BW756" si="14456">O756/O777</f>
        <v>5.9182209469153514E-2</v>
      </c>
      <c r="BX756" s="128">
        <f t="shared" ref="BX756" si="14457">P756/P777</f>
        <v>5.620679290652239E-2</v>
      </c>
      <c r="BY756" s="129">
        <f t="shared" ref="BY756" si="14458">Q756/Q777</f>
        <v>5.6549994299395737E-2</v>
      </c>
      <c r="BZ756" s="130">
        <f t="shared" ref="BZ756" si="14459">R756/R777</f>
        <v>5.504169825625474E-2</v>
      </c>
      <c r="CA756" s="131">
        <f t="shared" ref="CA756" si="14460">S756/S777</f>
        <v>4.7834568864611786E-2</v>
      </c>
      <c r="CB756" s="128">
        <f t="shared" ref="CB756" si="14461">T756/T777</f>
        <v>9.7014925373134331E-2</v>
      </c>
      <c r="CC756" s="129">
        <f t="shared" ref="CC756" si="14462">U756/U777</f>
        <v>0.10672595886603668</v>
      </c>
      <c r="CD756" s="130">
        <f t="shared" ref="CD756" si="14463">V756/V777</f>
        <v>3.6116950124211733E-2</v>
      </c>
      <c r="CE756" s="131">
        <f t="shared" ref="CE756" si="14464">W756/W777</f>
        <v>5.308565210632675E-2</v>
      </c>
      <c r="CF756" s="128">
        <f t="shared" ref="CF756" si="14465">X756/X777</f>
        <v>5.9522305067610262E-2</v>
      </c>
      <c r="CG756" s="129">
        <f t="shared" ref="CG756" si="14466">Y756/Y777</f>
        <v>8.1822635962763346E-2</v>
      </c>
      <c r="CH756" s="130">
        <f t="shared" ref="CH756" si="14467">Z756/Z777</f>
        <v>4.8919379427854001E-2</v>
      </c>
      <c r="CI756" s="128">
        <f t="shared" ref="CI756" si="14468">AA756/AA777</f>
        <v>4.8618078992976377E-2</v>
      </c>
      <c r="CJ756" s="134">
        <f t="shared" ref="CJ756" si="14469">AB756/AB777</f>
        <v>5.4011158471081538E-2</v>
      </c>
      <c r="CK756" s="135">
        <f t="shared" ref="CK756" si="14470">AC756/AC777</f>
        <v>5.0736736653170265E-2</v>
      </c>
    </row>
    <row r="757" spans="1:89" ht="13.5" thickTop="1" x14ac:dyDescent="0.2">
      <c r="A757" s="145" t="s">
        <v>20</v>
      </c>
      <c r="B757" s="182">
        <v>583</v>
      </c>
      <c r="C757" s="183">
        <v>567</v>
      </c>
      <c r="D757" s="184">
        <v>263</v>
      </c>
      <c r="E757" s="185">
        <v>265</v>
      </c>
      <c r="F757" s="182">
        <v>889</v>
      </c>
      <c r="G757" s="186">
        <v>819</v>
      </c>
      <c r="H757" s="184">
        <v>1146</v>
      </c>
      <c r="I757" s="185">
        <v>1258</v>
      </c>
      <c r="J757" s="182">
        <v>94</v>
      </c>
      <c r="K757" s="186">
        <v>166</v>
      </c>
      <c r="L757" s="184">
        <v>359</v>
      </c>
      <c r="M757" s="182">
        <v>529</v>
      </c>
      <c r="N757" s="187">
        <v>1293</v>
      </c>
      <c r="O757" s="188">
        <v>1165</v>
      </c>
      <c r="P757" s="182">
        <v>654</v>
      </c>
      <c r="Q757" s="186">
        <v>490</v>
      </c>
      <c r="R757" s="184">
        <v>869</v>
      </c>
      <c r="S757" s="185">
        <v>663</v>
      </c>
      <c r="T757" s="182">
        <v>154</v>
      </c>
      <c r="U757" s="186">
        <v>172</v>
      </c>
      <c r="V757" s="184">
        <v>477</v>
      </c>
      <c r="W757" s="185">
        <v>714</v>
      </c>
      <c r="X757" s="182">
        <v>619</v>
      </c>
      <c r="Y757" s="186">
        <v>303</v>
      </c>
      <c r="Z757" s="184">
        <v>1174</v>
      </c>
      <c r="AA757" s="182">
        <v>1294</v>
      </c>
      <c r="AB757" s="156">
        <f t="shared" si="14387"/>
        <v>8574</v>
      </c>
      <c r="AC757" s="157">
        <f t="shared" si="14388"/>
        <v>8405</v>
      </c>
      <c r="BI757" s="145" t="s">
        <v>20</v>
      </c>
      <c r="BJ757" s="128">
        <f>B757/B777</f>
        <v>4.8640080093442346E-2</v>
      </c>
      <c r="BK757" s="129">
        <f t="shared" ref="BK757" si="14471">C757/C777</f>
        <v>4.3706158945502199E-2</v>
      </c>
      <c r="BL757" s="130">
        <f t="shared" ref="BL757" si="14472">D757/D777</f>
        <v>5.568494600889265E-2</v>
      </c>
      <c r="BM757" s="131">
        <f t="shared" ref="BM757" si="14473">E757/E777</f>
        <v>4.9681289838770154E-2</v>
      </c>
      <c r="BN757" s="128">
        <f t="shared" ref="BN757" si="14474">F757/F777</f>
        <v>7.09610472541507E-2</v>
      </c>
      <c r="BO757" s="129">
        <f t="shared" ref="BO757" si="14475">G757/G777</f>
        <v>7.4924526575793612E-2</v>
      </c>
      <c r="BP757" s="130">
        <f t="shared" ref="BP757" si="14476">H757/H777</f>
        <v>5.3538892782060268E-2</v>
      </c>
      <c r="BQ757" s="131">
        <f t="shared" ref="BQ757" si="14477">I757/I777</f>
        <v>5.971424502776855E-2</v>
      </c>
      <c r="BR757" s="128">
        <f t="shared" ref="BR757" si="14478">J757/J777</f>
        <v>5.319750990379174E-2</v>
      </c>
      <c r="BS757" s="129">
        <f t="shared" ref="BS757" si="14479">K757/K777</f>
        <v>6.7124949454104327E-2</v>
      </c>
      <c r="BT757" s="130">
        <f t="shared" ref="BT757" si="14480">L757/L777</f>
        <v>5.064183946960079E-2</v>
      </c>
      <c r="BU757" s="128">
        <f t="shared" ref="BU757" si="14481">M757/M777</f>
        <v>5.7568832299488518E-2</v>
      </c>
      <c r="BV757" s="132">
        <f t="shared" ref="BV757" si="14482">N757/N777</f>
        <v>6.6901226263776065E-2</v>
      </c>
      <c r="BW757" s="133">
        <f t="shared" ref="BW757" si="14483">O757/O777</f>
        <v>5.9694609551137527E-2</v>
      </c>
      <c r="BX757" s="128">
        <f t="shared" ref="BX757" si="14484">P757/P777</f>
        <v>6.5524496543432523E-2</v>
      </c>
      <c r="BY757" s="129">
        <f t="shared" ref="BY757" si="14485">Q757/Q777</f>
        <v>5.5865921787709494E-2</v>
      </c>
      <c r="BZ757" s="130">
        <f t="shared" ref="BZ757" si="14486">R757/R777</f>
        <v>6.588324488248673E-2</v>
      </c>
      <c r="CA757" s="131">
        <f t="shared" ref="CA757" si="14487">S757/S777</f>
        <v>5.1736246586031993E-2</v>
      </c>
      <c r="CB757" s="128">
        <f t="shared" ref="CB757" si="14488">T757/T777</f>
        <v>9.5771144278606959E-2</v>
      </c>
      <c r="CC757" s="129">
        <f t="shared" ref="CC757" si="14489">U757/U777</f>
        <v>9.5608671484157859E-2</v>
      </c>
      <c r="CD757" s="130">
        <f t="shared" ref="CD757" si="14490">V757/V777</f>
        <v>4.5576151347219568E-2</v>
      </c>
      <c r="CE757" s="131">
        <f t="shared" ref="CE757" si="14491">W757/W777</f>
        <v>5.5495103373231776E-2</v>
      </c>
      <c r="CF757" s="128">
        <f t="shared" ref="CF757" si="14492">X757/X777</f>
        <v>7.8225704536838109E-2</v>
      </c>
      <c r="CG757" s="129">
        <f t="shared" ref="CG757" si="14493">Y757/Y777</f>
        <v>7.4228319451249386E-2</v>
      </c>
      <c r="CH757" s="130">
        <f t="shared" ref="CH757" si="14494">Z757/Z777</f>
        <v>5.2641018742713659E-2</v>
      </c>
      <c r="CI757" s="128">
        <f t="shared" ref="CI757" si="14495">AA757/AA777</f>
        <v>5.9016692511173946E-2</v>
      </c>
      <c r="CJ757" s="134">
        <f t="shared" ref="CJ757" si="14496">AB757/AB777</f>
        <v>5.942405655473542E-2</v>
      </c>
      <c r="CK757" s="135">
        <f t="shared" ref="CK757" si="14497">AC757/AC777</f>
        <v>5.8472819356903342E-2</v>
      </c>
    </row>
    <row r="758" spans="1:89" ht="13.5" thickBot="1" x14ac:dyDescent="0.25">
      <c r="A758" s="136" t="s">
        <v>21</v>
      </c>
      <c r="B758" s="175">
        <v>741</v>
      </c>
      <c r="C758" s="176">
        <v>663</v>
      </c>
      <c r="D758" s="177">
        <v>426</v>
      </c>
      <c r="E758" s="178">
        <v>309</v>
      </c>
      <c r="F758" s="175">
        <v>981</v>
      </c>
      <c r="G758" s="179">
        <v>624</v>
      </c>
      <c r="H758" s="177">
        <v>1508</v>
      </c>
      <c r="I758" s="178">
        <v>1197</v>
      </c>
      <c r="J758" s="175">
        <v>94</v>
      </c>
      <c r="K758" s="179">
        <v>225</v>
      </c>
      <c r="L758" s="177">
        <v>306</v>
      </c>
      <c r="M758" s="175">
        <v>738</v>
      </c>
      <c r="N758" s="180">
        <v>1376</v>
      </c>
      <c r="O758" s="181">
        <v>1385</v>
      </c>
      <c r="P758" s="175">
        <v>800</v>
      </c>
      <c r="Q758" s="179">
        <v>457</v>
      </c>
      <c r="R758" s="177">
        <v>1034</v>
      </c>
      <c r="S758" s="178">
        <v>768</v>
      </c>
      <c r="T758" s="175">
        <v>126</v>
      </c>
      <c r="U758" s="179">
        <v>152</v>
      </c>
      <c r="V758" s="177">
        <v>456</v>
      </c>
      <c r="W758" s="178">
        <v>852</v>
      </c>
      <c r="X758" s="175">
        <v>585</v>
      </c>
      <c r="Y758" s="179">
        <v>338</v>
      </c>
      <c r="Z758" s="177">
        <v>1549</v>
      </c>
      <c r="AA758" s="175">
        <v>1410</v>
      </c>
      <c r="AB758" s="156">
        <f t="shared" si="14387"/>
        <v>9982</v>
      </c>
      <c r="AC758" s="157">
        <f t="shared" si="14388"/>
        <v>9118</v>
      </c>
      <c r="AE758" s="232" t="s">
        <v>85</v>
      </c>
      <c r="BI758" s="136" t="s">
        <v>21</v>
      </c>
      <c r="BJ758" s="128">
        <f>B758/B777</f>
        <v>6.1822125813449022E-2</v>
      </c>
      <c r="BK758" s="129">
        <f t="shared" ref="BK758" si="14498">C758/C777</f>
        <v>5.1106143528867651E-2</v>
      </c>
      <c r="BL758" s="130">
        <f t="shared" ref="BL758" si="14499">D758/D777</f>
        <v>9.0196908744442097E-2</v>
      </c>
      <c r="BM758" s="131">
        <f t="shared" ref="BM758" si="14500">E758/E777</f>
        <v>5.7930258717660291E-2</v>
      </c>
      <c r="BN758" s="128">
        <f t="shared" ref="BN758" si="14501">F758/F777</f>
        <v>7.830459770114942E-2</v>
      </c>
      <c r="BO758" s="129">
        <f t="shared" ref="BO758" si="14502">G758/G777</f>
        <v>5.7085353581557037E-2</v>
      </c>
      <c r="BP758" s="130">
        <f t="shared" ref="BP758" si="14503">H758/H777</f>
        <v>7.0450829245503388E-2</v>
      </c>
      <c r="BQ758" s="131">
        <f t="shared" ref="BQ758" si="14504">I758/I777</f>
        <v>5.6818721222765461E-2</v>
      </c>
      <c r="BR758" s="128">
        <f t="shared" ref="BR758" si="14505">J758/J777</f>
        <v>5.319750990379174E-2</v>
      </c>
      <c r="BS758" s="129">
        <f t="shared" ref="BS758" si="14506">K758/K777</f>
        <v>9.09826122118884E-2</v>
      </c>
      <c r="BT758" s="130">
        <f t="shared" ref="BT758" si="14507">L758/L777</f>
        <v>4.3165467625899283E-2</v>
      </c>
      <c r="BU758" s="128">
        <f t="shared" ref="BU758" si="14508">M758/M777</f>
        <v>8.0313418217433888E-2</v>
      </c>
      <c r="BV758" s="132">
        <f t="shared" ref="BV758" si="14509">N758/N777</f>
        <v>7.1195736534381951E-2</v>
      </c>
      <c r="BW758" s="133">
        <f t="shared" ref="BW758" si="14510">O758/O777</f>
        <v>7.096741135478582E-2</v>
      </c>
      <c r="BX758" s="128">
        <f t="shared" ref="BX758" si="14511">P758/P777</f>
        <v>8.0152289349764552E-2</v>
      </c>
      <c r="BY758" s="129">
        <f t="shared" ref="BY758" si="14512">Q758/Q777</f>
        <v>5.2103522973435186E-2</v>
      </c>
      <c r="BZ758" s="130">
        <f t="shared" ref="BZ758" si="14513">R758/R777</f>
        <v>7.8392721758908268E-2</v>
      </c>
      <c r="CA758" s="131">
        <f t="shared" ref="CA758" si="14514">S758/S777</f>
        <v>5.9929769801014436E-2</v>
      </c>
      <c r="CB758" s="128">
        <f t="shared" ref="CB758" si="14515">T758/T777</f>
        <v>7.8358208955223885E-2</v>
      </c>
      <c r="CC758" s="129">
        <f t="shared" ref="CC758" si="14516">U758/U777</f>
        <v>8.4491384102279049E-2</v>
      </c>
      <c r="CD758" s="130">
        <f t="shared" ref="CD758" si="14517">V758/V777</f>
        <v>4.3569654118096691E-2</v>
      </c>
      <c r="CE758" s="131">
        <f t="shared" ref="CE758" si="14518">W758/W777</f>
        <v>6.6221047722679935E-2</v>
      </c>
      <c r="CF758" s="128">
        <f t="shared" ref="CF758" si="14519">X758/X777</f>
        <v>7.3928977631745232E-2</v>
      </c>
      <c r="CG758" s="129">
        <f t="shared" ref="CG758" si="14520">Y758/Y777</f>
        <v>8.2802547770700632E-2</v>
      </c>
      <c r="CH758" s="130">
        <f t="shared" ref="CH758" si="14521">Z758/Z777</f>
        <v>6.9455654201416916E-2</v>
      </c>
      <c r="CI758" s="128">
        <f t="shared" ref="CI758" si="14522">AA758/AA777</f>
        <v>6.4307215178327104E-2</v>
      </c>
      <c r="CJ758" s="134">
        <f t="shared" ref="CJ758" si="14523">AB758/AB777</f>
        <v>6.9182520705548048E-2</v>
      </c>
      <c r="CK758" s="135">
        <f t="shared" ref="CK758" si="14524">AC758/AC777</f>
        <v>6.3433095407048737E-2</v>
      </c>
    </row>
    <row r="759" spans="1:89" ht="14.25" thickTop="1" thickBot="1" x14ac:dyDescent="0.25">
      <c r="A759" s="145" t="s">
        <v>22</v>
      </c>
      <c r="B759" s="182">
        <v>1003</v>
      </c>
      <c r="C759" s="183">
        <v>886</v>
      </c>
      <c r="D759" s="184">
        <v>442</v>
      </c>
      <c r="E759" s="185">
        <v>323</v>
      </c>
      <c r="F759" s="182">
        <v>1261</v>
      </c>
      <c r="G759" s="186">
        <v>624</v>
      </c>
      <c r="H759" s="184">
        <v>1769</v>
      </c>
      <c r="I759" s="185">
        <v>1619</v>
      </c>
      <c r="J759" s="182">
        <v>118</v>
      </c>
      <c r="K759" s="186">
        <v>379</v>
      </c>
      <c r="L759" s="184">
        <v>322</v>
      </c>
      <c r="M759" s="182">
        <v>1083</v>
      </c>
      <c r="N759" s="187">
        <v>1312</v>
      </c>
      <c r="O759" s="188">
        <v>1820</v>
      </c>
      <c r="P759" s="182">
        <v>838</v>
      </c>
      <c r="Q759" s="186">
        <v>516</v>
      </c>
      <c r="R759" s="184">
        <v>1275</v>
      </c>
      <c r="S759" s="185">
        <v>896</v>
      </c>
      <c r="T759" s="182">
        <v>89</v>
      </c>
      <c r="U759" s="186">
        <v>112</v>
      </c>
      <c r="V759" s="184">
        <v>390</v>
      </c>
      <c r="W759" s="185">
        <v>1242</v>
      </c>
      <c r="X759" s="182">
        <v>717</v>
      </c>
      <c r="Y759" s="186">
        <v>291</v>
      </c>
      <c r="Z759" s="184">
        <v>1863</v>
      </c>
      <c r="AA759" s="182">
        <v>1687</v>
      </c>
      <c r="AB759" s="156">
        <f t="shared" si="14387"/>
        <v>11399</v>
      </c>
      <c r="AC759" s="157">
        <f t="shared" si="14388"/>
        <v>11478</v>
      </c>
      <c r="AE759" s="305" t="s">
        <v>0</v>
      </c>
      <c r="AF759" s="299" t="s">
        <v>1</v>
      </c>
      <c r="AG759" s="300"/>
      <c r="AH759" s="299" t="s">
        <v>2</v>
      </c>
      <c r="AI759" s="300"/>
      <c r="AJ759" s="299" t="s">
        <v>3</v>
      </c>
      <c r="AK759" s="300"/>
      <c r="AL759" s="299" t="s">
        <v>4</v>
      </c>
      <c r="AM759" s="300"/>
      <c r="AN759" s="299" t="s">
        <v>5</v>
      </c>
      <c r="AO759" s="300"/>
      <c r="AP759" s="299" t="s">
        <v>6</v>
      </c>
      <c r="AQ759" s="300"/>
      <c r="AR759" s="299" t="s">
        <v>7</v>
      </c>
      <c r="AS759" s="300"/>
      <c r="AT759" s="299" t="s">
        <v>8</v>
      </c>
      <c r="AU759" s="300"/>
      <c r="AV759" s="299" t="s">
        <v>9</v>
      </c>
      <c r="AW759" s="300"/>
      <c r="AX759" s="299" t="s">
        <v>10</v>
      </c>
      <c r="AY759" s="300"/>
      <c r="AZ759" s="299" t="s">
        <v>11</v>
      </c>
      <c r="BA759" s="300"/>
      <c r="BB759" s="299" t="s">
        <v>12</v>
      </c>
      <c r="BC759" s="300"/>
      <c r="BD759" s="301" t="s">
        <v>40</v>
      </c>
      <c r="BE759" s="302"/>
      <c r="BF759" s="303" t="s">
        <v>41</v>
      </c>
      <c r="BG759" s="304"/>
      <c r="BI759" s="145" t="s">
        <v>22</v>
      </c>
      <c r="BJ759" s="128">
        <f>B759/B777</f>
        <v>8.3680961121308198E-2</v>
      </c>
      <c r="BK759" s="129">
        <f t="shared" ref="BK759" si="14525">C759/C777</f>
        <v>6.8295691050643648E-2</v>
      </c>
      <c r="BL759" s="130">
        <f t="shared" ref="BL759" si="14526">D759/D777</f>
        <v>9.3584586068177003E-2</v>
      </c>
      <c r="BM759" s="131">
        <f t="shared" ref="BM759" si="14527">E759/E777</f>
        <v>6.0554930633670789E-2</v>
      </c>
      <c r="BN759" s="128">
        <f t="shared" ref="BN759" si="14528">F759/F777</f>
        <v>0.10065453384418901</v>
      </c>
      <c r="BO759" s="129">
        <f t="shared" ref="BO759" si="14529">G759/G777</f>
        <v>5.7085353581557037E-2</v>
      </c>
      <c r="BP759" s="130">
        <f t="shared" ref="BP759" si="14530">H759/H777</f>
        <v>8.2644241999532825E-2</v>
      </c>
      <c r="BQ759" s="131">
        <f t="shared" ref="BQ759" si="14531">I759/I777</f>
        <v>7.6850049840983523E-2</v>
      </c>
      <c r="BR759" s="128">
        <f t="shared" ref="BR759" si="14532">J759/J777</f>
        <v>6.6779852857951336E-2</v>
      </c>
      <c r="BS759" s="129">
        <f t="shared" ref="BS759" si="14533">K759/K777</f>
        <v>0.15325515568135867</v>
      </c>
      <c r="BT759" s="130">
        <f t="shared" ref="BT759" si="14534">L759/L777</f>
        <v>4.5422485540978982E-2</v>
      </c>
      <c r="BU759" s="128">
        <f t="shared" ref="BU759" si="14535">M759/M777</f>
        <v>0.11785830884753509</v>
      </c>
      <c r="BV759" s="132">
        <f t="shared" ref="BV759" si="14536">N759/N777</f>
        <v>6.7884306928131632E-2</v>
      </c>
      <c r="BW759" s="133">
        <f t="shared" ref="BW759" si="14537">O759/O777</f>
        <v>9.3256814921090392E-2</v>
      </c>
      <c r="BX759" s="128">
        <f t="shared" ref="BX759" si="14538">P759/P777</f>
        <v>8.3959523093878372E-2</v>
      </c>
      <c r="BY759" s="129">
        <f t="shared" ref="BY759" si="14539">Q759/Q777</f>
        <v>5.883023600501653E-2</v>
      </c>
      <c r="BZ759" s="130">
        <f t="shared" ref="BZ759" si="14540">R759/R777</f>
        <v>9.6664139499620924E-2</v>
      </c>
      <c r="CA759" s="131">
        <f t="shared" ref="CA759" si="14541">S759/S777</f>
        <v>6.9918064767850174E-2</v>
      </c>
      <c r="CB759" s="128">
        <f t="shared" ref="CB759" si="14542">T759/T777</f>
        <v>5.534825870646766E-2</v>
      </c>
      <c r="CC759" s="129">
        <f t="shared" ref="CC759" si="14543">U759/U777</f>
        <v>6.2256809338521402E-2</v>
      </c>
      <c r="CD759" s="130">
        <f t="shared" ref="CD759" si="14544">V759/V777</f>
        <v>3.7263519969424806E-2</v>
      </c>
      <c r="CE759" s="131">
        <f t="shared" ref="CE759" si="14545">W759/W777</f>
        <v>9.6533499145033425E-2</v>
      </c>
      <c r="CF759" s="128">
        <f t="shared" ref="CF759" si="14546">X759/X777</f>
        <v>9.0610387969164666E-2</v>
      </c>
      <c r="CG759" s="129">
        <f t="shared" ref="CG759" si="14547">Y759/Y777</f>
        <v>7.1288584027437527E-2</v>
      </c>
      <c r="CH759" s="130">
        <f t="shared" ref="CH759" si="14548">Z759/Z777</f>
        <v>8.353510895883777E-2</v>
      </c>
      <c r="CI759" s="128">
        <f t="shared" ref="CI759" si="14549">AA759/AA777</f>
        <v>7.6940618443856607E-2</v>
      </c>
      <c r="CJ759" s="134">
        <f t="shared" ref="CJ759" si="14550">AB759/AB777</f>
        <v>7.9003361402779221E-2</v>
      </c>
      <c r="CK759" s="135">
        <f t="shared" ref="CK759" si="14551">AC759/AC777</f>
        <v>7.9851400425762831E-2</v>
      </c>
    </row>
    <row r="760" spans="1:89" ht="15" thickTop="1" thickBot="1" x14ac:dyDescent="0.3">
      <c r="A760" s="136" t="s">
        <v>23</v>
      </c>
      <c r="B760" s="175">
        <v>899</v>
      </c>
      <c r="C760" s="176">
        <v>1027</v>
      </c>
      <c r="D760" s="177">
        <v>384</v>
      </c>
      <c r="E760" s="178">
        <v>385</v>
      </c>
      <c r="F760" s="175">
        <v>1034</v>
      </c>
      <c r="G760" s="179">
        <v>584</v>
      </c>
      <c r="H760" s="177">
        <v>1778</v>
      </c>
      <c r="I760" s="178">
        <v>1383</v>
      </c>
      <c r="J760" s="175">
        <v>107</v>
      </c>
      <c r="K760" s="179">
        <v>265</v>
      </c>
      <c r="L760" s="177">
        <v>337</v>
      </c>
      <c r="M760" s="175">
        <v>853</v>
      </c>
      <c r="N760" s="180">
        <v>1266</v>
      </c>
      <c r="O760" s="181">
        <v>1659</v>
      </c>
      <c r="P760" s="175">
        <v>929</v>
      </c>
      <c r="Q760" s="179">
        <v>442</v>
      </c>
      <c r="R760" s="177">
        <v>1248</v>
      </c>
      <c r="S760" s="178">
        <v>877</v>
      </c>
      <c r="T760" s="175">
        <v>133</v>
      </c>
      <c r="U760" s="179">
        <v>100</v>
      </c>
      <c r="V760" s="177">
        <v>454</v>
      </c>
      <c r="W760" s="178">
        <v>1279</v>
      </c>
      <c r="X760" s="175">
        <v>594</v>
      </c>
      <c r="Y760" s="179">
        <v>255</v>
      </c>
      <c r="Z760" s="177">
        <v>1753</v>
      </c>
      <c r="AA760" s="175">
        <v>1742</v>
      </c>
      <c r="AB760" s="156">
        <f t="shared" si="14387"/>
        <v>10916</v>
      </c>
      <c r="AC760" s="157">
        <f t="shared" si="14388"/>
        <v>10851</v>
      </c>
      <c r="AE760" s="306"/>
      <c r="AF760" s="115" t="s">
        <v>14</v>
      </c>
      <c r="AG760" s="116" t="s">
        <v>15</v>
      </c>
      <c r="AH760" s="117" t="s">
        <v>14</v>
      </c>
      <c r="AI760" s="118" t="s">
        <v>15</v>
      </c>
      <c r="AJ760" s="115" t="s">
        <v>14</v>
      </c>
      <c r="AK760" s="116" t="s">
        <v>15</v>
      </c>
      <c r="AL760" s="117" t="s">
        <v>14</v>
      </c>
      <c r="AM760" s="118" t="s">
        <v>15</v>
      </c>
      <c r="AN760" s="115" t="s">
        <v>14</v>
      </c>
      <c r="AO760" s="116" t="s">
        <v>15</v>
      </c>
      <c r="AP760" s="117" t="s">
        <v>14</v>
      </c>
      <c r="AQ760" s="115" t="s">
        <v>15</v>
      </c>
      <c r="AR760" s="119" t="s">
        <v>14</v>
      </c>
      <c r="AS760" s="120" t="s">
        <v>15</v>
      </c>
      <c r="AT760" s="115" t="s">
        <v>14</v>
      </c>
      <c r="AU760" s="116" t="s">
        <v>15</v>
      </c>
      <c r="AV760" s="117" t="s">
        <v>14</v>
      </c>
      <c r="AW760" s="118" t="s">
        <v>15</v>
      </c>
      <c r="AX760" s="115" t="s">
        <v>14</v>
      </c>
      <c r="AY760" s="116" t="s">
        <v>15</v>
      </c>
      <c r="AZ760" s="117" t="s">
        <v>14</v>
      </c>
      <c r="BA760" s="118" t="s">
        <v>15</v>
      </c>
      <c r="BB760" s="115" t="s">
        <v>14</v>
      </c>
      <c r="BC760" s="116" t="s">
        <v>15</v>
      </c>
      <c r="BD760" s="28" t="s">
        <v>14</v>
      </c>
      <c r="BE760" s="121" t="s">
        <v>15</v>
      </c>
      <c r="BF760" s="162" t="s">
        <v>14</v>
      </c>
      <c r="BG760" s="163" t="s">
        <v>15</v>
      </c>
      <c r="BI760" s="136" t="s">
        <v>23</v>
      </c>
      <c r="BJ760" s="128">
        <f>B760/B777</f>
        <v>7.5004171533455705E-2</v>
      </c>
      <c r="BK760" s="129">
        <f t="shared" ref="BK760" si="14552">C760/C777</f>
        <v>7.9164418407461648E-2</v>
      </c>
      <c r="BL760" s="130">
        <f t="shared" ref="BL760" si="14553">D760/D777</f>
        <v>8.1304255769637943E-2</v>
      </c>
      <c r="BM760" s="131">
        <f t="shared" ref="BM760" si="14554">E760/E777</f>
        <v>7.217847769028872E-2</v>
      </c>
      <c r="BN760" s="128">
        <f t="shared" ref="BN760" si="14555">F760/F777</f>
        <v>8.253512132822477E-2</v>
      </c>
      <c r="BO760" s="129">
        <f t="shared" ref="BO760" si="14556">G760/G777</f>
        <v>5.3426036044277744E-2</v>
      </c>
      <c r="BP760" s="130">
        <f t="shared" ref="BP760" si="14557">H760/H777</f>
        <v>8.3064704508292453E-2</v>
      </c>
      <c r="BQ760" s="131">
        <f t="shared" ref="BQ760" si="14558">I760/I777</f>
        <v>6.5647695447856841E-2</v>
      </c>
      <c r="BR760" s="128">
        <f t="shared" ref="BR760" si="14559">J760/J777</f>
        <v>6.0554612337294852E-2</v>
      </c>
      <c r="BS760" s="129">
        <f t="shared" ref="BS760" si="14560">K760/K777</f>
        <v>0.10715729882733523</v>
      </c>
      <c r="BT760" s="130">
        <f t="shared" ref="BT760" si="14561">L760/L777</f>
        <v>4.75384398363662E-2</v>
      </c>
      <c r="BU760" s="128">
        <f t="shared" ref="BU760" si="14562">M760/M777</f>
        <v>9.2828381760800951E-2</v>
      </c>
      <c r="BV760" s="132">
        <f t="shared" ref="BV760" si="14563">N760/N777</f>
        <v>6.5504216898639209E-2</v>
      </c>
      <c r="BW760" s="133">
        <f t="shared" ref="BW760" si="14564">O760/O777</f>
        <v>8.5007173601147776E-2</v>
      </c>
      <c r="BX760" s="128">
        <f t="shared" ref="BX760" si="14565">P760/P777</f>
        <v>9.3076846007414088E-2</v>
      </c>
      <c r="BY760" s="129">
        <f t="shared" ref="BY760" si="14566">Q760/Q777</f>
        <v>5.0393341694219586E-2</v>
      </c>
      <c r="BZ760" s="130">
        <f t="shared" ref="BZ760" si="14567">R760/R777</f>
        <v>9.4617134192570132E-2</v>
      </c>
      <c r="CA760" s="131">
        <f t="shared" ref="CA760" si="14568">S760/S777</f>
        <v>6.8435427233710502E-2</v>
      </c>
      <c r="CB760" s="128">
        <f t="shared" ref="CB760" si="14569">T760/T777</f>
        <v>8.271144278606965E-2</v>
      </c>
      <c r="CC760" s="129">
        <f t="shared" ref="CC760" si="14570">U760/U777</f>
        <v>5.5586436909394105E-2</v>
      </c>
      <c r="CD760" s="130">
        <f t="shared" ref="CD760" si="14571">V760/V777</f>
        <v>4.3378559143894518E-2</v>
      </c>
      <c r="CE760" s="131">
        <f t="shared" ref="CE760" si="14572">W760/W777</f>
        <v>9.9409295818436189E-2</v>
      </c>
      <c r="CF760" s="128">
        <f t="shared" ref="CF760" si="14573">X760/X777</f>
        <v>7.5066346518387464E-2</v>
      </c>
      <c r="CG760" s="129">
        <f t="shared" ref="CG760" si="14574">Y760/Y777</f>
        <v>6.2469377756001962E-2</v>
      </c>
      <c r="CH760" s="130">
        <f t="shared" ref="CH760" si="14575">Z760/Z777</f>
        <v>7.8602815890951486E-2</v>
      </c>
      <c r="CI760" s="128">
        <f t="shared" ref="CI760" si="14576">AA760/AA777</f>
        <v>7.9449055915351632E-2</v>
      </c>
      <c r="CJ760" s="134">
        <f t="shared" ref="CJ760" si="14577">AB760/AB777</f>
        <v>7.5655820078317226E-2</v>
      </c>
      <c r="CK760" s="135">
        <f t="shared" ref="CK760" si="14578">AC760/AC777</f>
        <v>7.548941854155361E-2</v>
      </c>
    </row>
    <row r="761" spans="1:89" ht="13.5" thickTop="1" x14ac:dyDescent="0.2">
      <c r="A761" s="145" t="s">
        <v>24</v>
      </c>
      <c r="B761" s="189">
        <v>980</v>
      </c>
      <c r="C761" s="183">
        <v>1036</v>
      </c>
      <c r="D761" s="184">
        <v>457</v>
      </c>
      <c r="E761" s="185">
        <v>328</v>
      </c>
      <c r="F761" s="182">
        <v>1111</v>
      </c>
      <c r="G761" s="186">
        <v>547</v>
      </c>
      <c r="H761" s="184">
        <v>1881</v>
      </c>
      <c r="I761" s="185">
        <v>1420</v>
      </c>
      <c r="J761" s="182">
        <v>108</v>
      </c>
      <c r="K761" s="186">
        <v>195</v>
      </c>
      <c r="L761" s="184">
        <v>397</v>
      </c>
      <c r="M761" s="182">
        <v>912</v>
      </c>
      <c r="N761" s="187">
        <v>1274</v>
      </c>
      <c r="O761" s="190">
        <v>1791</v>
      </c>
      <c r="P761" s="182">
        <v>875</v>
      </c>
      <c r="Q761" s="186">
        <v>509</v>
      </c>
      <c r="R761" s="184">
        <v>1152</v>
      </c>
      <c r="S761" s="185">
        <v>899</v>
      </c>
      <c r="T761" s="182">
        <v>69</v>
      </c>
      <c r="U761" s="186">
        <v>112</v>
      </c>
      <c r="V761" s="184">
        <v>561</v>
      </c>
      <c r="W761" s="191">
        <v>1320</v>
      </c>
      <c r="X761" s="182">
        <v>576</v>
      </c>
      <c r="Y761" s="186">
        <v>244</v>
      </c>
      <c r="Z761" s="184">
        <v>1914</v>
      </c>
      <c r="AA761" s="182">
        <v>1780</v>
      </c>
      <c r="AB761" s="156">
        <f t="shared" si="14387"/>
        <v>11355</v>
      </c>
      <c r="AC761" s="157">
        <f t="shared" si="14388"/>
        <v>11093</v>
      </c>
      <c r="AE761" s="235" t="str">
        <f>$AE$17</f>
        <v>17:00 - 17:59</v>
      </c>
      <c r="AF761" s="125">
        <f t="shared" ref="AF761:AU763" si="14579">SUMIF($A$9:$A$32,$AE761,B$753:B$776)</f>
        <v>1407</v>
      </c>
      <c r="AG761" s="172">
        <f t="shared" si="14579"/>
        <v>1048</v>
      </c>
      <c r="AH761" s="126">
        <f t="shared" si="14579"/>
        <v>326</v>
      </c>
      <c r="AI761" s="166">
        <f t="shared" si="14579"/>
        <v>481</v>
      </c>
      <c r="AJ761" s="125">
        <f t="shared" si="14579"/>
        <v>844</v>
      </c>
      <c r="AK761" s="127">
        <f t="shared" si="14579"/>
        <v>1130</v>
      </c>
      <c r="AL761" s="126">
        <f t="shared" si="14579"/>
        <v>1819</v>
      </c>
      <c r="AM761" s="166">
        <f t="shared" si="14579"/>
        <v>2168</v>
      </c>
      <c r="AN761" s="125">
        <f t="shared" si="14579"/>
        <v>238</v>
      </c>
      <c r="AO761" s="127">
        <f t="shared" si="14579"/>
        <v>125</v>
      </c>
      <c r="AP761" s="126">
        <f t="shared" si="14579"/>
        <v>899</v>
      </c>
      <c r="AQ761" s="125">
        <f t="shared" si="14579"/>
        <v>471</v>
      </c>
      <c r="AR761" s="165">
        <f t="shared" si="14579"/>
        <v>1932</v>
      </c>
      <c r="AS761" s="167">
        <f t="shared" si="14579"/>
        <v>1530</v>
      </c>
      <c r="AT761" s="125">
        <f t="shared" si="14579"/>
        <v>630</v>
      </c>
      <c r="AU761" s="127">
        <f t="shared" si="14579"/>
        <v>1059</v>
      </c>
      <c r="AV761" s="126">
        <f t="shared" ref="AP761:BE763" si="14580">SUMIF($A$9:$A$32,$AE761,R$753:R$776)</f>
        <v>894</v>
      </c>
      <c r="AW761" s="166">
        <f t="shared" si="14580"/>
        <v>1551</v>
      </c>
      <c r="AX761" s="125">
        <f t="shared" si="14580"/>
        <v>140</v>
      </c>
      <c r="AY761" s="127">
        <f t="shared" si="14580"/>
        <v>161</v>
      </c>
      <c r="AZ761" s="126">
        <f t="shared" si="14580"/>
        <v>1601</v>
      </c>
      <c r="BA761" s="166">
        <f t="shared" si="14580"/>
        <v>769</v>
      </c>
      <c r="BB761" s="125">
        <f t="shared" si="14580"/>
        <v>622</v>
      </c>
      <c r="BC761" s="127">
        <f t="shared" si="14580"/>
        <v>376</v>
      </c>
      <c r="BD761" s="170">
        <f t="shared" si="14580"/>
        <v>1992</v>
      </c>
      <c r="BE761" s="171">
        <f t="shared" si="14580"/>
        <v>1712</v>
      </c>
      <c r="BF761" s="156">
        <f>AF761+AH761+AJ761+AL761+AN761+AP761+AR761+AT761+AV761+AX761+AZ761+BB761+BD761</f>
        <v>13344</v>
      </c>
      <c r="BG761" s="157">
        <f>AG761+AI761+AK761+AM761+AO761+AQ761+AS761+AU761+AW761+AY761+BA761+BC761+BE761</f>
        <v>12581</v>
      </c>
      <c r="BI761" s="145" t="s">
        <v>24</v>
      </c>
      <c r="BJ761" s="128">
        <f>B761/B777</f>
        <v>8.1762055731686975E-2</v>
      </c>
      <c r="BK761" s="129">
        <f t="shared" ref="BK761" si="14581">C761/C777</f>
        <v>7.9858166962152158E-2</v>
      </c>
      <c r="BL761" s="130">
        <f t="shared" ref="BL761" si="14582">D761/D777</f>
        <v>9.6760533559178491E-2</v>
      </c>
      <c r="BM761" s="131">
        <f t="shared" ref="BM761" si="14583">E761/E777</f>
        <v>6.1492313460817398E-2</v>
      </c>
      <c r="BN761" s="128">
        <f t="shared" ref="BN761" si="14584">F761/F777</f>
        <v>8.8681353767560658E-2</v>
      </c>
      <c r="BO761" s="129">
        <f t="shared" ref="BO761" si="14585">G761/G777</f>
        <v>5.004116732229439E-2</v>
      </c>
      <c r="BP761" s="130">
        <f t="shared" ref="BP761" si="14586">H761/H777</f>
        <v>8.787666433076384E-2</v>
      </c>
      <c r="BQ761" s="131">
        <f t="shared" ref="BQ761" si="14587">I761/I777</f>
        <v>6.7403996772202976E-2</v>
      </c>
      <c r="BR761" s="128">
        <f t="shared" ref="BR761" si="14588">J761/J777</f>
        <v>6.1120543293718167E-2</v>
      </c>
      <c r="BS761" s="129">
        <f t="shared" ref="BS761" si="14589">K761/K777</f>
        <v>7.8851597250303274E-2</v>
      </c>
      <c r="BT761" s="130">
        <f t="shared" ref="BT761" si="14590">L761/L777</f>
        <v>5.6002257017915079E-2</v>
      </c>
      <c r="BU761" s="128">
        <f t="shared" ref="BU761" si="14591">M761/M777</f>
        <v>9.9249102187397978E-2</v>
      </c>
      <c r="BV761" s="132">
        <f t="shared" ref="BV761" si="14592">N761/N777</f>
        <v>6.5918145599420497E-2</v>
      </c>
      <c r="BW761" s="133">
        <f t="shared" ref="BW761" si="14593">O761/O777</f>
        <v>9.1770854683336747E-2</v>
      </c>
      <c r="BX761" s="128">
        <f t="shared" ref="BX761" si="14594">P761/P777</f>
        <v>8.7666566476304983E-2</v>
      </c>
      <c r="BY761" s="129">
        <f t="shared" ref="BY761" si="14595">Q761/Q777</f>
        <v>5.8032151408049251E-2</v>
      </c>
      <c r="BZ761" s="130">
        <f t="shared" ref="BZ761" si="14596">R761/R777</f>
        <v>8.7338893100833967E-2</v>
      </c>
      <c r="CA761" s="131">
        <f t="shared" ref="CA761" si="14597">S761/S777</f>
        <v>7.0152165431135394E-2</v>
      </c>
      <c r="CB761" s="128">
        <f t="shared" ref="CB761" si="14598">T761/T777</f>
        <v>4.2910447761194029E-2</v>
      </c>
      <c r="CC761" s="129">
        <f t="shared" ref="CC761" si="14599">U761/U777</f>
        <v>6.2256809338521402E-2</v>
      </c>
      <c r="CD761" s="130">
        <f t="shared" ref="CD761" si="14600">V761/V777</f>
        <v>5.3602140263711066E-2</v>
      </c>
      <c r="CE761" s="131">
        <f t="shared" ref="CE761" si="14601">W761/W777</f>
        <v>0.10259598942950413</v>
      </c>
      <c r="CF761" s="128">
        <f t="shared" ref="CF761" si="14602">X761/X777</f>
        <v>7.2791608745103001E-2</v>
      </c>
      <c r="CG761" s="129">
        <f t="shared" ref="CG761" si="14603">Y761/Y777</f>
        <v>5.9774620284174428E-2</v>
      </c>
      <c r="CH761" s="130">
        <f t="shared" ref="CH761" si="14604">Z761/Z777</f>
        <v>8.5821899381221409E-2</v>
      </c>
      <c r="CI761" s="128">
        <f t="shared" ref="CI761" si="14605">AA761/AA777</f>
        <v>8.1182158168384561E-2</v>
      </c>
      <c r="CJ761" s="134">
        <f t="shared" ref="CJ761" si="14606">AB761/AB777</f>
        <v>7.8698409398066327E-2</v>
      </c>
      <c r="CK761" s="135">
        <f t="shared" ref="CK761" si="14607">AC761/AC777</f>
        <v>7.7172990496862437E-2</v>
      </c>
    </row>
    <row r="762" spans="1:89" x14ac:dyDescent="0.2">
      <c r="A762" s="136" t="s">
        <v>25</v>
      </c>
      <c r="B762" s="192">
        <v>963</v>
      </c>
      <c r="C762" s="176">
        <v>1150</v>
      </c>
      <c r="D762" s="177">
        <v>384</v>
      </c>
      <c r="E762" s="178">
        <v>414</v>
      </c>
      <c r="F762" s="175">
        <v>931</v>
      </c>
      <c r="G762" s="179">
        <v>657</v>
      </c>
      <c r="H762" s="177">
        <v>1853</v>
      </c>
      <c r="I762" s="178">
        <v>1584</v>
      </c>
      <c r="J762" s="175">
        <v>116</v>
      </c>
      <c r="K762" s="176">
        <v>158</v>
      </c>
      <c r="L762" s="177">
        <v>421</v>
      </c>
      <c r="M762" s="175">
        <v>1026</v>
      </c>
      <c r="N762" s="180">
        <v>1324</v>
      </c>
      <c r="O762" s="193">
        <v>1556</v>
      </c>
      <c r="P762" s="175">
        <v>932</v>
      </c>
      <c r="Q762" s="176">
        <v>584</v>
      </c>
      <c r="R762" s="177">
        <v>1070</v>
      </c>
      <c r="S762" s="178">
        <v>922</v>
      </c>
      <c r="T762" s="184">
        <v>80</v>
      </c>
      <c r="U762" s="175">
        <v>127</v>
      </c>
      <c r="V762" s="177">
        <v>656</v>
      </c>
      <c r="W762" s="194">
        <v>1211</v>
      </c>
      <c r="X762" s="175">
        <v>639</v>
      </c>
      <c r="Y762" s="179">
        <v>218</v>
      </c>
      <c r="Z762" s="177">
        <v>1979</v>
      </c>
      <c r="AA762" s="175">
        <v>1607</v>
      </c>
      <c r="AB762" s="156">
        <f t="shared" si="14387"/>
        <v>11348</v>
      </c>
      <c r="AC762" s="157">
        <f t="shared" si="14388"/>
        <v>11214</v>
      </c>
      <c r="AE762" s="237" t="str">
        <f>$AE$18</f>
        <v>18:00 - 18:59</v>
      </c>
      <c r="AF762" s="125">
        <f t="shared" si="14579"/>
        <v>0</v>
      </c>
      <c r="AG762" s="176">
        <f t="shared" si="14579"/>
        <v>1314</v>
      </c>
      <c r="AH762" s="177">
        <f t="shared" si="14579"/>
        <v>31</v>
      </c>
      <c r="AI762" s="178">
        <f t="shared" si="14579"/>
        <v>851</v>
      </c>
      <c r="AJ762" s="238">
        <f t="shared" si="14579"/>
        <v>270</v>
      </c>
      <c r="AK762" s="179">
        <f t="shared" si="14579"/>
        <v>1384</v>
      </c>
      <c r="AL762" s="177">
        <f t="shared" si="14579"/>
        <v>615</v>
      </c>
      <c r="AM762" s="178">
        <f t="shared" si="14579"/>
        <v>2023</v>
      </c>
      <c r="AN762" s="238">
        <f t="shared" si="14579"/>
        <v>198</v>
      </c>
      <c r="AO762" s="179">
        <f t="shared" si="14579"/>
        <v>101</v>
      </c>
      <c r="AP762" s="177">
        <f t="shared" si="14580"/>
        <v>907</v>
      </c>
      <c r="AQ762" s="238">
        <f t="shared" si="14580"/>
        <v>430</v>
      </c>
      <c r="AR762" s="180">
        <f t="shared" si="14580"/>
        <v>1567</v>
      </c>
      <c r="AS762" s="181">
        <f t="shared" si="14580"/>
        <v>1092</v>
      </c>
      <c r="AT762" s="238">
        <f t="shared" si="14580"/>
        <v>389</v>
      </c>
      <c r="AU762" s="179">
        <f t="shared" si="14580"/>
        <v>928</v>
      </c>
      <c r="AV762" s="177">
        <f t="shared" si="14580"/>
        <v>717</v>
      </c>
      <c r="AW762" s="178">
        <f t="shared" si="14580"/>
        <v>973</v>
      </c>
      <c r="AX762" s="238">
        <f t="shared" si="14580"/>
        <v>97</v>
      </c>
      <c r="AY762" s="179">
        <f t="shared" si="14580"/>
        <v>62</v>
      </c>
      <c r="AZ762" s="177">
        <f t="shared" si="14580"/>
        <v>1604</v>
      </c>
      <c r="BA762" s="178">
        <f t="shared" si="14580"/>
        <v>558</v>
      </c>
      <c r="BB762" s="238">
        <f t="shared" si="14580"/>
        <v>442</v>
      </c>
      <c r="BC762" s="179">
        <f t="shared" si="14580"/>
        <v>258</v>
      </c>
      <c r="BD762" s="177">
        <f t="shared" si="14580"/>
        <v>871</v>
      </c>
      <c r="BE762" s="238">
        <f t="shared" si="14580"/>
        <v>1527</v>
      </c>
      <c r="BF762" s="158">
        <f>SUM(AF762,AH762,AJ762,AL762,AN762,AP762,AR762,AT762,AV762,AX762,AZ762,BB762,BD762)</f>
        <v>7708</v>
      </c>
      <c r="BG762" s="159">
        <f>SUM(AG762,AI762,AK762,AM762,AO762,AQ762,AS762,AU762,AW762,AY762,BA762,BC762,BE762)</f>
        <v>11501</v>
      </c>
      <c r="BI762" s="136" t="s">
        <v>25</v>
      </c>
      <c r="BJ762" s="128">
        <f>B762/B777</f>
        <v>8.0343734356749547E-2</v>
      </c>
      <c r="BK762" s="129">
        <f t="shared" ref="BK762" si="14608">C762/C777</f>
        <v>8.8645648654898629E-2</v>
      </c>
      <c r="BL762" s="130">
        <f t="shared" ref="BL762" si="14609">D762/D777</f>
        <v>8.1304255769637943E-2</v>
      </c>
      <c r="BM762" s="131">
        <f t="shared" ref="BM762" si="14610">E762/E777</f>
        <v>7.7615298087739037E-2</v>
      </c>
      <c r="BN762" s="128">
        <f t="shared" ref="BN762" si="14611">F762/F777</f>
        <v>7.4313537675606639E-2</v>
      </c>
      <c r="BO762" s="129">
        <f t="shared" ref="BO762" si="14612">G762/G777</f>
        <v>6.0104290549812457E-2</v>
      </c>
      <c r="BP762" s="130">
        <f t="shared" ref="BP762" si="14613">H762/H777</f>
        <v>8.656855874795609E-2</v>
      </c>
      <c r="BQ762" s="131">
        <f t="shared" ref="BQ762" si="14614">I762/I777</f>
        <v>7.518868372335881E-2</v>
      </c>
      <c r="BR762" s="128">
        <f t="shared" ref="BR762" si="14615">J762/J777</f>
        <v>6.5647990945104692E-2</v>
      </c>
      <c r="BS762" s="129">
        <f t="shared" ref="BS762" si="14616">K762/K777</f>
        <v>6.3890012131014959E-2</v>
      </c>
      <c r="BT762" s="130">
        <f t="shared" ref="BT762" si="14617">L762/L777</f>
        <v>5.9387783890534632E-2</v>
      </c>
      <c r="BU762" s="128">
        <f t="shared" ref="BU762" si="14618">M762/M777</f>
        <v>0.11165523996082272</v>
      </c>
      <c r="BV762" s="132">
        <f t="shared" ref="BV762" si="14619">N762/N777</f>
        <v>6.8505199979303572E-2</v>
      </c>
      <c r="BW762" s="133">
        <f t="shared" ref="BW762" si="14620">O762/O777</f>
        <v>7.9729452756712435E-2</v>
      </c>
      <c r="BX762" s="128">
        <f t="shared" ref="BX762" si="14621">P762/P777</f>
        <v>9.3377417092475698E-2</v>
      </c>
      <c r="BY762" s="129">
        <f t="shared" ref="BY762" si="14622">Q762/Q777</f>
        <v>6.6583057804127238E-2</v>
      </c>
      <c r="BZ762" s="130">
        <f t="shared" ref="BZ762" si="14623">R762/R777</f>
        <v>8.112206216830932E-2</v>
      </c>
      <c r="CA762" s="131">
        <f t="shared" ref="CA762" si="14624">S762/S777</f>
        <v>7.1946937182988682E-2</v>
      </c>
      <c r="CB762" s="128">
        <f t="shared" ref="CB762" si="14625">T762/T777</f>
        <v>4.975124378109453E-2</v>
      </c>
      <c r="CC762" s="129">
        <f t="shared" ref="CC762" si="14626">U762/U777</f>
        <v>7.0594774874930516E-2</v>
      </c>
      <c r="CD762" s="130">
        <f t="shared" ref="CD762" si="14627">V762/V777</f>
        <v>6.2679151538314548E-2</v>
      </c>
      <c r="CE762" s="131">
        <f t="shared" ref="CE762" si="14628">W762/W777</f>
        <v>9.4124047878128406E-2</v>
      </c>
      <c r="CF762" s="128">
        <f t="shared" ref="CF762" si="14629">X762/X777</f>
        <v>8.0753190951598636E-2</v>
      </c>
      <c r="CG762" s="129">
        <f t="shared" ref="CG762" si="14630">Y762/Y777</f>
        <v>5.3405193532582065E-2</v>
      </c>
      <c r="CH762" s="130">
        <f t="shared" ref="CH762" si="14631">Z762/Z777</f>
        <v>8.8736436194063309E-2</v>
      </c>
      <c r="CI762" s="128">
        <f t="shared" ref="CI762" si="14632">AA762/AA777</f>
        <v>7.3291982121682017E-2</v>
      </c>
      <c r="CJ762" s="134">
        <f t="shared" ref="CJ762" si="14633">AB762/AB777</f>
        <v>7.8649894306407453E-2</v>
      </c>
      <c r="CK762" s="135">
        <f t="shared" ref="CK762" si="14634">AC762/AC777</f>
        <v>7.8014776474516837E-2</v>
      </c>
    </row>
    <row r="763" spans="1:89" ht="13.5" thickBot="1" x14ac:dyDescent="0.25">
      <c r="A763" s="145" t="s">
        <v>26</v>
      </c>
      <c r="B763" s="189">
        <v>953</v>
      </c>
      <c r="C763" s="183">
        <v>1155</v>
      </c>
      <c r="D763" s="184">
        <v>327</v>
      </c>
      <c r="E763" s="185">
        <v>349</v>
      </c>
      <c r="F763" s="182">
        <v>839</v>
      </c>
      <c r="G763" s="186">
        <v>615</v>
      </c>
      <c r="H763" s="184">
        <v>1815</v>
      </c>
      <c r="I763" s="185">
        <v>1572</v>
      </c>
      <c r="J763" s="182">
        <v>99</v>
      </c>
      <c r="K763" s="183">
        <v>146</v>
      </c>
      <c r="L763" s="184">
        <v>465</v>
      </c>
      <c r="M763" s="182">
        <v>743</v>
      </c>
      <c r="N763" s="187">
        <v>1271</v>
      </c>
      <c r="O763" s="190">
        <v>1398</v>
      </c>
      <c r="P763" s="182">
        <v>779</v>
      </c>
      <c r="Q763" s="183">
        <v>652</v>
      </c>
      <c r="R763" s="184">
        <v>1015</v>
      </c>
      <c r="S763" s="185">
        <v>840</v>
      </c>
      <c r="T763" s="182">
        <v>89</v>
      </c>
      <c r="U763" s="186">
        <v>116</v>
      </c>
      <c r="V763" s="184">
        <v>670</v>
      </c>
      <c r="W763" s="191">
        <v>1080</v>
      </c>
      <c r="X763" s="182">
        <v>494</v>
      </c>
      <c r="Y763" s="186">
        <v>249</v>
      </c>
      <c r="Z763" s="184">
        <v>1927</v>
      </c>
      <c r="AA763" s="182">
        <v>1639</v>
      </c>
      <c r="AB763" s="156">
        <f t="shared" si="14387"/>
        <v>10743</v>
      </c>
      <c r="AC763" s="157">
        <f t="shared" si="14388"/>
        <v>10554</v>
      </c>
      <c r="AE763" s="235">
        <f>$AE$19</f>
        <v>0</v>
      </c>
      <c r="AF763" s="125">
        <f t="shared" si="14579"/>
        <v>0</v>
      </c>
      <c r="AG763" s="183">
        <f t="shared" si="14579"/>
        <v>0</v>
      </c>
      <c r="AH763" s="184">
        <f t="shared" si="14579"/>
        <v>0</v>
      </c>
      <c r="AI763" s="185">
        <f t="shared" si="14579"/>
        <v>0</v>
      </c>
      <c r="AJ763" s="182">
        <f t="shared" si="14579"/>
        <v>0</v>
      </c>
      <c r="AK763" s="186">
        <f t="shared" si="14579"/>
        <v>0</v>
      </c>
      <c r="AL763" s="184">
        <f t="shared" si="14579"/>
        <v>0</v>
      </c>
      <c r="AM763" s="185">
        <f t="shared" si="14579"/>
        <v>0</v>
      </c>
      <c r="AN763" s="182">
        <f t="shared" si="14579"/>
        <v>0</v>
      </c>
      <c r="AO763" s="186">
        <f t="shared" si="14579"/>
        <v>0</v>
      </c>
      <c r="AP763" s="184">
        <f t="shared" si="14580"/>
        <v>0</v>
      </c>
      <c r="AQ763" s="182">
        <f t="shared" si="14580"/>
        <v>0</v>
      </c>
      <c r="AR763" s="187">
        <f t="shared" si="14580"/>
        <v>0</v>
      </c>
      <c r="AS763" s="188">
        <f t="shared" si="14580"/>
        <v>0</v>
      </c>
      <c r="AT763" s="182">
        <f t="shared" si="14580"/>
        <v>0</v>
      </c>
      <c r="AU763" s="186">
        <f t="shared" si="14580"/>
        <v>0</v>
      </c>
      <c r="AV763" s="184">
        <f t="shared" si="14580"/>
        <v>0</v>
      </c>
      <c r="AW763" s="185">
        <f t="shared" si="14580"/>
        <v>0</v>
      </c>
      <c r="AX763" s="182">
        <f t="shared" si="14580"/>
        <v>0</v>
      </c>
      <c r="AY763" s="186">
        <f t="shared" si="14580"/>
        <v>0</v>
      </c>
      <c r="AZ763" s="184">
        <f t="shared" si="14580"/>
        <v>0</v>
      </c>
      <c r="BA763" s="185">
        <f t="shared" si="14580"/>
        <v>0</v>
      </c>
      <c r="BB763" s="182">
        <f t="shared" si="14580"/>
        <v>0</v>
      </c>
      <c r="BC763" s="186">
        <f t="shared" si="14580"/>
        <v>0</v>
      </c>
      <c r="BD763" s="184">
        <f t="shared" si="14580"/>
        <v>0</v>
      </c>
      <c r="BE763" s="182">
        <f t="shared" si="14580"/>
        <v>0</v>
      </c>
      <c r="BF763" s="158">
        <f>SUM(AF763,AH763,AJ763,AL763,AN763,AP763,AR763,AT763,AV763,AX763,AZ763,BB763,BD763)</f>
        <v>0</v>
      </c>
      <c r="BG763" s="159">
        <f>SUM(AG763,AI763,AK763,AM763,AO763,AQ763,AS763,AU763,AW763,AY763,BA763,BC763,BE763)</f>
        <v>0</v>
      </c>
      <c r="BI763" s="145" t="s">
        <v>26</v>
      </c>
      <c r="BJ763" s="128">
        <f>B763/B777</f>
        <v>7.950942766560988E-2</v>
      </c>
      <c r="BK763" s="129">
        <f t="shared" ref="BK763" si="14635">C763/C777</f>
        <v>8.9031064518615588E-2</v>
      </c>
      <c r="BL763" s="130">
        <f t="shared" ref="BL763" si="14636">D763/D777</f>
        <v>6.9235655303832314E-2</v>
      </c>
      <c r="BM763" s="131">
        <f t="shared" ref="BM763" si="14637">E763/E777</f>
        <v>6.5429321334833146E-2</v>
      </c>
      <c r="BN763" s="128">
        <f t="shared" ref="BN763" si="14638">F763/F777</f>
        <v>6.6969987228607919E-2</v>
      </c>
      <c r="BO763" s="129">
        <f t="shared" ref="BO763" si="14639">G763/G777</f>
        <v>5.6262007135669201E-2</v>
      </c>
      <c r="BP763" s="130">
        <f t="shared" ref="BP763" si="14640">H763/H777</f>
        <v>8.4793272599859845E-2</v>
      </c>
      <c r="BQ763" s="131">
        <f t="shared" ref="BQ763" si="14641">I763/I777</f>
        <v>7.4619072483030333E-2</v>
      </c>
      <c r="BR763" s="128">
        <f t="shared" ref="BR763" si="14642">J763/J777</f>
        <v>5.6027164685908321E-2</v>
      </c>
      <c r="BS763" s="129">
        <f t="shared" ref="BS763" si="14643">K763/K777</f>
        <v>5.9037606146380914E-2</v>
      </c>
      <c r="BT763" s="130">
        <f t="shared" ref="BT763" si="14644">L763/L777</f>
        <v>6.5594583157003811E-2</v>
      </c>
      <c r="BU763" s="128">
        <f t="shared" ref="BU763" si="14645">M763/M777</f>
        <v>8.0857547067145499E-2</v>
      </c>
      <c r="BV763" s="132">
        <f t="shared" ref="BV763" si="14646">N763/N777</f>
        <v>6.5762922336627519E-2</v>
      </c>
      <c r="BW763" s="133">
        <f t="shared" ref="BW763" si="14647">O763/O777</f>
        <v>7.163353146136503E-2</v>
      </c>
      <c r="BX763" s="128">
        <f t="shared" ref="BX763" si="14648">P763/P777</f>
        <v>7.8048291754333227E-2</v>
      </c>
      <c r="BY763" s="129">
        <f t="shared" ref="BY763" si="14649">Q763/Q777</f>
        <v>7.4335879603237939E-2</v>
      </c>
      <c r="BZ763" s="130">
        <f t="shared" ref="BZ763" si="14650">R763/R777</f>
        <v>7.6952236542835478E-2</v>
      </c>
      <c r="CA763" s="131">
        <f t="shared" ref="CA763" si="14651">S763/S777</f>
        <v>6.5548185719859542E-2</v>
      </c>
      <c r="CB763" s="128">
        <f t="shared" ref="CB763" si="14652">T763/T777</f>
        <v>5.534825870646766E-2</v>
      </c>
      <c r="CC763" s="129">
        <f t="shared" ref="CC763" si="14653">U763/U777</f>
        <v>6.4480266814897172E-2</v>
      </c>
      <c r="CD763" s="130">
        <f t="shared" ref="CD763" si="14654">V763/V777</f>
        <v>6.4016816357729794E-2</v>
      </c>
      <c r="CE763" s="131">
        <f t="shared" ref="CE763" si="14655">W763/W777</f>
        <v>8.3942173169594278E-2</v>
      </c>
      <c r="CF763" s="128">
        <f t="shared" ref="CF763" si="14656">X763/X777</f>
        <v>6.2428914444584857E-2</v>
      </c>
      <c r="CG763" s="129">
        <f t="shared" ref="CG763" si="14657">Y763/Y777</f>
        <v>6.0999510044096032E-2</v>
      </c>
      <c r="CH763" s="130">
        <f t="shared" ref="CH763" si="14658">Z763/Z777</f>
        <v>8.6404806743789794E-2</v>
      </c>
      <c r="CI763" s="128">
        <f t="shared" ref="CI763" si="14659">AA763/AA777</f>
        <v>7.4751436650551853E-2</v>
      </c>
      <c r="CJ763" s="134">
        <f t="shared" ref="CJ763" si="14660">AB763/AB777</f>
        <v>7.4456804241605154E-2</v>
      </c>
      <c r="CK763" s="135">
        <f t="shared" ref="CK763" si="14661">AC763/AC777</f>
        <v>7.3423216596401886E-2</v>
      </c>
    </row>
    <row r="764" spans="1:89" ht="14.25" thickTop="1" thickBot="1" x14ac:dyDescent="0.25">
      <c r="A764" s="136" t="s">
        <v>27</v>
      </c>
      <c r="B764" s="192">
        <v>1077</v>
      </c>
      <c r="C764" s="176">
        <v>1124</v>
      </c>
      <c r="D764" s="177">
        <v>364</v>
      </c>
      <c r="E764" s="178">
        <v>369</v>
      </c>
      <c r="F764" s="175">
        <v>698</v>
      </c>
      <c r="G764" s="179">
        <v>784</v>
      </c>
      <c r="H764" s="177">
        <v>1703</v>
      </c>
      <c r="I764" s="178">
        <v>1538</v>
      </c>
      <c r="J764" s="175">
        <v>112</v>
      </c>
      <c r="K764" s="176">
        <v>170</v>
      </c>
      <c r="L764" s="177">
        <v>538</v>
      </c>
      <c r="M764" s="175">
        <v>643</v>
      </c>
      <c r="N764" s="180">
        <v>1278</v>
      </c>
      <c r="O764" s="193">
        <v>1351</v>
      </c>
      <c r="P764" s="175">
        <v>707</v>
      </c>
      <c r="Q764" s="176">
        <v>630</v>
      </c>
      <c r="R764" s="177">
        <v>892</v>
      </c>
      <c r="S764" s="178">
        <v>962</v>
      </c>
      <c r="T764" s="175">
        <v>98</v>
      </c>
      <c r="U764" s="179">
        <v>112</v>
      </c>
      <c r="V764" s="177">
        <v>773</v>
      </c>
      <c r="W764" s="194">
        <v>882</v>
      </c>
      <c r="X764" s="175">
        <v>495</v>
      </c>
      <c r="Y764" s="179">
        <v>262</v>
      </c>
      <c r="Z764" s="177">
        <v>1711</v>
      </c>
      <c r="AA764" s="175">
        <v>1854</v>
      </c>
      <c r="AB764" s="156">
        <f t="shared" si="14387"/>
        <v>10446</v>
      </c>
      <c r="AC764" s="157">
        <f t="shared" si="14388"/>
        <v>10681</v>
      </c>
      <c r="AE764" s="229" t="s">
        <v>13</v>
      </c>
      <c r="AF764" s="20">
        <f t="shared" ref="AF764:BG764" si="14662">SUM(AF761:AF763)</f>
        <v>1407</v>
      </c>
      <c r="AG764" s="21">
        <f t="shared" si="14662"/>
        <v>2362</v>
      </c>
      <c r="AH764" s="20">
        <f t="shared" si="14662"/>
        <v>357</v>
      </c>
      <c r="AI764" s="21">
        <f t="shared" si="14662"/>
        <v>1332</v>
      </c>
      <c r="AJ764" s="20">
        <f t="shared" si="14662"/>
        <v>1114</v>
      </c>
      <c r="AK764" s="21">
        <f t="shared" si="14662"/>
        <v>2514</v>
      </c>
      <c r="AL764" s="20">
        <f t="shared" si="14662"/>
        <v>2434</v>
      </c>
      <c r="AM764" s="21">
        <f t="shared" si="14662"/>
        <v>4191</v>
      </c>
      <c r="AN764" s="20">
        <f t="shared" si="14662"/>
        <v>436</v>
      </c>
      <c r="AO764" s="21">
        <f t="shared" si="14662"/>
        <v>226</v>
      </c>
      <c r="AP764" s="20">
        <f t="shared" si="14662"/>
        <v>1806</v>
      </c>
      <c r="AQ764" s="21">
        <f t="shared" si="14662"/>
        <v>901</v>
      </c>
      <c r="AR764" s="20">
        <f t="shared" si="14662"/>
        <v>3499</v>
      </c>
      <c r="AS764" s="21">
        <f t="shared" si="14662"/>
        <v>2622</v>
      </c>
      <c r="AT764" s="20">
        <f t="shared" si="14662"/>
        <v>1019</v>
      </c>
      <c r="AU764" s="21">
        <f t="shared" si="14662"/>
        <v>1987</v>
      </c>
      <c r="AV764" s="20">
        <f t="shared" si="14662"/>
        <v>1611</v>
      </c>
      <c r="AW764" s="21">
        <f t="shared" si="14662"/>
        <v>2524</v>
      </c>
      <c r="AX764" s="20">
        <f t="shared" si="14662"/>
        <v>237</v>
      </c>
      <c r="AY764" s="21">
        <f t="shared" si="14662"/>
        <v>223</v>
      </c>
      <c r="AZ764" s="20">
        <f t="shared" si="14662"/>
        <v>3205</v>
      </c>
      <c r="BA764" s="21">
        <f t="shared" si="14662"/>
        <v>1327</v>
      </c>
      <c r="BB764" s="20">
        <f t="shared" si="14662"/>
        <v>1064</v>
      </c>
      <c r="BC764" s="21">
        <f t="shared" si="14662"/>
        <v>634</v>
      </c>
      <c r="BD764" s="20">
        <f t="shared" si="14662"/>
        <v>2863</v>
      </c>
      <c r="BE764" s="21">
        <f t="shared" si="14662"/>
        <v>3239</v>
      </c>
      <c r="BF764" s="160">
        <f t="shared" si="14662"/>
        <v>21052</v>
      </c>
      <c r="BG764" s="161">
        <f t="shared" si="14662"/>
        <v>24082</v>
      </c>
      <c r="BI764" s="136" t="s">
        <v>27</v>
      </c>
      <c r="BJ764" s="128">
        <f>B764/B777</f>
        <v>8.9854830635741692E-2</v>
      </c>
      <c r="BK764" s="129">
        <f t="shared" ref="BK764" si="14663">C764/C777</f>
        <v>8.6641486163570494E-2</v>
      </c>
      <c r="BL764" s="130">
        <f t="shared" ref="BL764" si="14664">D764/D777</f>
        <v>7.7069659114969297E-2</v>
      </c>
      <c r="BM764" s="131">
        <f t="shared" ref="BM764" si="14665">E764/E777</f>
        <v>6.9178852643419567E-2</v>
      </c>
      <c r="BN764" s="128">
        <f t="shared" ref="BN764" si="14666">F764/F777</f>
        <v>5.571519795657727E-2</v>
      </c>
      <c r="BO764" s="129">
        <f t="shared" ref="BO764" si="14667">G764/G777</f>
        <v>7.1722623730674229E-2</v>
      </c>
      <c r="BP764" s="130">
        <f t="shared" ref="BP764" si="14668">H764/H777</f>
        <v>7.956085026862883E-2</v>
      </c>
      <c r="BQ764" s="131">
        <f t="shared" ref="BQ764" si="14669">I764/I777</f>
        <v>7.3005173968766324E-2</v>
      </c>
      <c r="BR764" s="128">
        <f t="shared" ref="BR764" si="14670">J764/J777</f>
        <v>6.3384267119411433E-2</v>
      </c>
      <c r="BS764" s="129">
        <f t="shared" ref="BS764" si="14671">K764/K777</f>
        <v>6.8742418115649004E-2</v>
      </c>
      <c r="BT764" s="130">
        <f t="shared" ref="BT764" si="14672">L764/L777</f>
        <v>7.5892227394554951E-2</v>
      </c>
      <c r="BU764" s="128">
        <f t="shared" ref="BU764" si="14673">M764/M777</f>
        <v>6.997497007291327E-2</v>
      </c>
      <c r="BV764" s="132">
        <f t="shared" ref="BV764" si="14674">N764/N777</f>
        <v>6.6125109949811148E-2</v>
      </c>
      <c r="BW764" s="133">
        <f t="shared" ref="BW764" si="14675">O764/O777</f>
        <v>6.9225251076040176E-2</v>
      </c>
      <c r="BX764" s="128">
        <f t="shared" ref="BX764" si="14676">P764/P777</f>
        <v>7.083458571285442E-2</v>
      </c>
      <c r="BY764" s="129">
        <f t="shared" ref="BY764" si="14677">Q764/Q777</f>
        <v>7.1827613727055067E-2</v>
      </c>
      <c r="BZ764" s="130">
        <f t="shared" ref="BZ764" si="14678">R764/R777</f>
        <v>6.7626990144048521E-2</v>
      </c>
      <c r="CA764" s="131">
        <f t="shared" ref="CA764" si="14679">S764/S777</f>
        <v>7.5068279360124848E-2</v>
      </c>
      <c r="CB764" s="128">
        <f t="shared" ref="CB764" si="14680">T764/T777</f>
        <v>6.0945273631840796E-2</v>
      </c>
      <c r="CC764" s="129">
        <f t="shared" ref="CC764" si="14681">U764/U777</f>
        <v>6.2256809338521402E-2</v>
      </c>
      <c r="CD764" s="130">
        <f t="shared" ref="CD764" si="14682">V764/V777</f>
        <v>7.3858207529141989E-2</v>
      </c>
      <c r="CE764" s="131">
        <f t="shared" ref="CE764" si="14683">W764/W777</f>
        <v>6.8552774755168661E-2</v>
      </c>
      <c r="CF764" s="128">
        <f t="shared" ref="CF764" si="14684">X764/X777</f>
        <v>6.2555288765322889E-2</v>
      </c>
      <c r="CG764" s="129">
        <f t="shared" ref="CG764" si="14685">Y764/Y777</f>
        <v>6.4184223419892203E-2</v>
      </c>
      <c r="CH764" s="130">
        <f t="shared" ref="CH764" si="14686">Z764/Z777</f>
        <v>7.6719576719576715E-2</v>
      </c>
      <c r="CI764" s="128">
        <f t="shared" ref="CI764" si="14687">AA764/AA777</f>
        <v>8.4557146766396057E-2</v>
      </c>
      <c r="CJ764" s="134">
        <f t="shared" ref="CJ764" si="14688">AB764/AB777</f>
        <v>7.2398378209793113E-2</v>
      </c>
      <c r="CK764" s="135">
        <f t="shared" ref="CK764" si="14689">AC764/AC777</f>
        <v>7.430674402749371E-2</v>
      </c>
    </row>
    <row r="765" spans="1:89" ht="13.5" thickTop="1" x14ac:dyDescent="0.2">
      <c r="A765" s="145" t="s">
        <v>28</v>
      </c>
      <c r="B765" s="189">
        <v>1134</v>
      </c>
      <c r="C765" s="183">
        <v>1088</v>
      </c>
      <c r="D765" s="184">
        <v>362</v>
      </c>
      <c r="E765" s="185">
        <v>403</v>
      </c>
      <c r="F765" s="182">
        <v>773</v>
      </c>
      <c r="G765" s="186">
        <v>980</v>
      </c>
      <c r="H765" s="184">
        <v>1687</v>
      </c>
      <c r="I765" s="185">
        <v>1811</v>
      </c>
      <c r="J765" s="182">
        <v>172</v>
      </c>
      <c r="K765" s="183">
        <v>119</v>
      </c>
      <c r="L765" s="184">
        <v>709</v>
      </c>
      <c r="M765" s="182">
        <v>542</v>
      </c>
      <c r="N765" s="187">
        <v>1612</v>
      </c>
      <c r="O765" s="190">
        <v>1378</v>
      </c>
      <c r="P765" s="182">
        <v>785</v>
      </c>
      <c r="Q765" s="183">
        <v>776</v>
      </c>
      <c r="R765" s="184">
        <v>925</v>
      </c>
      <c r="S765" s="185">
        <v>1131</v>
      </c>
      <c r="T765" s="182">
        <v>99</v>
      </c>
      <c r="U765" s="186">
        <v>105</v>
      </c>
      <c r="V765" s="184">
        <v>1118</v>
      </c>
      <c r="W765" s="191">
        <v>847</v>
      </c>
      <c r="X765" s="182">
        <v>628</v>
      </c>
      <c r="Y765" s="186">
        <v>375</v>
      </c>
      <c r="Z765" s="184">
        <v>1776</v>
      </c>
      <c r="AA765" s="182">
        <v>1946</v>
      </c>
      <c r="AB765" s="156">
        <f t="shared" si="14387"/>
        <v>11780</v>
      </c>
      <c r="AC765" s="157">
        <f t="shared" si="14388"/>
        <v>11501</v>
      </c>
      <c r="BI765" s="145" t="s">
        <v>28</v>
      </c>
      <c r="BJ765" s="128">
        <f>B765/B777</f>
        <v>9.4610378775237772E-2</v>
      </c>
      <c r="BK765" s="129">
        <f t="shared" ref="BK765" si="14690">C765/C777</f>
        <v>8.3866491944808455E-2</v>
      </c>
      <c r="BL765" s="130">
        <f t="shared" ref="BL765" si="14691">D765/D777</f>
        <v>7.6646199449502433E-2</v>
      </c>
      <c r="BM765" s="131">
        <f t="shared" ref="BM765" si="14692">E765/E777</f>
        <v>7.55530558680165E-2</v>
      </c>
      <c r="BN765" s="128">
        <f t="shared" ref="BN765" si="14693">F765/F777</f>
        <v>6.1701787994891441E-2</v>
      </c>
      <c r="BO765" s="129">
        <f t="shared" ref="BO765" si="14694">G765/G777</f>
        <v>8.9653279663342786E-2</v>
      </c>
      <c r="BP765" s="130">
        <f t="shared" ref="BP765" si="14695">H765/H777</f>
        <v>7.881336136416725E-2</v>
      </c>
      <c r="BQ765" s="131">
        <f t="shared" ref="BQ765" si="14696">I765/I777</f>
        <v>8.596382968623914E-2</v>
      </c>
      <c r="BR765" s="128">
        <f t="shared" ref="BR765" si="14697">J765/J777</f>
        <v>9.7340124504810416E-2</v>
      </c>
      <c r="BS765" s="129">
        <f t="shared" ref="BS765" si="14698">K765/K777</f>
        <v>4.8119692680954305E-2</v>
      </c>
      <c r="BT765" s="130">
        <f t="shared" ref="BT765" si="14699">L765/L777</f>
        <v>0.10001410636196925</v>
      </c>
      <c r="BU765" s="128">
        <f t="shared" ref="BU765" si="14700">M765/M777</f>
        <v>5.8983567308738709E-2</v>
      </c>
      <c r="BV765" s="132">
        <f t="shared" ref="BV765" si="14701">N765/N777</f>
        <v>8.3406633207430025E-2</v>
      </c>
      <c r="BW765" s="133">
        <f t="shared" ref="BW765" si="14702">O765/O777</f>
        <v>7.0608731297397004E-2</v>
      </c>
      <c r="BX765" s="128">
        <f t="shared" ref="BX765" si="14703">P765/P777</f>
        <v>7.8649433924456461E-2</v>
      </c>
      <c r="BY765" s="129">
        <f t="shared" ref="BY765" si="14704">Q765/Q777</f>
        <v>8.8473378178086884E-2</v>
      </c>
      <c r="BZ765" s="130">
        <f t="shared" ref="BZ765" si="14705">R765/R777</f>
        <v>7.0128885519332829E-2</v>
      </c>
      <c r="CA765" s="131">
        <f t="shared" ref="CA765" si="14706">S765/S777</f>
        <v>8.825595005852517E-2</v>
      </c>
      <c r="CB765" s="128">
        <f t="shared" ref="CB765" si="14707">T765/T777</f>
        <v>6.1567164179104475E-2</v>
      </c>
      <c r="CC765" s="129">
        <f t="shared" ref="CC765" si="14708">U765/U777</f>
        <v>5.8365758754863814E-2</v>
      </c>
      <c r="CD765" s="130">
        <f t="shared" ref="CD765" si="14709">V765/V777</f>
        <v>0.10682209057901777</v>
      </c>
      <c r="CE765" s="131">
        <f t="shared" ref="CE765" si="14710">W765/W777</f>
        <v>6.5832426550598483E-2</v>
      </c>
      <c r="CF765" s="128">
        <f t="shared" ref="CF765" si="14711">X765/X777</f>
        <v>7.9363073423480354E-2</v>
      </c>
      <c r="CG765" s="129">
        <f t="shared" ref="CG765" si="14712">Y765/Y777</f>
        <v>9.1866731994120529E-2</v>
      </c>
      <c r="CH765" s="130">
        <f t="shared" ref="CH765" si="14713">Z765/Z777</f>
        <v>7.9634113532418616E-2</v>
      </c>
      <c r="CI765" s="128">
        <f t="shared" ref="CI765" si="14714">AA765/AA777</f>
        <v>8.8753078536896832E-2</v>
      </c>
      <c r="CJ765" s="134">
        <f t="shared" ref="CJ765" si="14715">AB765/AB777</f>
        <v>8.1643968534497693E-2</v>
      </c>
      <c r="CK765" s="135">
        <f t="shared" ref="CK765" si="14716">AC765/AC777</f>
        <v>8.0011409330606229E-2</v>
      </c>
    </row>
    <row r="766" spans="1:89" x14ac:dyDescent="0.2">
      <c r="A766" s="136" t="s">
        <v>29</v>
      </c>
      <c r="B766" s="192">
        <v>1240</v>
      </c>
      <c r="C766" s="176">
        <v>1160</v>
      </c>
      <c r="D766" s="177">
        <v>366</v>
      </c>
      <c r="E766" s="178">
        <v>421</v>
      </c>
      <c r="F766" s="175">
        <v>823</v>
      </c>
      <c r="G766" s="179">
        <v>1122</v>
      </c>
      <c r="H766" s="177">
        <v>1770</v>
      </c>
      <c r="I766" s="178">
        <v>1923</v>
      </c>
      <c r="J766" s="175">
        <v>215</v>
      </c>
      <c r="K766" s="176">
        <v>120</v>
      </c>
      <c r="L766" s="177">
        <v>845</v>
      </c>
      <c r="M766" s="175">
        <v>416</v>
      </c>
      <c r="N766" s="180">
        <v>1658</v>
      </c>
      <c r="O766" s="193">
        <v>1465</v>
      </c>
      <c r="P766" s="175">
        <v>700</v>
      </c>
      <c r="Q766" s="176">
        <v>826</v>
      </c>
      <c r="R766" s="177">
        <v>921</v>
      </c>
      <c r="S766" s="178">
        <v>1297</v>
      </c>
      <c r="T766" s="175">
        <v>184</v>
      </c>
      <c r="U766" s="179">
        <v>112</v>
      </c>
      <c r="V766" s="177">
        <v>1126</v>
      </c>
      <c r="W766" s="194">
        <v>944</v>
      </c>
      <c r="X766" s="175">
        <v>665</v>
      </c>
      <c r="Y766" s="179">
        <v>337</v>
      </c>
      <c r="Z766" s="177">
        <v>1936</v>
      </c>
      <c r="AA766" s="175">
        <v>1907</v>
      </c>
      <c r="AB766" s="156">
        <f t="shared" si="14387"/>
        <v>12449</v>
      </c>
      <c r="AC766" s="157">
        <f t="shared" si="14388"/>
        <v>12050</v>
      </c>
      <c r="BI766" s="136" t="s">
        <v>29</v>
      </c>
      <c r="BJ766" s="128">
        <f>B766/B777</f>
        <v>0.1034540297013182</v>
      </c>
      <c r="BK766" s="129">
        <f t="shared" ref="BK766" si="14717">C766/C777</f>
        <v>8.9416480382332533E-2</v>
      </c>
      <c r="BL766" s="130">
        <f t="shared" ref="BL766" si="14718">D766/D777</f>
        <v>7.749311878043616E-2</v>
      </c>
      <c r="BM766" s="131">
        <f t="shared" ref="BM766" si="14719">E766/E777</f>
        <v>7.892763404574428E-2</v>
      </c>
      <c r="BN766" s="128">
        <f t="shared" ref="BN766" si="14720">F766/F777</f>
        <v>6.5692848020434222E-2</v>
      </c>
      <c r="BO766" s="129">
        <f t="shared" ref="BO766" si="14721">G766/G777</f>
        <v>0.1026438569206843</v>
      </c>
      <c r="BP766" s="130">
        <f t="shared" ref="BP766" si="14722">H766/H777</f>
        <v>8.2690960056061663E-2</v>
      </c>
      <c r="BQ766" s="131">
        <f t="shared" ref="BQ766" si="14723">I766/I777</f>
        <v>9.128020126263825E-2</v>
      </c>
      <c r="BR766" s="128">
        <f t="shared" ref="BR766" si="14724">J766/J777</f>
        <v>0.12167515563101301</v>
      </c>
      <c r="BS766" s="129">
        <f t="shared" ref="BS766" si="14725">K766/K777</f>
        <v>4.8524059846340478E-2</v>
      </c>
      <c r="BT766" s="130">
        <f t="shared" ref="BT766" si="14726">L766/L777</f>
        <v>0.1191987586401467</v>
      </c>
      <c r="BU766" s="128">
        <f t="shared" ref="BU766" si="14727">M766/M777</f>
        <v>4.5271520296006097E-2</v>
      </c>
      <c r="BV766" s="132">
        <f t="shared" ref="BV766" si="14728">N766/N777</f>
        <v>8.5786723236922435E-2</v>
      </c>
      <c r="BW766" s="133">
        <f t="shared" ref="BW766" si="14729">O766/O777</f>
        <v>7.5066612010657924E-2</v>
      </c>
      <c r="BX766" s="128">
        <f t="shared" ref="BX766" si="14730">P766/P777</f>
        <v>7.0133253181043978E-2</v>
      </c>
      <c r="BY766" s="129">
        <f t="shared" ref="BY766" si="14731">Q766/Q777</f>
        <v>9.417398244213887E-2</v>
      </c>
      <c r="BZ766" s="130">
        <f t="shared" ref="BZ766" si="14732">R766/R777</f>
        <v>6.9825625473843828E-2</v>
      </c>
      <c r="CA766" s="131">
        <f t="shared" ref="CA766" si="14733">S766/S777</f>
        <v>0.10120952009364026</v>
      </c>
      <c r="CB766" s="128">
        <f t="shared" ref="CB766" si="14734">T766/T777</f>
        <v>0.11442786069651742</v>
      </c>
      <c r="CC766" s="129">
        <f t="shared" ref="CC766" si="14735">U766/U777</f>
        <v>6.2256809338521402E-2</v>
      </c>
      <c r="CD766" s="130">
        <f t="shared" ref="CD766" si="14736">V766/V777</f>
        <v>0.10758647047582648</v>
      </c>
      <c r="CE766" s="131">
        <f t="shared" ref="CE766" si="14737">W766/W777</f>
        <v>7.3371677288978698E-2</v>
      </c>
      <c r="CF766" s="128">
        <f t="shared" ref="CF766" si="14738">X766/X777</f>
        <v>8.4038923290787312E-2</v>
      </c>
      <c r="CG766" s="129">
        <f t="shared" ref="CG766" si="14739">Y766/Y777</f>
        <v>8.2557569818716314E-2</v>
      </c>
      <c r="CH766" s="130">
        <f t="shared" ref="CH766" si="14740">Z766/Z777</f>
        <v>8.6808357994798677E-2</v>
      </c>
      <c r="CI766" s="128">
        <f t="shared" ref="CI766" si="14741">AA766/AA777</f>
        <v>8.6974368329836724E-2</v>
      </c>
      <c r="CJ766" s="134">
        <f t="shared" ref="CJ766" si="14742">AB766/AB777</f>
        <v>8.6280625151609655E-2</v>
      </c>
      <c r="CK766" s="135">
        <f t="shared" ref="CK766" si="14743">AC766/AC777</f>
        <v>8.3830752320129126E-2</v>
      </c>
    </row>
    <row r="767" spans="1:89" x14ac:dyDescent="0.2">
      <c r="A767" s="145" t="s">
        <v>30</v>
      </c>
      <c r="B767" s="189">
        <v>1407</v>
      </c>
      <c r="C767" s="183">
        <v>1048</v>
      </c>
      <c r="D767" s="184">
        <v>326</v>
      </c>
      <c r="E767" s="185">
        <v>481</v>
      </c>
      <c r="F767" s="182">
        <v>844</v>
      </c>
      <c r="G767" s="186">
        <v>1130</v>
      </c>
      <c r="H767" s="184">
        <v>1819</v>
      </c>
      <c r="I767" s="185">
        <v>2168</v>
      </c>
      <c r="J767" s="182">
        <v>238</v>
      </c>
      <c r="K767" s="183">
        <v>125</v>
      </c>
      <c r="L767" s="184">
        <v>899</v>
      </c>
      <c r="M767" s="182">
        <v>471</v>
      </c>
      <c r="N767" s="187">
        <v>1932</v>
      </c>
      <c r="O767" s="190">
        <v>1530</v>
      </c>
      <c r="P767" s="182">
        <v>630</v>
      </c>
      <c r="Q767" s="183">
        <v>1059</v>
      </c>
      <c r="R767" s="184">
        <v>894</v>
      </c>
      <c r="S767" s="185">
        <v>1551</v>
      </c>
      <c r="T767" s="182">
        <v>140</v>
      </c>
      <c r="U767" s="186">
        <v>161</v>
      </c>
      <c r="V767" s="184">
        <v>1601</v>
      </c>
      <c r="W767" s="191">
        <v>769</v>
      </c>
      <c r="X767" s="182">
        <v>622</v>
      </c>
      <c r="Y767" s="186">
        <v>376</v>
      </c>
      <c r="Z767" s="184">
        <v>1992</v>
      </c>
      <c r="AA767" s="182">
        <v>1712</v>
      </c>
      <c r="AB767" s="156">
        <f t="shared" si="14387"/>
        <v>13344</v>
      </c>
      <c r="AC767" s="157">
        <f t="shared" si="14388"/>
        <v>12581</v>
      </c>
      <c r="BI767" s="145" t="s">
        <v>30</v>
      </c>
      <c r="BJ767" s="128">
        <f>B767/B777</f>
        <v>0.11738695144335058</v>
      </c>
      <c r="BK767" s="129">
        <f t="shared" ref="BK767" si="14744">C767/C777</f>
        <v>8.0783165035072838E-2</v>
      </c>
      <c r="BL767" s="130">
        <f t="shared" ref="BL767" si="14745">D767/D777</f>
        <v>6.9023925471098882E-2</v>
      </c>
      <c r="BM767" s="131">
        <f t="shared" ref="BM767" si="14746">E767/E777</f>
        <v>9.0176227971503556E-2</v>
      </c>
      <c r="BN767" s="128">
        <f t="shared" ref="BN767" si="14747">F767/F777</f>
        <v>6.7369093231162192E-2</v>
      </c>
      <c r="BO767" s="129">
        <f t="shared" ref="BO767" si="14748">G767/G777</f>
        <v>0.10337572042814015</v>
      </c>
      <c r="BP767" s="130">
        <f t="shared" ref="BP767" si="14749">H767/H777</f>
        <v>8.498014482597524E-2</v>
      </c>
      <c r="BQ767" s="131">
        <f t="shared" ref="BQ767" si="14750">I767/I777</f>
        <v>0.1029097640860113</v>
      </c>
      <c r="BR767" s="128">
        <f t="shared" ref="BR767" si="14751">J767/J777</f>
        <v>0.13469156762874929</v>
      </c>
      <c r="BS767" s="129">
        <f t="shared" ref="BS767" si="14752">K767/K777</f>
        <v>5.0545895673271328E-2</v>
      </c>
      <c r="BT767" s="130">
        <f t="shared" ref="BT767" si="14753">L767/L777</f>
        <v>0.1268161941035407</v>
      </c>
      <c r="BU767" s="128">
        <f t="shared" ref="BU767" si="14754">M767/M777</f>
        <v>5.1256937642833823E-2</v>
      </c>
      <c r="BV767" s="132">
        <f t="shared" ref="BV767" si="14755">N767/N777</f>
        <v>9.9963781238681632E-2</v>
      </c>
      <c r="BW767" s="133">
        <f t="shared" ref="BW767" si="14756">O767/O777</f>
        <v>7.8397212543554001E-2</v>
      </c>
      <c r="BX767" s="128">
        <f t="shared" ref="BX767" si="14757">P767/P777</f>
        <v>6.3119927862939587E-2</v>
      </c>
      <c r="BY767" s="129">
        <f t="shared" ref="BY767" si="14758">Q767/Q777</f>
        <v>0.12073879831262113</v>
      </c>
      <c r="BZ767" s="130">
        <f t="shared" ref="BZ767" si="14759">R767/R777</f>
        <v>6.7778620166793022E-2</v>
      </c>
      <c r="CA767" s="131">
        <f t="shared" ref="CA767" si="14760">S767/S777</f>
        <v>0.12103004291845494</v>
      </c>
      <c r="CB767" s="128">
        <f t="shared" ref="CB767" si="14761">T767/T777</f>
        <v>8.7064676616915429E-2</v>
      </c>
      <c r="CC767" s="129">
        <f t="shared" ref="CC767" si="14762">U767/U777</f>
        <v>8.9494163424124515E-2</v>
      </c>
      <c r="CD767" s="130">
        <f t="shared" ref="CD767" si="14763">V767/V777</f>
        <v>0.15297152684884388</v>
      </c>
      <c r="CE767" s="131">
        <f t="shared" ref="CE767" si="14764">W767/W777</f>
        <v>5.9769936266127775E-2</v>
      </c>
      <c r="CF767" s="128">
        <f t="shared" ref="CF767" si="14765">X767/X777</f>
        <v>7.8604827499052191E-2</v>
      </c>
      <c r="CG767" s="129">
        <f t="shared" ref="CG767" si="14766">Y767/Y777</f>
        <v>9.2111709946104847E-2</v>
      </c>
      <c r="CH767" s="130">
        <f t="shared" ref="CH767" si="14767">Z767/Z777</f>
        <v>8.9319343556631695E-2</v>
      </c>
      <c r="CI767" s="128">
        <f t="shared" ref="CI767" si="14768">AA767/AA777</f>
        <v>7.808081729453617E-2</v>
      </c>
      <c r="CJ767" s="134">
        <f t="shared" ref="CJ767" si="14769">AB767/AB777</f>
        <v>9.2483626156565135E-2</v>
      </c>
      <c r="CK767" s="135">
        <f t="shared" ref="CK767" si="14770">AC767/AC777</f>
        <v>8.7524870949339792E-2</v>
      </c>
    </row>
    <row r="768" spans="1:89" x14ac:dyDescent="0.2">
      <c r="A768" s="136" t="s">
        <v>31</v>
      </c>
      <c r="B768" s="192">
        <v>0</v>
      </c>
      <c r="C768" s="176">
        <v>1314</v>
      </c>
      <c r="D768" s="177">
        <v>31</v>
      </c>
      <c r="E768" s="178">
        <v>851</v>
      </c>
      <c r="F768" s="175">
        <v>270</v>
      </c>
      <c r="G768" s="179">
        <v>1384</v>
      </c>
      <c r="H768" s="177">
        <v>615</v>
      </c>
      <c r="I768" s="178">
        <v>2023</v>
      </c>
      <c r="J768" s="175">
        <v>198</v>
      </c>
      <c r="K768" s="176">
        <v>101</v>
      </c>
      <c r="L768" s="177">
        <v>907</v>
      </c>
      <c r="M768" s="175">
        <v>430</v>
      </c>
      <c r="N768" s="180">
        <v>1567</v>
      </c>
      <c r="O768" s="193">
        <v>1092</v>
      </c>
      <c r="P768" s="175">
        <v>389</v>
      </c>
      <c r="Q768" s="176">
        <v>928</v>
      </c>
      <c r="R768" s="177">
        <v>717</v>
      </c>
      <c r="S768" s="178">
        <v>973</v>
      </c>
      <c r="T768" s="175">
        <v>97</v>
      </c>
      <c r="U768" s="179">
        <v>62</v>
      </c>
      <c r="V768" s="177">
        <v>1604</v>
      </c>
      <c r="W768" s="194">
        <v>558</v>
      </c>
      <c r="X768" s="175">
        <v>442</v>
      </c>
      <c r="Y768" s="179">
        <v>258</v>
      </c>
      <c r="Z768" s="177">
        <v>871</v>
      </c>
      <c r="AA768" s="175">
        <v>1527</v>
      </c>
      <c r="AB768" s="156">
        <f t="shared" si="14387"/>
        <v>7708</v>
      </c>
      <c r="AC768" s="157">
        <f t="shared" si="14388"/>
        <v>11501</v>
      </c>
      <c r="BI768" s="136" t="s">
        <v>31</v>
      </c>
      <c r="BJ768" s="128">
        <f>B768/B777</f>
        <v>0</v>
      </c>
      <c r="BK768" s="129">
        <f t="shared" ref="BK768" si="14771">C768/C777</f>
        <v>0.10128728898481462</v>
      </c>
      <c r="BL768" s="130">
        <f t="shared" ref="BL768" si="14772">D768/D777</f>
        <v>6.5636248147363961E-3</v>
      </c>
      <c r="BM768" s="131">
        <f t="shared" ref="BM768" si="14773">E768/E777</f>
        <v>0.15954255718035246</v>
      </c>
      <c r="BN768" s="128">
        <f t="shared" ref="BN768" si="14774">F768/F777</f>
        <v>2.1551724137931036E-2</v>
      </c>
      <c r="BO768" s="129">
        <f t="shared" ref="BO768" si="14775">G768/G777</f>
        <v>0.1266123867898637</v>
      </c>
      <c r="BP768" s="130">
        <f t="shared" ref="BP768" si="14776">H768/H777</f>
        <v>2.8731604765241767E-2</v>
      </c>
      <c r="BQ768" s="131">
        <f t="shared" ref="BQ768" si="14777">I768/I777</f>
        <v>9.6026961598708882E-2</v>
      </c>
      <c r="BR768" s="128">
        <f t="shared" ref="BR768" si="14778">J768/J777</f>
        <v>0.11205432937181664</v>
      </c>
      <c r="BS768" s="129">
        <f t="shared" ref="BS768" si="14779">K768/K777</f>
        <v>4.0841083704003238E-2</v>
      </c>
      <c r="BT768" s="130">
        <f t="shared" ref="BT768" si="14780">L768/L777</f>
        <v>0.12794470306108055</v>
      </c>
      <c r="BU768" s="128">
        <f t="shared" ref="BU768" si="14781">M768/M777</f>
        <v>4.6795081075198607E-2</v>
      </c>
      <c r="BV768" s="132">
        <f t="shared" ref="BV768" si="14782">N768/N777</f>
        <v>8.1078284265535261E-2</v>
      </c>
      <c r="BW768" s="133">
        <f t="shared" ref="BW768" si="14783">O768/O777</f>
        <v>5.5954088952654232E-2</v>
      </c>
      <c r="BX768" s="128">
        <f t="shared" ref="BX768" si="14784">P768/P777</f>
        <v>3.8974050696323016E-2</v>
      </c>
      <c r="BY768" s="129">
        <f t="shared" ref="BY768" si="14785">Q768/Q777</f>
        <v>0.10580321514080493</v>
      </c>
      <c r="BZ768" s="130">
        <f t="shared" ref="BZ768" si="14786">R768/R777</f>
        <v>5.4359363153904473E-2</v>
      </c>
      <c r="CA768" s="131">
        <f t="shared" ref="CA768" si="14787">S768/S777</f>
        <v>7.5926648458837301E-2</v>
      </c>
      <c r="CB768" s="128">
        <f t="shared" ref="CB768" si="14788">T768/T777</f>
        <v>6.0323383084577117E-2</v>
      </c>
      <c r="CC768" s="129">
        <f t="shared" ref="CC768" si="14789">U768/U777</f>
        <v>3.4463590883824349E-2</v>
      </c>
      <c r="CD768" s="130">
        <f t="shared" ref="CD768" si="14790">V768/V777</f>
        <v>0.15325816931014713</v>
      </c>
      <c r="CE768" s="131">
        <f t="shared" ref="CE768" si="14791">W768/W777</f>
        <v>4.3370122804290374E-2</v>
      </c>
      <c r="CF768" s="128">
        <f t="shared" ref="CF768" si="14792">X768/X777</f>
        <v>5.5857449766207504E-2</v>
      </c>
      <c r="CG768" s="129">
        <f t="shared" ref="CG768" si="14793">Y768/Y777</f>
        <v>6.320431161195493E-2</v>
      </c>
      <c r="CH768" s="130">
        <f t="shared" ref="CH768" si="14794">Z768/Z777</f>
        <v>3.9054793292081426E-2</v>
      </c>
      <c r="CI768" s="128">
        <f t="shared" ref="CI768" si="14795">AA768/AA777</f>
        <v>6.9643345799507428E-2</v>
      </c>
      <c r="CJ768" s="134">
        <f t="shared" ref="CJ768" si="14796">AB768/AB777</f>
        <v>5.3422046643795268E-2</v>
      </c>
      <c r="CK768" s="135">
        <f t="shared" ref="CK768" si="14797">AC768/AC777</f>
        <v>8.0011409330606229E-2</v>
      </c>
    </row>
    <row r="769" spans="1:89" x14ac:dyDescent="0.2">
      <c r="A769" s="145" t="s">
        <v>32</v>
      </c>
      <c r="B769" s="189">
        <v>0</v>
      </c>
      <c r="C769" s="183">
        <v>198</v>
      </c>
      <c r="D769" s="184">
        <v>1</v>
      </c>
      <c r="E769" s="185">
        <v>104</v>
      </c>
      <c r="F769" s="182">
        <v>24</v>
      </c>
      <c r="G769" s="186">
        <v>194</v>
      </c>
      <c r="H769" s="184">
        <v>12</v>
      </c>
      <c r="I769" s="185">
        <v>240</v>
      </c>
      <c r="J769" s="182">
        <v>0</v>
      </c>
      <c r="K769" s="183">
        <v>3</v>
      </c>
      <c r="L769" s="184">
        <v>0</v>
      </c>
      <c r="M769" s="182">
        <v>0</v>
      </c>
      <c r="N769" s="187">
        <v>0</v>
      </c>
      <c r="O769" s="190">
        <v>1</v>
      </c>
      <c r="P769" s="182">
        <v>0</v>
      </c>
      <c r="Q769" s="183">
        <v>0</v>
      </c>
      <c r="R769" s="184">
        <v>0</v>
      </c>
      <c r="S769" s="185">
        <v>0</v>
      </c>
      <c r="T769" s="182">
        <v>0</v>
      </c>
      <c r="U769" s="186">
        <v>0</v>
      </c>
      <c r="V769" s="184">
        <v>0</v>
      </c>
      <c r="W769" s="191">
        <v>0</v>
      </c>
      <c r="X769" s="182">
        <v>0</v>
      </c>
      <c r="Y769" s="186">
        <v>0</v>
      </c>
      <c r="Z769" s="184">
        <v>0</v>
      </c>
      <c r="AA769" s="182">
        <v>0</v>
      </c>
      <c r="AB769" s="156">
        <f t="shared" si="14387"/>
        <v>37</v>
      </c>
      <c r="AC769" s="157">
        <f t="shared" si="14388"/>
        <v>740</v>
      </c>
      <c r="BI769" s="145" t="s">
        <v>32</v>
      </c>
      <c r="BJ769" s="128">
        <f>B769/B777</f>
        <v>0</v>
      </c>
      <c r="BK769" s="129">
        <f t="shared" ref="BK769" si="14798">C769/C777</f>
        <v>1.5262468203191243E-2</v>
      </c>
      <c r="BL769" s="130">
        <f t="shared" ref="BL769" si="14799">D769/D777</f>
        <v>2.1172983273343214E-4</v>
      </c>
      <c r="BM769" s="131">
        <f t="shared" ref="BM769" si="14800">E769/E777</f>
        <v>1.949756280464942E-2</v>
      </c>
      <c r="BN769" s="128">
        <f t="shared" ref="BN769" si="14801">F769/F777</f>
        <v>1.9157088122605363E-3</v>
      </c>
      <c r="BO769" s="129">
        <f t="shared" ref="BO769" si="14802">G769/G777</f>
        <v>1.7747690055804594E-2</v>
      </c>
      <c r="BP769" s="130">
        <f t="shared" ref="BP769" si="14803">H769/H777</f>
        <v>5.6061667834618077E-4</v>
      </c>
      <c r="BQ769" s="131">
        <f t="shared" ref="BQ769" si="14804">I769/I777</f>
        <v>1.1392224806569515E-2</v>
      </c>
      <c r="BR769" s="128">
        <f t="shared" ref="BR769" si="14805">J769/J777</f>
        <v>0</v>
      </c>
      <c r="BS769" s="129">
        <f t="shared" ref="BS769" si="14806">K769/K777</f>
        <v>1.2131014961585119E-3</v>
      </c>
      <c r="BT769" s="130">
        <f t="shared" ref="BT769" si="14807">L769/L777</f>
        <v>0</v>
      </c>
      <c r="BU769" s="128">
        <f t="shared" ref="BU769" si="14808">M769/M777</f>
        <v>0</v>
      </c>
      <c r="BV769" s="132">
        <f t="shared" ref="BV769" si="14809">N769/N777</f>
        <v>0</v>
      </c>
      <c r="BW769" s="133">
        <f t="shared" ref="BW769" si="14810">O769/O777</f>
        <v>5.1240008198401312E-5</v>
      </c>
      <c r="BX769" s="128">
        <f t="shared" ref="BX769" si="14811">P769/P777</f>
        <v>0</v>
      </c>
      <c r="BY769" s="129">
        <f t="shared" ref="BY769" si="14812">Q769/Q777</f>
        <v>0</v>
      </c>
      <c r="BZ769" s="130">
        <f t="shared" ref="BZ769" si="14813">R769/R777</f>
        <v>0</v>
      </c>
      <c r="CA769" s="131">
        <f t="shared" ref="CA769" si="14814">S769/S777</f>
        <v>0</v>
      </c>
      <c r="CB769" s="128">
        <f t="shared" ref="CB769" si="14815">T769/T777</f>
        <v>0</v>
      </c>
      <c r="CC769" s="129">
        <f t="shared" ref="CC769" si="14816">U769/U777</f>
        <v>0</v>
      </c>
      <c r="CD769" s="130">
        <f t="shared" ref="CD769" si="14817">V769/V777</f>
        <v>0</v>
      </c>
      <c r="CE769" s="131">
        <f t="shared" ref="CE769" si="14818">W769/W777</f>
        <v>0</v>
      </c>
      <c r="CF769" s="128">
        <f t="shared" ref="CF769" si="14819">X769/X777</f>
        <v>0</v>
      </c>
      <c r="CG769" s="129">
        <f t="shared" ref="CG769" si="14820">Y769/Y777</f>
        <v>0</v>
      </c>
      <c r="CH769" s="130">
        <f t="shared" ref="CH769" si="14821">Z769/Z777</f>
        <v>0</v>
      </c>
      <c r="CI769" s="128">
        <f t="shared" ref="CI769" si="14822">AA769/AA777</f>
        <v>0</v>
      </c>
      <c r="CJ769" s="134">
        <f t="shared" ref="CJ769" si="14823">AB769/AB777</f>
        <v>2.5643691305402504E-4</v>
      </c>
      <c r="CK769" s="135">
        <f t="shared" ref="CK769" si="14824">AC769/AC777</f>
        <v>5.1481125906137383E-3</v>
      </c>
    </row>
    <row r="770" spans="1:89" x14ac:dyDescent="0.2">
      <c r="A770" s="136" t="s">
        <v>33</v>
      </c>
      <c r="B770" s="192">
        <v>0</v>
      </c>
      <c r="C770" s="176">
        <v>0</v>
      </c>
      <c r="D770" s="177">
        <v>0</v>
      </c>
      <c r="E770" s="178">
        <v>0</v>
      </c>
      <c r="F770" s="175">
        <v>0</v>
      </c>
      <c r="G770" s="179">
        <v>0</v>
      </c>
      <c r="H770" s="177">
        <v>0</v>
      </c>
      <c r="I770" s="178">
        <v>0</v>
      </c>
      <c r="J770" s="175">
        <v>0</v>
      </c>
      <c r="K770" s="176">
        <v>0</v>
      </c>
      <c r="L770" s="177">
        <v>0</v>
      </c>
      <c r="M770" s="175">
        <v>0</v>
      </c>
      <c r="N770" s="180">
        <v>0</v>
      </c>
      <c r="O770" s="193">
        <v>0</v>
      </c>
      <c r="P770" s="175">
        <v>0</v>
      </c>
      <c r="Q770" s="176">
        <v>0</v>
      </c>
      <c r="R770" s="177">
        <v>0</v>
      </c>
      <c r="S770" s="178">
        <v>0</v>
      </c>
      <c r="T770" s="175">
        <v>0</v>
      </c>
      <c r="U770" s="179">
        <v>0</v>
      </c>
      <c r="V770" s="177">
        <v>0</v>
      </c>
      <c r="W770" s="194">
        <v>0</v>
      </c>
      <c r="X770" s="175">
        <v>0</v>
      </c>
      <c r="Y770" s="179">
        <v>0</v>
      </c>
      <c r="Z770" s="177">
        <v>0</v>
      </c>
      <c r="AA770" s="175">
        <v>0</v>
      </c>
      <c r="AB770" s="156">
        <f t="shared" si="14387"/>
        <v>0</v>
      </c>
      <c r="AC770" s="157">
        <f t="shared" si="14388"/>
        <v>0</v>
      </c>
      <c r="BI770" s="136" t="s">
        <v>33</v>
      </c>
      <c r="BJ770" s="128">
        <f>B770/B777</f>
        <v>0</v>
      </c>
      <c r="BK770" s="129">
        <f t="shared" ref="BK770" si="14825">C770/C777</f>
        <v>0</v>
      </c>
      <c r="BL770" s="130">
        <f t="shared" ref="BL770" si="14826">D770/D777</f>
        <v>0</v>
      </c>
      <c r="BM770" s="131">
        <f t="shared" ref="BM770" si="14827">E770/E777</f>
        <v>0</v>
      </c>
      <c r="BN770" s="128">
        <f t="shared" ref="BN770" si="14828">F770/F777</f>
        <v>0</v>
      </c>
      <c r="BO770" s="129">
        <f t="shared" ref="BO770" si="14829">G770/G777</f>
        <v>0</v>
      </c>
      <c r="BP770" s="130">
        <f t="shared" ref="BP770" si="14830">H770/H777</f>
        <v>0</v>
      </c>
      <c r="BQ770" s="131">
        <f t="shared" ref="BQ770" si="14831">I770/I777</f>
        <v>0</v>
      </c>
      <c r="BR770" s="128">
        <f t="shared" ref="BR770" si="14832">J770/J777</f>
        <v>0</v>
      </c>
      <c r="BS770" s="129">
        <f t="shared" ref="BS770" si="14833">K770/K777</f>
        <v>0</v>
      </c>
      <c r="BT770" s="130">
        <f t="shared" ref="BT770" si="14834">L770/L777</f>
        <v>0</v>
      </c>
      <c r="BU770" s="128">
        <f t="shared" ref="BU770" si="14835">M770/M777</f>
        <v>0</v>
      </c>
      <c r="BV770" s="132">
        <f t="shared" ref="BV770" si="14836">N770/N777</f>
        <v>0</v>
      </c>
      <c r="BW770" s="133">
        <f t="shared" ref="BW770" si="14837">O770/O777</f>
        <v>0</v>
      </c>
      <c r="BX770" s="128">
        <f t="shared" ref="BX770" si="14838">P770/P777</f>
        <v>0</v>
      </c>
      <c r="BY770" s="129">
        <f t="shared" ref="BY770" si="14839">Q770/Q777</f>
        <v>0</v>
      </c>
      <c r="BZ770" s="130">
        <f t="shared" ref="BZ770" si="14840">R770/R777</f>
        <v>0</v>
      </c>
      <c r="CA770" s="131">
        <f t="shared" ref="CA770" si="14841">S770/S777</f>
        <v>0</v>
      </c>
      <c r="CB770" s="128">
        <f t="shared" ref="CB770" si="14842">T770/T777</f>
        <v>0</v>
      </c>
      <c r="CC770" s="129">
        <f t="shared" ref="CC770" si="14843">U770/U777</f>
        <v>0</v>
      </c>
      <c r="CD770" s="130">
        <f t="shared" ref="CD770" si="14844">V770/V777</f>
        <v>0</v>
      </c>
      <c r="CE770" s="131">
        <f t="shared" ref="CE770" si="14845">W770/W777</f>
        <v>0</v>
      </c>
      <c r="CF770" s="128">
        <f t="shared" ref="CF770" si="14846">X770/X777</f>
        <v>0</v>
      </c>
      <c r="CG770" s="129">
        <f t="shared" ref="CG770" si="14847">Y770/Y777</f>
        <v>0</v>
      </c>
      <c r="CH770" s="130">
        <f t="shared" ref="CH770" si="14848">Z770/Z777</f>
        <v>0</v>
      </c>
      <c r="CI770" s="128">
        <f t="shared" ref="CI770" si="14849">AA770/AA777</f>
        <v>0</v>
      </c>
      <c r="CJ770" s="134">
        <f t="shared" ref="CJ770" si="14850">AB770/AB777</f>
        <v>0</v>
      </c>
      <c r="CK770" s="135">
        <f t="shared" ref="CK770" si="14851">AC770/AC777</f>
        <v>0</v>
      </c>
    </row>
    <row r="771" spans="1:89" x14ac:dyDescent="0.2">
      <c r="A771" s="145" t="s">
        <v>34</v>
      </c>
      <c r="B771" s="189">
        <v>0</v>
      </c>
      <c r="C771" s="183">
        <v>0</v>
      </c>
      <c r="D771" s="184">
        <v>0</v>
      </c>
      <c r="E771" s="185">
        <v>0</v>
      </c>
      <c r="F771" s="182">
        <v>0</v>
      </c>
      <c r="G771" s="186">
        <v>0</v>
      </c>
      <c r="H771" s="184">
        <v>0</v>
      </c>
      <c r="I771" s="185">
        <v>0</v>
      </c>
      <c r="J771" s="182">
        <v>0</v>
      </c>
      <c r="K771" s="183">
        <v>0</v>
      </c>
      <c r="L771" s="184">
        <v>0</v>
      </c>
      <c r="M771" s="182">
        <v>0</v>
      </c>
      <c r="N771" s="187">
        <v>0</v>
      </c>
      <c r="O771" s="190">
        <v>0</v>
      </c>
      <c r="P771" s="182">
        <v>0</v>
      </c>
      <c r="Q771" s="183">
        <v>0</v>
      </c>
      <c r="R771" s="184">
        <v>0</v>
      </c>
      <c r="S771" s="185">
        <v>0</v>
      </c>
      <c r="T771" s="182">
        <v>0</v>
      </c>
      <c r="U771" s="186">
        <v>0</v>
      </c>
      <c r="V771" s="184">
        <v>0</v>
      </c>
      <c r="W771" s="191">
        <v>0</v>
      </c>
      <c r="X771" s="182">
        <v>0</v>
      </c>
      <c r="Y771" s="186">
        <v>0</v>
      </c>
      <c r="Z771" s="184">
        <v>0</v>
      </c>
      <c r="AA771" s="182">
        <v>0</v>
      </c>
      <c r="AB771" s="156">
        <f t="shared" si="14387"/>
        <v>0</v>
      </c>
      <c r="AC771" s="157">
        <f t="shared" si="14388"/>
        <v>0</v>
      </c>
      <c r="BI771" s="145" t="s">
        <v>34</v>
      </c>
      <c r="BJ771" s="128">
        <f>B771/B777</f>
        <v>0</v>
      </c>
      <c r="BK771" s="129">
        <f t="shared" ref="BK771" si="14852">C771/C777</f>
        <v>0</v>
      </c>
      <c r="BL771" s="130">
        <f t="shared" ref="BL771" si="14853">D771/D777</f>
        <v>0</v>
      </c>
      <c r="BM771" s="131">
        <f t="shared" ref="BM771" si="14854">E771/E777</f>
        <v>0</v>
      </c>
      <c r="BN771" s="128">
        <f t="shared" ref="BN771" si="14855">F771/F777</f>
        <v>0</v>
      </c>
      <c r="BO771" s="129">
        <f t="shared" ref="BO771" si="14856">G771/G777</f>
        <v>0</v>
      </c>
      <c r="BP771" s="130">
        <f t="shared" ref="BP771" si="14857">H771/H777</f>
        <v>0</v>
      </c>
      <c r="BQ771" s="131">
        <f t="shared" ref="BQ771" si="14858">I771/I777</f>
        <v>0</v>
      </c>
      <c r="BR771" s="128">
        <f t="shared" ref="BR771" si="14859">J771/J777</f>
        <v>0</v>
      </c>
      <c r="BS771" s="129">
        <f t="shared" ref="BS771" si="14860">K771/K777</f>
        <v>0</v>
      </c>
      <c r="BT771" s="130">
        <f t="shared" ref="BT771" si="14861">L771/L777</f>
        <v>0</v>
      </c>
      <c r="BU771" s="128">
        <f t="shared" ref="BU771" si="14862">M771/M777</f>
        <v>0</v>
      </c>
      <c r="BV771" s="132">
        <f t="shared" ref="BV771" si="14863">N771/N777</f>
        <v>0</v>
      </c>
      <c r="BW771" s="133">
        <f t="shared" ref="BW771" si="14864">O771/O777</f>
        <v>0</v>
      </c>
      <c r="BX771" s="128">
        <f t="shared" ref="BX771" si="14865">P771/P777</f>
        <v>0</v>
      </c>
      <c r="BY771" s="129">
        <f t="shared" ref="BY771" si="14866">Q771/Q777</f>
        <v>0</v>
      </c>
      <c r="BZ771" s="130">
        <f t="shared" ref="BZ771" si="14867">R771/R777</f>
        <v>0</v>
      </c>
      <c r="CA771" s="131">
        <f t="shared" ref="CA771" si="14868">S771/S777</f>
        <v>0</v>
      </c>
      <c r="CB771" s="128">
        <f t="shared" ref="CB771" si="14869">T771/T777</f>
        <v>0</v>
      </c>
      <c r="CC771" s="129">
        <f t="shared" ref="CC771" si="14870">U771/U777</f>
        <v>0</v>
      </c>
      <c r="CD771" s="130">
        <f t="shared" ref="CD771" si="14871">V771/V777</f>
        <v>0</v>
      </c>
      <c r="CE771" s="131">
        <f t="shared" ref="CE771" si="14872">W771/W777</f>
        <v>0</v>
      </c>
      <c r="CF771" s="128">
        <f t="shared" ref="CF771" si="14873">X771/X777</f>
        <v>0</v>
      </c>
      <c r="CG771" s="129">
        <f t="shared" ref="CG771" si="14874">Y771/Y777</f>
        <v>0</v>
      </c>
      <c r="CH771" s="130">
        <f t="shared" ref="CH771" si="14875">Z771/Z777</f>
        <v>0</v>
      </c>
      <c r="CI771" s="128">
        <f t="shared" ref="CI771" si="14876">AA771/AA777</f>
        <v>0</v>
      </c>
      <c r="CJ771" s="134">
        <f t="shared" ref="CJ771" si="14877">AB771/AB777</f>
        <v>0</v>
      </c>
      <c r="CK771" s="135">
        <f t="shared" ref="CK771" si="14878">AC771/AC777</f>
        <v>0</v>
      </c>
    </row>
    <row r="772" spans="1:89" x14ac:dyDescent="0.2">
      <c r="A772" s="136" t="s">
        <v>35</v>
      </c>
      <c r="B772" s="192">
        <v>0</v>
      </c>
      <c r="C772" s="176">
        <v>0</v>
      </c>
      <c r="D772" s="177">
        <v>0</v>
      </c>
      <c r="E772" s="178">
        <v>0</v>
      </c>
      <c r="F772" s="175">
        <v>0</v>
      </c>
      <c r="G772" s="179">
        <v>0</v>
      </c>
      <c r="H772" s="177">
        <v>0</v>
      </c>
      <c r="I772" s="178">
        <v>0</v>
      </c>
      <c r="J772" s="175">
        <v>0</v>
      </c>
      <c r="K772" s="176">
        <v>0</v>
      </c>
      <c r="L772" s="177">
        <v>0</v>
      </c>
      <c r="M772" s="175">
        <v>0</v>
      </c>
      <c r="N772" s="180">
        <v>0</v>
      </c>
      <c r="O772" s="193">
        <v>0</v>
      </c>
      <c r="P772" s="175">
        <v>0</v>
      </c>
      <c r="Q772" s="176">
        <v>0</v>
      </c>
      <c r="R772" s="177">
        <v>0</v>
      </c>
      <c r="S772" s="178">
        <v>0</v>
      </c>
      <c r="T772" s="175">
        <v>0</v>
      </c>
      <c r="U772" s="179">
        <v>0</v>
      </c>
      <c r="V772" s="177">
        <v>0</v>
      </c>
      <c r="W772" s="194">
        <v>0</v>
      </c>
      <c r="X772" s="175">
        <v>0</v>
      </c>
      <c r="Y772" s="179">
        <v>0</v>
      </c>
      <c r="Z772" s="177">
        <v>0</v>
      </c>
      <c r="AA772" s="175">
        <v>0</v>
      </c>
      <c r="AB772" s="156">
        <f t="shared" si="14387"/>
        <v>0</v>
      </c>
      <c r="AC772" s="157">
        <f t="shared" si="14388"/>
        <v>0</v>
      </c>
      <c r="BI772" s="136" t="s">
        <v>35</v>
      </c>
      <c r="BJ772" s="128">
        <f>B772/B777</f>
        <v>0</v>
      </c>
      <c r="BK772" s="129">
        <f t="shared" ref="BK772" si="14879">C772/C777</f>
        <v>0</v>
      </c>
      <c r="BL772" s="130">
        <f t="shared" ref="BL772" si="14880">D772/D777</f>
        <v>0</v>
      </c>
      <c r="BM772" s="131">
        <f t="shared" ref="BM772" si="14881">E772/E777</f>
        <v>0</v>
      </c>
      <c r="BN772" s="128">
        <f t="shared" ref="BN772" si="14882">F772/F777</f>
        <v>0</v>
      </c>
      <c r="BO772" s="129">
        <f t="shared" ref="BO772" si="14883">G772/G777</f>
        <v>0</v>
      </c>
      <c r="BP772" s="130">
        <f t="shared" ref="BP772" si="14884">H772/H777</f>
        <v>0</v>
      </c>
      <c r="BQ772" s="131">
        <f t="shared" ref="BQ772" si="14885">I772/I777</f>
        <v>0</v>
      </c>
      <c r="BR772" s="128">
        <f t="shared" ref="BR772" si="14886">J772/J777</f>
        <v>0</v>
      </c>
      <c r="BS772" s="129">
        <f t="shared" ref="BS772" si="14887">K772/K777</f>
        <v>0</v>
      </c>
      <c r="BT772" s="130">
        <f t="shared" ref="BT772" si="14888">L772/L777</f>
        <v>0</v>
      </c>
      <c r="BU772" s="128">
        <f t="shared" ref="BU772" si="14889">M772/M777</f>
        <v>0</v>
      </c>
      <c r="BV772" s="132">
        <f t="shared" ref="BV772" si="14890">N772/N777</f>
        <v>0</v>
      </c>
      <c r="BW772" s="133">
        <f t="shared" ref="BW772" si="14891">O772/O777</f>
        <v>0</v>
      </c>
      <c r="BX772" s="128">
        <f t="shared" ref="BX772" si="14892">P772/P777</f>
        <v>0</v>
      </c>
      <c r="BY772" s="129">
        <f t="shared" ref="BY772" si="14893">Q772/Q777</f>
        <v>0</v>
      </c>
      <c r="BZ772" s="130">
        <f t="shared" ref="BZ772" si="14894">R772/R777</f>
        <v>0</v>
      </c>
      <c r="CA772" s="131">
        <f t="shared" ref="CA772" si="14895">S772/S777</f>
        <v>0</v>
      </c>
      <c r="CB772" s="128">
        <f t="shared" ref="CB772" si="14896">T772/T777</f>
        <v>0</v>
      </c>
      <c r="CC772" s="129">
        <f t="shared" ref="CC772" si="14897">U772/U777</f>
        <v>0</v>
      </c>
      <c r="CD772" s="130">
        <f t="shared" ref="CD772" si="14898">V772/V777</f>
        <v>0</v>
      </c>
      <c r="CE772" s="131">
        <f t="shared" ref="CE772" si="14899">W772/W777</f>
        <v>0</v>
      </c>
      <c r="CF772" s="128">
        <f t="shared" ref="CF772" si="14900">X772/X777</f>
        <v>0</v>
      </c>
      <c r="CG772" s="129">
        <f t="shared" ref="CG772" si="14901">Y772/Y777</f>
        <v>0</v>
      </c>
      <c r="CH772" s="130">
        <f t="shared" ref="CH772" si="14902">Z772/Z777</f>
        <v>0</v>
      </c>
      <c r="CI772" s="128">
        <f t="shared" ref="CI772" si="14903">AA772/AA777</f>
        <v>0</v>
      </c>
      <c r="CJ772" s="134">
        <f t="shared" ref="CJ772" si="14904">AB772/AB777</f>
        <v>0</v>
      </c>
      <c r="CK772" s="135">
        <f t="shared" ref="CK772" si="14905">AC772/AC777</f>
        <v>0</v>
      </c>
    </row>
    <row r="773" spans="1:89" x14ac:dyDescent="0.2">
      <c r="A773" s="145" t="s">
        <v>36</v>
      </c>
      <c r="B773" s="189">
        <v>0</v>
      </c>
      <c r="C773" s="183">
        <v>0</v>
      </c>
      <c r="D773" s="184">
        <v>0</v>
      </c>
      <c r="E773" s="185">
        <v>0</v>
      </c>
      <c r="F773" s="182">
        <v>0</v>
      </c>
      <c r="G773" s="186">
        <v>0</v>
      </c>
      <c r="H773" s="184">
        <v>0</v>
      </c>
      <c r="I773" s="185">
        <v>0</v>
      </c>
      <c r="J773" s="182">
        <v>0</v>
      </c>
      <c r="K773" s="186">
        <v>0</v>
      </c>
      <c r="L773" s="184">
        <v>0</v>
      </c>
      <c r="M773" s="182">
        <v>0</v>
      </c>
      <c r="N773" s="187">
        <v>0</v>
      </c>
      <c r="O773" s="190">
        <v>0</v>
      </c>
      <c r="P773" s="182">
        <v>0</v>
      </c>
      <c r="Q773" s="186">
        <v>0</v>
      </c>
      <c r="R773" s="184">
        <v>0</v>
      </c>
      <c r="S773" s="185">
        <v>0</v>
      </c>
      <c r="T773" s="182">
        <v>0</v>
      </c>
      <c r="U773" s="186">
        <v>0</v>
      </c>
      <c r="V773" s="184">
        <v>0</v>
      </c>
      <c r="W773" s="185">
        <v>0</v>
      </c>
      <c r="X773" s="182">
        <v>0</v>
      </c>
      <c r="Y773" s="186">
        <v>0</v>
      </c>
      <c r="Z773" s="184">
        <v>0</v>
      </c>
      <c r="AA773" s="182">
        <v>0</v>
      </c>
      <c r="AB773" s="156">
        <f t="shared" si="14387"/>
        <v>0</v>
      </c>
      <c r="AC773" s="157">
        <f t="shared" si="14388"/>
        <v>0</v>
      </c>
      <c r="BI773" s="145" t="s">
        <v>36</v>
      </c>
      <c r="BJ773" s="128">
        <f>B773/B777</f>
        <v>0</v>
      </c>
      <c r="BK773" s="129">
        <f t="shared" ref="BK773" si="14906">C773/C777</f>
        <v>0</v>
      </c>
      <c r="BL773" s="130">
        <f t="shared" ref="BL773" si="14907">D773/D777</f>
        <v>0</v>
      </c>
      <c r="BM773" s="131">
        <f t="shared" ref="BM773" si="14908">E773/E777</f>
        <v>0</v>
      </c>
      <c r="BN773" s="128">
        <f t="shared" ref="BN773" si="14909">F773/F777</f>
        <v>0</v>
      </c>
      <c r="BO773" s="129">
        <f t="shared" ref="BO773" si="14910">G773/G777</f>
        <v>0</v>
      </c>
      <c r="BP773" s="130">
        <f t="shared" ref="BP773" si="14911">H773/H777</f>
        <v>0</v>
      </c>
      <c r="BQ773" s="131">
        <f t="shared" ref="BQ773" si="14912">I773/I777</f>
        <v>0</v>
      </c>
      <c r="BR773" s="128">
        <f t="shared" ref="BR773" si="14913">J773/J777</f>
        <v>0</v>
      </c>
      <c r="BS773" s="129">
        <f t="shared" ref="BS773" si="14914">K773/K777</f>
        <v>0</v>
      </c>
      <c r="BT773" s="130">
        <f t="shared" ref="BT773" si="14915">L773/L777</f>
        <v>0</v>
      </c>
      <c r="BU773" s="128">
        <f t="shared" ref="BU773" si="14916">M773/M777</f>
        <v>0</v>
      </c>
      <c r="BV773" s="132">
        <f t="shared" ref="BV773" si="14917">N773/N777</f>
        <v>0</v>
      </c>
      <c r="BW773" s="133">
        <f t="shared" ref="BW773" si="14918">O773/O777</f>
        <v>0</v>
      </c>
      <c r="BX773" s="128">
        <f t="shared" ref="BX773" si="14919">P773/P777</f>
        <v>0</v>
      </c>
      <c r="BY773" s="129">
        <f t="shared" ref="BY773" si="14920">Q773/Q777</f>
        <v>0</v>
      </c>
      <c r="BZ773" s="130">
        <f t="shared" ref="BZ773" si="14921">R773/R777</f>
        <v>0</v>
      </c>
      <c r="CA773" s="131">
        <f t="shared" ref="CA773" si="14922">S773/S777</f>
        <v>0</v>
      </c>
      <c r="CB773" s="128">
        <f t="shared" ref="CB773" si="14923">T773/T777</f>
        <v>0</v>
      </c>
      <c r="CC773" s="129">
        <f t="shared" ref="CC773" si="14924">U773/U777</f>
        <v>0</v>
      </c>
      <c r="CD773" s="130">
        <f t="shared" ref="CD773" si="14925">V773/V777</f>
        <v>0</v>
      </c>
      <c r="CE773" s="131">
        <f t="shared" ref="CE773" si="14926">W773/W777</f>
        <v>0</v>
      </c>
      <c r="CF773" s="128">
        <f t="shared" ref="CF773" si="14927">X773/X777</f>
        <v>0</v>
      </c>
      <c r="CG773" s="129">
        <f t="shared" ref="CG773" si="14928">Y773/Y777</f>
        <v>0</v>
      </c>
      <c r="CH773" s="130">
        <f t="shared" ref="CH773" si="14929">Z773/Z777</f>
        <v>0</v>
      </c>
      <c r="CI773" s="128">
        <f t="shared" ref="CI773" si="14930">AA773/AA777</f>
        <v>0</v>
      </c>
      <c r="CJ773" s="134">
        <f t="shared" ref="CJ773" si="14931">AB773/AB777</f>
        <v>0</v>
      </c>
      <c r="CK773" s="135">
        <f t="shared" ref="CK773" si="14932">AC773/AC777</f>
        <v>0</v>
      </c>
    </row>
    <row r="774" spans="1:89" x14ac:dyDescent="0.2">
      <c r="A774" s="136" t="s">
        <v>37</v>
      </c>
      <c r="B774" s="58"/>
      <c r="C774" s="59"/>
      <c r="D774" s="138"/>
      <c r="E774" s="139"/>
      <c r="F774" s="137"/>
      <c r="G774" s="140"/>
      <c r="H774" s="138"/>
      <c r="I774" s="139"/>
      <c r="J774" s="137"/>
      <c r="K774" s="140"/>
      <c r="L774" s="138"/>
      <c r="M774" s="137"/>
      <c r="N774" s="141"/>
      <c r="O774" s="142"/>
      <c r="P774" s="137"/>
      <c r="Q774" s="140"/>
      <c r="R774" s="138"/>
      <c r="S774" s="139"/>
      <c r="T774" s="137"/>
      <c r="U774" s="140"/>
      <c r="V774" s="138"/>
      <c r="W774" s="139"/>
      <c r="X774" s="137"/>
      <c r="Y774" s="140"/>
      <c r="Z774" s="143"/>
      <c r="AA774" s="144"/>
      <c r="AB774" s="158">
        <f t="shared" ref="AB774:AB776" si="14933">SUM(B774,D774,F774,H774,J774,L774,N774,P774,R774,T774,V774,X774,Z774)</f>
        <v>0</v>
      </c>
      <c r="AC774" s="159">
        <f t="shared" ref="AC774:AC776" si="14934">SUM(C774,E774,G774,I774,K774,M774,O774,Q774,S774,U774,W774,Y774,AA774)</f>
        <v>0</v>
      </c>
      <c r="BI774" s="136" t="s">
        <v>37</v>
      </c>
      <c r="BJ774" s="128">
        <f>B774/B777</f>
        <v>0</v>
      </c>
      <c r="BK774" s="129">
        <f t="shared" ref="BK774" si="14935">C774/C777</f>
        <v>0</v>
      </c>
      <c r="BL774" s="130">
        <f t="shared" ref="BL774" si="14936">D774/D777</f>
        <v>0</v>
      </c>
      <c r="BM774" s="131">
        <f t="shared" ref="BM774" si="14937">E774/E777</f>
        <v>0</v>
      </c>
      <c r="BN774" s="128">
        <f t="shared" ref="BN774" si="14938">F774/F777</f>
        <v>0</v>
      </c>
      <c r="BO774" s="129">
        <f t="shared" ref="BO774" si="14939">G774/G777</f>
        <v>0</v>
      </c>
      <c r="BP774" s="130">
        <f t="shared" ref="BP774" si="14940">H774/H777</f>
        <v>0</v>
      </c>
      <c r="BQ774" s="131">
        <f t="shared" ref="BQ774" si="14941">I774/I777</f>
        <v>0</v>
      </c>
      <c r="BR774" s="128">
        <f t="shared" ref="BR774" si="14942">J774/J777</f>
        <v>0</v>
      </c>
      <c r="BS774" s="129">
        <f t="shared" ref="BS774" si="14943">K774/K777</f>
        <v>0</v>
      </c>
      <c r="BT774" s="130">
        <f t="shared" ref="BT774" si="14944">L774/L777</f>
        <v>0</v>
      </c>
      <c r="BU774" s="128">
        <f t="shared" ref="BU774" si="14945">M774/M777</f>
        <v>0</v>
      </c>
      <c r="BV774" s="132">
        <f t="shared" ref="BV774" si="14946">N774/N777</f>
        <v>0</v>
      </c>
      <c r="BW774" s="133">
        <f t="shared" ref="BW774" si="14947">O774/O777</f>
        <v>0</v>
      </c>
      <c r="BX774" s="128">
        <f t="shared" ref="BX774" si="14948">P774/P777</f>
        <v>0</v>
      </c>
      <c r="BY774" s="129">
        <f t="shared" ref="BY774" si="14949">Q774/Q777</f>
        <v>0</v>
      </c>
      <c r="BZ774" s="130">
        <f t="shared" ref="BZ774" si="14950">R774/R777</f>
        <v>0</v>
      </c>
      <c r="CA774" s="131">
        <f t="shared" ref="CA774" si="14951">S774/S777</f>
        <v>0</v>
      </c>
      <c r="CB774" s="128">
        <f t="shared" ref="CB774" si="14952">T774/T777</f>
        <v>0</v>
      </c>
      <c r="CC774" s="129">
        <f t="shared" ref="CC774" si="14953">U774/U777</f>
        <v>0</v>
      </c>
      <c r="CD774" s="130">
        <f t="shared" ref="CD774" si="14954">V774/V777</f>
        <v>0</v>
      </c>
      <c r="CE774" s="131">
        <f t="shared" ref="CE774" si="14955">W774/W777</f>
        <v>0</v>
      </c>
      <c r="CF774" s="128">
        <f t="shared" ref="CF774" si="14956">X774/X777</f>
        <v>0</v>
      </c>
      <c r="CG774" s="129">
        <f t="shared" ref="CG774" si="14957">Y774/Y777</f>
        <v>0</v>
      </c>
      <c r="CH774" s="130">
        <f t="shared" ref="CH774" si="14958">Z774/Z777</f>
        <v>0</v>
      </c>
      <c r="CI774" s="128">
        <f t="shared" ref="CI774" si="14959">AA774/AA777</f>
        <v>0</v>
      </c>
      <c r="CJ774" s="134">
        <f t="shared" ref="CJ774" si="14960">AB774/AB777</f>
        <v>0</v>
      </c>
      <c r="CK774" s="135">
        <f t="shared" ref="CK774" si="14961">AC774/AC777</f>
        <v>0</v>
      </c>
    </row>
    <row r="775" spans="1:89" x14ac:dyDescent="0.2">
      <c r="A775" s="145" t="s">
        <v>38</v>
      </c>
      <c r="B775" s="56"/>
      <c r="C775" s="57"/>
      <c r="D775" s="151"/>
      <c r="E775" s="148"/>
      <c r="F775" s="149"/>
      <c r="G775" s="150"/>
      <c r="H775" s="151"/>
      <c r="I775" s="148"/>
      <c r="J775" s="149"/>
      <c r="K775" s="150"/>
      <c r="L775" s="151"/>
      <c r="M775" s="149"/>
      <c r="N775" s="153"/>
      <c r="O775" s="152"/>
      <c r="P775" s="149"/>
      <c r="Q775" s="150"/>
      <c r="R775" s="151"/>
      <c r="S775" s="148"/>
      <c r="T775" s="149"/>
      <c r="U775" s="150"/>
      <c r="V775" s="151"/>
      <c r="W775" s="148"/>
      <c r="X775" s="149"/>
      <c r="Y775" s="150"/>
      <c r="Z775" s="147"/>
      <c r="AA775" s="146"/>
      <c r="AB775" s="158">
        <f t="shared" si="14933"/>
        <v>0</v>
      </c>
      <c r="AC775" s="159">
        <f t="shared" si="14934"/>
        <v>0</v>
      </c>
      <c r="BI775" s="145" t="s">
        <v>38</v>
      </c>
      <c r="BJ775" s="128">
        <f>B775/B777</f>
        <v>0</v>
      </c>
      <c r="BK775" s="129">
        <f t="shared" ref="BK775" si="14962">C775/C777</f>
        <v>0</v>
      </c>
      <c r="BL775" s="130">
        <f t="shared" ref="BL775" si="14963">D775/D777</f>
        <v>0</v>
      </c>
      <c r="BM775" s="131">
        <f t="shared" ref="BM775" si="14964">E775/E777</f>
        <v>0</v>
      </c>
      <c r="BN775" s="128">
        <f t="shared" ref="BN775" si="14965">F775/F777</f>
        <v>0</v>
      </c>
      <c r="BO775" s="129">
        <f t="shared" ref="BO775" si="14966">G775/G777</f>
        <v>0</v>
      </c>
      <c r="BP775" s="130">
        <f t="shared" ref="BP775" si="14967">H775/H777</f>
        <v>0</v>
      </c>
      <c r="BQ775" s="131">
        <f t="shared" ref="BQ775" si="14968">I775/I777</f>
        <v>0</v>
      </c>
      <c r="BR775" s="128">
        <f t="shared" ref="BR775" si="14969">J775/J777</f>
        <v>0</v>
      </c>
      <c r="BS775" s="129">
        <f t="shared" ref="BS775" si="14970">K775/K777</f>
        <v>0</v>
      </c>
      <c r="BT775" s="130">
        <f t="shared" ref="BT775" si="14971">L775/L777</f>
        <v>0</v>
      </c>
      <c r="BU775" s="128">
        <f t="shared" ref="BU775" si="14972">M775/M777</f>
        <v>0</v>
      </c>
      <c r="BV775" s="132">
        <f t="shared" ref="BV775" si="14973">N775/N777</f>
        <v>0</v>
      </c>
      <c r="BW775" s="133">
        <f t="shared" ref="BW775" si="14974">O775/O777</f>
        <v>0</v>
      </c>
      <c r="BX775" s="128">
        <f t="shared" ref="BX775" si="14975">P775/P777</f>
        <v>0</v>
      </c>
      <c r="BY775" s="129">
        <f t="shared" ref="BY775" si="14976">Q775/Q777</f>
        <v>0</v>
      </c>
      <c r="BZ775" s="130">
        <f t="shared" ref="BZ775" si="14977">R775/R777</f>
        <v>0</v>
      </c>
      <c r="CA775" s="131">
        <f t="shared" ref="CA775" si="14978">S775/S777</f>
        <v>0</v>
      </c>
      <c r="CB775" s="128">
        <f t="shared" ref="CB775" si="14979">T775/T777</f>
        <v>0</v>
      </c>
      <c r="CC775" s="129">
        <f t="shared" ref="CC775" si="14980">U775/U777</f>
        <v>0</v>
      </c>
      <c r="CD775" s="130">
        <f t="shared" ref="CD775" si="14981">V775/V777</f>
        <v>0</v>
      </c>
      <c r="CE775" s="131">
        <f t="shared" ref="CE775" si="14982">W775/W777</f>
        <v>0</v>
      </c>
      <c r="CF775" s="128">
        <f t="shared" ref="CF775" si="14983">X775/X777</f>
        <v>0</v>
      </c>
      <c r="CG775" s="129">
        <f t="shared" ref="CG775" si="14984">Y775/Y777</f>
        <v>0</v>
      </c>
      <c r="CH775" s="130">
        <f t="shared" ref="CH775" si="14985">Z775/Z777</f>
        <v>0</v>
      </c>
      <c r="CI775" s="128">
        <f t="shared" ref="CI775" si="14986">AA775/AA777</f>
        <v>0</v>
      </c>
      <c r="CJ775" s="134">
        <f t="shared" ref="CJ775" si="14987">AB775/AB777</f>
        <v>0</v>
      </c>
      <c r="CK775" s="135">
        <f t="shared" ref="CK775" si="14988">AC775/AC777</f>
        <v>0</v>
      </c>
    </row>
    <row r="776" spans="1:89" ht="13.5" thickBot="1" x14ac:dyDescent="0.25">
      <c r="A776" s="136" t="s">
        <v>39</v>
      </c>
      <c r="B776" s="58"/>
      <c r="C776" s="59"/>
      <c r="D776" s="138"/>
      <c r="E776" s="139"/>
      <c r="F776" s="137"/>
      <c r="G776" s="140"/>
      <c r="H776" s="138"/>
      <c r="I776" s="139"/>
      <c r="J776" s="137"/>
      <c r="K776" s="140"/>
      <c r="L776" s="138"/>
      <c r="M776" s="137"/>
      <c r="N776" s="141"/>
      <c r="O776" s="142"/>
      <c r="P776" s="137"/>
      <c r="Q776" s="140"/>
      <c r="R776" s="138"/>
      <c r="S776" s="139"/>
      <c r="T776" s="137"/>
      <c r="U776" s="140"/>
      <c r="V776" s="138"/>
      <c r="W776" s="139"/>
      <c r="X776" s="137"/>
      <c r="Y776" s="140"/>
      <c r="Z776" s="143"/>
      <c r="AA776" s="144"/>
      <c r="AB776" s="158">
        <f t="shared" si="14933"/>
        <v>0</v>
      </c>
      <c r="AC776" s="159">
        <f t="shared" si="14934"/>
        <v>0</v>
      </c>
      <c r="BI776" s="136" t="s">
        <v>39</v>
      </c>
      <c r="BJ776" s="128">
        <f>B776/B777</f>
        <v>0</v>
      </c>
      <c r="BK776" s="129">
        <f t="shared" ref="BK776" si="14989">C776/C777</f>
        <v>0</v>
      </c>
      <c r="BL776" s="130">
        <f t="shared" ref="BL776" si="14990">D776/D777</f>
        <v>0</v>
      </c>
      <c r="BM776" s="131">
        <f t="shared" ref="BM776" si="14991">E776/E777</f>
        <v>0</v>
      </c>
      <c r="BN776" s="128">
        <f t="shared" ref="BN776" si="14992">F776/F777</f>
        <v>0</v>
      </c>
      <c r="BO776" s="129">
        <f t="shared" ref="BO776" si="14993">G776/G777</f>
        <v>0</v>
      </c>
      <c r="BP776" s="130">
        <f t="shared" ref="BP776" si="14994">H776/H777</f>
        <v>0</v>
      </c>
      <c r="BQ776" s="131">
        <f t="shared" ref="BQ776" si="14995">I776/I777</f>
        <v>0</v>
      </c>
      <c r="BR776" s="128">
        <f t="shared" ref="BR776" si="14996">J776/J777</f>
        <v>0</v>
      </c>
      <c r="BS776" s="129">
        <f t="shared" ref="BS776" si="14997">K776/K777</f>
        <v>0</v>
      </c>
      <c r="BT776" s="130">
        <f t="shared" ref="BT776" si="14998">L776/L777</f>
        <v>0</v>
      </c>
      <c r="BU776" s="128">
        <f t="shared" ref="BU776" si="14999">M776/M777</f>
        <v>0</v>
      </c>
      <c r="BV776" s="132">
        <f t="shared" ref="BV776" si="15000">N776/N777</f>
        <v>0</v>
      </c>
      <c r="BW776" s="133">
        <f t="shared" ref="BW776" si="15001">O776/O777</f>
        <v>0</v>
      </c>
      <c r="BX776" s="128">
        <f t="shared" ref="BX776" si="15002">P776/P777</f>
        <v>0</v>
      </c>
      <c r="BY776" s="129">
        <f t="shared" ref="BY776" si="15003">Q776/Q777</f>
        <v>0</v>
      </c>
      <c r="BZ776" s="130">
        <f t="shared" ref="BZ776" si="15004">R776/R777</f>
        <v>0</v>
      </c>
      <c r="CA776" s="131">
        <f t="shared" ref="CA776" si="15005">S776/S777</f>
        <v>0</v>
      </c>
      <c r="CB776" s="128">
        <f t="shared" ref="CB776" si="15006">T776/T777</f>
        <v>0</v>
      </c>
      <c r="CC776" s="129">
        <f t="shared" ref="CC776" si="15007">U776/U777</f>
        <v>0</v>
      </c>
      <c r="CD776" s="130">
        <f t="shared" ref="CD776" si="15008">V776/V777</f>
        <v>0</v>
      </c>
      <c r="CE776" s="131">
        <f t="shared" ref="CE776" si="15009">W776/W777</f>
        <v>0</v>
      </c>
      <c r="CF776" s="128">
        <f t="shared" ref="CF776" si="15010">X776/X777</f>
        <v>0</v>
      </c>
      <c r="CG776" s="129">
        <f t="shared" ref="CG776" si="15011">Y776/Y777</f>
        <v>0</v>
      </c>
      <c r="CH776" s="130">
        <f t="shared" ref="CH776" si="15012">Z776/Z777</f>
        <v>0</v>
      </c>
      <c r="CI776" s="128">
        <f t="shared" ref="CI776" si="15013">AA776/AA777</f>
        <v>0</v>
      </c>
      <c r="CJ776" s="134">
        <f t="shared" ref="CJ776" si="15014">AB776/AB777</f>
        <v>0</v>
      </c>
      <c r="CK776" s="135">
        <f t="shared" ref="CK776" si="15015">AC776/AC777</f>
        <v>0</v>
      </c>
    </row>
    <row r="777" spans="1:89" ht="14.25" thickTop="1" thickBot="1" x14ac:dyDescent="0.25">
      <c r="A777" s="229" t="s">
        <v>13</v>
      </c>
      <c r="B777" s="20">
        <f t="shared" ref="B777:AA777" si="15016">SUM(B754:B776)</f>
        <v>11986</v>
      </c>
      <c r="C777" s="21">
        <f t="shared" si="15016"/>
        <v>12973</v>
      </c>
      <c r="D777" s="20">
        <f t="shared" si="15016"/>
        <v>4723</v>
      </c>
      <c r="E777" s="21">
        <f t="shared" si="15016"/>
        <v>5334</v>
      </c>
      <c r="F777" s="20">
        <f t="shared" si="15016"/>
        <v>12528</v>
      </c>
      <c r="G777" s="21">
        <f t="shared" si="15016"/>
        <v>10931</v>
      </c>
      <c r="H777" s="20">
        <f t="shared" si="15016"/>
        <v>21405</v>
      </c>
      <c r="I777" s="21">
        <f t="shared" si="15016"/>
        <v>21067</v>
      </c>
      <c r="J777" s="20">
        <f t="shared" si="15016"/>
        <v>1767</v>
      </c>
      <c r="K777" s="21">
        <f t="shared" si="15016"/>
        <v>2473</v>
      </c>
      <c r="L777" s="20">
        <f t="shared" si="15016"/>
        <v>7089</v>
      </c>
      <c r="M777" s="21">
        <f t="shared" si="15016"/>
        <v>9189</v>
      </c>
      <c r="N777" s="20">
        <f t="shared" si="15016"/>
        <v>19327</v>
      </c>
      <c r="O777" s="21">
        <f t="shared" si="15016"/>
        <v>19516</v>
      </c>
      <c r="P777" s="20">
        <f t="shared" si="15016"/>
        <v>9981</v>
      </c>
      <c r="Q777" s="21">
        <f t="shared" si="15016"/>
        <v>8771</v>
      </c>
      <c r="R777" s="20">
        <f t="shared" si="15016"/>
        <v>13190</v>
      </c>
      <c r="S777" s="21">
        <f t="shared" si="15016"/>
        <v>12815</v>
      </c>
      <c r="T777" s="20">
        <f t="shared" si="15016"/>
        <v>1608</v>
      </c>
      <c r="U777" s="21">
        <f t="shared" si="15016"/>
        <v>1799</v>
      </c>
      <c r="V777" s="20">
        <f t="shared" si="15016"/>
        <v>10466</v>
      </c>
      <c r="W777" s="21">
        <f t="shared" si="15016"/>
        <v>12866</v>
      </c>
      <c r="X777" s="20">
        <f t="shared" si="15016"/>
        <v>7913</v>
      </c>
      <c r="Y777" s="21">
        <f t="shared" si="15016"/>
        <v>4082</v>
      </c>
      <c r="Z777" s="20">
        <f t="shared" si="15016"/>
        <v>22302</v>
      </c>
      <c r="AA777" s="21">
        <f t="shared" si="15016"/>
        <v>21926</v>
      </c>
      <c r="AB777" s="160">
        <f t="shared" ref="AB777:AC777" si="15017">SUM(AB753:AB776)</f>
        <v>144285</v>
      </c>
      <c r="AC777" s="161">
        <f t="shared" si="15017"/>
        <v>143742</v>
      </c>
      <c r="BI777" s="229" t="s">
        <v>13</v>
      </c>
      <c r="BJ777" s="154">
        <f>SUM(BJ753:BJ776)</f>
        <v>1</v>
      </c>
      <c r="BK777" s="155">
        <f t="shared" ref="BK777:CK777" si="15018">SUM(BK753:BK776)</f>
        <v>0.99999999999999989</v>
      </c>
      <c r="BL777" s="154">
        <f t="shared" si="15018"/>
        <v>1.0000000000000002</v>
      </c>
      <c r="BM777" s="155">
        <f t="shared" si="15018"/>
        <v>1.0000000000000002</v>
      </c>
      <c r="BN777" s="154">
        <f t="shared" si="15018"/>
        <v>1</v>
      </c>
      <c r="BO777" s="155">
        <f t="shared" si="15018"/>
        <v>1.0000000000000002</v>
      </c>
      <c r="BP777" s="154">
        <f t="shared" si="15018"/>
        <v>1</v>
      </c>
      <c r="BQ777" s="155">
        <f t="shared" si="15018"/>
        <v>0.99999999999999989</v>
      </c>
      <c r="BR777" s="154">
        <f t="shared" si="15018"/>
        <v>1.0000000000000002</v>
      </c>
      <c r="BS777" s="155">
        <f t="shared" si="15018"/>
        <v>0.99999999999999989</v>
      </c>
      <c r="BT777" s="154">
        <f t="shared" si="15018"/>
        <v>1</v>
      </c>
      <c r="BU777" s="155">
        <f t="shared" si="15018"/>
        <v>1</v>
      </c>
      <c r="BV777" s="154">
        <f t="shared" si="15018"/>
        <v>1</v>
      </c>
      <c r="BW777" s="155">
        <f t="shared" si="15018"/>
        <v>1</v>
      </c>
      <c r="BX777" s="154">
        <f t="shared" si="15018"/>
        <v>1</v>
      </c>
      <c r="BY777" s="155">
        <f t="shared" si="15018"/>
        <v>0.99999999999999989</v>
      </c>
      <c r="BZ777" s="154">
        <f t="shared" si="15018"/>
        <v>0.99999999999999989</v>
      </c>
      <c r="CA777" s="155">
        <f t="shared" si="15018"/>
        <v>1</v>
      </c>
      <c r="CB777" s="154">
        <f t="shared" si="15018"/>
        <v>0.99999999999999989</v>
      </c>
      <c r="CC777" s="155">
        <f t="shared" si="15018"/>
        <v>1</v>
      </c>
      <c r="CD777" s="154">
        <f t="shared" si="15018"/>
        <v>1</v>
      </c>
      <c r="CE777" s="155">
        <f t="shared" si="15018"/>
        <v>1</v>
      </c>
      <c r="CF777" s="154">
        <f t="shared" si="15018"/>
        <v>1</v>
      </c>
      <c r="CG777" s="155">
        <f t="shared" si="15018"/>
        <v>1</v>
      </c>
      <c r="CH777" s="154">
        <f t="shared" si="15018"/>
        <v>1.0000000000000002</v>
      </c>
      <c r="CI777" s="155">
        <f t="shared" si="15018"/>
        <v>1</v>
      </c>
      <c r="CJ777" s="154">
        <f t="shared" si="15018"/>
        <v>1</v>
      </c>
      <c r="CK777" s="155">
        <f t="shared" si="15018"/>
        <v>1</v>
      </c>
    </row>
    <row r="778" spans="1:89" ht="13.5" thickTop="1" x14ac:dyDescent="0.2">
      <c r="A778" s="173"/>
    </row>
    <row r="780" spans="1:89" x14ac:dyDescent="0.2">
      <c r="A780" s="308">
        <f>+A749+1</f>
        <v>44830</v>
      </c>
      <c r="B780" s="308"/>
      <c r="C780" s="308"/>
      <c r="D780" s="308"/>
      <c r="BI780" s="307">
        <f>+BI718+2</f>
        <v>44830</v>
      </c>
      <c r="BJ780" s="307"/>
      <c r="BK780" s="307"/>
      <c r="BL780" s="307"/>
    </row>
    <row r="781" spans="1:89" ht="13.5" thickBot="1" x14ac:dyDescent="0.25">
      <c r="AE781" s="232" t="s">
        <v>84</v>
      </c>
    </row>
    <row r="782" spans="1:89" ht="14.25" thickTop="1" thickBot="1" x14ac:dyDescent="0.25">
      <c r="A782" s="305" t="s">
        <v>0</v>
      </c>
      <c r="B782" s="299" t="s">
        <v>1</v>
      </c>
      <c r="C782" s="300"/>
      <c r="D782" s="299" t="s">
        <v>2</v>
      </c>
      <c r="E782" s="300"/>
      <c r="F782" s="299" t="s">
        <v>3</v>
      </c>
      <c r="G782" s="300"/>
      <c r="H782" s="299" t="s">
        <v>4</v>
      </c>
      <c r="I782" s="300"/>
      <c r="J782" s="299" t="s">
        <v>5</v>
      </c>
      <c r="K782" s="300"/>
      <c r="L782" s="299" t="s">
        <v>6</v>
      </c>
      <c r="M782" s="300"/>
      <c r="N782" s="299" t="s">
        <v>7</v>
      </c>
      <c r="O782" s="300"/>
      <c r="P782" s="299" t="s">
        <v>8</v>
      </c>
      <c r="Q782" s="300"/>
      <c r="R782" s="299" t="s">
        <v>9</v>
      </c>
      <c r="S782" s="300"/>
      <c r="T782" s="299" t="s">
        <v>10</v>
      </c>
      <c r="U782" s="300"/>
      <c r="V782" s="299" t="s">
        <v>11</v>
      </c>
      <c r="W782" s="300"/>
      <c r="X782" s="299" t="s">
        <v>12</v>
      </c>
      <c r="Y782" s="300"/>
      <c r="Z782" s="301" t="s">
        <v>40</v>
      </c>
      <c r="AA782" s="302"/>
      <c r="AB782" s="303" t="s">
        <v>41</v>
      </c>
      <c r="AC782" s="304"/>
      <c r="AE782" s="305" t="s">
        <v>0</v>
      </c>
      <c r="AF782" s="299" t="s">
        <v>1</v>
      </c>
      <c r="AG782" s="300"/>
      <c r="AH782" s="299" t="s">
        <v>2</v>
      </c>
      <c r="AI782" s="300"/>
      <c r="AJ782" s="299" t="s">
        <v>3</v>
      </c>
      <c r="AK782" s="300"/>
      <c r="AL782" s="299" t="s">
        <v>4</v>
      </c>
      <c r="AM782" s="300"/>
      <c r="AN782" s="299" t="s">
        <v>5</v>
      </c>
      <c r="AO782" s="300"/>
      <c r="AP782" s="299" t="s">
        <v>6</v>
      </c>
      <c r="AQ782" s="300"/>
      <c r="AR782" s="299" t="s">
        <v>7</v>
      </c>
      <c r="AS782" s="300"/>
      <c r="AT782" s="299" t="s">
        <v>8</v>
      </c>
      <c r="AU782" s="300"/>
      <c r="AV782" s="299" t="s">
        <v>9</v>
      </c>
      <c r="AW782" s="300"/>
      <c r="AX782" s="299" t="s">
        <v>10</v>
      </c>
      <c r="AY782" s="300"/>
      <c r="AZ782" s="299" t="s">
        <v>11</v>
      </c>
      <c r="BA782" s="300"/>
      <c r="BB782" s="299" t="s">
        <v>12</v>
      </c>
      <c r="BC782" s="300"/>
      <c r="BD782" s="301" t="s">
        <v>40</v>
      </c>
      <c r="BE782" s="302"/>
      <c r="BF782" s="303" t="s">
        <v>41</v>
      </c>
      <c r="BG782" s="304"/>
      <c r="BI782" s="305" t="s">
        <v>0</v>
      </c>
      <c r="BJ782" s="299" t="s">
        <v>1</v>
      </c>
      <c r="BK782" s="300"/>
      <c r="BL782" s="299" t="s">
        <v>2</v>
      </c>
      <c r="BM782" s="300"/>
      <c r="BN782" s="299" t="s">
        <v>3</v>
      </c>
      <c r="BO782" s="300"/>
      <c r="BP782" s="299" t="s">
        <v>4</v>
      </c>
      <c r="BQ782" s="300"/>
      <c r="BR782" s="299" t="s">
        <v>5</v>
      </c>
      <c r="BS782" s="300"/>
      <c r="BT782" s="299" t="s">
        <v>6</v>
      </c>
      <c r="BU782" s="300"/>
      <c r="BV782" s="299" t="s">
        <v>7</v>
      </c>
      <c r="BW782" s="300"/>
      <c r="BX782" s="299" t="s">
        <v>8</v>
      </c>
      <c r="BY782" s="300"/>
      <c r="BZ782" s="299" t="s">
        <v>9</v>
      </c>
      <c r="CA782" s="300"/>
      <c r="CB782" s="299" t="s">
        <v>10</v>
      </c>
      <c r="CC782" s="300"/>
      <c r="CD782" s="299" t="s">
        <v>11</v>
      </c>
      <c r="CE782" s="300"/>
      <c r="CF782" s="299" t="s">
        <v>12</v>
      </c>
      <c r="CG782" s="300"/>
      <c r="CH782" s="301" t="s">
        <v>40</v>
      </c>
      <c r="CI782" s="302"/>
      <c r="CJ782" s="299" t="s">
        <v>41</v>
      </c>
      <c r="CK782" s="300"/>
    </row>
    <row r="783" spans="1:89" ht="15" thickTop="1" thickBot="1" x14ac:dyDescent="0.3">
      <c r="A783" s="306"/>
      <c r="B783" s="115" t="s">
        <v>14</v>
      </c>
      <c r="C783" s="116" t="s">
        <v>15</v>
      </c>
      <c r="D783" s="117" t="s">
        <v>14</v>
      </c>
      <c r="E783" s="118" t="s">
        <v>15</v>
      </c>
      <c r="F783" s="115" t="s">
        <v>14</v>
      </c>
      <c r="G783" s="116" t="s">
        <v>15</v>
      </c>
      <c r="H783" s="117" t="s">
        <v>14</v>
      </c>
      <c r="I783" s="118" t="s">
        <v>15</v>
      </c>
      <c r="J783" s="115" t="s">
        <v>14</v>
      </c>
      <c r="K783" s="116" t="s">
        <v>15</v>
      </c>
      <c r="L783" s="117" t="s">
        <v>14</v>
      </c>
      <c r="M783" s="115" t="s">
        <v>15</v>
      </c>
      <c r="N783" s="119" t="s">
        <v>14</v>
      </c>
      <c r="O783" s="120" t="s">
        <v>15</v>
      </c>
      <c r="P783" s="115" t="s">
        <v>14</v>
      </c>
      <c r="Q783" s="116" t="s">
        <v>15</v>
      </c>
      <c r="R783" s="117" t="s">
        <v>14</v>
      </c>
      <c r="S783" s="118" t="s">
        <v>15</v>
      </c>
      <c r="T783" s="115" t="s">
        <v>14</v>
      </c>
      <c r="U783" s="116" t="s">
        <v>15</v>
      </c>
      <c r="V783" s="117" t="s">
        <v>14</v>
      </c>
      <c r="W783" s="118" t="s">
        <v>15</v>
      </c>
      <c r="X783" s="115" t="s">
        <v>14</v>
      </c>
      <c r="Y783" s="116" t="s">
        <v>15</v>
      </c>
      <c r="Z783" s="28" t="s">
        <v>14</v>
      </c>
      <c r="AA783" s="121" t="s">
        <v>15</v>
      </c>
      <c r="AB783" s="162" t="s">
        <v>14</v>
      </c>
      <c r="AC783" s="163" t="s">
        <v>15</v>
      </c>
      <c r="AE783" s="306"/>
      <c r="AF783" s="115" t="s">
        <v>14</v>
      </c>
      <c r="AG783" s="116" t="s">
        <v>15</v>
      </c>
      <c r="AH783" s="117" t="s">
        <v>14</v>
      </c>
      <c r="AI783" s="118" t="s">
        <v>15</v>
      </c>
      <c r="AJ783" s="115" t="s">
        <v>14</v>
      </c>
      <c r="AK783" s="116" t="s">
        <v>15</v>
      </c>
      <c r="AL783" s="117" t="s">
        <v>14</v>
      </c>
      <c r="AM783" s="118" t="s">
        <v>15</v>
      </c>
      <c r="AN783" s="115" t="s">
        <v>14</v>
      </c>
      <c r="AO783" s="116" t="s">
        <v>15</v>
      </c>
      <c r="AP783" s="117" t="s">
        <v>14</v>
      </c>
      <c r="AQ783" s="115" t="s">
        <v>15</v>
      </c>
      <c r="AR783" s="119" t="s">
        <v>14</v>
      </c>
      <c r="AS783" s="120" t="s">
        <v>15</v>
      </c>
      <c r="AT783" s="115" t="s">
        <v>14</v>
      </c>
      <c r="AU783" s="116" t="s">
        <v>15</v>
      </c>
      <c r="AV783" s="117" t="s">
        <v>14</v>
      </c>
      <c r="AW783" s="118" t="s">
        <v>15</v>
      </c>
      <c r="AX783" s="115" t="s">
        <v>14</v>
      </c>
      <c r="AY783" s="116" t="s">
        <v>15</v>
      </c>
      <c r="AZ783" s="117" t="s">
        <v>14</v>
      </c>
      <c r="BA783" s="118" t="s">
        <v>15</v>
      </c>
      <c r="BB783" s="115" t="s">
        <v>14</v>
      </c>
      <c r="BC783" s="116" t="s">
        <v>15</v>
      </c>
      <c r="BD783" s="28" t="s">
        <v>14</v>
      </c>
      <c r="BE783" s="121" t="s">
        <v>15</v>
      </c>
      <c r="BF783" s="162" t="s">
        <v>14</v>
      </c>
      <c r="BG783" s="163" t="s">
        <v>15</v>
      </c>
      <c r="BI783" s="306"/>
      <c r="BJ783" s="115" t="s">
        <v>14</v>
      </c>
      <c r="BK783" s="116" t="s">
        <v>15</v>
      </c>
      <c r="BL783" s="117" t="s">
        <v>14</v>
      </c>
      <c r="BM783" s="118" t="s">
        <v>15</v>
      </c>
      <c r="BN783" s="115" t="s">
        <v>14</v>
      </c>
      <c r="BO783" s="116" t="s">
        <v>15</v>
      </c>
      <c r="BP783" s="117" t="s">
        <v>14</v>
      </c>
      <c r="BQ783" s="118" t="s">
        <v>15</v>
      </c>
      <c r="BR783" s="115" t="s">
        <v>14</v>
      </c>
      <c r="BS783" s="116" t="s">
        <v>15</v>
      </c>
      <c r="BT783" s="117" t="s">
        <v>14</v>
      </c>
      <c r="BU783" s="115" t="s">
        <v>15</v>
      </c>
      <c r="BV783" s="119" t="s">
        <v>14</v>
      </c>
      <c r="BW783" s="120" t="s">
        <v>15</v>
      </c>
      <c r="BX783" s="115" t="s">
        <v>14</v>
      </c>
      <c r="BY783" s="116" t="s">
        <v>15</v>
      </c>
      <c r="BZ783" s="117" t="s">
        <v>14</v>
      </c>
      <c r="CA783" s="118" t="s">
        <v>15</v>
      </c>
      <c r="CB783" s="115" t="s">
        <v>14</v>
      </c>
      <c r="CC783" s="116" t="s">
        <v>15</v>
      </c>
      <c r="CD783" s="117" t="s">
        <v>14</v>
      </c>
      <c r="CE783" s="118" t="s">
        <v>15</v>
      </c>
      <c r="CF783" s="115" t="s">
        <v>14</v>
      </c>
      <c r="CG783" s="116" t="s">
        <v>15</v>
      </c>
      <c r="CH783" s="28" t="s">
        <v>14</v>
      </c>
      <c r="CI783" s="121" t="s">
        <v>15</v>
      </c>
      <c r="CJ783" s="119" t="s">
        <v>14</v>
      </c>
      <c r="CK783" s="120" t="s">
        <v>15</v>
      </c>
    </row>
    <row r="784" spans="1:89" ht="13.5" thickTop="1" x14ac:dyDescent="0.2">
      <c r="A784" s="124" t="s">
        <v>16</v>
      </c>
      <c r="B784" s="125"/>
      <c r="C784" s="172"/>
      <c r="D784" s="126"/>
      <c r="E784" s="166"/>
      <c r="F784" s="125"/>
      <c r="G784" s="127"/>
      <c r="H784" s="126"/>
      <c r="I784" s="166"/>
      <c r="J784" s="125"/>
      <c r="K784" s="127"/>
      <c r="L784" s="126"/>
      <c r="M784" s="125"/>
      <c r="N784" s="165"/>
      <c r="O784" s="167"/>
      <c r="P784" s="125"/>
      <c r="Q784" s="127"/>
      <c r="R784" s="126"/>
      <c r="S784" s="166"/>
      <c r="T784" s="125"/>
      <c r="U784" s="127"/>
      <c r="V784" s="126"/>
      <c r="W784" s="166"/>
      <c r="X784" s="125"/>
      <c r="Y784" s="127"/>
      <c r="Z784" s="170"/>
      <c r="AA784" s="171"/>
      <c r="AB784" s="156">
        <f>B784+D784+F784+H784+J784+L784+N784+P784+R784+T784+V784+X784+Z784</f>
        <v>0</v>
      </c>
      <c r="AC784" s="157">
        <f>C784+E784+G784+I784+K784+M784+O784+Q784+S784+U784+W784+Y784+AA784</f>
        <v>0</v>
      </c>
      <c r="AE784" s="235" t="str">
        <f>$AE$9</f>
        <v>07:00 - 07:59</v>
      </c>
      <c r="AF784" s="125">
        <f>SUMIF($A$9:$A$32,$AE784,B$784:B$807)</f>
        <v>1454</v>
      </c>
      <c r="AG784" s="172">
        <f t="shared" ref="AG784:AV786" si="15019">SUMIF($A$9:$A$32,$AE784,C$784:C$807)</f>
        <v>626</v>
      </c>
      <c r="AH784" s="126">
        <f t="shared" si="15019"/>
        <v>626</v>
      </c>
      <c r="AI784" s="166">
        <f t="shared" si="15019"/>
        <v>425</v>
      </c>
      <c r="AJ784" s="125">
        <f t="shared" si="15019"/>
        <v>1701</v>
      </c>
      <c r="AK784" s="127">
        <f t="shared" si="15019"/>
        <v>705</v>
      </c>
      <c r="AL784" s="126">
        <f t="shared" si="15019"/>
        <v>2175</v>
      </c>
      <c r="AM784" s="166">
        <f t="shared" si="15019"/>
        <v>1340</v>
      </c>
      <c r="AN784" s="125">
        <f t="shared" si="15019"/>
        <v>161</v>
      </c>
      <c r="AO784" s="127">
        <f t="shared" si="15019"/>
        <v>559</v>
      </c>
      <c r="AP784" s="126">
        <f t="shared" si="15019"/>
        <v>457</v>
      </c>
      <c r="AQ784" s="125">
        <f t="shared" si="15019"/>
        <v>1760</v>
      </c>
      <c r="AR784" s="165">
        <f t="shared" si="15019"/>
        <v>1602</v>
      </c>
      <c r="AS784" s="167">
        <f t="shared" si="15019"/>
        <v>2465</v>
      </c>
      <c r="AT784" s="125">
        <f t="shared" si="15019"/>
        <v>1125</v>
      </c>
      <c r="AU784" s="127">
        <f t="shared" si="15019"/>
        <v>1201</v>
      </c>
      <c r="AV784" s="126">
        <f t="shared" si="15019"/>
        <v>1484</v>
      </c>
      <c r="AW784" s="166">
        <f t="shared" ref="AW784:BE786" si="15020">SUMIF($A$9:$A$32,$AE784,S$784:S$807)</f>
        <v>1063</v>
      </c>
      <c r="AX784" s="125">
        <f t="shared" si="15020"/>
        <v>209</v>
      </c>
      <c r="AY784" s="127">
        <f t="shared" si="15020"/>
        <v>650</v>
      </c>
      <c r="AZ784" s="126">
        <f t="shared" si="15020"/>
        <v>495</v>
      </c>
      <c r="BA784" s="166">
        <f t="shared" si="15020"/>
        <v>1571</v>
      </c>
      <c r="BB784" s="125">
        <f t="shared" si="15020"/>
        <v>1031</v>
      </c>
      <c r="BC784" s="127">
        <f t="shared" si="15020"/>
        <v>1164</v>
      </c>
      <c r="BD784" s="170">
        <f t="shared" si="15020"/>
        <v>2240</v>
      </c>
      <c r="BE784" s="171">
        <f t="shared" si="15020"/>
        <v>1448</v>
      </c>
      <c r="BF784" s="156">
        <f>AF784+AH784+AJ784+AL784+AN784+AP784+AR784+AT784+AV784+AX784+AZ784+BB784+BD784</f>
        <v>14760</v>
      </c>
      <c r="BG784" s="157">
        <f>AG784+AI784+AK784+AM784+AO784+AQ784+AS784+AU784+AW784+AY784+BA784+BC784+BE784</f>
        <v>14977</v>
      </c>
      <c r="BI784" s="124" t="s">
        <v>16</v>
      </c>
      <c r="BJ784" s="128">
        <f>B784/B808</f>
        <v>0</v>
      </c>
      <c r="BK784" s="129">
        <f t="shared" ref="BK784" si="15021">C784/C808</f>
        <v>0</v>
      </c>
      <c r="BL784" s="130">
        <f t="shared" ref="BL784" si="15022">D784/D808</f>
        <v>0</v>
      </c>
      <c r="BM784" s="131">
        <f t="shared" ref="BM784" si="15023">E784/E808</f>
        <v>0</v>
      </c>
      <c r="BN784" s="128">
        <f t="shared" ref="BN784" si="15024">F784/F808</f>
        <v>0</v>
      </c>
      <c r="BO784" s="129">
        <f t="shared" ref="BO784" si="15025">G784/G808</f>
        <v>0</v>
      </c>
      <c r="BP784" s="130">
        <f t="shared" ref="BP784" si="15026">H784/H808</f>
        <v>0</v>
      </c>
      <c r="BQ784" s="131">
        <f t="shared" ref="BQ784" si="15027">I784/I808</f>
        <v>0</v>
      </c>
      <c r="BR784" s="128">
        <f t="shared" ref="BR784" si="15028">J784/J808</f>
        <v>0</v>
      </c>
      <c r="BS784" s="129">
        <f t="shared" ref="BS784" si="15029">K784/K808</f>
        <v>0</v>
      </c>
      <c r="BT784" s="130">
        <f t="shared" ref="BT784" si="15030">L784/L808</f>
        <v>0</v>
      </c>
      <c r="BU784" s="128">
        <f t="shared" ref="BU784" si="15031">M784/M808</f>
        <v>0</v>
      </c>
      <c r="BV784" s="132">
        <f t="shared" ref="BV784" si="15032">N784/N808</f>
        <v>0</v>
      </c>
      <c r="BW784" s="133">
        <f t="shared" ref="BW784" si="15033">O784/O808</f>
        <v>0</v>
      </c>
      <c r="BX784" s="128">
        <f t="shared" ref="BX784" si="15034">P784/P808</f>
        <v>0</v>
      </c>
      <c r="BY784" s="129">
        <f t="shared" ref="BY784" si="15035">Q784/Q808</f>
        <v>0</v>
      </c>
      <c r="BZ784" s="130">
        <f t="shared" ref="BZ784" si="15036">R784/R808</f>
        <v>0</v>
      </c>
      <c r="CA784" s="131">
        <f t="shared" ref="CA784" si="15037">S784/S808</f>
        <v>0</v>
      </c>
      <c r="CB784" s="128">
        <f t="shared" ref="CB784" si="15038">T784/T808</f>
        <v>0</v>
      </c>
      <c r="CC784" s="129">
        <f t="shared" ref="CC784" si="15039">U784/U808</f>
        <v>0</v>
      </c>
      <c r="CD784" s="130">
        <f t="shared" ref="CD784" si="15040">V784/V808</f>
        <v>0</v>
      </c>
      <c r="CE784" s="131">
        <f t="shared" ref="CE784" si="15041">W784/W808</f>
        <v>0</v>
      </c>
      <c r="CF784" s="128">
        <f t="shared" ref="CF784" si="15042">X784/X808</f>
        <v>0</v>
      </c>
      <c r="CG784" s="129">
        <f t="shared" ref="CG784" si="15043">Y784/Y808</f>
        <v>0</v>
      </c>
      <c r="CH784" s="130">
        <f t="shared" ref="CH784" si="15044">Z784/Z808</f>
        <v>0</v>
      </c>
      <c r="CI784" s="128">
        <f t="shared" ref="CI784" si="15045">AA784/AA808</f>
        <v>0</v>
      </c>
      <c r="CJ784" s="134">
        <f t="shared" ref="CJ784" si="15046">AB784/AB808</f>
        <v>0</v>
      </c>
      <c r="CK784" s="135">
        <f t="shared" ref="CK784" si="15047">AC784/AC808</f>
        <v>0</v>
      </c>
    </row>
    <row r="785" spans="1:89" x14ac:dyDescent="0.2">
      <c r="A785" s="136" t="s">
        <v>17</v>
      </c>
      <c r="B785" s="175">
        <v>151</v>
      </c>
      <c r="C785" s="176">
        <v>0</v>
      </c>
      <c r="D785" s="177">
        <v>200</v>
      </c>
      <c r="E785" s="178">
        <v>0</v>
      </c>
      <c r="F785" s="175">
        <v>390</v>
      </c>
      <c r="G785" s="179">
        <v>0</v>
      </c>
      <c r="H785" s="177">
        <v>143</v>
      </c>
      <c r="I785" s="178">
        <v>0</v>
      </c>
      <c r="J785" s="175">
        <v>5</v>
      </c>
      <c r="K785" s="179">
        <v>0</v>
      </c>
      <c r="L785" s="177">
        <v>30</v>
      </c>
      <c r="M785" s="175">
        <v>0</v>
      </c>
      <c r="N785" s="180">
        <v>0</v>
      </c>
      <c r="O785" s="181">
        <v>0</v>
      </c>
      <c r="P785" s="175">
        <v>0</v>
      </c>
      <c r="Q785" s="179">
        <v>0</v>
      </c>
      <c r="R785" s="177">
        <v>0</v>
      </c>
      <c r="S785" s="178">
        <v>0</v>
      </c>
      <c r="T785" s="175">
        <v>0</v>
      </c>
      <c r="U785" s="179">
        <v>0</v>
      </c>
      <c r="V785" s="177">
        <v>0</v>
      </c>
      <c r="W785" s="178">
        <v>0</v>
      </c>
      <c r="X785" s="175">
        <v>0</v>
      </c>
      <c r="Y785" s="179">
        <v>0</v>
      </c>
      <c r="Z785" s="177">
        <v>0</v>
      </c>
      <c r="AA785" s="175">
        <v>0</v>
      </c>
      <c r="AB785" s="156">
        <f t="shared" ref="AB785:AB804" si="15048">B785+D785+F785+H785+J785+L785+N785+P785+R785+T785+V785+X785+Z785</f>
        <v>919</v>
      </c>
      <c r="AC785" s="157">
        <f t="shared" ref="AC785:AC804" si="15049">C785+E785+G785+I785+K785+M785+O785+Q785+S785+U785+W785+Y785+AA785</f>
        <v>0</v>
      </c>
      <c r="AE785" s="237" t="str">
        <f>$AE$10</f>
        <v>08:00 - 08:59</v>
      </c>
      <c r="AF785" s="125">
        <f>SUMIF($A$9:$A$32,$AE785,B$784:B$807)</f>
        <v>1112</v>
      </c>
      <c r="AG785" s="176">
        <f t="shared" si="15019"/>
        <v>559</v>
      </c>
      <c r="AH785" s="177">
        <f t="shared" si="15019"/>
        <v>494</v>
      </c>
      <c r="AI785" s="178">
        <f t="shared" si="15019"/>
        <v>390</v>
      </c>
      <c r="AJ785" s="238">
        <f t="shared" si="15019"/>
        <v>1431</v>
      </c>
      <c r="AK785" s="179">
        <f t="shared" si="15019"/>
        <v>553</v>
      </c>
      <c r="AL785" s="177">
        <f t="shared" si="15019"/>
        <v>1746</v>
      </c>
      <c r="AM785" s="178">
        <f t="shared" si="15019"/>
        <v>1150</v>
      </c>
      <c r="AN785" s="238">
        <f t="shared" si="15019"/>
        <v>143</v>
      </c>
      <c r="AO785" s="179">
        <f t="shared" si="15019"/>
        <v>435</v>
      </c>
      <c r="AP785" s="177">
        <f t="shared" si="15019"/>
        <v>472</v>
      </c>
      <c r="AQ785" s="238">
        <f t="shared" si="15019"/>
        <v>1467</v>
      </c>
      <c r="AR785" s="180">
        <f t="shared" si="15019"/>
        <v>1414</v>
      </c>
      <c r="AS785" s="181">
        <f t="shared" si="15019"/>
        <v>2304</v>
      </c>
      <c r="AT785" s="238">
        <f t="shared" si="15019"/>
        <v>1004</v>
      </c>
      <c r="AU785" s="179">
        <f t="shared" si="15019"/>
        <v>856</v>
      </c>
      <c r="AV785" s="177">
        <f t="shared" si="15019"/>
        <v>1285</v>
      </c>
      <c r="AW785" s="178">
        <f t="shared" si="15020"/>
        <v>957</v>
      </c>
      <c r="AX785" s="238">
        <f t="shared" si="15020"/>
        <v>144</v>
      </c>
      <c r="AY785" s="179">
        <f t="shared" si="15020"/>
        <v>552</v>
      </c>
      <c r="AZ785" s="177">
        <f t="shared" si="15020"/>
        <v>400</v>
      </c>
      <c r="BA785" s="178">
        <f t="shared" si="15020"/>
        <v>1283</v>
      </c>
      <c r="BB785" s="238">
        <f t="shared" si="15020"/>
        <v>823</v>
      </c>
      <c r="BC785" s="179">
        <f t="shared" si="15020"/>
        <v>859</v>
      </c>
      <c r="BD785" s="177">
        <f t="shared" si="15020"/>
        <v>1745</v>
      </c>
      <c r="BE785" s="238">
        <f t="shared" si="15020"/>
        <v>1343</v>
      </c>
      <c r="BF785" s="158">
        <f>SUM(AF785,AH785,AJ785,AL785,AN785,AP785,AR785,AT785,AV785,AX785,AZ785,BB785,BD785)</f>
        <v>12213</v>
      </c>
      <c r="BG785" s="159">
        <f>SUM(AG785,AI785,AK785,AM785,AO785,AQ785,AS785,AU785,AW785,AY785,BA785,BC785,BE785)</f>
        <v>12708</v>
      </c>
      <c r="BI785" s="136" t="s">
        <v>17</v>
      </c>
      <c r="BJ785" s="128">
        <f>B785/B808</f>
        <v>8.7323617857969008E-3</v>
      </c>
      <c r="BK785" s="129">
        <f t="shared" ref="BK785" si="15050">C785/C808</f>
        <v>0</v>
      </c>
      <c r="BL785" s="130">
        <f t="shared" ref="BL785" si="15051">D785/D808</f>
        <v>2.6260504201680673E-2</v>
      </c>
      <c r="BM785" s="131">
        <f t="shared" ref="BM785" si="15052">E785/E808</f>
        <v>0</v>
      </c>
      <c r="BN785" s="128">
        <f t="shared" ref="BN785" si="15053">F785/F808</f>
        <v>1.9869574077847972E-2</v>
      </c>
      <c r="BO785" s="129">
        <f t="shared" ref="BO785" si="15054">G785/G808</f>
        <v>0</v>
      </c>
      <c r="BP785" s="130">
        <f t="shared" ref="BP785" si="15055">H785/H808</f>
        <v>5.2457813646368309E-3</v>
      </c>
      <c r="BQ785" s="131">
        <f t="shared" ref="BQ785" si="15056">I785/I808</f>
        <v>0</v>
      </c>
      <c r="BR785" s="128">
        <f t="shared" ref="BR785" si="15057">J785/J808</f>
        <v>1.4140271493212669E-3</v>
      </c>
      <c r="BS785" s="129">
        <f t="shared" ref="BS785" si="15058">K785/K808</f>
        <v>0</v>
      </c>
      <c r="BT785" s="130">
        <f t="shared" ref="BT785" si="15059">L785/L808</f>
        <v>2.3836008263149531E-3</v>
      </c>
      <c r="BU785" s="128">
        <f t="shared" ref="BU785" si="15060">M785/M808</f>
        <v>0</v>
      </c>
      <c r="BV785" s="132">
        <f t="shared" ref="BV785" si="15061">N785/N808</f>
        <v>0</v>
      </c>
      <c r="BW785" s="133">
        <f t="shared" ref="BW785" si="15062">O785/O808</f>
        <v>0</v>
      </c>
      <c r="BX785" s="128">
        <f t="shared" ref="BX785" si="15063">P785/P808</f>
        <v>0</v>
      </c>
      <c r="BY785" s="129">
        <f t="shared" ref="BY785" si="15064">Q785/Q808</f>
        <v>0</v>
      </c>
      <c r="BZ785" s="130">
        <f t="shared" ref="BZ785" si="15065">R785/R808</f>
        <v>0</v>
      </c>
      <c r="CA785" s="131">
        <f t="shared" ref="CA785" si="15066">S785/S808</f>
        <v>0</v>
      </c>
      <c r="CB785" s="128">
        <f t="shared" ref="CB785" si="15067">T785/T808</f>
        <v>0</v>
      </c>
      <c r="CC785" s="129">
        <f t="shared" ref="CC785" si="15068">U785/U808</f>
        <v>0</v>
      </c>
      <c r="CD785" s="130">
        <f t="shared" ref="CD785" si="15069">V785/V808</f>
        <v>0</v>
      </c>
      <c r="CE785" s="131">
        <f t="shared" ref="CE785" si="15070">W785/W808</f>
        <v>0</v>
      </c>
      <c r="CF785" s="128">
        <f t="shared" ref="CF785" si="15071">X785/X808</f>
        <v>0</v>
      </c>
      <c r="CG785" s="129">
        <f t="shared" ref="CG785" si="15072">Y785/Y808</f>
        <v>0</v>
      </c>
      <c r="CH785" s="130">
        <f t="shared" ref="CH785" si="15073">Z785/Z808</f>
        <v>0</v>
      </c>
      <c r="CI785" s="128">
        <f t="shared" ref="CI785" si="15074">AA785/AA808</f>
        <v>0</v>
      </c>
      <c r="CJ785" s="134">
        <f t="shared" ref="CJ785" si="15075">AB785/AB808</f>
        <v>4.5269597942917943E-3</v>
      </c>
      <c r="CK785" s="135">
        <f t="shared" ref="CK785" si="15076">AC785/AC808</f>
        <v>0</v>
      </c>
    </row>
    <row r="786" spans="1:89" ht="13.5" thickBot="1" x14ac:dyDescent="0.25">
      <c r="A786" s="145" t="s">
        <v>18</v>
      </c>
      <c r="B786" s="182">
        <v>772</v>
      </c>
      <c r="C786" s="183">
        <v>70</v>
      </c>
      <c r="D786" s="184">
        <v>706</v>
      </c>
      <c r="E786" s="185">
        <v>65</v>
      </c>
      <c r="F786" s="182">
        <v>1867</v>
      </c>
      <c r="G786" s="186">
        <v>110</v>
      </c>
      <c r="H786" s="184">
        <v>1306</v>
      </c>
      <c r="I786" s="185">
        <v>365</v>
      </c>
      <c r="J786" s="182">
        <v>49</v>
      </c>
      <c r="K786" s="186">
        <v>173</v>
      </c>
      <c r="L786" s="184">
        <v>254</v>
      </c>
      <c r="M786" s="182">
        <v>707</v>
      </c>
      <c r="N786" s="187">
        <v>1145</v>
      </c>
      <c r="O786" s="188">
        <v>1332</v>
      </c>
      <c r="P786" s="182">
        <v>450</v>
      </c>
      <c r="Q786" s="186">
        <v>610</v>
      </c>
      <c r="R786" s="184">
        <v>539</v>
      </c>
      <c r="S786" s="185">
        <v>605</v>
      </c>
      <c r="T786" s="182">
        <v>48</v>
      </c>
      <c r="U786" s="186">
        <v>335</v>
      </c>
      <c r="V786" s="184">
        <v>238</v>
      </c>
      <c r="W786" s="185">
        <v>849</v>
      </c>
      <c r="X786" s="182">
        <v>542</v>
      </c>
      <c r="Y786" s="186">
        <v>482</v>
      </c>
      <c r="Z786" s="184">
        <v>1153</v>
      </c>
      <c r="AA786" s="182">
        <v>692</v>
      </c>
      <c r="AB786" s="156">
        <f t="shared" si="15048"/>
        <v>9069</v>
      </c>
      <c r="AC786" s="157">
        <f t="shared" si="15049"/>
        <v>6395</v>
      </c>
      <c r="AE786" s="235">
        <f>$AE$11</f>
        <v>0</v>
      </c>
      <c r="AF786" s="125">
        <f>SUMIF($A$9:$A$32,$AE786,B$784:B$807)</f>
        <v>0</v>
      </c>
      <c r="AG786" s="183">
        <f t="shared" si="15019"/>
        <v>0</v>
      </c>
      <c r="AH786" s="184">
        <f t="shared" si="15019"/>
        <v>0</v>
      </c>
      <c r="AI786" s="185">
        <f t="shared" si="15019"/>
        <v>0</v>
      </c>
      <c r="AJ786" s="182">
        <f t="shared" si="15019"/>
        <v>0</v>
      </c>
      <c r="AK786" s="186">
        <f t="shared" si="15019"/>
        <v>0</v>
      </c>
      <c r="AL786" s="184">
        <f t="shared" si="15019"/>
        <v>0</v>
      </c>
      <c r="AM786" s="185">
        <f t="shared" si="15019"/>
        <v>0</v>
      </c>
      <c r="AN786" s="182">
        <f t="shared" si="15019"/>
        <v>0</v>
      </c>
      <c r="AO786" s="186">
        <f t="shared" si="15019"/>
        <v>0</v>
      </c>
      <c r="AP786" s="184">
        <f t="shared" si="15019"/>
        <v>0</v>
      </c>
      <c r="AQ786" s="182">
        <f t="shared" si="15019"/>
        <v>0</v>
      </c>
      <c r="AR786" s="187">
        <f t="shared" si="15019"/>
        <v>0</v>
      </c>
      <c r="AS786" s="188">
        <f t="shared" si="15019"/>
        <v>0</v>
      </c>
      <c r="AT786" s="182">
        <f t="shared" si="15019"/>
        <v>0</v>
      </c>
      <c r="AU786" s="186">
        <f t="shared" si="15019"/>
        <v>0</v>
      </c>
      <c r="AV786" s="184">
        <f t="shared" si="15019"/>
        <v>0</v>
      </c>
      <c r="AW786" s="185">
        <f t="shared" si="15020"/>
        <v>0</v>
      </c>
      <c r="AX786" s="182">
        <f t="shared" si="15020"/>
        <v>0</v>
      </c>
      <c r="AY786" s="186">
        <f t="shared" si="15020"/>
        <v>0</v>
      </c>
      <c r="AZ786" s="184">
        <f t="shared" si="15020"/>
        <v>0</v>
      </c>
      <c r="BA786" s="185">
        <f t="shared" si="15020"/>
        <v>0</v>
      </c>
      <c r="BB786" s="182">
        <f t="shared" si="15020"/>
        <v>0</v>
      </c>
      <c r="BC786" s="186">
        <f t="shared" si="15020"/>
        <v>0</v>
      </c>
      <c r="BD786" s="184">
        <f t="shared" si="15020"/>
        <v>0</v>
      </c>
      <c r="BE786" s="182">
        <f t="shared" si="15020"/>
        <v>0</v>
      </c>
      <c r="BF786" s="158">
        <f>SUM(AF786,AH786,AJ786,AL786,AN786,AP786,AR786,AT786,AV786,AX786,AZ786,BB786,BD786)</f>
        <v>0</v>
      </c>
      <c r="BG786" s="159">
        <f>SUM(AG786,AI786,AK786,AM786,AO786,AQ786,AS786,AU786,AW786,AY786,BA786,BC786,BE786)</f>
        <v>0</v>
      </c>
      <c r="BI786" s="145" t="s">
        <v>18</v>
      </c>
      <c r="BJ786" s="128">
        <f>B786/B808</f>
        <v>4.4644922507517927E-2</v>
      </c>
      <c r="BK786" s="129">
        <f t="shared" ref="BK786" si="15077">C786/C808</f>
        <v>4.7814207650273225E-3</v>
      </c>
      <c r="BL786" s="130">
        <f t="shared" ref="BL786" si="15078">D786/D808</f>
        <v>9.2699579831932777E-2</v>
      </c>
      <c r="BM786" s="131">
        <f t="shared" ref="BM786" si="15079">E786/E808</f>
        <v>9.2950092950092947E-3</v>
      </c>
      <c r="BN786" s="128">
        <f t="shared" ref="BN786" si="15080">F786/F808</f>
        <v>9.5119217444467094E-2</v>
      </c>
      <c r="BO786" s="129">
        <f t="shared" ref="BO786" si="15081">G786/G808</f>
        <v>8.0591984760788344E-3</v>
      </c>
      <c r="BP786" s="130">
        <f t="shared" ref="BP786" si="15082">H786/H808</f>
        <v>4.7909024211298605E-2</v>
      </c>
      <c r="BQ786" s="131">
        <f t="shared" ref="BQ786" si="15083">I786/I808</f>
        <v>1.3930766001297661E-2</v>
      </c>
      <c r="BR786" s="128">
        <f t="shared" ref="BR786" si="15084">J786/J808</f>
        <v>1.3857466063348416E-2</v>
      </c>
      <c r="BS786" s="129">
        <f t="shared" ref="BS786" si="15085">K786/K808</f>
        <v>4.0753828032979979E-2</v>
      </c>
      <c r="BT786" s="130">
        <f t="shared" ref="BT786" si="15086">L786/L808</f>
        <v>2.0181153662799937E-2</v>
      </c>
      <c r="BU786" s="128">
        <f t="shared" ref="BU786" si="15087">M786/M808</f>
        <v>4.9052938319572609E-2</v>
      </c>
      <c r="BV786" s="132">
        <f t="shared" ref="BV786" si="15088">N786/N808</f>
        <v>4.2806938836548528E-2</v>
      </c>
      <c r="BW786" s="133">
        <f t="shared" ref="BW786" si="15089">O786/O808</f>
        <v>4.5270706590082588E-2</v>
      </c>
      <c r="BX786" s="128">
        <f t="shared" ref="BX786" si="15090">P786/P808</f>
        <v>3.2863506901336451E-2</v>
      </c>
      <c r="BY786" s="129">
        <f t="shared" ref="BY786" si="15091">Q786/Q808</f>
        <v>4.08874589449695E-2</v>
      </c>
      <c r="BZ786" s="130">
        <f t="shared" ref="BZ786" si="15092">R786/R808</f>
        <v>3.2540449166867907E-2</v>
      </c>
      <c r="CA786" s="131">
        <f t="shared" ref="CA786" si="15093">S786/S808</f>
        <v>3.3167041280631547E-2</v>
      </c>
      <c r="CB786" s="128">
        <f t="shared" ref="CB786" si="15094">T786/T808</f>
        <v>1.3729977116704805E-2</v>
      </c>
      <c r="CC786" s="129">
        <f t="shared" ref="CC786" si="15095">U786/U808</f>
        <v>7.0201173512154227E-2</v>
      </c>
      <c r="CD786" s="130">
        <f t="shared" ref="CD786" si="15096">V786/V808</f>
        <v>1.6829302786027435E-2</v>
      </c>
      <c r="CE786" s="131">
        <f t="shared" ref="CE786" si="15097">W786/W808</f>
        <v>4.5311415915034424E-2</v>
      </c>
      <c r="CF786" s="128">
        <f t="shared" ref="CF786" si="15098">X786/X808</f>
        <v>4.0660165041260313E-2</v>
      </c>
      <c r="CG786" s="129">
        <f t="shared" ref="CG786" si="15099">Y786/Y808</f>
        <v>5.369875222816399E-2</v>
      </c>
      <c r="CH786" s="130">
        <f t="shared" ref="CH786" si="15100">Z786/Z808</f>
        <v>4.2522588972893231E-2</v>
      </c>
      <c r="CI786" s="128">
        <f t="shared" ref="CI786" si="15101">AA786/AA808</f>
        <v>2.5670512297362467E-2</v>
      </c>
      <c r="CJ786" s="134">
        <f t="shared" ref="CJ786" si="15102">AB786/AB808</f>
        <v>4.467355644660749E-2</v>
      </c>
      <c r="CK786" s="135">
        <f t="shared" ref="CK786" si="15103">AC786/AC808</f>
        <v>3.1632420881849567E-2</v>
      </c>
    </row>
    <row r="787" spans="1:89" ht="14.25" thickTop="1" thickBot="1" x14ac:dyDescent="0.25">
      <c r="A787" s="136" t="s">
        <v>19</v>
      </c>
      <c r="B787" s="175">
        <v>1390</v>
      </c>
      <c r="C787" s="176">
        <v>518</v>
      </c>
      <c r="D787" s="177">
        <v>621</v>
      </c>
      <c r="E787" s="178">
        <v>397</v>
      </c>
      <c r="F787" s="175">
        <v>2326</v>
      </c>
      <c r="G787" s="179">
        <v>589</v>
      </c>
      <c r="H787" s="177">
        <v>1925</v>
      </c>
      <c r="I787" s="178">
        <v>1113</v>
      </c>
      <c r="J787" s="175">
        <v>118</v>
      </c>
      <c r="K787" s="179">
        <v>423</v>
      </c>
      <c r="L787" s="177">
        <v>509</v>
      </c>
      <c r="M787" s="175">
        <v>1324</v>
      </c>
      <c r="N787" s="180">
        <v>1561</v>
      </c>
      <c r="O787" s="181">
        <v>2480</v>
      </c>
      <c r="P787" s="175">
        <v>948</v>
      </c>
      <c r="Q787" s="179">
        <v>1185</v>
      </c>
      <c r="R787" s="177">
        <v>1148</v>
      </c>
      <c r="S787" s="178">
        <v>1045</v>
      </c>
      <c r="T787" s="175">
        <v>111</v>
      </c>
      <c r="U787" s="179">
        <v>664</v>
      </c>
      <c r="V787" s="177">
        <v>421</v>
      </c>
      <c r="W787" s="178">
        <v>1706</v>
      </c>
      <c r="X787" s="175">
        <v>969</v>
      </c>
      <c r="Y787" s="179">
        <v>872</v>
      </c>
      <c r="Z787" s="177">
        <v>1945</v>
      </c>
      <c r="AA787" s="175">
        <v>1285</v>
      </c>
      <c r="AB787" s="156">
        <f t="shared" si="15048"/>
        <v>13992</v>
      </c>
      <c r="AC787" s="157">
        <f t="shared" si="15049"/>
        <v>13601</v>
      </c>
      <c r="AE787" s="229" t="s">
        <v>13</v>
      </c>
      <c r="AF787" s="20">
        <f t="shared" ref="AF787:BG787" si="15104">SUM(AF784:AF786)</f>
        <v>2566</v>
      </c>
      <c r="AG787" s="21">
        <f t="shared" si="15104"/>
        <v>1185</v>
      </c>
      <c r="AH787" s="20">
        <f t="shared" si="15104"/>
        <v>1120</v>
      </c>
      <c r="AI787" s="21">
        <f t="shared" si="15104"/>
        <v>815</v>
      </c>
      <c r="AJ787" s="20">
        <f t="shared" si="15104"/>
        <v>3132</v>
      </c>
      <c r="AK787" s="21">
        <f t="shared" si="15104"/>
        <v>1258</v>
      </c>
      <c r="AL787" s="20">
        <f t="shared" si="15104"/>
        <v>3921</v>
      </c>
      <c r="AM787" s="21">
        <f t="shared" si="15104"/>
        <v>2490</v>
      </c>
      <c r="AN787" s="20">
        <f t="shared" si="15104"/>
        <v>304</v>
      </c>
      <c r="AO787" s="21">
        <f t="shared" si="15104"/>
        <v>994</v>
      </c>
      <c r="AP787" s="20">
        <f t="shared" si="15104"/>
        <v>929</v>
      </c>
      <c r="AQ787" s="21">
        <f t="shared" si="15104"/>
        <v>3227</v>
      </c>
      <c r="AR787" s="20">
        <f t="shared" si="15104"/>
        <v>3016</v>
      </c>
      <c r="AS787" s="21">
        <f t="shared" si="15104"/>
        <v>4769</v>
      </c>
      <c r="AT787" s="20">
        <f t="shared" si="15104"/>
        <v>2129</v>
      </c>
      <c r="AU787" s="21">
        <f t="shared" si="15104"/>
        <v>2057</v>
      </c>
      <c r="AV787" s="20">
        <f t="shared" si="15104"/>
        <v>2769</v>
      </c>
      <c r="AW787" s="21">
        <f t="shared" si="15104"/>
        <v>2020</v>
      </c>
      <c r="AX787" s="20">
        <f t="shared" si="15104"/>
        <v>353</v>
      </c>
      <c r="AY787" s="21">
        <f t="shared" si="15104"/>
        <v>1202</v>
      </c>
      <c r="AZ787" s="20">
        <f t="shared" si="15104"/>
        <v>895</v>
      </c>
      <c r="BA787" s="21">
        <f t="shared" si="15104"/>
        <v>2854</v>
      </c>
      <c r="BB787" s="20">
        <f t="shared" si="15104"/>
        <v>1854</v>
      </c>
      <c r="BC787" s="21">
        <f t="shared" si="15104"/>
        <v>2023</v>
      </c>
      <c r="BD787" s="20">
        <f t="shared" si="15104"/>
        <v>3985</v>
      </c>
      <c r="BE787" s="21">
        <f t="shared" si="15104"/>
        <v>2791</v>
      </c>
      <c r="BF787" s="160">
        <f t="shared" si="15104"/>
        <v>26973</v>
      </c>
      <c r="BG787" s="161">
        <f t="shared" si="15104"/>
        <v>27685</v>
      </c>
      <c r="BI787" s="136" t="s">
        <v>19</v>
      </c>
      <c r="BJ787" s="128">
        <f>B787/B808</f>
        <v>8.0383992597733059E-2</v>
      </c>
      <c r="BK787" s="129">
        <f t="shared" ref="BK787" si="15105">C787/C808</f>
        <v>3.5382513661202188E-2</v>
      </c>
      <c r="BL787" s="130">
        <f t="shared" ref="BL787" si="15106">D787/D808</f>
        <v>8.1538865546218489E-2</v>
      </c>
      <c r="BM787" s="131">
        <f t="shared" ref="BM787" si="15107">E787/E808</f>
        <v>5.6771056771056774E-2</v>
      </c>
      <c r="BN787" s="128">
        <f t="shared" ref="BN787" si="15108">F787/F808</f>
        <v>0.11850417770531893</v>
      </c>
      <c r="BO787" s="129">
        <f t="shared" ref="BO787" si="15109">G787/G808</f>
        <v>4.3153344567367573E-2</v>
      </c>
      <c r="BP787" s="130">
        <f t="shared" ref="BP787" si="15110">H787/H808</f>
        <v>7.0616287600880415E-2</v>
      </c>
      <c r="BQ787" s="131">
        <f t="shared" ref="BQ787" si="15111">I787/I808</f>
        <v>4.2479294683409032E-2</v>
      </c>
      <c r="BR787" s="128">
        <f t="shared" ref="BR787" si="15112">J787/J808</f>
        <v>3.33710407239819E-2</v>
      </c>
      <c r="BS787" s="129">
        <f t="shared" ref="BS787" si="15113">K787/K808</f>
        <v>9.9646643109540634E-2</v>
      </c>
      <c r="BT787" s="130">
        <f t="shared" ref="BT787" si="15114">L787/L808</f>
        <v>4.0441760686477035E-2</v>
      </c>
      <c r="BU787" s="128">
        <f t="shared" ref="BU787" si="15115">M787/M808</f>
        <v>9.1861513911052517E-2</v>
      </c>
      <c r="BV787" s="132">
        <f t="shared" ref="BV787" si="15116">N787/N808</f>
        <v>5.8359503514281444E-2</v>
      </c>
      <c r="BW787" s="133">
        <f t="shared" ref="BW787" si="15117">O787/O808</f>
        <v>8.4287802059613226E-2</v>
      </c>
      <c r="BX787" s="128">
        <f t="shared" ref="BX787" si="15118">P787/P808</f>
        <v>6.9232454538815449E-2</v>
      </c>
      <c r="BY787" s="129">
        <f t="shared" ref="BY787" si="15119">Q787/Q808</f>
        <v>7.9428916147194856E-2</v>
      </c>
      <c r="BZ787" s="130">
        <f t="shared" ref="BZ787" si="15120">R787/R808</f>
        <v>6.9306930693069313E-2</v>
      </c>
      <c r="CA787" s="131">
        <f t="shared" ref="CA787" si="15121">S787/S808</f>
        <v>5.7288525848363574E-2</v>
      </c>
      <c r="CB787" s="128">
        <f t="shared" ref="CB787" si="15122">T787/T808</f>
        <v>3.1750572082379865E-2</v>
      </c>
      <c r="CC787" s="129">
        <f t="shared" ref="CC787" si="15123">U787/U808</f>
        <v>0.13914501257334452</v>
      </c>
      <c r="CD787" s="130">
        <f t="shared" ref="CD787" si="15124">V787/V808</f>
        <v>2.9769480978645169E-2</v>
      </c>
      <c r="CE787" s="131">
        <f t="shared" ref="CE787" si="15125">W787/W808</f>
        <v>9.1049794524203448E-2</v>
      </c>
      <c r="CF787" s="128">
        <f t="shared" ref="CF787" si="15126">X787/X808</f>
        <v>7.2693173293323338E-2</v>
      </c>
      <c r="CG787" s="129">
        <f t="shared" ref="CG787" si="15127">Y787/Y808</f>
        <v>9.7147950089126564E-2</v>
      </c>
      <c r="CH787" s="130">
        <f t="shared" ref="CH787" si="15128">Z787/Z808</f>
        <v>7.1731513922183299E-2</v>
      </c>
      <c r="CI787" s="128">
        <f t="shared" ref="CI787" si="15129">AA787/AA808</f>
        <v>4.7668509107096489E-2</v>
      </c>
      <c r="CJ787" s="134">
        <f t="shared" ref="CJ787" si="15130">AB787/AB808</f>
        <v>6.8924071209717941E-2</v>
      </c>
      <c r="CK787" s="135">
        <f t="shared" ref="CK787" si="15131">AC787/AC808</f>
        <v>6.7276396624556062E-2</v>
      </c>
    </row>
    <row r="788" spans="1:89" ht="13.5" thickTop="1" x14ac:dyDescent="0.2">
      <c r="A788" s="145" t="s">
        <v>20</v>
      </c>
      <c r="B788" s="182">
        <v>1454</v>
      </c>
      <c r="C788" s="183">
        <v>626</v>
      </c>
      <c r="D788" s="184">
        <v>626</v>
      </c>
      <c r="E788" s="185">
        <v>425</v>
      </c>
      <c r="F788" s="182">
        <v>1701</v>
      </c>
      <c r="G788" s="186">
        <v>705</v>
      </c>
      <c r="H788" s="184">
        <v>2175</v>
      </c>
      <c r="I788" s="185">
        <v>1340</v>
      </c>
      <c r="J788" s="182">
        <v>161</v>
      </c>
      <c r="K788" s="186">
        <v>559</v>
      </c>
      <c r="L788" s="184">
        <v>457</v>
      </c>
      <c r="M788" s="182">
        <v>1760</v>
      </c>
      <c r="N788" s="187">
        <v>1602</v>
      </c>
      <c r="O788" s="188">
        <v>2465</v>
      </c>
      <c r="P788" s="182">
        <v>1125</v>
      </c>
      <c r="Q788" s="186">
        <v>1201</v>
      </c>
      <c r="R788" s="184">
        <v>1484</v>
      </c>
      <c r="S788" s="185">
        <v>1063</v>
      </c>
      <c r="T788" s="182">
        <v>209</v>
      </c>
      <c r="U788" s="186">
        <v>650</v>
      </c>
      <c r="V788" s="184">
        <v>495</v>
      </c>
      <c r="W788" s="185">
        <v>1571</v>
      </c>
      <c r="X788" s="182">
        <v>1031</v>
      </c>
      <c r="Y788" s="186">
        <v>1164</v>
      </c>
      <c r="Z788" s="184">
        <v>2240</v>
      </c>
      <c r="AA788" s="182">
        <v>1448</v>
      </c>
      <c r="AB788" s="156">
        <f t="shared" si="15048"/>
        <v>14760</v>
      </c>
      <c r="AC788" s="157">
        <f t="shared" si="15049"/>
        <v>14977</v>
      </c>
      <c r="BI788" s="145" t="s">
        <v>20</v>
      </c>
      <c r="BJ788" s="128">
        <f>B788/B808</f>
        <v>8.4085126069858893E-2</v>
      </c>
      <c r="BK788" s="129">
        <f t="shared" ref="BK788" si="15132">C788/C808</f>
        <v>4.2759562841530055E-2</v>
      </c>
      <c r="BL788" s="130">
        <f t="shared" ref="BL788" si="15133">D788/D808</f>
        <v>8.2195378151260504E-2</v>
      </c>
      <c r="BM788" s="131">
        <f t="shared" ref="BM788" si="15134">E788/E808</f>
        <v>6.0775060775060778E-2</v>
      </c>
      <c r="BN788" s="128">
        <f t="shared" ref="BN788" si="15135">F788/F808</f>
        <v>8.6661911554921547E-2</v>
      </c>
      <c r="BO788" s="129">
        <f t="shared" ref="BO788" si="15136">G788/G808</f>
        <v>5.1652135687596162E-2</v>
      </c>
      <c r="BP788" s="130">
        <f t="shared" ref="BP788" si="15137">H788/H808</f>
        <v>7.9787234042553196E-2</v>
      </c>
      <c r="BQ788" s="131">
        <f t="shared" ref="BQ788" si="15138">I788/I808</f>
        <v>5.1143086141750317E-2</v>
      </c>
      <c r="BR788" s="128">
        <f t="shared" ref="BR788" si="15139">J788/J808</f>
        <v>4.5531674208144794E-2</v>
      </c>
      <c r="BS788" s="129">
        <f t="shared" ref="BS788" si="15140">K788/K808</f>
        <v>0.13168433451118963</v>
      </c>
      <c r="BT788" s="130">
        <f t="shared" ref="BT788" si="15141">L788/L808</f>
        <v>3.6310185920864456E-2</v>
      </c>
      <c r="BU788" s="128">
        <f t="shared" ref="BU788" si="15142">M788/M808</f>
        <v>0.12211198223825713</v>
      </c>
      <c r="BV788" s="132">
        <f t="shared" ref="BV788" si="15143">N788/N808</f>
        <v>5.9892328398384924E-2</v>
      </c>
      <c r="BW788" s="133">
        <f t="shared" ref="BW788" si="15144">O788/O808</f>
        <v>8.3777996805220412E-2</v>
      </c>
      <c r="BX788" s="128">
        <f t="shared" ref="BX788" si="15145">P788/P808</f>
        <v>8.215876725334112E-2</v>
      </c>
      <c r="BY788" s="129">
        <f t="shared" ref="BY788" si="15146">Q788/Q808</f>
        <v>8.0501374086735036E-2</v>
      </c>
      <c r="BZ788" s="130">
        <f t="shared" ref="BZ788" si="15147">R788/R808</f>
        <v>8.9591886017870076E-2</v>
      </c>
      <c r="CA788" s="131">
        <f t="shared" ref="CA788" si="15148">S788/S808</f>
        <v>5.827531385340716E-2</v>
      </c>
      <c r="CB788" s="128">
        <f t="shared" ref="CB788" si="15149">T788/T808</f>
        <v>5.9782608695652176E-2</v>
      </c>
      <c r="CC788" s="129">
        <f t="shared" ref="CC788" si="15150">U788/U808</f>
        <v>0.13621123218776193</v>
      </c>
      <c r="CD788" s="130">
        <f t="shared" ref="CD788" si="15151">V788/V808</f>
        <v>3.5002121340687316E-2</v>
      </c>
      <c r="CE788" s="131">
        <f t="shared" ref="CE788" si="15152">W788/W808</f>
        <v>8.3844799060682068E-2</v>
      </c>
      <c r="CF788" s="128">
        <f t="shared" ref="CF788" si="15153">X788/X808</f>
        <v>7.7344336084021012E-2</v>
      </c>
      <c r="CG788" s="129">
        <f t="shared" ref="CG788" si="15154">Y788/Y808</f>
        <v>0.12967914438502673</v>
      </c>
      <c r="CH788" s="130">
        <f t="shared" ref="CH788" si="15155">Z788/Z808</f>
        <v>8.2611100866678958E-2</v>
      </c>
      <c r="CI788" s="128">
        <f t="shared" ref="CI788" si="15156">AA788/AA808</f>
        <v>5.3715176021070593E-2</v>
      </c>
      <c r="CJ788" s="134">
        <f t="shared" ref="CJ788" si="15157">AB788/AB808</f>
        <v>7.2707210624316523E-2</v>
      </c>
      <c r="CK788" s="135">
        <f t="shared" ref="CK788" si="15158">AC788/AC808</f>
        <v>7.4082684526577167E-2</v>
      </c>
    </row>
    <row r="789" spans="1:89" ht="13.5" thickBot="1" x14ac:dyDescent="0.25">
      <c r="A789" s="136" t="s">
        <v>21</v>
      </c>
      <c r="B789" s="175">
        <v>1112</v>
      </c>
      <c r="C789" s="176">
        <v>559</v>
      </c>
      <c r="D789" s="177">
        <v>494</v>
      </c>
      <c r="E789" s="178">
        <v>390</v>
      </c>
      <c r="F789" s="175">
        <v>1431</v>
      </c>
      <c r="G789" s="179">
        <v>553</v>
      </c>
      <c r="H789" s="177">
        <v>1746</v>
      </c>
      <c r="I789" s="178">
        <v>1150</v>
      </c>
      <c r="J789" s="175">
        <v>143</v>
      </c>
      <c r="K789" s="179">
        <v>435</v>
      </c>
      <c r="L789" s="177">
        <v>472</v>
      </c>
      <c r="M789" s="175">
        <v>1467</v>
      </c>
      <c r="N789" s="180">
        <v>1414</v>
      </c>
      <c r="O789" s="181">
        <v>2304</v>
      </c>
      <c r="P789" s="175">
        <v>1004</v>
      </c>
      <c r="Q789" s="179">
        <v>856</v>
      </c>
      <c r="R789" s="177">
        <v>1285</v>
      </c>
      <c r="S789" s="178">
        <v>957</v>
      </c>
      <c r="T789" s="175">
        <v>144</v>
      </c>
      <c r="U789" s="179">
        <v>552</v>
      </c>
      <c r="V789" s="177">
        <v>400</v>
      </c>
      <c r="W789" s="178">
        <v>1283</v>
      </c>
      <c r="X789" s="175">
        <v>823</v>
      </c>
      <c r="Y789" s="179">
        <v>859</v>
      </c>
      <c r="Z789" s="177">
        <v>1745</v>
      </c>
      <c r="AA789" s="175">
        <v>1343</v>
      </c>
      <c r="AB789" s="156">
        <f t="shared" si="15048"/>
        <v>12213</v>
      </c>
      <c r="AC789" s="157">
        <f t="shared" si="15049"/>
        <v>12708</v>
      </c>
      <c r="AE789" s="232" t="s">
        <v>85</v>
      </c>
      <c r="BI789" s="136" t="s">
        <v>21</v>
      </c>
      <c r="BJ789" s="128">
        <f>B789/B808</f>
        <v>6.4307194078186442E-2</v>
      </c>
      <c r="BK789" s="129">
        <f t="shared" ref="BK789" si="15159">C789/C808</f>
        <v>3.8183060109289617E-2</v>
      </c>
      <c r="BL789" s="130">
        <f t="shared" ref="BL789" si="15160">D789/D808</f>
        <v>6.4863445378151266E-2</v>
      </c>
      <c r="BM789" s="131">
        <f t="shared" ref="BM789" si="15161">E789/E808</f>
        <v>5.5770055770055768E-2</v>
      </c>
      <c r="BN789" s="128">
        <f t="shared" ref="BN789" si="15162">F789/F808</f>
        <v>7.2906052577949867E-2</v>
      </c>
      <c r="BO789" s="129">
        <f t="shared" ref="BO789" si="15163">G789/G808</f>
        <v>4.0515788702469045E-2</v>
      </c>
      <c r="BP789" s="130">
        <f t="shared" ref="BP789" si="15164">H789/H808</f>
        <v>6.4049889948642705E-2</v>
      </c>
      <c r="BQ789" s="131">
        <f t="shared" ref="BQ789" si="15165">I789/I808</f>
        <v>4.3891454524636463E-2</v>
      </c>
      <c r="BR789" s="128">
        <f t="shared" ref="BR789" si="15166">J789/J808</f>
        <v>4.0441176470588237E-2</v>
      </c>
      <c r="BS789" s="129">
        <f t="shared" ref="BS789" si="15167">K789/K808</f>
        <v>0.10247349823321555</v>
      </c>
      <c r="BT789" s="130">
        <f t="shared" ref="BT789" si="15168">L789/L808</f>
        <v>3.7501986334021929E-2</v>
      </c>
      <c r="BU789" s="128">
        <f t="shared" ref="BU789" si="15169">M789/M808</f>
        <v>0.10178311246791091</v>
      </c>
      <c r="BV789" s="132">
        <f t="shared" ref="BV789" si="15170">N789/N808</f>
        <v>5.2863765515178705E-2</v>
      </c>
      <c r="BW789" s="133">
        <f t="shared" ref="BW789" si="15171">O789/O808</f>
        <v>7.8306087074737449E-2</v>
      </c>
      <c r="BX789" s="128">
        <f t="shared" ref="BX789" si="15172">P789/P808</f>
        <v>7.3322135397648439E-2</v>
      </c>
      <c r="BY789" s="129">
        <f t="shared" ref="BY789" si="15173">Q789/Q808</f>
        <v>5.7376499765399824E-2</v>
      </c>
      <c r="BZ789" s="130">
        <f t="shared" ref="BZ789" si="15174">R789/R808</f>
        <v>7.7577879739193431E-2</v>
      </c>
      <c r="CA789" s="131">
        <f t="shared" ref="CA789" si="15175">S789/S808</f>
        <v>5.246422893481717E-2</v>
      </c>
      <c r="CB789" s="128">
        <f t="shared" ref="CB789" si="15176">T789/T808</f>
        <v>4.1189931350114416E-2</v>
      </c>
      <c r="CC789" s="129">
        <f t="shared" ref="CC789" si="15177">U789/U808</f>
        <v>0.11567476948868399</v>
      </c>
      <c r="CD789" s="130">
        <f t="shared" ref="CD789" si="15178">V789/V808</f>
        <v>2.8284542497525104E-2</v>
      </c>
      <c r="CE789" s="131">
        <f t="shared" ref="CE789" si="15179">W789/W808</f>
        <v>6.8474142071836469E-2</v>
      </c>
      <c r="CF789" s="128">
        <f t="shared" ref="CF789" si="15180">X789/X808</f>
        <v>6.1740435108777192E-2</v>
      </c>
      <c r="CG789" s="129">
        <f t="shared" ref="CG789" si="15181">Y789/Y808</f>
        <v>9.5699643493761144E-2</v>
      </c>
      <c r="CH789" s="130">
        <f t="shared" ref="CH789" si="15182">Z789/Z808</f>
        <v>6.435552277337267E-2</v>
      </c>
      <c r="CI789" s="128">
        <f t="shared" ref="CI789" si="15183">AA789/AA808</f>
        <v>4.9820083837222244E-2</v>
      </c>
      <c r="CJ789" s="134">
        <f t="shared" ref="CJ789" si="15184">AB789/AB808</f>
        <v>6.0160783425120441E-2</v>
      </c>
      <c r="CK789" s="135">
        <f t="shared" ref="CK789" si="15185">AC789/AC808</f>
        <v>6.2859234490468235E-2</v>
      </c>
    </row>
    <row r="790" spans="1:89" ht="14.25" thickTop="1" thickBot="1" x14ac:dyDescent="0.25">
      <c r="A790" s="145" t="s">
        <v>22</v>
      </c>
      <c r="B790" s="182">
        <v>1139</v>
      </c>
      <c r="C790" s="183">
        <v>643</v>
      </c>
      <c r="D790" s="184">
        <v>449</v>
      </c>
      <c r="E790" s="185">
        <v>298</v>
      </c>
      <c r="F790" s="182">
        <v>1336</v>
      </c>
      <c r="G790" s="186">
        <v>525</v>
      </c>
      <c r="H790" s="184">
        <v>1713</v>
      </c>
      <c r="I790" s="185">
        <v>1237</v>
      </c>
      <c r="J790" s="182">
        <v>165</v>
      </c>
      <c r="K790" s="186">
        <v>483</v>
      </c>
      <c r="L790" s="184">
        <v>416</v>
      </c>
      <c r="M790" s="182">
        <v>1061</v>
      </c>
      <c r="N790" s="187">
        <v>1244</v>
      </c>
      <c r="O790" s="188">
        <v>2175</v>
      </c>
      <c r="P790" s="182">
        <v>873</v>
      </c>
      <c r="Q790" s="186">
        <v>741</v>
      </c>
      <c r="R790" s="184">
        <v>1150</v>
      </c>
      <c r="S790" s="185">
        <v>853</v>
      </c>
      <c r="T790" s="182">
        <v>111</v>
      </c>
      <c r="U790" s="186">
        <v>304</v>
      </c>
      <c r="V790" s="184">
        <v>422</v>
      </c>
      <c r="W790" s="185">
        <v>1386</v>
      </c>
      <c r="X790" s="182">
        <v>712</v>
      </c>
      <c r="Y790" s="186">
        <v>658</v>
      </c>
      <c r="Z790" s="184">
        <v>1824</v>
      </c>
      <c r="AA790" s="182">
        <v>1324</v>
      </c>
      <c r="AB790" s="156">
        <f t="shared" si="15048"/>
        <v>11554</v>
      </c>
      <c r="AC790" s="157">
        <f t="shared" si="15049"/>
        <v>11688</v>
      </c>
      <c r="AE790" s="305" t="s">
        <v>0</v>
      </c>
      <c r="AF790" s="299" t="s">
        <v>1</v>
      </c>
      <c r="AG790" s="300"/>
      <c r="AH790" s="299" t="s">
        <v>2</v>
      </c>
      <c r="AI790" s="300"/>
      <c r="AJ790" s="299" t="s">
        <v>3</v>
      </c>
      <c r="AK790" s="300"/>
      <c r="AL790" s="299" t="s">
        <v>4</v>
      </c>
      <c r="AM790" s="300"/>
      <c r="AN790" s="299" t="s">
        <v>5</v>
      </c>
      <c r="AO790" s="300"/>
      <c r="AP790" s="299" t="s">
        <v>6</v>
      </c>
      <c r="AQ790" s="300"/>
      <c r="AR790" s="299" t="s">
        <v>7</v>
      </c>
      <c r="AS790" s="300"/>
      <c r="AT790" s="299" t="s">
        <v>8</v>
      </c>
      <c r="AU790" s="300"/>
      <c r="AV790" s="299" t="s">
        <v>9</v>
      </c>
      <c r="AW790" s="300"/>
      <c r="AX790" s="299" t="s">
        <v>10</v>
      </c>
      <c r="AY790" s="300"/>
      <c r="AZ790" s="299" t="s">
        <v>11</v>
      </c>
      <c r="BA790" s="300"/>
      <c r="BB790" s="299" t="s">
        <v>12</v>
      </c>
      <c r="BC790" s="300"/>
      <c r="BD790" s="301" t="s">
        <v>40</v>
      </c>
      <c r="BE790" s="302"/>
      <c r="BF790" s="303" t="s">
        <v>41</v>
      </c>
      <c r="BG790" s="304"/>
      <c r="BI790" s="145" t="s">
        <v>22</v>
      </c>
      <c r="BJ790" s="128">
        <f>B790/B808</f>
        <v>6.5868609761739527E-2</v>
      </c>
      <c r="BK790" s="129">
        <f t="shared" ref="BK790" si="15186">C790/C808</f>
        <v>4.3920765027322402E-2</v>
      </c>
      <c r="BL790" s="130">
        <f t="shared" ref="BL790" si="15187">D790/D808</f>
        <v>5.8954831932773108E-2</v>
      </c>
      <c r="BM790" s="131">
        <f t="shared" ref="BM790" si="15188">E790/E808</f>
        <v>4.2614042614042613E-2</v>
      </c>
      <c r="BN790" s="128">
        <f t="shared" ref="BN790" si="15189">F790/F808</f>
        <v>6.806602812308947E-2</v>
      </c>
      <c r="BO790" s="129">
        <f t="shared" ref="BO790" si="15190">G790/G808</f>
        <v>3.8464356363103525E-2</v>
      </c>
      <c r="BP790" s="130">
        <f t="shared" ref="BP790" si="15191">H790/H808</f>
        <v>6.2839325018341899E-2</v>
      </c>
      <c r="BQ790" s="131">
        <f t="shared" ref="BQ790" si="15192">I790/I808</f>
        <v>4.7211938475630703E-2</v>
      </c>
      <c r="BR790" s="128">
        <f t="shared" ref="BR790" si="15193">J790/J808</f>
        <v>4.6662895927601811E-2</v>
      </c>
      <c r="BS790" s="129">
        <f t="shared" ref="BS790" si="15194">K790/K808</f>
        <v>0.1137809187279152</v>
      </c>
      <c r="BT790" s="130">
        <f t="shared" ref="BT790" si="15195">L790/L808</f>
        <v>3.3052598124900683E-2</v>
      </c>
      <c r="BU790" s="128">
        <f t="shared" ref="BU790" si="15196">M790/M808</f>
        <v>7.3614098383403867E-2</v>
      </c>
      <c r="BV790" s="132">
        <f t="shared" ref="BV790" si="15197">N790/N808</f>
        <v>4.6508150142066697E-2</v>
      </c>
      <c r="BW790" s="133">
        <f t="shared" ref="BW790" si="15198">O790/O808</f>
        <v>7.3921761886959175E-2</v>
      </c>
      <c r="BX790" s="128">
        <f t="shared" ref="BX790" si="15199">P790/P808</f>
        <v>6.375520338859271E-2</v>
      </c>
      <c r="BY790" s="129">
        <f t="shared" ref="BY790" si="15200">Q790/Q808</f>
        <v>4.9668208324954756E-2</v>
      </c>
      <c r="BZ790" s="130">
        <f t="shared" ref="BZ790" si="15201">R790/R808</f>
        <v>6.9427674474764556E-2</v>
      </c>
      <c r="CA790" s="131">
        <f t="shared" ref="CA790" si="15202">S790/S808</f>
        <v>4.6762787127898692E-2</v>
      </c>
      <c r="CB790" s="128">
        <f t="shared" ref="CB790" si="15203">T790/T808</f>
        <v>3.1750572082379865E-2</v>
      </c>
      <c r="CC790" s="129">
        <f t="shared" ref="CC790" si="15204">U790/U808</f>
        <v>6.3704945515507122E-2</v>
      </c>
      <c r="CD790" s="130">
        <f t="shared" ref="CD790" si="15205">V790/V808</f>
        <v>2.9840192334888983E-2</v>
      </c>
      <c r="CE790" s="131">
        <f t="shared" ref="CE790" si="15206">W790/W808</f>
        <v>7.3971286758819449E-2</v>
      </c>
      <c r="CF790" s="128">
        <f t="shared" ref="CF790" si="15207">X790/X808</f>
        <v>5.3413353338334586E-2</v>
      </c>
      <c r="CG790" s="129">
        <f t="shared" ref="CG790" si="15208">Y790/Y808</f>
        <v>7.3306595365418892E-2</v>
      </c>
      <c r="CH790" s="130">
        <f t="shared" ref="CH790" si="15209">Z790/Z808</f>
        <v>6.7269039277152873E-2</v>
      </c>
      <c r="CI790" s="128">
        <f t="shared" ref="CI790" si="15210">AA790/AA808</f>
        <v>4.9115257632525874E-2</v>
      </c>
      <c r="CJ790" s="134">
        <f t="shared" ref="CJ790" si="15211">AB790/AB808</f>
        <v>5.6914573953479208E-2</v>
      </c>
      <c r="CK790" s="135">
        <f t="shared" ref="CK790" si="15212">AC790/AC808</f>
        <v>5.7813875725888628E-2</v>
      </c>
    </row>
    <row r="791" spans="1:89" ht="15" thickTop="1" thickBot="1" x14ac:dyDescent="0.3">
      <c r="A791" s="136" t="s">
        <v>23</v>
      </c>
      <c r="B791" s="175">
        <v>851</v>
      </c>
      <c r="C791" s="176">
        <v>661</v>
      </c>
      <c r="D791" s="177">
        <v>393</v>
      </c>
      <c r="E791" s="178">
        <v>301</v>
      </c>
      <c r="F791" s="175">
        <v>1103</v>
      </c>
      <c r="G791" s="179">
        <v>446</v>
      </c>
      <c r="H791" s="177">
        <v>1600</v>
      </c>
      <c r="I791" s="178">
        <v>1169</v>
      </c>
      <c r="J791" s="175">
        <v>163</v>
      </c>
      <c r="K791" s="179">
        <v>352</v>
      </c>
      <c r="L791" s="177">
        <v>327</v>
      </c>
      <c r="M791" s="175">
        <v>735</v>
      </c>
      <c r="N791" s="180">
        <v>1181</v>
      </c>
      <c r="O791" s="181">
        <v>1569</v>
      </c>
      <c r="P791" s="175">
        <v>750</v>
      </c>
      <c r="Q791" s="179">
        <v>582</v>
      </c>
      <c r="R791" s="177">
        <v>1000</v>
      </c>
      <c r="S791" s="178">
        <v>874</v>
      </c>
      <c r="T791" s="175">
        <v>125</v>
      </c>
      <c r="U791" s="179">
        <v>209</v>
      </c>
      <c r="V791" s="177">
        <v>376</v>
      </c>
      <c r="W791" s="178">
        <v>1151</v>
      </c>
      <c r="X791" s="175">
        <v>623</v>
      </c>
      <c r="Y791" s="179">
        <v>563</v>
      </c>
      <c r="Z791" s="177">
        <v>1519</v>
      </c>
      <c r="AA791" s="175">
        <v>1312</v>
      </c>
      <c r="AB791" s="156">
        <f t="shared" si="15048"/>
        <v>10011</v>
      </c>
      <c r="AC791" s="157">
        <f t="shared" si="15049"/>
        <v>9924</v>
      </c>
      <c r="AE791" s="306"/>
      <c r="AF791" s="115" t="s">
        <v>14</v>
      </c>
      <c r="AG791" s="116" t="s">
        <v>15</v>
      </c>
      <c r="AH791" s="117" t="s">
        <v>14</v>
      </c>
      <c r="AI791" s="118" t="s">
        <v>15</v>
      </c>
      <c r="AJ791" s="115" t="s">
        <v>14</v>
      </c>
      <c r="AK791" s="116" t="s">
        <v>15</v>
      </c>
      <c r="AL791" s="117" t="s">
        <v>14</v>
      </c>
      <c r="AM791" s="118" t="s">
        <v>15</v>
      </c>
      <c r="AN791" s="115" t="s">
        <v>14</v>
      </c>
      <c r="AO791" s="116" t="s">
        <v>15</v>
      </c>
      <c r="AP791" s="117" t="s">
        <v>14</v>
      </c>
      <c r="AQ791" s="115" t="s">
        <v>15</v>
      </c>
      <c r="AR791" s="119" t="s">
        <v>14</v>
      </c>
      <c r="AS791" s="120" t="s">
        <v>15</v>
      </c>
      <c r="AT791" s="115" t="s">
        <v>14</v>
      </c>
      <c r="AU791" s="116" t="s">
        <v>15</v>
      </c>
      <c r="AV791" s="117" t="s">
        <v>14</v>
      </c>
      <c r="AW791" s="118" t="s">
        <v>15</v>
      </c>
      <c r="AX791" s="115" t="s">
        <v>14</v>
      </c>
      <c r="AY791" s="116" t="s">
        <v>15</v>
      </c>
      <c r="AZ791" s="117" t="s">
        <v>14</v>
      </c>
      <c r="BA791" s="118" t="s">
        <v>15</v>
      </c>
      <c r="BB791" s="115" t="s">
        <v>14</v>
      </c>
      <c r="BC791" s="116" t="s">
        <v>15</v>
      </c>
      <c r="BD791" s="28" t="s">
        <v>14</v>
      </c>
      <c r="BE791" s="121" t="s">
        <v>15</v>
      </c>
      <c r="BF791" s="162" t="s">
        <v>14</v>
      </c>
      <c r="BG791" s="163" t="s">
        <v>15</v>
      </c>
      <c r="BI791" s="136" t="s">
        <v>23</v>
      </c>
      <c r="BJ791" s="128">
        <f>B791/B808</f>
        <v>4.9213509137173261E-2</v>
      </c>
      <c r="BK791" s="129">
        <f t="shared" ref="BK791" si="15213">C791/C808</f>
        <v>4.5150273224043719E-2</v>
      </c>
      <c r="BL791" s="130">
        <f t="shared" ref="BL791" si="15214">D791/D808</f>
        <v>5.1601890756302518E-2</v>
      </c>
      <c r="BM791" s="131">
        <f t="shared" ref="BM791" si="15215">E791/E808</f>
        <v>4.3043043043043044E-2</v>
      </c>
      <c r="BN791" s="128">
        <f t="shared" ref="BN791" si="15216">F791/F808</f>
        <v>5.6195231302221316E-2</v>
      </c>
      <c r="BO791" s="129">
        <f t="shared" ref="BO791" si="15217">G791/G808</f>
        <v>3.2676386548465088E-2</v>
      </c>
      <c r="BP791" s="130">
        <f t="shared" ref="BP791" si="15218">H791/H808</f>
        <v>5.8694057226705794E-2</v>
      </c>
      <c r="BQ791" s="131">
        <f t="shared" ref="BQ791" si="15219">I791/I808</f>
        <v>4.4616617686347851E-2</v>
      </c>
      <c r="BR791" s="128">
        <f t="shared" ref="BR791" si="15220">J791/J808</f>
        <v>4.6097285067873306E-2</v>
      </c>
      <c r="BS791" s="129">
        <f t="shared" ref="BS791" si="15221">K791/K808</f>
        <v>8.2921083627797404E-2</v>
      </c>
      <c r="BT791" s="130">
        <f t="shared" ref="BT791" si="15222">L791/L808</f>
        <v>2.598124900683299E-2</v>
      </c>
      <c r="BU791" s="128">
        <f t="shared" ref="BU791" si="15223">M791/M808</f>
        <v>5.0995628946090332E-2</v>
      </c>
      <c r="BV791" s="132">
        <f t="shared" ref="BV791" si="15224">N791/N808</f>
        <v>4.4152833856736955E-2</v>
      </c>
      <c r="BW791" s="133">
        <f t="shared" ref="BW791" si="15225">O791/O808</f>
        <v>5.3325629609489174E-2</v>
      </c>
      <c r="BX791" s="128">
        <f t="shared" ref="BX791" si="15226">P791/P808</f>
        <v>5.4772511502227415E-2</v>
      </c>
      <c r="BY791" s="129">
        <f t="shared" ref="BY791" si="15227">Q791/Q808</f>
        <v>3.901065755077418E-2</v>
      </c>
      <c r="BZ791" s="130">
        <f t="shared" ref="BZ791" si="15228">R791/R808</f>
        <v>6.0371890847621346E-2</v>
      </c>
      <c r="CA791" s="131">
        <f t="shared" ref="CA791" si="15229">S791/S808</f>
        <v>4.7914039800449539E-2</v>
      </c>
      <c r="CB791" s="128">
        <f t="shared" ref="CB791" si="15230">T791/T808</f>
        <v>3.5755148741418767E-2</v>
      </c>
      <c r="CC791" s="129">
        <f t="shared" ref="CC791" si="15231">U791/U808</f>
        <v>4.3797150041911148E-2</v>
      </c>
      <c r="CD791" s="130">
        <f t="shared" ref="CD791" si="15232">V791/V808</f>
        <v>2.6587469947673595E-2</v>
      </c>
      <c r="CE791" s="131">
        <f t="shared" ref="CE791" si="15233">W791/W808</f>
        <v>6.1429257618615576E-2</v>
      </c>
      <c r="CF791" s="128">
        <f t="shared" ref="CF791" si="15234">X791/X808</f>
        <v>4.6736684171042764E-2</v>
      </c>
      <c r="CG791" s="129">
        <f t="shared" ref="CG791" si="15235">Y791/Y808</f>
        <v>6.2722816399286993E-2</v>
      </c>
      <c r="CH791" s="130">
        <f t="shared" ref="CH791" si="15236">Z791/Z808</f>
        <v>5.6020652775216673E-2</v>
      </c>
      <c r="CI791" s="128">
        <f t="shared" ref="CI791" si="15237">AA791/AA808</f>
        <v>4.8670104240086061E-2</v>
      </c>
      <c r="CJ791" s="134">
        <f t="shared" ref="CJ791" si="15238">AB791/AB808</f>
        <v>4.9313813384826065E-2</v>
      </c>
      <c r="CK791" s="135">
        <f t="shared" ref="CK791" si="15239">AC791/AC808</f>
        <v>4.9088372921262724E-2</v>
      </c>
    </row>
    <row r="792" spans="1:89" ht="13.5" thickTop="1" x14ac:dyDescent="0.2">
      <c r="A792" s="145" t="s">
        <v>24</v>
      </c>
      <c r="B792" s="189">
        <v>914</v>
      </c>
      <c r="C792" s="183">
        <v>770</v>
      </c>
      <c r="D792" s="184">
        <v>415</v>
      </c>
      <c r="E792" s="185">
        <v>319</v>
      </c>
      <c r="F792" s="182">
        <v>1187</v>
      </c>
      <c r="G792" s="186">
        <v>508</v>
      </c>
      <c r="H792" s="184">
        <v>1588</v>
      </c>
      <c r="I792" s="185">
        <v>1229</v>
      </c>
      <c r="J792" s="182">
        <v>167</v>
      </c>
      <c r="K792" s="186">
        <v>238</v>
      </c>
      <c r="L792" s="184">
        <v>346</v>
      </c>
      <c r="M792" s="182">
        <v>702</v>
      </c>
      <c r="N792" s="187">
        <v>1152</v>
      </c>
      <c r="O792" s="190">
        <v>1753</v>
      </c>
      <c r="P792" s="182">
        <v>739</v>
      </c>
      <c r="Q792" s="186">
        <v>598</v>
      </c>
      <c r="R792" s="184">
        <v>1003</v>
      </c>
      <c r="S792" s="185">
        <v>859</v>
      </c>
      <c r="T792" s="182">
        <v>115</v>
      </c>
      <c r="U792" s="186">
        <v>210</v>
      </c>
      <c r="V792" s="184">
        <v>433</v>
      </c>
      <c r="W792" s="191">
        <v>1189</v>
      </c>
      <c r="X792" s="182">
        <v>629</v>
      </c>
      <c r="Y792" s="186">
        <v>429</v>
      </c>
      <c r="Z792" s="184">
        <v>1520</v>
      </c>
      <c r="AA792" s="182">
        <v>1492</v>
      </c>
      <c r="AB792" s="156">
        <f t="shared" si="15048"/>
        <v>10208</v>
      </c>
      <c r="AC792" s="157">
        <f t="shared" si="15049"/>
        <v>10296</v>
      </c>
      <c r="AE792" s="235" t="str">
        <f>$AE$17</f>
        <v>17:00 - 17:59</v>
      </c>
      <c r="AF792" s="125">
        <f t="shared" ref="AF792:AU794" si="15240">SUMIF($A$9:$A$32,$AE792,B$784:B$807)</f>
        <v>1042</v>
      </c>
      <c r="AG792" s="172">
        <f t="shared" si="15240"/>
        <v>1610</v>
      </c>
      <c r="AH792" s="126">
        <f t="shared" si="15240"/>
        <v>530</v>
      </c>
      <c r="AI792" s="166">
        <f t="shared" si="15240"/>
        <v>699</v>
      </c>
      <c r="AJ792" s="125">
        <f t="shared" si="15240"/>
        <v>991</v>
      </c>
      <c r="AK792" s="127">
        <f t="shared" si="15240"/>
        <v>1538</v>
      </c>
      <c r="AL792" s="126">
        <f t="shared" si="15240"/>
        <v>1850</v>
      </c>
      <c r="AM792" s="166">
        <f t="shared" si="15240"/>
        <v>2703</v>
      </c>
      <c r="AN792" s="125">
        <f t="shared" si="15240"/>
        <v>507</v>
      </c>
      <c r="AO792" s="127">
        <f t="shared" si="15240"/>
        <v>173</v>
      </c>
      <c r="AP792" s="126">
        <f t="shared" si="15240"/>
        <v>1695</v>
      </c>
      <c r="AQ792" s="125">
        <f t="shared" si="15240"/>
        <v>602</v>
      </c>
      <c r="AR792" s="165">
        <f t="shared" si="15240"/>
        <v>2574</v>
      </c>
      <c r="AS792" s="167">
        <f t="shared" si="15240"/>
        <v>1788</v>
      </c>
      <c r="AT792" s="125">
        <f t="shared" si="15240"/>
        <v>1233</v>
      </c>
      <c r="AU792" s="127">
        <f t="shared" si="15240"/>
        <v>1195</v>
      </c>
      <c r="AV792" s="126">
        <f t="shared" ref="AP792:BE794" si="15241">SUMIF($A$9:$A$32,$AE792,R$784:R$807)</f>
        <v>1209</v>
      </c>
      <c r="AW792" s="166">
        <f t="shared" si="15241"/>
        <v>1747</v>
      </c>
      <c r="AX792" s="125">
        <f t="shared" si="15241"/>
        <v>615</v>
      </c>
      <c r="AY792" s="127">
        <f t="shared" si="15241"/>
        <v>189</v>
      </c>
      <c r="AZ792" s="126">
        <f t="shared" si="15241"/>
        <v>1805</v>
      </c>
      <c r="BA792" s="166">
        <f t="shared" si="15241"/>
        <v>1020</v>
      </c>
      <c r="BB792" s="125">
        <f t="shared" si="15241"/>
        <v>1549</v>
      </c>
      <c r="BC792" s="127">
        <f t="shared" si="15241"/>
        <v>440</v>
      </c>
      <c r="BD792" s="170">
        <f t="shared" si="15241"/>
        <v>1858</v>
      </c>
      <c r="BE792" s="171">
        <f t="shared" si="15241"/>
        <v>2721</v>
      </c>
      <c r="BF792" s="156">
        <f>AF792+AH792+AJ792+AL792+AN792+AP792+AR792+AT792+AV792+AX792+AZ792+BB792+BD792</f>
        <v>17458</v>
      </c>
      <c r="BG792" s="157">
        <f>AG792+AI792+AK792+AM792+AO792+AQ792+AS792+AU792+AW792+AY792+BA792+BC792+BE792</f>
        <v>16425</v>
      </c>
      <c r="BI792" s="145" t="s">
        <v>24</v>
      </c>
      <c r="BJ792" s="128">
        <f>B792/B808</f>
        <v>5.285681239879713E-2</v>
      </c>
      <c r="BK792" s="129">
        <f t="shared" ref="BK792" si="15242">C792/C808</f>
        <v>5.2595628415300549E-2</v>
      </c>
      <c r="BL792" s="130">
        <f t="shared" ref="BL792" si="15243">D792/D808</f>
        <v>5.4490546218487396E-2</v>
      </c>
      <c r="BM792" s="131">
        <f t="shared" ref="BM792" si="15244">E792/E808</f>
        <v>4.5617045617045618E-2</v>
      </c>
      <c r="BN792" s="128">
        <f t="shared" ref="BN792" si="15245">F792/F808</f>
        <v>6.0474831872834728E-2</v>
      </c>
      <c r="BO792" s="129">
        <f t="shared" ref="BO792" si="15246">G792/G808</f>
        <v>3.7218843871345886E-2</v>
      </c>
      <c r="BP792" s="130">
        <f t="shared" ref="BP792" si="15247">H792/H808</f>
        <v>5.8253851797505501E-2</v>
      </c>
      <c r="BQ792" s="131">
        <f t="shared" ref="BQ792" si="15248">I792/I808</f>
        <v>4.690660661806801E-2</v>
      </c>
      <c r="BR792" s="128">
        <f t="shared" ref="BR792" si="15249">J792/J808</f>
        <v>4.7228506787330315E-2</v>
      </c>
      <c r="BS792" s="129">
        <f t="shared" ref="BS792" si="15250">K792/K808</f>
        <v>5.6065959952885748E-2</v>
      </c>
      <c r="BT792" s="130">
        <f t="shared" ref="BT792" si="15251">L792/L808</f>
        <v>2.7490862863499128E-2</v>
      </c>
      <c r="BU792" s="128">
        <f t="shared" ref="BU792" si="15252">M792/M808</f>
        <v>4.8706029279123014E-2</v>
      </c>
      <c r="BV792" s="132">
        <f t="shared" ref="BV792" si="15253">N792/N808</f>
        <v>4.306864064602961E-2</v>
      </c>
      <c r="BW792" s="133">
        <f t="shared" ref="BW792" si="15254">O792/O808</f>
        <v>5.9579240730041123E-2</v>
      </c>
      <c r="BX792" s="128">
        <f t="shared" ref="BX792" si="15255">P792/P808</f>
        <v>5.3969181333528078E-2</v>
      </c>
      <c r="BY792" s="129">
        <f t="shared" ref="BY792" si="15256">Q792/Q808</f>
        <v>4.0083115490314361E-2</v>
      </c>
      <c r="BZ792" s="130">
        <f t="shared" ref="BZ792" si="15257">R792/R808</f>
        <v>6.055300652016421E-2</v>
      </c>
      <c r="CA792" s="131">
        <f t="shared" ref="CA792" si="15258">S792/S808</f>
        <v>4.709171646291322E-2</v>
      </c>
      <c r="CB792" s="128">
        <f t="shared" ref="CB792" si="15259">T792/T808</f>
        <v>3.2894736842105261E-2</v>
      </c>
      <c r="CC792" s="129">
        <f t="shared" ref="CC792" si="15260">U792/U808</f>
        <v>4.4006705783738477E-2</v>
      </c>
      <c r="CD792" s="130">
        <f t="shared" ref="CD792" si="15261">V792/V808</f>
        <v>3.0618017253570922E-2</v>
      </c>
      <c r="CE792" s="131">
        <f t="shared" ref="CE792" si="15262">W792/W808</f>
        <v>6.3457330415754923E-2</v>
      </c>
      <c r="CF792" s="128">
        <f t="shared" ref="CF792" si="15263">X792/X808</f>
        <v>4.7186796699174791E-2</v>
      </c>
      <c r="CG792" s="129">
        <f t="shared" ref="CG792" si="15264">Y792/Y808</f>
        <v>4.779411764705882E-2</v>
      </c>
      <c r="CH792" s="130">
        <f t="shared" ref="CH792" si="15265">Z792/Z808</f>
        <v>5.6057532730960723E-2</v>
      </c>
      <c r="CI792" s="128">
        <f t="shared" ref="CI792" si="15266">AA792/AA808</f>
        <v>5.5347405126683236E-2</v>
      </c>
      <c r="CJ792" s="134">
        <f t="shared" ref="CJ792" si="15267">AB792/AB808</f>
        <v>5.0284228052372835E-2</v>
      </c>
      <c r="CK792" s="135">
        <f t="shared" ref="CK792" si="15268">AC792/AC808</f>
        <v>5.0928444941285872E-2</v>
      </c>
    </row>
    <row r="793" spans="1:89" x14ac:dyDescent="0.2">
      <c r="A793" s="136" t="s">
        <v>25</v>
      </c>
      <c r="B793" s="192">
        <v>954</v>
      </c>
      <c r="C793" s="176">
        <v>832</v>
      </c>
      <c r="D793" s="177">
        <v>336</v>
      </c>
      <c r="E793" s="178">
        <v>296</v>
      </c>
      <c r="F793" s="175">
        <v>1021</v>
      </c>
      <c r="G793" s="179">
        <v>476</v>
      </c>
      <c r="H793" s="177">
        <v>1589</v>
      </c>
      <c r="I793" s="178">
        <v>1242</v>
      </c>
      <c r="J793" s="175">
        <v>142</v>
      </c>
      <c r="K793" s="176">
        <v>210</v>
      </c>
      <c r="L793" s="177">
        <v>456</v>
      </c>
      <c r="M793" s="175">
        <v>910</v>
      </c>
      <c r="N793" s="180">
        <v>1095</v>
      </c>
      <c r="O793" s="193">
        <v>1384</v>
      </c>
      <c r="P793" s="175">
        <v>667</v>
      </c>
      <c r="Q793" s="176">
        <v>601</v>
      </c>
      <c r="R793" s="177">
        <v>968</v>
      </c>
      <c r="S793" s="178">
        <v>839</v>
      </c>
      <c r="T793" s="184">
        <v>112</v>
      </c>
      <c r="U793" s="175">
        <v>185</v>
      </c>
      <c r="V793" s="177">
        <v>483</v>
      </c>
      <c r="W793" s="194">
        <v>1114</v>
      </c>
      <c r="X793" s="175">
        <v>614</v>
      </c>
      <c r="Y793" s="179">
        <v>327</v>
      </c>
      <c r="Z793" s="177">
        <v>1509</v>
      </c>
      <c r="AA793" s="175">
        <v>1397</v>
      </c>
      <c r="AB793" s="156">
        <f t="shared" si="15048"/>
        <v>9946</v>
      </c>
      <c r="AC793" s="157">
        <f t="shared" si="15049"/>
        <v>9813</v>
      </c>
      <c r="AE793" s="237" t="str">
        <f>$AE$18</f>
        <v>18:00 - 18:59</v>
      </c>
      <c r="AF793" s="125">
        <f t="shared" si="15240"/>
        <v>1380</v>
      </c>
      <c r="AG793" s="176">
        <f t="shared" si="15240"/>
        <v>1752</v>
      </c>
      <c r="AH793" s="177">
        <f t="shared" si="15240"/>
        <v>464</v>
      </c>
      <c r="AI793" s="178">
        <f t="shared" si="15240"/>
        <v>763</v>
      </c>
      <c r="AJ793" s="238">
        <f t="shared" si="15240"/>
        <v>943</v>
      </c>
      <c r="AK793" s="179">
        <f t="shared" si="15240"/>
        <v>1619</v>
      </c>
      <c r="AL793" s="177">
        <f t="shared" si="15240"/>
        <v>1754</v>
      </c>
      <c r="AM793" s="178">
        <f t="shared" si="15240"/>
        <v>3003</v>
      </c>
      <c r="AN793" s="238">
        <f t="shared" si="15240"/>
        <v>383</v>
      </c>
      <c r="AO793" s="179">
        <f t="shared" si="15240"/>
        <v>179</v>
      </c>
      <c r="AP793" s="177">
        <f t="shared" si="15241"/>
        <v>1799</v>
      </c>
      <c r="AQ793" s="238">
        <f t="shared" si="15241"/>
        <v>668</v>
      </c>
      <c r="AR793" s="180">
        <f t="shared" si="15241"/>
        <v>2679</v>
      </c>
      <c r="AS793" s="181">
        <f t="shared" si="15241"/>
        <v>1904</v>
      </c>
      <c r="AT793" s="238">
        <f t="shared" si="15241"/>
        <v>1141</v>
      </c>
      <c r="AU793" s="179">
        <f t="shared" si="15241"/>
        <v>1383</v>
      </c>
      <c r="AV793" s="177">
        <f t="shared" si="15241"/>
        <v>1053</v>
      </c>
      <c r="AW793" s="178">
        <f t="shared" si="15241"/>
        <v>1964</v>
      </c>
      <c r="AX793" s="238">
        <f t="shared" si="15241"/>
        <v>553</v>
      </c>
      <c r="AY793" s="179">
        <f t="shared" si="15241"/>
        <v>211</v>
      </c>
      <c r="AZ793" s="177">
        <f t="shared" si="15241"/>
        <v>1955</v>
      </c>
      <c r="BA793" s="178">
        <f t="shared" si="15241"/>
        <v>1192</v>
      </c>
      <c r="BB793" s="238">
        <f t="shared" si="15241"/>
        <v>1405</v>
      </c>
      <c r="BC793" s="179">
        <f t="shared" si="15241"/>
        <v>594</v>
      </c>
      <c r="BD793" s="177">
        <f t="shared" si="15241"/>
        <v>1862</v>
      </c>
      <c r="BE793" s="238">
        <f t="shared" si="15241"/>
        <v>2646</v>
      </c>
      <c r="BF793" s="158">
        <f>SUM(AF793,AH793,AJ793,AL793,AN793,AP793,AR793,AT793,AV793,AX793,AZ793,BB793,BD793)</f>
        <v>17371</v>
      </c>
      <c r="BG793" s="159">
        <f>SUM(AG793,AI793,AK793,AM793,AO793,AQ793,AS793,AU793,AW793,AY793,BA793,BC793,BE793)</f>
        <v>17878</v>
      </c>
      <c r="BI793" s="136" t="s">
        <v>25</v>
      </c>
      <c r="BJ793" s="128">
        <f>B793/B808</f>
        <v>5.517002081887578E-2</v>
      </c>
      <c r="BK793" s="129">
        <f t="shared" ref="BK793" si="15269">C793/C808</f>
        <v>5.6830601092896178E-2</v>
      </c>
      <c r="BL793" s="130">
        <f t="shared" ref="BL793" si="15270">D793/D808</f>
        <v>4.4117647058823532E-2</v>
      </c>
      <c r="BM793" s="131">
        <f t="shared" ref="BM793" si="15271">E793/E808</f>
        <v>4.2328042328042326E-2</v>
      </c>
      <c r="BN793" s="128">
        <f t="shared" ref="BN793" si="15272">F793/F808</f>
        <v>5.2017525983289181E-2</v>
      </c>
      <c r="BO793" s="129">
        <f t="shared" ref="BO793" si="15273">G793/G808</f>
        <v>3.4874349769213865E-2</v>
      </c>
      <c r="BP793" s="130">
        <f t="shared" ref="BP793" si="15274">H793/H808</f>
        <v>5.8290535583272192E-2</v>
      </c>
      <c r="BQ793" s="131">
        <f t="shared" ref="BQ793" si="15275">I793/I808</f>
        <v>4.7402770886607382E-2</v>
      </c>
      <c r="BR793" s="128">
        <f t="shared" ref="BR793" si="15276">J793/J808</f>
        <v>4.0158371040723985E-2</v>
      </c>
      <c r="BS793" s="129">
        <f t="shared" ref="BS793" si="15277">K793/K808</f>
        <v>4.9469964664310952E-2</v>
      </c>
      <c r="BT793" s="130">
        <f t="shared" ref="BT793" si="15278">L793/L808</f>
        <v>3.6230732559987287E-2</v>
      </c>
      <c r="BU793" s="128">
        <f t="shared" ref="BU793" si="15279">M793/M808</f>
        <v>6.3137445361826125E-2</v>
      </c>
      <c r="BV793" s="132">
        <f t="shared" ref="BV793" si="15280">N793/N808</f>
        <v>4.0937640197397936E-2</v>
      </c>
      <c r="BW793" s="133">
        <f t="shared" ref="BW793" si="15281">O793/O808</f>
        <v>4.7038031471977708E-2</v>
      </c>
      <c r="BX793" s="128">
        <f t="shared" ref="BX793" si="15282">P793/P808</f>
        <v>4.8711020229314249E-2</v>
      </c>
      <c r="BY793" s="129">
        <f t="shared" ref="BY793" si="15283">Q793/Q808</f>
        <v>4.0284201353978151E-2</v>
      </c>
      <c r="BZ793" s="130">
        <f t="shared" ref="BZ793" si="15284">R793/R808</f>
        <v>5.8439990340497468E-2</v>
      </c>
      <c r="CA793" s="131">
        <f t="shared" ref="CA793" si="15285">S793/S808</f>
        <v>4.5995285346198123E-2</v>
      </c>
      <c r="CB793" s="128">
        <f t="shared" ref="CB793" si="15286">T793/T808</f>
        <v>3.2036613272311214E-2</v>
      </c>
      <c r="CC793" s="129">
        <f t="shared" ref="CC793" si="15287">U793/U808</f>
        <v>3.8767812238055324E-2</v>
      </c>
      <c r="CD793" s="130">
        <f t="shared" ref="CD793" si="15288">V793/V808</f>
        <v>3.4153585065761563E-2</v>
      </c>
      <c r="CE793" s="131">
        <f t="shared" ref="CE793" si="15289">W793/W808</f>
        <v>5.945455515824305E-2</v>
      </c>
      <c r="CF793" s="128">
        <f t="shared" ref="CF793" si="15290">X793/X808</f>
        <v>4.606151537884471E-2</v>
      </c>
      <c r="CG793" s="129">
        <f t="shared" ref="CG793" si="15291">Y793/Y808</f>
        <v>3.643048128342246E-2</v>
      </c>
      <c r="CH793" s="130">
        <f t="shared" ref="CH793" si="15292">Z793/Z808</f>
        <v>5.5651853217776139E-2</v>
      </c>
      <c r="CI793" s="128">
        <f t="shared" ref="CI793" si="15293">AA793/AA808</f>
        <v>5.1823274103201394E-2</v>
      </c>
      <c r="CJ793" s="134">
        <f t="shared" ref="CJ793" si="15294">AB793/AB808</f>
        <v>4.8993625804163422E-2</v>
      </c>
      <c r="CK793" s="135">
        <f t="shared" ref="CK793" si="15295">AC793/AC808</f>
        <v>4.8539319173352594E-2</v>
      </c>
    </row>
    <row r="794" spans="1:89" ht="13.5" thickBot="1" x14ac:dyDescent="0.25">
      <c r="A794" s="145" t="s">
        <v>26</v>
      </c>
      <c r="B794" s="189">
        <v>808</v>
      </c>
      <c r="C794" s="183">
        <v>817</v>
      </c>
      <c r="D794" s="184">
        <v>340</v>
      </c>
      <c r="E794" s="185">
        <v>304</v>
      </c>
      <c r="F794" s="182">
        <v>813</v>
      </c>
      <c r="G794" s="186">
        <v>490</v>
      </c>
      <c r="H794" s="184">
        <v>1373</v>
      </c>
      <c r="I794" s="185">
        <v>1292</v>
      </c>
      <c r="J794" s="182">
        <v>143</v>
      </c>
      <c r="K794" s="183">
        <v>172</v>
      </c>
      <c r="L794" s="184">
        <v>423</v>
      </c>
      <c r="M794" s="182">
        <v>671</v>
      </c>
      <c r="N794" s="187">
        <v>1096</v>
      </c>
      <c r="O794" s="190">
        <v>1250</v>
      </c>
      <c r="P794" s="182">
        <v>639</v>
      </c>
      <c r="Q794" s="183">
        <v>625</v>
      </c>
      <c r="R794" s="184">
        <v>876</v>
      </c>
      <c r="S794" s="185">
        <v>719</v>
      </c>
      <c r="T794" s="182">
        <v>102</v>
      </c>
      <c r="U794" s="186">
        <v>151</v>
      </c>
      <c r="V794" s="184">
        <v>506</v>
      </c>
      <c r="W794" s="191">
        <v>845</v>
      </c>
      <c r="X794" s="182">
        <v>463</v>
      </c>
      <c r="Y794" s="186">
        <v>339</v>
      </c>
      <c r="Z794" s="184">
        <v>1402</v>
      </c>
      <c r="AA794" s="182">
        <v>1304</v>
      </c>
      <c r="AB794" s="156">
        <f t="shared" si="15048"/>
        <v>8984</v>
      </c>
      <c r="AC794" s="157">
        <f t="shared" si="15049"/>
        <v>8979</v>
      </c>
      <c r="AE794" s="235">
        <f>$AE$19</f>
        <v>0</v>
      </c>
      <c r="AF794" s="125">
        <f t="shared" si="15240"/>
        <v>0</v>
      </c>
      <c r="AG794" s="183">
        <f t="shared" si="15240"/>
        <v>0</v>
      </c>
      <c r="AH794" s="184">
        <f t="shared" si="15240"/>
        <v>0</v>
      </c>
      <c r="AI794" s="185">
        <f t="shared" si="15240"/>
        <v>0</v>
      </c>
      <c r="AJ794" s="182">
        <f t="shared" si="15240"/>
        <v>0</v>
      </c>
      <c r="AK794" s="186">
        <f t="shared" si="15240"/>
        <v>0</v>
      </c>
      <c r="AL794" s="184">
        <f t="shared" si="15240"/>
        <v>0</v>
      </c>
      <c r="AM794" s="185">
        <f t="shared" si="15240"/>
        <v>0</v>
      </c>
      <c r="AN794" s="182">
        <f t="shared" si="15240"/>
        <v>0</v>
      </c>
      <c r="AO794" s="186">
        <f t="shared" si="15240"/>
        <v>0</v>
      </c>
      <c r="AP794" s="184">
        <f t="shared" si="15241"/>
        <v>0</v>
      </c>
      <c r="AQ794" s="182">
        <f t="shared" si="15241"/>
        <v>0</v>
      </c>
      <c r="AR794" s="187">
        <f t="shared" si="15241"/>
        <v>0</v>
      </c>
      <c r="AS794" s="188">
        <f t="shared" si="15241"/>
        <v>0</v>
      </c>
      <c r="AT794" s="182">
        <f t="shared" si="15241"/>
        <v>0</v>
      </c>
      <c r="AU794" s="186">
        <f t="shared" si="15241"/>
        <v>0</v>
      </c>
      <c r="AV794" s="184">
        <f t="shared" si="15241"/>
        <v>0</v>
      </c>
      <c r="AW794" s="185">
        <f t="shared" si="15241"/>
        <v>0</v>
      </c>
      <c r="AX794" s="182">
        <f t="shared" si="15241"/>
        <v>0</v>
      </c>
      <c r="AY794" s="186">
        <f t="shared" si="15241"/>
        <v>0</v>
      </c>
      <c r="AZ794" s="184">
        <f t="shared" si="15241"/>
        <v>0</v>
      </c>
      <c r="BA794" s="185">
        <f t="shared" si="15241"/>
        <v>0</v>
      </c>
      <c r="BB794" s="182">
        <f t="shared" si="15241"/>
        <v>0</v>
      </c>
      <c r="BC794" s="186">
        <f t="shared" si="15241"/>
        <v>0</v>
      </c>
      <c r="BD794" s="184">
        <f t="shared" si="15241"/>
        <v>0</v>
      </c>
      <c r="BE794" s="182">
        <f t="shared" si="15241"/>
        <v>0</v>
      </c>
      <c r="BF794" s="158">
        <f>SUM(AF794,AH794,AJ794,AL794,AN794,AP794,AR794,AT794,AV794,AX794,AZ794,BB794,BD794)</f>
        <v>0</v>
      </c>
      <c r="BG794" s="159">
        <f>SUM(AG794,AI794,AK794,AM794,AO794,AQ794,AS794,AU794,AW794,AY794,BA794,BC794,BE794)</f>
        <v>0</v>
      </c>
      <c r="BI794" s="145" t="s">
        <v>26</v>
      </c>
      <c r="BJ794" s="128">
        <f>B794/B808</f>
        <v>4.672681008558871E-2</v>
      </c>
      <c r="BK794" s="129">
        <f t="shared" ref="BK794" si="15296">C794/C808</f>
        <v>5.5806010928961751E-2</v>
      </c>
      <c r="BL794" s="130">
        <f t="shared" ref="BL794" si="15297">D794/D808</f>
        <v>4.4642857142857144E-2</v>
      </c>
      <c r="BM794" s="131">
        <f t="shared" ref="BM794" si="15298">E794/E808</f>
        <v>4.3472043472043469E-2</v>
      </c>
      <c r="BN794" s="128">
        <f t="shared" ref="BN794" si="15299">F794/F808</f>
        <v>4.1420419808436928E-2</v>
      </c>
      <c r="BO794" s="129">
        <f t="shared" ref="BO794" si="15300">G794/G808</f>
        <v>3.5900065938896622E-2</v>
      </c>
      <c r="BP794" s="130">
        <f t="shared" ref="BP794" si="15301">H794/H808</f>
        <v>5.0366837857666914E-2</v>
      </c>
      <c r="BQ794" s="131">
        <f t="shared" ref="BQ794" si="15302">I794/I808</f>
        <v>4.9311094996374184E-2</v>
      </c>
      <c r="BR794" s="128">
        <f t="shared" ref="BR794" si="15303">J794/J808</f>
        <v>4.0441176470588237E-2</v>
      </c>
      <c r="BS794" s="129">
        <f t="shared" ref="BS794" si="15304">K794/K808</f>
        <v>4.0518256772673733E-2</v>
      </c>
      <c r="BT794" s="130">
        <f t="shared" ref="BT794" si="15305">L794/L808</f>
        <v>3.3608771651040842E-2</v>
      </c>
      <c r="BU794" s="128">
        <f t="shared" ref="BU794" si="15306">M794/M808</f>
        <v>4.6555193228335533E-2</v>
      </c>
      <c r="BV794" s="132">
        <f t="shared" ref="BV794" si="15307">N794/N808</f>
        <v>4.097502617018095E-2</v>
      </c>
      <c r="BW794" s="133">
        <f t="shared" ref="BW794" si="15308">O794/O808</f>
        <v>4.2483771199401832E-2</v>
      </c>
      <c r="BX794" s="128">
        <f t="shared" ref="BX794" si="15309">P794/P808</f>
        <v>4.6666179799897761E-2</v>
      </c>
      <c r="BY794" s="129">
        <f t="shared" ref="BY794" si="15310">Q794/Q808</f>
        <v>4.1892888263288422E-2</v>
      </c>
      <c r="BZ794" s="130">
        <f t="shared" ref="BZ794" si="15311">R794/R808</f>
        <v>5.2885776382516299E-2</v>
      </c>
      <c r="CA794" s="131">
        <f t="shared" ref="CA794" si="15312">S794/S808</f>
        <v>3.941669864590757E-2</v>
      </c>
      <c r="CB794" s="128">
        <f t="shared" ref="CB794" si="15313">T794/T808</f>
        <v>2.9176201372997711E-2</v>
      </c>
      <c r="CC794" s="129">
        <f t="shared" ref="CC794" si="15314">U794/U808</f>
        <v>3.1642917015926239E-2</v>
      </c>
      <c r="CD794" s="130">
        <f t="shared" ref="CD794" si="15315">V794/V808</f>
        <v>3.5779946259369255E-2</v>
      </c>
      <c r="CE794" s="131">
        <f t="shared" ref="CE794" si="15316">W794/W808</f>
        <v>4.5097934567967124E-2</v>
      </c>
      <c r="CF794" s="128">
        <f t="shared" ref="CF794" si="15317">X794/X808</f>
        <v>3.4733683420855213E-2</v>
      </c>
      <c r="CG794" s="129">
        <f t="shared" ref="CG794" si="15318">Y794/Y808</f>
        <v>3.7767379679144383E-2</v>
      </c>
      <c r="CH794" s="130">
        <f t="shared" ref="CH794" si="15319">Z794/Z808</f>
        <v>5.1705697953162454E-2</v>
      </c>
      <c r="CI794" s="128">
        <f t="shared" ref="CI794" si="15320">AA794/AA808</f>
        <v>4.8373335311792852E-2</v>
      </c>
      <c r="CJ794" s="134">
        <f t="shared" ref="CJ794" si="15321">AB794/AB808</f>
        <v>4.4254849610356341E-2</v>
      </c>
      <c r="CK794" s="135">
        <f t="shared" ref="CK794" si="15322">AC794/AC808</f>
        <v>4.441399641878456E-2</v>
      </c>
    </row>
    <row r="795" spans="1:89" ht="14.25" thickTop="1" thickBot="1" x14ac:dyDescent="0.25">
      <c r="A795" s="136" t="s">
        <v>27</v>
      </c>
      <c r="B795" s="192">
        <v>781</v>
      </c>
      <c r="C795" s="176">
        <v>871</v>
      </c>
      <c r="D795" s="177">
        <v>338</v>
      </c>
      <c r="E795" s="178">
        <v>279</v>
      </c>
      <c r="F795" s="175">
        <v>736</v>
      </c>
      <c r="G795" s="179">
        <v>554</v>
      </c>
      <c r="H795" s="177">
        <v>1368</v>
      </c>
      <c r="I795" s="178">
        <v>1304</v>
      </c>
      <c r="J795" s="175">
        <v>169</v>
      </c>
      <c r="K795" s="176">
        <v>218</v>
      </c>
      <c r="L795" s="177">
        <v>506</v>
      </c>
      <c r="M795" s="175">
        <v>608</v>
      </c>
      <c r="N795" s="180">
        <v>1195</v>
      </c>
      <c r="O795" s="193">
        <v>1151</v>
      </c>
      <c r="P795" s="175">
        <v>730</v>
      </c>
      <c r="Q795" s="176">
        <v>519</v>
      </c>
      <c r="R795" s="177">
        <v>799</v>
      </c>
      <c r="S795" s="178">
        <v>883</v>
      </c>
      <c r="T795" s="175">
        <v>148</v>
      </c>
      <c r="U795" s="179">
        <v>145</v>
      </c>
      <c r="V795" s="177">
        <v>641</v>
      </c>
      <c r="W795" s="194">
        <v>880</v>
      </c>
      <c r="X795" s="175">
        <v>593</v>
      </c>
      <c r="Y795" s="179">
        <v>301</v>
      </c>
      <c r="Z795" s="177">
        <v>1348</v>
      </c>
      <c r="AA795" s="175">
        <v>1729</v>
      </c>
      <c r="AB795" s="156">
        <f t="shared" si="15048"/>
        <v>9352</v>
      </c>
      <c r="AC795" s="157">
        <f t="shared" si="15049"/>
        <v>9442</v>
      </c>
      <c r="AE795" s="229" t="s">
        <v>13</v>
      </c>
      <c r="AF795" s="20">
        <f t="shared" ref="AF795:BG795" si="15323">SUM(AF792:AF794)</f>
        <v>2422</v>
      </c>
      <c r="AG795" s="21">
        <f t="shared" si="15323"/>
        <v>3362</v>
      </c>
      <c r="AH795" s="20">
        <f t="shared" si="15323"/>
        <v>994</v>
      </c>
      <c r="AI795" s="21">
        <f t="shared" si="15323"/>
        <v>1462</v>
      </c>
      <c r="AJ795" s="20">
        <f t="shared" si="15323"/>
        <v>1934</v>
      </c>
      <c r="AK795" s="21">
        <f t="shared" si="15323"/>
        <v>3157</v>
      </c>
      <c r="AL795" s="20">
        <f t="shared" si="15323"/>
        <v>3604</v>
      </c>
      <c r="AM795" s="21">
        <f t="shared" si="15323"/>
        <v>5706</v>
      </c>
      <c r="AN795" s="20">
        <f t="shared" si="15323"/>
        <v>890</v>
      </c>
      <c r="AO795" s="21">
        <f t="shared" si="15323"/>
        <v>352</v>
      </c>
      <c r="AP795" s="20">
        <f t="shared" si="15323"/>
        <v>3494</v>
      </c>
      <c r="AQ795" s="21">
        <f t="shared" si="15323"/>
        <v>1270</v>
      </c>
      <c r="AR795" s="20">
        <f t="shared" si="15323"/>
        <v>5253</v>
      </c>
      <c r="AS795" s="21">
        <f t="shared" si="15323"/>
        <v>3692</v>
      </c>
      <c r="AT795" s="20">
        <f t="shared" si="15323"/>
        <v>2374</v>
      </c>
      <c r="AU795" s="21">
        <f t="shared" si="15323"/>
        <v>2578</v>
      </c>
      <c r="AV795" s="20">
        <f t="shared" si="15323"/>
        <v>2262</v>
      </c>
      <c r="AW795" s="21">
        <f t="shared" si="15323"/>
        <v>3711</v>
      </c>
      <c r="AX795" s="20">
        <f t="shared" si="15323"/>
        <v>1168</v>
      </c>
      <c r="AY795" s="21">
        <f t="shared" si="15323"/>
        <v>400</v>
      </c>
      <c r="AZ795" s="20">
        <f t="shared" si="15323"/>
        <v>3760</v>
      </c>
      <c r="BA795" s="21">
        <f t="shared" si="15323"/>
        <v>2212</v>
      </c>
      <c r="BB795" s="20">
        <f t="shared" si="15323"/>
        <v>2954</v>
      </c>
      <c r="BC795" s="21">
        <f t="shared" si="15323"/>
        <v>1034</v>
      </c>
      <c r="BD795" s="20">
        <f t="shared" si="15323"/>
        <v>3720</v>
      </c>
      <c r="BE795" s="21">
        <f t="shared" si="15323"/>
        <v>5367</v>
      </c>
      <c r="BF795" s="160">
        <f t="shared" si="15323"/>
        <v>34829</v>
      </c>
      <c r="BG795" s="161">
        <f t="shared" si="15323"/>
        <v>34303</v>
      </c>
      <c r="BI795" s="136" t="s">
        <v>27</v>
      </c>
      <c r="BJ795" s="128">
        <f>B795/B808</f>
        <v>4.5165394402035625E-2</v>
      </c>
      <c r="BK795" s="129">
        <f t="shared" ref="BK795" si="15324">C795/C808</f>
        <v>5.9494535519125681E-2</v>
      </c>
      <c r="BL795" s="130">
        <f t="shared" ref="BL795" si="15325">D795/D808</f>
        <v>4.4380252100840338E-2</v>
      </c>
      <c r="BM795" s="131">
        <f t="shared" ref="BM795" si="15326">E795/E808</f>
        <v>3.9897039897039896E-2</v>
      </c>
      <c r="BN795" s="128">
        <f t="shared" ref="BN795" si="15327">F795/F808</f>
        <v>3.7497452618707967E-2</v>
      </c>
      <c r="BO795" s="129">
        <f t="shared" ref="BO795" si="15328">G795/G808</f>
        <v>4.058905414316067E-2</v>
      </c>
      <c r="BP795" s="130">
        <f t="shared" ref="BP795" si="15329">H795/H808</f>
        <v>5.0183418928833455E-2</v>
      </c>
      <c r="BQ795" s="131">
        <f t="shared" ref="BQ795" si="15330">I795/I808</f>
        <v>4.9769092782718218E-2</v>
      </c>
      <c r="BR795" s="128">
        <f t="shared" ref="BR795" si="15331">J795/J808</f>
        <v>4.779411764705882E-2</v>
      </c>
      <c r="BS795" s="129">
        <f t="shared" ref="BS795" si="15332">K795/K808</f>
        <v>5.1354534746760896E-2</v>
      </c>
      <c r="BT795" s="130">
        <f t="shared" ref="BT795" si="15333">L795/L808</f>
        <v>4.0203400603845543E-2</v>
      </c>
      <c r="BU795" s="128">
        <f t="shared" ref="BU795" si="15334">M795/M808</f>
        <v>4.2184139318670648E-2</v>
      </c>
      <c r="BV795" s="132">
        <f t="shared" ref="BV795" si="15335">N795/N808</f>
        <v>4.467623747569912E-2</v>
      </c>
      <c r="BW795" s="133">
        <f t="shared" ref="BW795" si="15336">O795/O808</f>
        <v>3.9119056520409201E-2</v>
      </c>
      <c r="BX795" s="128">
        <f t="shared" ref="BX795" si="15337">P795/P808</f>
        <v>5.3311911195501348E-2</v>
      </c>
      <c r="BY795" s="129">
        <f t="shared" ref="BY795" si="15338">Q795/Q808</f>
        <v>3.478785441383471E-2</v>
      </c>
      <c r="BZ795" s="130">
        <f t="shared" ref="BZ795" si="15339">R795/R808</f>
        <v>4.8237140787249458E-2</v>
      </c>
      <c r="CA795" s="131">
        <f t="shared" ref="CA795" si="15340">S795/S808</f>
        <v>4.8407433802971328E-2</v>
      </c>
      <c r="CB795" s="128">
        <f t="shared" ref="CB795" si="15341">T795/T808</f>
        <v>4.2334096109839819E-2</v>
      </c>
      <c r="CC795" s="129">
        <f t="shared" ref="CC795" si="15342">U795/U808</f>
        <v>3.038558256496228E-2</v>
      </c>
      <c r="CD795" s="130">
        <f t="shared" ref="CD795" si="15343">V795/V808</f>
        <v>4.5325979352283975E-2</v>
      </c>
      <c r="CE795" s="131">
        <f t="shared" ref="CE795" si="15344">W795/W808</f>
        <v>4.6965896354805997E-2</v>
      </c>
      <c r="CF795" s="128">
        <f t="shared" ref="CF795" si="15345">X795/X808</f>
        <v>4.4486121530382595E-2</v>
      </c>
      <c r="CG795" s="129">
        <f t="shared" ref="CG795" si="15346">Y795/Y808</f>
        <v>3.353386809269162E-2</v>
      </c>
      <c r="CH795" s="130">
        <f t="shared" ref="CH795" si="15347">Z795/Z808</f>
        <v>4.971418034298359E-2</v>
      </c>
      <c r="CI795" s="128">
        <f t="shared" ref="CI795" si="15348">AA795/AA808</f>
        <v>6.4139184627369519E-2</v>
      </c>
      <c r="CJ795" s="134">
        <f t="shared" ref="CJ795" si="15349">AB795/AB808</f>
        <v>4.6067603913184832E-2</v>
      </c>
      <c r="CK795" s="135">
        <f t="shared" ref="CK795" si="15350">AC795/AC808</f>
        <v>4.6704193583490795E-2</v>
      </c>
    </row>
    <row r="796" spans="1:89" ht="13.5" thickTop="1" x14ac:dyDescent="0.2">
      <c r="A796" s="145" t="s">
        <v>28</v>
      </c>
      <c r="B796" s="189">
        <v>801</v>
      </c>
      <c r="C796" s="183">
        <v>874</v>
      </c>
      <c r="D796" s="184">
        <v>411</v>
      </c>
      <c r="E796" s="185">
        <v>386</v>
      </c>
      <c r="F796" s="182">
        <v>702</v>
      </c>
      <c r="G796" s="186">
        <v>809</v>
      </c>
      <c r="H796" s="184">
        <v>1530</v>
      </c>
      <c r="I796" s="185">
        <v>1488</v>
      </c>
      <c r="J796" s="182">
        <v>187</v>
      </c>
      <c r="K796" s="183">
        <v>143</v>
      </c>
      <c r="L796" s="184">
        <v>775</v>
      </c>
      <c r="M796" s="182">
        <v>555</v>
      </c>
      <c r="N796" s="187">
        <v>1544</v>
      </c>
      <c r="O796" s="190">
        <v>1189</v>
      </c>
      <c r="P796" s="182">
        <v>665</v>
      </c>
      <c r="Q796" s="183">
        <v>654</v>
      </c>
      <c r="R796" s="184">
        <v>790</v>
      </c>
      <c r="S796" s="185">
        <v>1113</v>
      </c>
      <c r="T796" s="182">
        <v>188</v>
      </c>
      <c r="U796" s="186">
        <v>122</v>
      </c>
      <c r="V796" s="184">
        <v>972</v>
      </c>
      <c r="W796" s="191">
        <v>804</v>
      </c>
      <c r="X796" s="182">
        <v>709</v>
      </c>
      <c r="Y796" s="186">
        <v>268</v>
      </c>
      <c r="Z796" s="184">
        <v>1541</v>
      </c>
      <c r="AA796" s="182">
        <v>1744</v>
      </c>
      <c r="AB796" s="156">
        <f t="shared" si="15048"/>
        <v>10815</v>
      </c>
      <c r="AC796" s="157">
        <f t="shared" si="15049"/>
        <v>10149</v>
      </c>
      <c r="BI796" s="145" t="s">
        <v>28</v>
      </c>
      <c r="BJ796" s="128">
        <f>B796/B808</f>
        <v>4.6321998612074949E-2</v>
      </c>
      <c r="BK796" s="129">
        <f t="shared" ref="BK796" si="15351">C796/C808</f>
        <v>5.9699453551912571E-2</v>
      </c>
      <c r="BL796" s="130">
        <f t="shared" ref="BL796" si="15352">D796/D808</f>
        <v>5.3965336134453784E-2</v>
      </c>
      <c r="BM796" s="131">
        <f t="shared" ref="BM796" si="15353">E796/E808</f>
        <v>5.51980551980552E-2</v>
      </c>
      <c r="BN796" s="128">
        <f t="shared" ref="BN796" si="15354">F796/F808</f>
        <v>3.5765233340126351E-2</v>
      </c>
      <c r="BO796" s="129">
        <f t="shared" ref="BO796" si="15355">G796/G808</f>
        <v>5.9271741519525238E-2</v>
      </c>
      <c r="BP796" s="130">
        <f t="shared" ref="BP796" si="15356">H796/H808</f>
        <v>5.612619222303742E-2</v>
      </c>
      <c r="BQ796" s="131">
        <f t="shared" ref="BQ796" si="15357">I796/I808</f>
        <v>5.6791725506660048E-2</v>
      </c>
      <c r="BR796" s="128">
        <f t="shared" ref="BR796" si="15358">J796/J808</f>
        <v>5.2884615384615384E-2</v>
      </c>
      <c r="BS796" s="129">
        <f t="shared" ref="BS796" si="15359">K796/K808</f>
        <v>3.3686690223792698E-2</v>
      </c>
      <c r="BT796" s="130">
        <f t="shared" ref="BT796" si="15360">L796/L808</f>
        <v>6.1576354679802957E-2</v>
      </c>
      <c r="BU796" s="128">
        <f t="shared" ref="BU796" si="15361">M796/M808</f>
        <v>3.8506903489904945E-2</v>
      </c>
      <c r="BV796" s="132">
        <f t="shared" ref="BV796" si="15362">N796/N808</f>
        <v>5.7723941976970242E-2</v>
      </c>
      <c r="BW796" s="133">
        <f t="shared" ref="BW796" si="15363">O796/O808</f>
        <v>4.0410563164871016E-2</v>
      </c>
      <c r="BX796" s="128">
        <f t="shared" ref="BX796" si="15364">P796/P808</f>
        <v>4.8564960198641642E-2</v>
      </c>
      <c r="BY796" s="129">
        <f t="shared" ref="BY796" si="15365">Q796/Q808</f>
        <v>4.3836718278705007E-2</v>
      </c>
      <c r="BZ796" s="130">
        <f t="shared" ref="BZ796" si="15366">R796/R808</f>
        <v>4.7693793769620865E-2</v>
      </c>
      <c r="CA796" s="131">
        <f t="shared" ref="CA796" si="15367">S796/S808</f>
        <v>6.1016391645194894E-2</v>
      </c>
      <c r="CB796" s="128">
        <f t="shared" ref="CB796" si="15368">T796/T808</f>
        <v>5.3775743707093822E-2</v>
      </c>
      <c r="CC796" s="129">
        <f t="shared" ref="CC796" si="15369">U796/U808</f>
        <v>2.5565800502933781E-2</v>
      </c>
      <c r="CD796" s="130">
        <f t="shared" ref="CD796" si="15370">V796/V808</f>
        <v>6.8731438268986006E-2</v>
      </c>
      <c r="CE796" s="131">
        <f t="shared" ref="CE796" si="15371">W796/W808</f>
        <v>4.2909750760527297E-2</v>
      </c>
      <c r="CF796" s="128">
        <f t="shared" ref="CF796" si="15372">X796/X808</f>
        <v>5.3188297074268566E-2</v>
      </c>
      <c r="CG796" s="129">
        <f t="shared" ref="CG796" si="15373">Y796/Y808</f>
        <v>2.9857397504456328E-2</v>
      </c>
      <c r="CH796" s="130">
        <f t="shared" ref="CH796" si="15374">Z796/Z808</f>
        <v>5.6832011801585841E-2</v>
      </c>
      <c r="CI796" s="128">
        <f t="shared" ref="CI796" si="15375">AA796/AA808</f>
        <v>6.4695626367919284E-2</v>
      </c>
      <c r="CJ796" s="134">
        <f t="shared" ref="CJ796" si="15376">AB796/AB808</f>
        <v>5.3274287459483954E-2</v>
      </c>
      <c r="CK796" s="135">
        <f t="shared" ref="CK796" si="15377">AC796/AC808</f>
        <v>5.0201319707567048E-2</v>
      </c>
    </row>
    <row r="797" spans="1:89" x14ac:dyDescent="0.2">
      <c r="A797" s="136" t="s">
        <v>29</v>
      </c>
      <c r="B797" s="192">
        <v>966</v>
      </c>
      <c r="C797" s="176">
        <v>1330</v>
      </c>
      <c r="D797" s="177">
        <v>489</v>
      </c>
      <c r="E797" s="178">
        <v>508</v>
      </c>
      <c r="F797" s="175">
        <v>876</v>
      </c>
      <c r="G797" s="179">
        <v>1239</v>
      </c>
      <c r="H797" s="177">
        <v>1693</v>
      </c>
      <c r="I797" s="178">
        <v>2056</v>
      </c>
      <c r="J797" s="175">
        <v>322</v>
      </c>
      <c r="K797" s="176">
        <v>178</v>
      </c>
      <c r="L797" s="177">
        <v>1166</v>
      </c>
      <c r="M797" s="175">
        <v>472</v>
      </c>
      <c r="N797" s="180">
        <v>2073</v>
      </c>
      <c r="O797" s="193">
        <v>1562</v>
      </c>
      <c r="P797" s="175">
        <v>864</v>
      </c>
      <c r="Q797" s="176">
        <v>882</v>
      </c>
      <c r="R797" s="177">
        <v>933</v>
      </c>
      <c r="S797" s="178">
        <v>1368</v>
      </c>
      <c r="T797" s="175">
        <v>401</v>
      </c>
      <c r="U797" s="179">
        <v>127</v>
      </c>
      <c r="V797" s="177">
        <v>1345</v>
      </c>
      <c r="W797" s="194">
        <v>874</v>
      </c>
      <c r="X797" s="175">
        <v>920</v>
      </c>
      <c r="Y797" s="179">
        <v>386</v>
      </c>
      <c r="Z797" s="177">
        <v>1605</v>
      </c>
      <c r="AA797" s="175">
        <v>2086</v>
      </c>
      <c r="AB797" s="156">
        <f t="shared" si="15048"/>
        <v>13653</v>
      </c>
      <c r="AC797" s="157">
        <f t="shared" si="15049"/>
        <v>13068</v>
      </c>
      <c r="BI797" s="136" t="s">
        <v>29</v>
      </c>
      <c r="BJ797" s="128">
        <f>B797/B808</f>
        <v>5.5863983344899379E-2</v>
      </c>
      <c r="BK797" s="129">
        <f t="shared" ref="BK797" si="15378">C797/C808</f>
        <v>9.0846994535519129E-2</v>
      </c>
      <c r="BL797" s="130">
        <f t="shared" ref="BL797" si="15379">D797/D808</f>
        <v>6.4206932773109238E-2</v>
      </c>
      <c r="BM797" s="131">
        <f t="shared" ref="BM797" si="15380">E797/E808</f>
        <v>7.2644072644072646E-2</v>
      </c>
      <c r="BN797" s="128">
        <f t="shared" ref="BN797" si="15381">F797/F808</f>
        <v>4.4630120236396981E-2</v>
      </c>
      <c r="BO797" s="129">
        <f t="shared" ref="BO797" si="15382">G797/G808</f>
        <v>9.0775881016924312E-2</v>
      </c>
      <c r="BP797" s="130">
        <f t="shared" ref="BP797" si="15383">H797/H808</f>
        <v>6.2105649303008069E-2</v>
      </c>
      <c r="BQ797" s="131">
        <f t="shared" ref="BQ797" si="15384">I797/I808</f>
        <v>7.8470287393610935E-2</v>
      </c>
      <c r="BR797" s="128">
        <f t="shared" ref="BR797" si="15385">J797/J808</f>
        <v>9.1063348416289588E-2</v>
      </c>
      <c r="BS797" s="129">
        <f t="shared" ref="BS797" si="15386">K797/K808</f>
        <v>4.1931684334511186E-2</v>
      </c>
      <c r="BT797" s="130">
        <f t="shared" ref="BT797" si="15387">L797/L808</f>
        <v>9.2642618782774508E-2</v>
      </c>
      <c r="BU797" s="128">
        <f t="shared" ref="BU797" si="15388">M797/M808</f>
        <v>3.2748213418441682E-2</v>
      </c>
      <c r="BV797" s="132">
        <f t="shared" ref="BV797" si="15389">N797/N808</f>
        <v>7.7501121579183485E-2</v>
      </c>
      <c r="BW797" s="133">
        <f t="shared" ref="BW797" si="15390">O797/O808</f>
        <v>5.3087720490772525E-2</v>
      </c>
      <c r="BX797" s="128">
        <f t="shared" ref="BX797" si="15391">P797/P808</f>
        <v>6.309793325056598E-2</v>
      </c>
      <c r="BY797" s="129">
        <f t="shared" ref="BY797" si="15392">Q797/Q808</f>
        <v>5.9119243917152627E-2</v>
      </c>
      <c r="BZ797" s="130">
        <f t="shared" ref="BZ797" si="15393">R797/R808</f>
        <v>5.6326974160830719E-2</v>
      </c>
      <c r="CA797" s="131">
        <f t="shared" ref="CA797" si="15394">S797/S808</f>
        <v>7.4995888383312323E-2</v>
      </c>
      <c r="CB797" s="128">
        <f t="shared" ref="CB797" si="15395">T797/T808</f>
        <v>0.1147025171624714</v>
      </c>
      <c r="CC797" s="129">
        <f t="shared" ref="CC797" si="15396">U797/U808</f>
        <v>2.6613579212070412E-2</v>
      </c>
      <c r="CD797" s="130">
        <f t="shared" ref="CD797" si="15397">V797/V808</f>
        <v>9.5106774147928161E-2</v>
      </c>
      <c r="CE797" s="131">
        <f t="shared" ref="CE797" si="15398">W797/W808</f>
        <v>4.6645674334205051E-2</v>
      </c>
      <c r="CF797" s="128">
        <f t="shared" ref="CF797" si="15399">X797/X808</f>
        <v>6.9017254313578399E-2</v>
      </c>
      <c r="CG797" s="129">
        <f t="shared" ref="CG797" si="15400">Y797/Y808</f>
        <v>4.3003565062388595E-2</v>
      </c>
      <c r="CH797" s="130">
        <f t="shared" ref="CH797" si="15401">Z797/Z808</f>
        <v>5.9192328969205239E-2</v>
      </c>
      <c r="CI797" s="128">
        <f t="shared" ref="CI797" si="15402">AA797/AA808</f>
        <v>7.738249805245391E-2</v>
      </c>
      <c r="CJ797" s="134">
        <f t="shared" ref="CJ797" si="15403">AB797/AB808</f>
        <v>6.7254169827492785E-2</v>
      </c>
      <c r="CK797" s="135">
        <f t="shared" ref="CK797" si="15404">AC797/AC808</f>
        <v>6.4639949348555145E-2</v>
      </c>
    </row>
    <row r="798" spans="1:89" x14ac:dyDescent="0.2">
      <c r="A798" s="145" t="s">
        <v>30</v>
      </c>
      <c r="B798" s="189">
        <v>1042</v>
      </c>
      <c r="C798" s="183">
        <v>1610</v>
      </c>
      <c r="D798" s="184">
        <v>530</v>
      </c>
      <c r="E798" s="185">
        <v>699</v>
      </c>
      <c r="F798" s="182">
        <v>991</v>
      </c>
      <c r="G798" s="186">
        <v>1538</v>
      </c>
      <c r="H798" s="184">
        <v>1850</v>
      </c>
      <c r="I798" s="185">
        <v>2703</v>
      </c>
      <c r="J798" s="182">
        <v>507</v>
      </c>
      <c r="K798" s="183">
        <v>173</v>
      </c>
      <c r="L798" s="184">
        <v>1695</v>
      </c>
      <c r="M798" s="182">
        <v>602</v>
      </c>
      <c r="N798" s="187">
        <v>2574</v>
      </c>
      <c r="O798" s="190">
        <v>1788</v>
      </c>
      <c r="P798" s="182">
        <v>1233</v>
      </c>
      <c r="Q798" s="183">
        <v>1195</v>
      </c>
      <c r="R798" s="184">
        <v>1209</v>
      </c>
      <c r="S798" s="185">
        <v>1747</v>
      </c>
      <c r="T798" s="182">
        <v>615</v>
      </c>
      <c r="U798" s="186">
        <v>189</v>
      </c>
      <c r="V798" s="184">
        <v>1805</v>
      </c>
      <c r="W798" s="191">
        <v>1020</v>
      </c>
      <c r="X798" s="182">
        <v>1549</v>
      </c>
      <c r="Y798" s="186">
        <v>440</v>
      </c>
      <c r="Z798" s="184">
        <v>1858</v>
      </c>
      <c r="AA798" s="182">
        <v>2721</v>
      </c>
      <c r="AB798" s="156">
        <f t="shared" si="15048"/>
        <v>17458</v>
      </c>
      <c r="AC798" s="157">
        <f t="shared" si="15049"/>
        <v>16425</v>
      </c>
      <c r="BI798" s="145" t="s">
        <v>30</v>
      </c>
      <c r="BJ798" s="128">
        <f>B798/B808</f>
        <v>6.0259079343048812E-2</v>
      </c>
      <c r="BK798" s="129">
        <f t="shared" ref="BK798" si="15405">C798/C808</f>
        <v>0.10997267759562841</v>
      </c>
      <c r="BL798" s="130">
        <f t="shared" ref="BL798" si="15406">D798/D808</f>
        <v>6.9590336134453784E-2</v>
      </c>
      <c r="BM798" s="131">
        <f t="shared" ref="BM798" si="15407">E798/E808</f>
        <v>9.9957099957099962E-2</v>
      </c>
      <c r="BN798" s="128">
        <f t="shared" ref="BN798" si="15408">F798/F808</f>
        <v>5.0489097208070106E-2</v>
      </c>
      <c r="BO798" s="129">
        <f t="shared" ref="BO798" si="15409">G798/G808</f>
        <v>0.11268224778372042</v>
      </c>
      <c r="BP798" s="130">
        <f t="shared" ref="BP798" si="15410">H798/H808</f>
        <v>6.7865003668378582E-2</v>
      </c>
      <c r="BQ798" s="131">
        <f t="shared" ref="BQ798" si="15411">I798/I808</f>
        <v>0.10316400137399336</v>
      </c>
      <c r="BR798" s="128">
        <f t="shared" ref="BR798" si="15412">J798/J808</f>
        <v>0.14338235294117646</v>
      </c>
      <c r="BS798" s="129">
        <f t="shared" ref="BS798" si="15413">K798/K808</f>
        <v>4.0753828032979979E-2</v>
      </c>
      <c r="BT798" s="130">
        <f t="shared" ref="BT798" si="15414">L798/L808</f>
        <v>0.13467344668679485</v>
      </c>
      <c r="BU798" s="128">
        <f t="shared" ref="BU798" si="15415">M798/M808</f>
        <v>4.1767848470131132E-2</v>
      </c>
      <c r="BV798" s="132">
        <f t="shared" ref="BV798" si="15416">N798/N808</f>
        <v>9.6231493943472413E-2</v>
      </c>
      <c r="BW798" s="133">
        <f t="shared" ref="BW798" si="15417">O798/O808</f>
        <v>6.0768786323624376E-2</v>
      </c>
      <c r="BX798" s="128">
        <f t="shared" ref="BX798" si="15418">P798/P808</f>
        <v>9.004600890966187E-2</v>
      </c>
      <c r="BY798" s="129">
        <f t="shared" ref="BY798" si="15419">Q798/Q808</f>
        <v>8.009920235940747E-2</v>
      </c>
      <c r="BZ798" s="130">
        <f t="shared" ref="BZ798" si="15420">R798/R808</f>
        <v>7.2989616034774205E-2</v>
      </c>
      <c r="CA798" s="131">
        <f t="shared" ref="CA798" si="15421">S798/S808</f>
        <v>9.5773258045063314E-2</v>
      </c>
      <c r="CB798" s="128">
        <f t="shared" ref="CB798" si="15422">T798/T808</f>
        <v>0.17591533180778032</v>
      </c>
      <c r="CC798" s="129">
        <f t="shared" ref="CC798" si="15423">U798/U808</f>
        <v>3.9606035205364626E-2</v>
      </c>
      <c r="CD798" s="130">
        <f t="shared" ref="CD798" si="15424">V798/V808</f>
        <v>0.12763399802008202</v>
      </c>
      <c r="CE798" s="131">
        <f t="shared" ref="CE798" si="15425">W798/W808</f>
        <v>5.4437743502161497E-2</v>
      </c>
      <c r="CF798" s="128">
        <f t="shared" ref="CF798" si="15426">X798/X808</f>
        <v>0.11620405101275319</v>
      </c>
      <c r="CG798" s="129">
        <f t="shared" ref="CG798" si="15427">Y798/Y808</f>
        <v>4.9019607843137254E-2</v>
      </c>
      <c r="CH798" s="130">
        <f t="shared" ref="CH798" si="15428">Z798/Z808</f>
        <v>6.8522957772450668E-2</v>
      </c>
      <c r="CI798" s="128">
        <f t="shared" ref="CI798" si="15429">AA798/AA808</f>
        <v>0.10093853173572727</v>
      </c>
      <c r="CJ798" s="134">
        <f t="shared" ref="CJ798" si="15430">AB798/AB808</f>
        <v>8.5997458203205812E-2</v>
      </c>
      <c r="CK798" s="135">
        <f t="shared" ref="CK798" si="15431">AC798/AC808</f>
        <v>8.1245115400215659E-2</v>
      </c>
    </row>
    <row r="799" spans="1:89" x14ac:dyDescent="0.2">
      <c r="A799" s="136" t="s">
        <v>31</v>
      </c>
      <c r="B799" s="192">
        <v>1380</v>
      </c>
      <c r="C799" s="176">
        <v>1752</v>
      </c>
      <c r="D799" s="177">
        <v>464</v>
      </c>
      <c r="E799" s="178">
        <v>763</v>
      </c>
      <c r="F799" s="175">
        <v>943</v>
      </c>
      <c r="G799" s="179">
        <v>1619</v>
      </c>
      <c r="H799" s="177">
        <v>1754</v>
      </c>
      <c r="I799" s="178">
        <v>3003</v>
      </c>
      <c r="J799" s="175">
        <v>383</v>
      </c>
      <c r="K799" s="176">
        <v>179</v>
      </c>
      <c r="L799" s="177">
        <v>1799</v>
      </c>
      <c r="M799" s="175">
        <v>668</v>
      </c>
      <c r="N799" s="180">
        <v>2679</v>
      </c>
      <c r="O799" s="193">
        <v>1904</v>
      </c>
      <c r="P799" s="175">
        <v>1141</v>
      </c>
      <c r="Q799" s="176">
        <v>1383</v>
      </c>
      <c r="R799" s="177">
        <v>1053</v>
      </c>
      <c r="S799" s="178">
        <v>1964</v>
      </c>
      <c r="T799" s="175">
        <v>553</v>
      </c>
      <c r="U799" s="179">
        <v>211</v>
      </c>
      <c r="V799" s="177">
        <v>1955</v>
      </c>
      <c r="W799" s="194">
        <v>1192</v>
      </c>
      <c r="X799" s="175">
        <v>1405</v>
      </c>
      <c r="Y799" s="179">
        <v>594</v>
      </c>
      <c r="Z799" s="177">
        <v>1862</v>
      </c>
      <c r="AA799" s="175">
        <v>2646</v>
      </c>
      <c r="AB799" s="156">
        <f t="shared" si="15048"/>
        <v>17371</v>
      </c>
      <c r="AC799" s="157">
        <f t="shared" si="15049"/>
        <v>17878</v>
      </c>
      <c r="BI799" s="136" t="s">
        <v>31</v>
      </c>
      <c r="BJ799" s="128">
        <f>B799/B808</f>
        <v>7.9805690492713396E-2</v>
      </c>
      <c r="BK799" s="129">
        <f t="shared" ref="BK799" si="15432">C799/C808</f>
        <v>0.11967213114754098</v>
      </c>
      <c r="BL799" s="130">
        <f t="shared" ref="BL799" si="15433">D799/D808</f>
        <v>6.0924369747899158E-2</v>
      </c>
      <c r="BM799" s="131">
        <f t="shared" ref="BM799" si="15434">E799/E808</f>
        <v>0.10910910910910911</v>
      </c>
      <c r="BN799" s="128">
        <f t="shared" ref="BN799" si="15435">F799/F808</f>
        <v>4.8043611167719581E-2</v>
      </c>
      <c r="BO799" s="129">
        <f t="shared" ref="BO799" si="15436">G799/G808</f>
        <v>0.1186167484797421</v>
      </c>
      <c r="BP799" s="130">
        <f t="shared" ref="BP799" si="15437">H799/H808</f>
        <v>6.4343360234776228E-2</v>
      </c>
      <c r="BQ799" s="131">
        <f t="shared" ref="BQ799" si="15438">I799/I808</f>
        <v>0.11461394603259417</v>
      </c>
      <c r="BR799" s="128">
        <f t="shared" ref="BR799" si="15439">J799/J808</f>
        <v>0.10831447963800905</v>
      </c>
      <c r="BS799" s="129">
        <f t="shared" ref="BS799" si="15440">K799/K808</f>
        <v>4.2167255594817432E-2</v>
      </c>
      <c r="BT799" s="130">
        <f t="shared" ref="BT799" si="15441">L799/L808</f>
        <v>0.14293659621802002</v>
      </c>
      <c r="BU799" s="128">
        <f t="shared" ref="BU799" si="15442">M799/M808</f>
        <v>4.6347047804065775E-2</v>
      </c>
      <c r="BV799" s="132">
        <f t="shared" ref="BV799" si="15443">N799/N808</f>
        <v>0.10015702108568865</v>
      </c>
      <c r="BW799" s="133">
        <f t="shared" ref="BW799" si="15444">O799/O808</f>
        <v>6.471128029092886E-2</v>
      </c>
      <c r="BX799" s="128">
        <f t="shared" ref="BX799" si="15445">P799/P808</f>
        <v>8.3327247498721974E-2</v>
      </c>
      <c r="BY799" s="129">
        <f t="shared" ref="BY799" si="15446">Q799/Q808</f>
        <v>9.2700583149004631E-2</v>
      </c>
      <c r="BZ799" s="130">
        <f t="shared" ref="BZ799" si="15447">R799/R808</f>
        <v>6.357160106254528E-2</v>
      </c>
      <c r="CA799" s="131">
        <f t="shared" ref="CA799" si="15448">S799/S808</f>
        <v>0.10766953566142207</v>
      </c>
      <c r="CB799" s="128">
        <f t="shared" ref="CB799" si="15449">T799/T808</f>
        <v>0.15818077803203662</v>
      </c>
      <c r="CC799" s="129">
        <f t="shared" ref="CC799" si="15450">U799/U808</f>
        <v>4.4216261525565799E-2</v>
      </c>
      <c r="CD799" s="130">
        <f t="shared" ref="CD799" si="15451">V799/V808</f>
        <v>0.13824070145665393</v>
      </c>
      <c r="CE799" s="131">
        <f t="shared" ref="CE799" si="15452">W799/W808</f>
        <v>6.3617441426055396E-2</v>
      </c>
      <c r="CF799" s="128">
        <f t="shared" ref="CF799" si="15453">X799/X808</f>
        <v>0.1054013503375844</v>
      </c>
      <c r="CG799" s="129">
        <f t="shared" ref="CG799" si="15454">Y799/Y808</f>
        <v>6.6176470588235295E-2</v>
      </c>
      <c r="CH799" s="130">
        <f t="shared" ref="CH799" si="15455">Z799/Z808</f>
        <v>6.8670477595426882E-2</v>
      </c>
      <c r="CI799" s="128">
        <f t="shared" ref="CI799" si="15456">AA799/AA808</f>
        <v>9.8156323032978443E-2</v>
      </c>
      <c r="CJ799" s="134">
        <f t="shared" ref="CJ799" si="15457">AB799/AB808</f>
        <v>8.5568899441395826E-2</v>
      </c>
      <c r="CK799" s="135">
        <f t="shared" ref="CK799" si="15458">AC799/AC808</f>
        <v>8.8432278424660921E-2</v>
      </c>
    </row>
    <row r="800" spans="1:89" x14ac:dyDescent="0.2">
      <c r="A800" s="145" t="s">
        <v>32</v>
      </c>
      <c r="B800" s="189">
        <v>1363</v>
      </c>
      <c r="C800" s="183">
        <v>1163</v>
      </c>
      <c r="D800" s="184">
        <v>371</v>
      </c>
      <c r="E800" s="185">
        <v>555</v>
      </c>
      <c r="F800" s="182">
        <v>1029</v>
      </c>
      <c r="G800" s="186">
        <v>1279</v>
      </c>
      <c r="H800" s="184">
        <v>1739</v>
      </c>
      <c r="I800" s="185">
        <v>2278</v>
      </c>
      <c r="J800" s="182">
        <v>282</v>
      </c>
      <c r="K800" s="183">
        <v>137</v>
      </c>
      <c r="L800" s="184">
        <v>1105</v>
      </c>
      <c r="M800" s="182">
        <v>789</v>
      </c>
      <c r="N800" s="187">
        <v>2037</v>
      </c>
      <c r="O800" s="190">
        <v>1864</v>
      </c>
      <c r="P800" s="182">
        <v>817</v>
      </c>
      <c r="Q800" s="183">
        <v>1259</v>
      </c>
      <c r="R800" s="184">
        <v>913</v>
      </c>
      <c r="S800" s="185">
        <v>1436</v>
      </c>
      <c r="T800" s="182">
        <v>244</v>
      </c>
      <c r="U800" s="186">
        <v>272</v>
      </c>
      <c r="V800" s="184">
        <v>1370</v>
      </c>
      <c r="W800" s="191">
        <v>1215</v>
      </c>
      <c r="X800" s="182">
        <v>828</v>
      </c>
      <c r="Y800" s="186">
        <v>547</v>
      </c>
      <c r="Z800" s="184">
        <v>1841</v>
      </c>
      <c r="AA800" s="182">
        <v>2088</v>
      </c>
      <c r="AB800" s="156">
        <f t="shared" si="15048"/>
        <v>13939</v>
      </c>
      <c r="AC800" s="157">
        <f t="shared" si="15049"/>
        <v>14882</v>
      </c>
      <c r="BI800" s="145" t="s">
        <v>32</v>
      </c>
      <c r="BJ800" s="128">
        <f>B800/B808</f>
        <v>7.8822576914179973E-2</v>
      </c>
      <c r="BK800" s="129">
        <f t="shared" ref="BK800" si="15459">C800/C808</f>
        <v>7.9439890710382516E-2</v>
      </c>
      <c r="BL800" s="130">
        <f t="shared" ref="BL800" si="15460">D800/D808</f>
        <v>4.8713235294117647E-2</v>
      </c>
      <c r="BM800" s="131">
        <f t="shared" ref="BM800" si="15461">E800/E808</f>
        <v>7.9365079365079361E-2</v>
      </c>
      <c r="BN800" s="128">
        <f t="shared" ref="BN800" si="15462">F800/F808</f>
        <v>5.2425106990014264E-2</v>
      </c>
      <c r="BO800" s="129">
        <f t="shared" ref="BO800" si="15463">G800/G808</f>
        <v>9.3706498644589353E-2</v>
      </c>
      <c r="BP800" s="130">
        <f t="shared" ref="BP800" si="15464">H800/H808</f>
        <v>6.3793103448275865E-2</v>
      </c>
      <c r="BQ800" s="131">
        <f t="shared" ref="BQ800" si="15465">I800/I808</f>
        <v>8.6943246440975536E-2</v>
      </c>
      <c r="BR800" s="128">
        <f t="shared" ref="BR800" si="15466">J800/J808</f>
        <v>7.9751131221719451E-2</v>
      </c>
      <c r="BS800" s="129">
        <f t="shared" ref="BS800" si="15467">K800/K808</f>
        <v>3.2273262661955245E-2</v>
      </c>
      <c r="BT800" s="130">
        <f t="shared" ref="BT800" si="15468">L800/L808</f>
        <v>8.7795963769267446E-2</v>
      </c>
      <c r="BU800" s="128">
        <f t="shared" ref="BU800" si="15469">M800/M808</f>
        <v>5.474224658294595E-2</v>
      </c>
      <c r="BV800" s="132">
        <f t="shared" ref="BV800" si="15470">N800/N808</f>
        <v>7.6155226558995065E-2</v>
      </c>
      <c r="BW800" s="133">
        <f t="shared" ref="BW800" si="15471">O800/O808</f>
        <v>6.3351799612548013E-2</v>
      </c>
      <c r="BX800" s="128">
        <f t="shared" ref="BX800" si="15472">P800/P808</f>
        <v>5.9665522529759735E-2</v>
      </c>
      <c r="BY800" s="129">
        <f t="shared" ref="BY800" si="15473">Q800/Q808</f>
        <v>8.4389034117568207E-2</v>
      </c>
      <c r="BZ800" s="130">
        <f t="shared" ref="BZ800" si="15474">R800/R808</f>
        <v>5.5119536343878291E-2</v>
      </c>
      <c r="CA800" s="131">
        <f t="shared" ref="CA800" si="15475">S800/S808</f>
        <v>7.8723754180143629E-2</v>
      </c>
      <c r="CB800" s="128">
        <f t="shared" ref="CB800" si="15476">T800/T808</f>
        <v>6.9794050343249425E-2</v>
      </c>
      <c r="CC800" s="129">
        <f t="shared" ref="CC800" si="15477">U800/U808</f>
        <v>5.6999161777032688E-2</v>
      </c>
      <c r="CD800" s="130">
        <f t="shared" ref="CD800" si="15478">V800/V808</f>
        <v>9.687455805402348E-2</v>
      </c>
      <c r="CE800" s="131">
        <f t="shared" ref="CE800" si="15479">W800/W808</f>
        <v>6.4844959171692376E-2</v>
      </c>
      <c r="CF800" s="128">
        <f t="shared" ref="CF800" si="15480">X800/X808</f>
        <v>6.2115528882220557E-2</v>
      </c>
      <c r="CG800" s="129">
        <f t="shared" ref="CG800" si="15481">Y800/Y808</f>
        <v>6.094028520499109E-2</v>
      </c>
      <c r="CH800" s="130">
        <f t="shared" ref="CH800" si="15482">Z800/Z808</f>
        <v>6.7895998524801771E-2</v>
      </c>
      <c r="CI800" s="128">
        <f t="shared" ref="CI800" si="15483">AA800/AA808</f>
        <v>7.7456690284527216E-2</v>
      </c>
      <c r="CJ800" s="134">
        <f t="shared" ref="CJ800" si="15484">AB800/AB808</f>
        <v>6.8662995182408398E-2</v>
      </c>
      <c r="CK800" s="135">
        <f t="shared" ref="CK800" si="15485">AC800/AC808</f>
        <v>7.3612773661248673E-2</v>
      </c>
    </row>
    <row r="801" spans="1:89" x14ac:dyDescent="0.2">
      <c r="A801" s="136" t="s">
        <v>33</v>
      </c>
      <c r="B801" s="192">
        <v>1066</v>
      </c>
      <c r="C801" s="176">
        <v>714</v>
      </c>
      <c r="D801" s="177">
        <v>277</v>
      </c>
      <c r="E801" s="178">
        <v>475</v>
      </c>
      <c r="F801" s="175">
        <v>791</v>
      </c>
      <c r="G801" s="179">
        <v>949</v>
      </c>
      <c r="H801" s="177">
        <v>1407</v>
      </c>
      <c r="I801" s="178">
        <v>1504</v>
      </c>
      <c r="J801" s="175">
        <v>289</v>
      </c>
      <c r="K801" s="176">
        <v>78</v>
      </c>
      <c r="L801" s="177">
        <v>800</v>
      </c>
      <c r="M801" s="175">
        <v>816</v>
      </c>
      <c r="N801" s="180">
        <v>1491</v>
      </c>
      <c r="O801" s="193">
        <v>1761</v>
      </c>
      <c r="P801" s="175">
        <v>571</v>
      </c>
      <c r="Q801" s="176">
        <v>1049</v>
      </c>
      <c r="R801" s="177">
        <v>769</v>
      </c>
      <c r="S801" s="178">
        <v>994</v>
      </c>
      <c r="T801" s="175">
        <v>161</v>
      </c>
      <c r="U801" s="179">
        <v>208</v>
      </c>
      <c r="V801" s="177">
        <v>1054</v>
      </c>
      <c r="W801" s="194">
        <v>1009</v>
      </c>
      <c r="X801" s="175">
        <v>528</v>
      </c>
      <c r="Y801" s="179">
        <v>452</v>
      </c>
      <c r="Z801" s="177">
        <v>1326</v>
      </c>
      <c r="AA801" s="175">
        <v>1262</v>
      </c>
      <c r="AB801" s="156">
        <f t="shared" si="15048"/>
        <v>10530</v>
      </c>
      <c r="AC801" s="157">
        <f t="shared" si="15049"/>
        <v>11271</v>
      </c>
      <c r="BI801" s="136" t="s">
        <v>33</v>
      </c>
      <c r="BJ801" s="128">
        <f>B801/B808</f>
        <v>6.1647004395095996E-2</v>
      </c>
      <c r="BK801" s="129">
        <f t="shared" ref="BK801" si="15486">C801/C808</f>
        <v>4.8770491803278686E-2</v>
      </c>
      <c r="BL801" s="130">
        <f t="shared" ref="BL801" si="15487">D801/D808</f>
        <v>3.6370798319327734E-2</v>
      </c>
      <c r="BM801" s="131">
        <f t="shared" ref="BM801" si="15488">E801/E808</f>
        <v>6.7925067925067931E-2</v>
      </c>
      <c r="BN801" s="128">
        <f t="shared" ref="BN801" si="15489">F801/F808</f>
        <v>4.0299572039942937E-2</v>
      </c>
      <c r="BO801" s="129">
        <f t="shared" ref="BO801" si="15490">G801/G808</f>
        <v>6.9528903216352841E-2</v>
      </c>
      <c r="BP801" s="130">
        <f t="shared" ref="BP801" si="15491">H801/H808</f>
        <v>5.1614086573734411E-2</v>
      </c>
      <c r="BQ801" s="131">
        <f t="shared" ref="BQ801" si="15492">I801/I808</f>
        <v>5.7402389221785428E-2</v>
      </c>
      <c r="BR801" s="128">
        <f t="shared" ref="BR801" si="15493">J801/J808</f>
        <v>8.1730769230769232E-2</v>
      </c>
      <c r="BS801" s="129">
        <f t="shared" ref="BS801" si="15494">K801/K808</f>
        <v>1.8374558303886925E-2</v>
      </c>
      <c r="BT801" s="130">
        <f t="shared" ref="BT801" si="15495">L801/L808</f>
        <v>6.3562688701732081E-2</v>
      </c>
      <c r="BU801" s="128">
        <f t="shared" ref="BU801" si="15496">M801/M808</f>
        <v>5.6615555401373759E-2</v>
      </c>
      <c r="BV801" s="132">
        <f t="shared" ref="BV801" si="15497">N801/N808</f>
        <v>5.5742485419470612E-2</v>
      </c>
      <c r="BW801" s="133">
        <f t="shared" ref="BW801" si="15498">O801/O808</f>
        <v>5.9851136865717296E-2</v>
      </c>
      <c r="BX801" s="128">
        <f t="shared" ref="BX801" si="15499">P801/P808</f>
        <v>4.1700138757029138E-2</v>
      </c>
      <c r="BY801" s="129">
        <f t="shared" ref="BY801" si="15500">Q801/Q808</f>
        <v>7.0313023661103285E-2</v>
      </c>
      <c r="BZ801" s="130">
        <f t="shared" ref="BZ801" si="15501">R801/R808</f>
        <v>4.6425984061820816E-2</v>
      </c>
      <c r="CA801" s="131">
        <f t="shared" ref="CA801" si="15502">S801/S808</f>
        <v>5.4492626500740091E-2</v>
      </c>
      <c r="CB801" s="128">
        <f t="shared" ref="CB801" si="15503">T801/T808</f>
        <v>4.6052631578947366E-2</v>
      </c>
      <c r="CC801" s="129">
        <f t="shared" ref="CC801" si="15504">U801/U808</f>
        <v>4.3587594300083819E-2</v>
      </c>
      <c r="CD801" s="130">
        <f t="shared" ref="CD801" si="15505">V801/V808</f>
        <v>7.4529769480978642E-2</v>
      </c>
      <c r="CE801" s="131">
        <f t="shared" ref="CE801" si="15506">W801/W808</f>
        <v>5.3850669797726423E-2</v>
      </c>
      <c r="CF801" s="128">
        <f t="shared" ref="CF801" si="15507">X801/X808</f>
        <v>3.9609902475618908E-2</v>
      </c>
      <c r="CG801" s="129">
        <f t="shared" ref="CG801" si="15508">Y801/Y808</f>
        <v>5.0356506238859178E-2</v>
      </c>
      <c r="CH801" s="130">
        <f t="shared" ref="CH801" si="15509">Z801/Z808</f>
        <v>4.8902821316614421E-2</v>
      </c>
      <c r="CI801" s="128">
        <f t="shared" ref="CI801" si="15510">AA801/AA808</f>
        <v>4.6815298438253515E-2</v>
      </c>
      <c r="CJ801" s="134">
        <f t="shared" ref="CJ801" si="15511">AB801/AB808</f>
        <v>5.1870388067347763E-2</v>
      </c>
      <c r="CK801" s="135">
        <f t="shared" ref="CK801" si="15512">AC801/AC808</f>
        <v>5.5751214348604611E-2</v>
      </c>
    </row>
    <row r="802" spans="1:89" x14ac:dyDescent="0.2">
      <c r="A802" s="145" t="s">
        <v>34</v>
      </c>
      <c r="B802" s="189">
        <v>348</v>
      </c>
      <c r="C802" s="183">
        <v>589</v>
      </c>
      <c r="D802" s="184">
        <v>152</v>
      </c>
      <c r="E802" s="185">
        <v>335</v>
      </c>
      <c r="F802" s="182">
        <v>370</v>
      </c>
      <c r="G802" s="186">
        <v>724</v>
      </c>
      <c r="H802" s="184">
        <v>697</v>
      </c>
      <c r="I802" s="185">
        <v>1173</v>
      </c>
      <c r="J802" s="182">
        <v>105</v>
      </c>
      <c r="K802" s="183">
        <v>58</v>
      </c>
      <c r="L802" s="184">
        <v>568</v>
      </c>
      <c r="M802" s="182">
        <v>499</v>
      </c>
      <c r="N802" s="187">
        <v>1310</v>
      </c>
      <c r="O802" s="190">
        <v>1315</v>
      </c>
      <c r="P802" s="182">
        <v>385</v>
      </c>
      <c r="Q802" s="183">
        <v>824</v>
      </c>
      <c r="R802" s="184">
        <v>544</v>
      </c>
      <c r="S802" s="185">
        <v>857</v>
      </c>
      <c r="T802" s="182">
        <v>90</v>
      </c>
      <c r="U802" s="186">
        <v>217</v>
      </c>
      <c r="V802" s="184">
        <v>1094</v>
      </c>
      <c r="W802" s="191">
        <v>615</v>
      </c>
      <c r="X802" s="182">
        <v>345</v>
      </c>
      <c r="Y802" s="186">
        <v>277</v>
      </c>
      <c r="Z802" s="184">
        <v>833</v>
      </c>
      <c r="AA802" s="182">
        <v>1018</v>
      </c>
      <c r="AB802" s="156">
        <f t="shared" si="15048"/>
        <v>6841</v>
      </c>
      <c r="AC802" s="157">
        <f t="shared" si="15049"/>
        <v>8501</v>
      </c>
      <c r="BI802" s="145" t="s">
        <v>34</v>
      </c>
      <c r="BJ802" s="128">
        <f>B802/B808</f>
        <v>2.0124913254684247E-2</v>
      </c>
      <c r="BK802" s="129">
        <f t="shared" ref="BK802" si="15513">C802/C808</f>
        <v>4.0232240437158472E-2</v>
      </c>
      <c r="BL802" s="130">
        <f t="shared" ref="BL802" si="15514">D802/D808</f>
        <v>1.9957983193277309E-2</v>
      </c>
      <c r="BM802" s="131">
        <f t="shared" ref="BM802" si="15515">E802/E808</f>
        <v>4.7905047905047904E-2</v>
      </c>
      <c r="BN802" s="128">
        <f t="shared" ref="BN802" si="15516">F802/F808</f>
        <v>1.8850621561035254E-2</v>
      </c>
      <c r="BO802" s="129">
        <f t="shared" ref="BO802" si="15517">G802/G808</f>
        <v>5.3044179060737051E-2</v>
      </c>
      <c r="BP802" s="130">
        <f t="shared" ref="BP802" si="15518">H802/H808</f>
        <v>2.5568598679383714E-2</v>
      </c>
      <c r="BQ802" s="131">
        <f t="shared" ref="BQ802" si="15519">I802/I808</f>
        <v>4.4769283615129191E-2</v>
      </c>
      <c r="BR802" s="128">
        <f t="shared" ref="BR802" si="15520">J802/J808</f>
        <v>2.9694570135746605E-2</v>
      </c>
      <c r="BS802" s="129">
        <f t="shared" ref="BS802" si="15521">K802/K808</f>
        <v>1.3663133097762074E-2</v>
      </c>
      <c r="BT802" s="130">
        <f t="shared" ref="BT802" si="15522">L802/L808</f>
        <v>4.5129508978229781E-2</v>
      </c>
      <c r="BU802" s="128">
        <f t="shared" ref="BU802" si="15523">M802/M808</f>
        <v>3.4621522236869491E-2</v>
      </c>
      <c r="BV802" s="132">
        <f t="shared" ref="BV802" si="15524">N802/N808</f>
        <v>4.8975624345745476E-2</v>
      </c>
      <c r="BW802" s="133">
        <f t="shared" ref="BW802" si="15525">O802/O808</f>
        <v>4.4692927301770727E-2</v>
      </c>
      <c r="BX802" s="128">
        <f t="shared" ref="BX802" si="15526">P802/P808</f>
        <v>2.8116555904476741E-2</v>
      </c>
      <c r="BY802" s="129">
        <f t="shared" ref="BY802" si="15527">Q802/Q808</f>
        <v>5.5231583886319456E-2</v>
      </c>
      <c r="BZ802" s="130">
        <f t="shared" ref="BZ802" si="15528">R802/R808</f>
        <v>3.2842308621106014E-2</v>
      </c>
      <c r="CA802" s="131">
        <f t="shared" ref="CA802" si="15529">S802/S808</f>
        <v>4.6982073351241709E-2</v>
      </c>
      <c r="CB802" s="128">
        <f t="shared" ref="CB802" si="15530">T802/T808</f>
        <v>2.5743707093821511E-2</v>
      </c>
      <c r="CC802" s="129">
        <f t="shared" ref="CC802" si="15531">U802/U808</f>
        <v>4.5473595976529758E-2</v>
      </c>
      <c r="CD802" s="130">
        <f t="shared" ref="CD802" si="15532">V802/V808</f>
        <v>7.735822373073116E-2</v>
      </c>
      <c r="CE802" s="131">
        <f t="shared" ref="CE802" si="15533">W802/W808</f>
        <v>3.2822757111597371E-2</v>
      </c>
      <c r="CF802" s="128">
        <f t="shared" ref="CF802" si="15534">X802/X808</f>
        <v>2.5881470367591898E-2</v>
      </c>
      <c r="CG802" s="129">
        <f t="shared" ref="CG802" si="15535">Y802/Y808</f>
        <v>3.0860071301247773E-2</v>
      </c>
      <c r="CH802" s="130">
        <f t="shared" ref="CH802" si="15536">Z802/Z808</f>
        <v>3.0721003134796237E-2</v>
      </c>
      <c r="CI802" s="128">
        <f t="shared" ref="CI802" si="15537">AA802/AA808</f>
        <v>3.7763846125310682E-2</v>
      </c>
      <c r="CJ802" s="134">
        <f t="shared" ref="CJ802" si="15538">AB802/AB808</f>
        <v>3.3698511374048057E-2</v>
      </c>
      <c r="CK802" s="135">
        <f t="shared" ref="CK802" si="15539">AC802/AC808</f>
        <v>4.2049602801658044E-2</v>
      </c>
    </row>
    <row r="803" spans="1:89" x14ac:dyDescent="0.2">
      <c r="A803" s="136" t="s">
        <v>35</v>
      </c>
      <c r="B803" s="192">
        <v>0</v>
      </c>
      <c r="C803" s="176">
        <v>241</v>
      </c>
      <c r="D803" s="177">
        <v>4</v>
      </c>
      <c r="E803" s="178">
        <v>198</v>
      </c>
      <c r="F803" s="175">
        <v>15</v>
      </c>
      <c r="G803" s="179">
        <v>536</v>
      </c>
      <c r="H803" s="177">
        <v>64</v>
      </c>
      <c r="I803" s="178">
        <v>555</v>
      </c>
      <c r="J803" s="175">
        <v>36</v>
      </c>
      <c r="K803" s="176">
        <v>36</v>
      </c>
      <c r="L803" s="177">
        <v>482</v>
      </c>
      <c r="M803" s="175">
        <v>67</v>
      </c>
      <c r="N803" s="180">
        <v>355</v>
      </c>
      <c r="O803" s="193">
        <v>177</v>
      </c>
      <c r="P803" s="175">
        <v>92</v>
      </c>
      <c r="Q803" s="176">
        <v>155</v>
      </c>
      <c r="R803" s="177">
        <v>101</v>
      </c>
      <c r="S803" s="178">
        <v>65</v>
      </c>
      <c r="T803" s="175">
        <v>19</v>
      </c>
      <c r="U803" s="179">
        <v>21</v>
      </c>
      <c r="V803" s="177">
        <v>132</v>
      </c>
      <c r="W803" s="194">
        <v>34</v>
      </c>
      <c r="X803" s="175">
        <v>47</v>
      </c>
      <c r="Y803" s="179">
        <v>18</v>
      </c>
      <c r="Z803" s="177">
        <v>44</v>
      </c>
      <c r="AA803" s="175">
        <v>66</v>
      </c>
      <c r="AB803" s="156">
        <f t="shared" si="15048"/>
        <v>1391</v>
      </c>
      <c r="AC803" s="157">
        <f t="shared" si="15049"/>
        <v>2169</v>
      </c>
      <c r="BI803" s="136" t="s">
        <v>35</v>
      </c>
      <c r="BJ803" s="128">
        <f>B803/B808</f>
        <v>0</v>
      </c>
      <c r="BK803" s="129">
        <f t="shared" ref="BK803" si="15540">C803/C808</f>
        <v>1.646174863387978E-2</v>
      </c>
      <c r="BL803" s="130">
        <f t="shared" ref="BL803" si="15541">D803/D808</f>
        <v>5.2521008403361342E-4</v>
      </c>
      <c r="BM803" s="131">
        <f t="shared" ref="BM803" si="15542">E803/E808</f>
        <v>2.8314028314028315E-2</v>
      </c>
      <c r="BN803" s="128">
        <f t="shared" ref="BN803" si="15543">F803/F808</f>
        <v>7.6421438760953739E-4</v>
      </c>
      <c r="BO803" s="129">
        <f t="shared" ref="BO803" si="15544">G803/G808</f>
        <v>3.9270276210711406E-2</v>
      </c>
      <c r="BP803" s="130">
        <f t="shared" ref="BP803" si="15545">H803/H808</f>
        <v>2.3477622890682318E-3</v>
      </c>
      <c r="BQ803" s="131">
        <f t="shared" ref="BQ803" si="15546">I803/I808</f>
        <v>2.1182397618411512E-2</v>
      </c>
      <c r="BR803" s="128">
        <f t="shared" ref="BR803" si="15547">J803/J808</f>
        <v>1.0180995475113122E-2</v>
      </c>
      <c r="BS803" s="129">
        <f t="shared" ref="BS803" si="15548">K803/K808</f>
        <v>8.4805653710247342E-3</v>
      </c>
      <c r="BT803" s="130">
        <f t="shared" ref="BT803" si="15549">L803/L808</f>
        <v>3.829651994279358E-2</v>
      </c>
      <c r="BU803" s="128">
        <f t="shared" ref="BU803" si="15550">M803/M808</f>
        <v>4.6485811420245611E-3</v>
      </c>
      <c r="BV803" s="132">
        <f t="shared" ref="BV803" si="15551">N803/N808</f>
        <v>1.3272020337969193E-2</v>
      </c>
      <c r="BW803" s="133">
        <f t="shared" ref="BW803" si="15552">O803/O808</f>
        <v>6.0157020018352988E-3</v>
      </c>
      <c r="BX803" s="128">
        <f t="shared" ref="BX803" si="15553">P803/P808</f>
        <v>6.718761410939896E-3</v>
      </c>
      <c r="BY803" s="129">
        <f t="shared" ref="BY803" si="15554">Q803/Q808</f>
        <v>1.0389436289295529E-2</v>
      </c>
      <c r="BZ803" s="130">
        <f t="shared" ref="BZ803" si="15555">R803/R808</f>
        <v>6.0975609756097563E-3</v>
      </c>
      <c r="CA803" s="131">
        <f t="shared" ref="CA803" si="15556">S803/S808</f>
        <v>3.5634011293240501E-3</v>
      </c>
      <c r="CB803" s="128">
        <f t="shared" ref="CB803" si="15557">T803/T808</f>
        <v>5.434782608695652E-3</v>
      </c>
      <c r="CC803" s="129">
        <f t="shared" ref="CC803" si="15558">U803/U808</f>
        <v>4.4006705783738477E-3</v>
      </c>
      <c r="CD803" s="130">
        <f t="shared" ref="CD803" si="15559">V803/V808</f>
        <v>9.3338990241832835E-3</v>
      </c>
      <c r="CE803" s="131">
        <f t="shared" ref="CE803" si="15560">W803/W808</f>
        <v>1.8145914500720499E-3</v>
      </c>
      <c r="CF803" s="128">
        <f t="shared" ref="CF803" si="15561">X803/X808</f>
        <v>3.5258814703675919E-3</v>
      </c>
      <c r="CG803" s="129">
        <f t="shared" ref="CG803" si="15562">Y803/Y808</f>
        <v>2.0053475935828879E-3</v>
      </c>
      <c r="CH803" s="130">
        <f t="shared" ref="CH803" si="15563">Z803/Z808</f>
        <v>1.6227180527383367E-3</v>
      </c>
      <c r="CI803" s="128">
        <f t="shared" ref="CI803" si="15564">AA803/AA808</f>
        <v>2.4483436584189634E-3</v>
      </c>
      <c r="CJ803" s="134">
        <f t="shared" ref="CJ803" si="15565">AB803/AB808</f>
        <v>6.8520142261805066E-3</v>
      </c>
      <c r="CK803" s="135">
        <f t="shared" ref="CK803" si="15566">AC803/AC808</f>
        <v>1.0728807019973686E-2</v>
      </c>
    </row>
    <row r="804" spans="1:89" x14ac:dyDescent="0.2">
      <c r="A804" s="145" t="s">
        <v>36</v>
      </c>
      <c r="B804" s="189">
        <v>0</v>
      </c>
      <c r="C804" s="183">
        <v>0</v>
      </c>
      <c r="D804" s="184">
        <v>0</v>
      </c>
      <c r="E804" s="185">
        <v>0</v>
      </c>
      <c r="F804" s="182">
        <v>0</v>
      </c>
      <c r="G804" s="186">
        <v>0</v>
      </c>
      <c r="H804" s="184">
        <v>0</v>
      </c>
      <c r="I804" s="185">
        <v>0</v>
      </c>
      <c r="J804" s="182">
        <v>0</v>
      </c>
      <c r="K804" s="186">
        <v>0</v>
      </c>
      <c r="L804" s="184">
        <v>0</v>
      </c>
      <c r="M804" s="182">
        <v>0</v>
      </c>
      <c r="N804" s="187">
        <v>0</v>
      </c>
      <c r="O804" s="190">
        <v>0</v>
      </c>
      <c r="P804" s="182">
        <v>0</v>
      </c>
      <c r="Q804" s="186">
        <v>0</v>
      </c>
      <c r="R804" s="184">
        <v>0</v>
      </c>
      <c r="S804" s="185">
        <v>0</v>
      </c>
      <c r="T804" s="182">
        <v>0</v>
      </c>
      <c r="U804" s="186">
        <v>0</v>
      </c>
      <c r="V804" s="184">
        <v>0</v>
      </c>
      <c r="W804" s="185">
        <v>0</v>
      </c>
      <c r="X804" s="182">
        <v>0</v>
      </c>
      <c r="Y804" s="186">
        <v>0</v>
      </c>
      <c r="Z804" s="184">
        <v>0</v>
      </c>
      <c r="AA804" s="182">
        <v>0</v>
      </c>
      <c r="AB804" s="156">
        <f t="shared" si="15048"/>
        <v>0</v>
      </c>
      <c r="AC804" s="157">
        <f t="shared" si="15049"/>
        <v>0</v>
      </c>
      <c r="BI804" s="145" t="s">
        <v>36</v>
      </c>
      <c r="BJ804" s="128">
        <f>B804/B808</f>
        <v>0</v>
      </c>
      <c r="BK804" s="129">
        <f t="shared" ref="BK804" si="15567">C804/C808</f>
        <v>0</v>
      </c>
      <c r="BL804" s="130">
        <f t="shared" ref="BL804" si="15568">D804/D808</f>
        <v>0</v>
      </c>
      <c r="BM804" s="131">
        <f t="shared" ref="BM804" si="15569">E804/E808</f>
        <v>0</v>
      </c>
      <c r="BN804" s="128">
        <f t="shared" ref="BN804" si="15570">F804/F808</f>
        <v>0</v>
      </c>
      <c r="BO804" s="129">
        <f t="shared" ref="BO804" si="15571">G804/G808</f>
        <v>0</v>
      </c>
      <c r="BP804" s="130">
        <f t="shared" ref="BP804" si="15572">H804/H808</f>
        <v>0</v>
      </c>
      <c r="BQ804" s="131">
        <f t="shared" ref="BQ804" si="15573">I804/I808</f>
        <v>0</v>
      </c>
      <c r="BR804" s="128">
        <f t="shared" ref="BR804" si="15574">J804/J808</f>
        <v>0</v>
      </c>
      <c r="BS804" s="129">
        <f t="shared" ref="BS804" si="15575">K804/K808</f>
        <v>0</v>
      </c>
      <c r="BT804" s="130">
        <f t="shared" ref="BT804" si="15576">L804/L808</f>
        <v>0</v>
      </c>
      <c r="BU804" s="128">
        <f t="shared" ref="BU804" si="15577">M804/M808</f>
        <v>0</v>
      </c>
      <c r="BV804" s="132">
        <f t="shared" ref="BV804" si="15578">N804/N808</f>
        <v>0</v>
      </c>
      <c r="BW804" s="133">
        <f t="shared" ref="BW804" si="15579">O804/O808</f>
        <v>0</v>
      </c>
      <c r="BX804" s="128">
        <f t="shared" ref="BX804" si="15580">P804/P808</f>
        <v>0</v>
      </c>
      <c r="BY804" s="129">
        <f t="shared" ref="BY804" si="15581">Q804/Q808</f>
        <v>0</v>
      </c>
      <c r="BZ804" s="130">
        <f t="shared" ref="BZ804" si="15582">R804/R808</f>
        <v>0</v>
      </c>
      <c r="CA804" s="131">
        <f t="shared" ref="CA804" si="15583">S804/S808</f>
        <v>0</v>
      </c>
      <c r="CB804" s="128">
        <f t="shared" ref="CB804" si="15584">T804/T808</f>
        <v>0</v>
      </c>
      <c r="CC804" s="129">
        <f t="shared" ref="CC804" si="15585">U804/U808</f>
        <v>0</v>
      </c>
      <c r="CD804" s="130">
        <f t="shared" ref="CD804" si="15586">V804/V808</f>
        <v>0</v>
      </c>
      <c r="CE804" s="131">
        <f t="shared" ref="CE804" si="15587">W804/W808</f>
        <v>0</v>
      </c>
      <c r="CF804" s="128">
        <f t="shared" ref="CF804" si="15588">X804/X808</f>
        <v>0</v>
      </c>
      <c r="CG804" s="129">
        <f t="shared" ref="CG804" si="15589">Y804/Y808</f>
        <v>0</v>
      </c>
      <c r="CH804" s="130">
        <f t="shared" ref="CH804" si="15590">Z804/Z808</f>
        <v>0</v>
      </c>
      <c r="CI804" s="128">
        <f t="shared" ref="CI804" si="15591">AA804/AA808</f>
        <v>0</v>
      </c>
      <c r="CJ804" s="134">
        <f t="shared" ref="CJ804" si="15592">AB804/AB808</f>
        <v>0</v>
      </c>
      <c r="CK804" s="135">
        <f t="shared" ref="CK804" si="15593">AC804/AC808</f>
        <v>0</v>
      </c>
    </row>
    <row r="805" spans="1:89" x14ac:dyDescent="0.2">
      <c r="A805" s="136" t="s">
        <v>37</v>
      </c>
      <c r="B805" s="58"/>
      <c r="C805" s="59"/>
      <c r="D805" s="138"/>
      <c r="E805" s="139"/>
      <c r="F805" s="137"/>
      <c r="G805" s="140"/>
      <c r="H805" s="138"/>
      <c r="I805" s="139"/>
      <c r="J805" s="137"/>
      <c r="K805" s="140"/>
      <c r="L805" s="138"/>
      <c r="M805" s="137"/>
      <c r="N805" s="141"/>
      <c r="O805" s="142"/>
      <c r="P805" s="137"/>
      <c r="Q805" s="140"/>
      <c r="R805" s="138"/>
      <c r="S805" s="139"/>
      <c r="T805" s="137"/>
      <c r="U805" s="140"/>
      <c r="V805" s="138"/>
      <c r="W805" s="139"/>
      <c r="X805" s="137"/>
      <c r="Y805" s="140"/>
      <c r="Z805" s="143"/>
      <c r="AA805" s="144"/>
      <c r="AB805" s="158">
        <v>0</v>
      </c>
      <c r="AC805" s="159">
        <f t="shared" ref="AC805:AC807" si="15594">SUM(C805,E805,G805,I805,K805,M805,O805,Q805,S805,U805,W805,Y805,AA805)</f>
        <v>0</v>
      </c>
      <c r="BI805" s="136" t="s">
        <v>37</v>
      </c>
      <c r="BJ805" s="128">
        <f>B805/B808</f>
        <v>0</v>
      </c>
      <c r="BK805" s="129">
        <f t="shared" ref="BK805" si="15595">C805/C808</f>
        <v>0</v>
      </c>
      <c r="BL805" s="130">
        <f t="shared" ref="BL805" si="15596">D805/D808</f>
        <v>0</v>
      </c>
      <c r="BM805" s="131">
        <f t="shared" ref="BM805" si="15597">E805/E808</f>
        <v>0</v>
      </c>
      <c r="BN805" s="128">
        <f t="shared" ref="BN805" si="15598">F805/F808</f>
        <v>0</v>
      </c>
      <c r="BO805" s="129">
        <f t="shared" ref="BO805" si="15599">G805/G808</f>
        <v>0</v>
      </c>
      <c r="BP805" s="130">
        <f t="shared" ref="BP805" si="15600">H805/H808</f>
        <v>0</v>
      </c>
      <c r="BQ805" s="131">
        <f t="shared" ref="BQ805" si="15601">I805/I808</f>
        <v>0</v>
      </c>
      <c r="BR805" s="128">
        <f t="shared" ref="BR805" si="15602">J805/J808</f>
        <v>0</v>
      </c>
      <c r="BS805" s="129">
        <f t="shared" ref="BS805" si="15603">K805/K808</f>
        <v>0</v>
      </c>
      <c r="BT805" s="130">
        <f t="shared" ref="BT805" si="15604">L805/L808</f>
        <v>0</v>
      </c>
      <c r="BU805" s="128">
        <f t="shared" ref="BU805" si="15605">M805/M808</f>
        <v>0</v>
      </c>
      <c r="BV805" s="132">
        <f t="shared" ref="BV805" si="15606">N805/N808</f>
        <v>0</v>
      </c>
      <c r="BW805" s="133">
        <f t="shared" ref="BW805" si="15607">O805/O808</f>
        <v>0</v>
      </c>
      <c r="BX805" s="128">
        <f t="shared" ref="BX805" si="15608">P805/P808</f>
        <v>0</v>
      </c>
      <c r="BY805" s="129">
        <f t="shared" ref="BY805" si="15609">Q805/Q808</f>
        <v>0</v>
      </c>
      <c r="BZ805" s="130">
        <f t="shared" ref="BZ805" si="15610">R805/R808</f>
        <v>0</v>
      </c>
      <c r="CA805" s="131">
        <f t="shared" ref="CA805" si="15611">S805/S808</f>
        <v>0</v>
      </c>
      <c r="CB805" s="128">
        <f t="shared" ref="CB805" si="15612">T805/T808</f>
        <v>0</v>
      </c>
      <c r="CC805" s="129">
        <f t="shared" ref="CC805" si="15613">U805/U808</f>
        <v>0</v>
      </c>
      <c r="CD805" s="130">
        <f t="shared" ref="CD805" si="15614">V805/V808</f>
        <v>0</v>
      </c>
      <c r="CE805" s="131">
        <f t="shared" ref="CE805" si="15615">W805/W808</f>
        <v>0</v>
      </c>
      <c r="CF805" s="128">
        <f t="shared" ref="CF805" si="15616">X805/X808</f>
        <v>0</v>
      </c>
      <c r="CG805" s="129">
        <f t="shared" ref="CG805" si="15617">Y805/Y808</f>
        <v>0</v>
      </c>
      <c r="CH805" s="130">
        <f t="shared" ref="CH805" si="15618">Z805/Z808</f>
        <v>0</v>
      </c>
      <c r="CI805" s="128">
        <f t="shared" ref="CI805" si="15619">AA805/AA808</f>
        <v>0</v>
      </c>
      <c r="CJ805" s="134">
        <f t="shared" ref="CJ805" si="15620">AB805/AB808</f>
        <v>0</v>
      </c>
      <c r="CK805" s="135">
        <f t="shared" ref="CK805" si="15621">AC805/AC808</f>
        <v>0</v>
      </c>
    </row>
    <row r="806" spans="1:89" x14ac:dyDescent="0.2">
      <c r="A806" s="145" t="s">
        <v>38</v>
      </c>
      <c r="B806" s="56"/>
      <c r="C806" s="57"/>
      <c r="D806" s="151"/>
      <c r="E806" s="148"/>
      <c r="F806" s="149"/>
      <c r="G806" s="150"/>
      <c r="H806" s="151"/>
      <c r="I806" s="148"/>
      <c r="J806" s="149"/>
      <c r="K806" s="150"/>
      <c r="L806" s="151"/>
      <c r="M806" s="149"/>
      <c r="N806" s="153"/>
      <c r="O806" s="152"/>
      <c r="P806" s="149"/>
      <c r="Q806" s="150"/>
      <c r="R806" s="151"/>
      <c r="S806" s="148"/>
      <c r="T806" s="149"/>
      <c r="U806" s="150"/>
      <c r="V806" s="151"/>
      <c r="W806" s="148"/>
      <c r="X806" s="149"/>
      <c r="Y806" s="150"/>
      <c r="Z806" s="147"/>
      <c r="AA806" s="146"/>
      <c r="AB806" s="158">
        <f t="shared" ref="AB806:AB807" si="15622">SUM(B806,D806,F806,H806,J806,L806,N806,P806,R806,T806,V806,X806,Z806)</f>
        <v>0</v>
      </c>
      <c r="AC806" s="159">
        <f t="shared" si="15594"/>
        <v>0</v>
      </c>
      <c r="BI806" s="145" t="s">
        <v>38</v>
      </c>
      <c r="BJ806" s="128">
        <f>B806/B808</f>
        <v>0</v>
      </c>
      <c r="BK806" s="129">
        <f t="shared" ref="BK806" si="15623">C806/C808</f>
        <v>0</v>
      </c>
      <c r="BL806" s="130">
        <f t="shared" ref="BL806" si="15624">D806/D808</f>
        <v>0</v>
      </c>
      <c r="BM806" s="131">
        <f t="shared" ref="BM806" si="15625">E806/E808</f>
        <v>0</v>
      </c>
      <c r="BN806" s="128">
        <f t="shared" ref="BN806" si="15626">F806/F808</f>
        <v>0</v>
      </c>
      <c r="BO806" s="129">
        <f t="shared" ref="BO806" si="15627">G806/G808</f>
        <v>0</v>
      </c>
      <c r="BP806" s="130">
        <f t="shared" ref="BP806" si="15628">H806/H808</f>
        <v>0</v>
      </c>
      <c r="BQ806" s="131">
        <f t="shared" ref="BQ806" si="15629">I806/I808</f>
        <v>0</v>
      </c>
      <c r="BR806" s="128">
        <f t="shared" ref="BR806" si="15630">J806/J808</f>
        <v>0</v>
      </c>
      <c r="BS806" s="129">
        <f t="shared" ref="BS806" si="15631">K806/K808</f>
        <v>0</v>
      </c>
      <c r="BT806" s="130">
        <f t="shared" ref="BT806" si="15632">L806/L808</f>
        <v>0</v>
      </c>
      <c r="BU806" s="128">
        <f t="shared" ref="BU806" si="15633">M806/M808</f>
        <v>0</v>
      </c>
      <c r="BV806" s="132">
        <f t="shared" ref="BV806" si="15634">N806/N808</f>
        <v>0</v>
      </c>
      <c r="BW806" s="133">
        <f t="shared" ref="BW806" si="15635">O806/O808</f>
        <v>0</v>
      </c>
      <c r="BX806" s="128">
        <f t="shared" ref="BX806" si="15636">P806/P808</f>
        <v>0</v>
      </c>
      <c r="BY806" s="129">
        <f t="shared" ref="BY806" si="15637">Q806/Q808</f>
        <v>0</v>
      </c>
      <c r="BZ806" s="130">
        <f t="shared" ref="BZ806" si="15638">R806/R808</f>
        <v>0</v>
      </c>
      <c r="CA806" s="131">
        <f t="shared" ref="CA806" si="15639">S806/S808</f>
        <v>0</v>
      </c>
      <c r="CB806" s="128">
        <f t="shared" ref="CB806" si="15640">T806/T808</f>
        <v>0</v>
      </c>
      <c r="CC806" s="129">
        <f t="shared" ref="CC806" si="15641">U806/U808</f>
        <v>0</v>
      </c>
      <c r="CD806" s="130">
        <f t="shared" ref="CD806" si="15642">V806/V808</f>
        <v>0</v>
      </c>
      <c r="CE806" s="131">
        <f t="shared" ref="CE806" si="15643">W806/W808</f>
        <v>0</v>
      </c>
      <c r="CF806" s="128">
        <f t="shared" ref="CF806" si="15644">X806/X808</f>
        <v>0</v>
      </c>
      <c r="CG806" s="129">
        <f t="shared" ref="CG806" si="15645">Y806/Y808</f>
        <v>0</v>
      </c>
      <c r="CH806" s="130">
        <f t="shared" ref="CH806" si="15646">Z806/Z808</f>
        <v>0</v>
      </c>
      <c r="CI806" s="128">
        <f t="shared" ref="CI806" si="15647">AA806/AA808</f>
        <v>0</v>
      </c>
      <c r="CJ806" s="134">
        <f t="shared" ref="CJ806" si="15648">AB806/AB808</f>
        <v>0</v>
      </c>
      <c r="CK806" s="135">
        <f t="shared" ref="CK806" si="15649">AC806/AC808</f>
        <v>0</v>
      </c>
    </row>
    <row r="807" spans="1:89" ht="13.5" thickBot="1" x14ac:dyDescent="0.25">
      <c r="A807" s="136" t="s">
        <v>39</v>
      </c>
      <c r="B807" s="58"/>
      <c r="C807" s="59"/>
      <c r="D807" s="138"/>
      <c r="E807" s="139"/>
      <c r="F807" s="137"/>
      <c r="G807" s="140"/>
      <c r="H807" s="138"/>
      <c r="I807" s="139"/>
      <c r="J807" s="137"/>
      <c r="K807" s="140"/>
      <c r="L807" s="138"/>
      <c r="M807" s="137"/>
      <c r="N807" s="141"/>
      <c r="O807" s="142"/>
      <c r="P807" s="137"/>
      <c r="Q807" s="140"/>
      <c r="R807" s="138"/>
      <c r="S807" s="139"/>
      <c r="T807" s="137"/>
      <c r="U807" s="140"/>
      <c r="V807" s="138"/>
      <c r="W807" s="139"/>
      <c r="X807" s="137"/>
      <c r="Y807" s="140"/>
      <c r="Z807" s="143"/>
      <c r="AA807" s="144"/>
      <c r="AB807" s="158">
        <f t="shared" si="15622"/>
        <v>0</v>
      </c>
      <c r="AC807" s="159">
        <f t="shared" si="15594"/>
        <v>0</v>
      </c>
      <c r="BI807" s="136" t="s">
        <v>39</v>
      </c>
      <c r="BJ807" s="128">
        <f>B807/B808</f>
        <v>0</v>
      </c>
      <c r="BK807" s="129">
        <f t="shared" ref="BK807" si="15650">C807/C808</f>
        <v>0</v>
      </c>
      <c r="BL807" s="130">
        <f t="shared" ref="BL807" si="15651">D807/D808</f>
        <v>0</v>
      </c>
      <c r="BM807" s="131">
        <f t="shared" ref="BM807" si="15652">E807/E808</f>
        <v>0</v>
      </c>
      <c r="BN807" s="128">
        <f t="shared" ref="BN807" si="15653">F807/F808</f>
        <v>0</v>
      </c>
      <c r="BO807" s="129">
        <f t="shared" ref="BO807" si="15654">G807/G808</f>
        <v>0</v>
      </c>
      <c r="BP807" s="130">
        <f t="shared" ref="BP807" si="15655">H807/H808</f>
        <v>0</v>
      </c>
      <c r="BQ807" s="131">
        <f t="shared" ref="BQ807" si="15656">I807/I808</f>
        <v>0</v>
      </c>
      <c r="BR807" s="128">
        <f t="shared" ref="BR807" si="15657">J807/J808</f>
        <v>0</v>
      </c>
      <c r="BS807" s="129">
        <f t="shared" ref="BS807" si="15658">K807/K808</f>
        <v>0</v>
      </c>
      <c r="BT807" s="130">
        <f t="shared" ref="BT807" si="15659">L807/L808</f>
        <v>0</v>
      </c>
      <c r="BU807" s="128">
        <f t="shared" ref="BU807" si="15660">M807/M808</f>
        <v>0</v>
      </c>
      <c r="BV807" s="132">
        <f t="shared" ref="BV807" si="15661">N807/N808</f>
        <v>0</v>
      </c>
      <c r="BW807" s="133">
        <f t="shared" ref="BW807" si="15662">O807/O808</f>
        <v>0</v>
      </c>
      <c r="BX807" s="128">
        <f t="shared" ref="BX807" si="15663">P807/P808</f>
        <v>0</v>
      </c>
      <c r="BY807" s="129">
        <f t="shared" ref="BY807" si="15664">Q807/Q808</f>
        <v>0</v>
      </c>
      <c r="BZ807" s="130">
        <f t="shared" ref="BZ807" si="15665">R807/R808</f>
        <v>0</v>
      </c>
      <c r="CA807" s="131">
        <f t="shared" ref="CA807" si="15666">S807/S808</f>
        <v>0</v>
      </c>
      <c r="CB807" s="128">
        <f t="shared" ref="CB807" si="15667">T807/T808</f>
        <v>0</v>
      </c>
      <c r="CC807" s="129">
        <f t="shared" ref="CC807" si="15668">U807/U808</f>
        <v>0</v>
      </c>
      <c r="CD807" s="130">
        <f t="shared" ref="CD807" si="15669">V807/V808</f>
        <v>0</v>
      </c>
      <c r="CE807" s="131">
        <f t="shared" ref="CE807" si="15670">W807/W808</f>
        <v>0</v>
      </c>
      <c r="CF807" s="128">
        <f t="shared" ref="CF807" si="15671">X807/X808</f>
        <v>0</v>
      </c>
      <c r="CG807" s="129">
        <f t="shared" ref="CG807" si="15672">Y807/Y808</f>
        <v>0</v>
      </c>
      <c r="CH807" s="130">
        <f t="shared" ref="CH807" si="15673">Z807/Z808</f>
        <v>0</v>
      </c>
      <c r="CI807" s="128">
        <f t="shared" ref="CI807" si="15674">AA807/AA808</f>
        <v>0</v>
      </c>
      <c r="CJ807" s="134">
        <f t="shared" ref="CJ807" si="15675">AB807/AB808</f>
        <v>0</v>
      </c>
      <c r="CK807" s="135">
        <f t="shared" ref="CK807" si="15676">AC807/AC808</f>
        <v>0</v>
      </c>
    </row>
    <row r="808" spans="1:89" ht="14.25" thickTop="1" thickBot="1" x14ac:dyDescent="0.25">
      <c r="A808" s="229" t="s">
        <v>13</v>
      </c>
      <c r="B808" s="20">
        <f t="shared" ref="B808:AA808" si="15677">SUM(B785:B807)</f>
        <v>17292</v>
      </c>
      <c r="C808" s="21">
        <f t="shared" si="15677"/>
        <v>14640</v>
      </c>
      <c r="D808" s="20">
        <f t="shared" si="15677"/>
        <v>7616</v>
      </c>
      <c r="E808" s="21">
        <f t="shared" si="15677"/>
        <v>6993</v>
      </c>
      <c r="F808" s="20">
        <f t="shared" si="15677"/>
        <v>19628</v>
      </c>
      <c r="G808" s="21">
        <f t="shared" si="15677"/>
        <v>13649</v>
      </c>
      <c r="H808" s="20">
        <f t="shared" si="15677"/>
        <v>27260</v>
      </c>
      <c r="I808" s="21">
        <f t="shared" si="15677"/>
        <v>26201</v>
      </c>
      <c r="J808" s="20">
        <f t="shared" si="15677"/>
        <v>3536</v>
      </c>
      <c r="K808" s="21">
        <f t="shared" si="15677"/>
        <v>4245</v>
      </c>
      <c r="L808" s="20">
        <f t="shared" si="15677"/>
        <v>12586</v>
      </c>
      <c r="M808" s="21">
        <f t="shared" si="15677"/>
        <v>14413</v>
      </c>
      <c r="N808" s="20">
        <f t="shared" si="15677"/>
        <v>26748</v>
      </c>
      <c r="O808" s="21">
        <f t="shared" si="15677"/>
        <v>29423</v>
      </c>
      <c r="P808" s="20">
        <f t="shared" si="15677"/>
        <v>13693</v>
      </c>
      <c r="Q808" s="21">
        <f t="shared" si="15677"/>
        <v>14919</v>
      </c>
      <c r="R808" s="20">
        <f t="shared" si="15677"/>
        <v>16564</v>
      </c>
      <c r="S808" s="21">
        <f t="shared" si="15677"/>
        <v>18241</v>
      </c>
      <c r="T808" s="20">
        <f t="shared" si="15677"/>
        <v>3496</v>
      </c>
      <c r="U808" s="21">
        <f t="shared" si="15677"/>
        <v>4772</v>
      </c>
      <c r="V808" s="20">
        <f t="shared" si="15677"/>
        <v>14142</v>
      </c>
      <c r="W808" s="21">
        <f t="shared" si="15677"/>
        <v>18737</v>
      </c>
      <c r="X808" s="20">
        <f t="shared" si="15677"/>
        <v>13330</v>
      </c>
      <c r="Y808" s="21">
        <f t="shared" si="15677"/>
        <v>8976</v>
      </c>
      <c r="Z808" s="20">
        <f t="shared" si="15677"/>
        <v>27115</v>
      </c>
      <c r="AA808" s="21">
        <f t="shared" si="15677"/>
        <v>26957</v>
      </c>
      <c r="AB808" s="160">
        <f t="shared" ref="AB808:AC808" si="15678">SUM(AB784:AB807)</f>
        <v>203006</v>
      </c>
      <c r="AC808" s="161">
        <f t="shared" si="15678"/>
        <v>202166</v>
      </c>
      <c r="BI808" s="229" t="s">
        <v>13</v>
      </c>
      <c r="BJ808" s="154">
        <f>SUM(BJ784:BJ807)</f>
        <v>1</v>
      </c>
      <c r="BK808" s="155">
        <f t="shared" ref="BK808:CK808" si="15679">SUM(BK784:BK807)</f>
        <v>1</v>
      </c>
      <c r="BL808" s="154">
        <f t="shared" si="15679"/>
        <v>0.99999999999999989</v>
      </c>
      <c r="BM808" s="155">
        <f t="shared" si="15679"/>
        <v>1.0000000000000002</v>
      </c>
      <c r="BN808" s="154">
        <f t="shared" si="15679"/>
        <v>1</v>
      </c>
      <c r="BO808" s="155">
        <f t="shared" si="15679"/>
        <v>1</v>
      </c>
      <c r="BP808" s="154">
        <f t="shared" si="15679"/>
        <v>1</v>
      </c>
      <c r="BQ808" s="155">
        <f t="shared" si="15679"/>
        <v>1</v>
      </c>
      <c r="BR808" s="154">
        <f t="shared" si="15679"/>
        <v>1</v>
      </c>
      <c r="BS808" s="155">
        <f t="shared" si="15679"/>
        <v>1.0000000000000002</v>
      </c>
      <c r="BT808" s="154">
        <f t="shared" si="15679"/>
        <v>1</v>
      </c>
      <c r="BU808" s="155">
        <f t="shared" si="15679"/>
        <v>0.99999999999999989</v>
      </c>
      <c r="BV808" s="154">
        <f t="shared" si="15679"/>
        <v>1</v>
      </c>
      <c r="BW808" s="155">
        <f t="shared" si="15679"/>
        <v>0.99999999999999989</v>
      </c>
      <c r="BX808" s="154">
        <f t="shared" si="15679"/>
        <v>1</v>
      </c>
      <c r="BY808" s="155">
        <f t="shared" si="15679"/>
        <v>1</v>
      </c>
      <c r="BZ808" s="154">
        <f t="shared" si="15679"/>
        <v>1.0000000000000002</v>
      </c>
      <c r="CA808" s="155">
        <f t="shared" si="15679"/>
        <v>1</v>
      </c>
      <c r="CB808" s="154">
        <f t="shared" si="15679"/>
        <v>1</v>
      </c>
      <c r="CC808" s="155">
        <f t="shared" si="15679"/>
        <v>1</v>
      </c>
      <c r="CD808" s="154">
        <f t="shared" si="15679"/>
        <v>1.0000000000000002</v>
      </c>
      <c r="CE808" s="155">
        <f t="shared" si="15679"/>
        <v>0.99999999999999989</v>
      </c>
      <c r="CF808" s="154">
        <f t="shared" si="15679"/>
        <v>1.0000000000000002</v>
      </c>
      <c r="CG808" s="155">
        <f t="shared" si="15679"/>
        <v>0.99999999999999989</v>
      </c>
      <c r="CH808" s="154">
        <f t="shared" si="15679"/>
        <v>1</v>
      </c>
      <c r="CI808" s="155">
        <f t="shared" si="15679"/>
        <v>1</v>
      </c>
      <c r="CJ808" s="154">
        <f t="shared" si="15679"/>
        <v>1</v>
      </c>
      <c r="CK808" s="155">
        <f t="shared" si="15679"/>
        <v>0.99999999999999989</v>
      </c>
    </row>
    <row r="809" spans="1:89" ht="13.5" thickTop="1" x14ac:dyDescent="0.2">
      <c r="A809" s="173"/>
    </row>
    <row r="810" spans="1:89" x14ac:dyDescent="0.2">
      <c r="A810" s="203"/>
    </row>
    <row r="811" spans="1:89" x14ac:dyDescent="0.2">
      <c r="A811" s="308">
        <f>+A780+1</f>
        <v>44831</v>
      </c>
      <c r="B811" s="308"/>
      <c r="C811" s="308"/>
      <c r="D811" s="308"/>
      <c r="BI811" s="307">
        <f>+BI749+2</f>
        <v>44831</v>
      </c>
      <c r="BJ811" s="307"/>
      <c r="BK811" s="307"/>
      <c r="BL811" s="307"/>
    </row>
    <row r="812" spans="1:89" ht="13.5" thickBot="1" x14ac:dyDescent="0.25">
      <c r="AE812" s="232" t="s">
        <v>84</v>
      </c>
    </row>
    <row r="813" spans="1:89" ht="14.25" thickTop="1" thickBot="1" x14ac:dyDescent="0.25">
      <c r="A813" s="305" t="s">
        <v>0</v>
      </c>
      <c r="B813" s="299" t="s">
        <v>1</v>
      </c>
      <c r="C813" s="300"/>
      <c r="D813" s="299" t="s">
        <v>2</v>
      </c>
      <c r="E813" s="300"/>
      <c r="F813" s="299" t="s">
        <v>3</v>
      </c>
      <c r="G813" s="300"/>
      <c r="H813" s="299" t="s">
        <v>4</v>
      </c>
      <c r="I813" s="300"/>
      <c r="J813" s="299" t="s">
        <v>5</v>
      </c>
      <c r="K813" s="300"/>
      <c r="L813" s="299" t="s">
        <v>6</v>
      </c>
      <c r="M813" s="300"/>
      <c r="N813" s="299" t="s">
        <v>7</v>
      </c>
      <c r="O813" s="300"/>
      <c r="P813" s="299" t="s">
        <v>8</v>
      </c>
      <c r="Q813" s="300"/>
      <c r="R813" s="299" t="s">
        <v>9</v>
      </c>
      <c r="S813" s="300"/>
      <c r="T813" s="299" t="s">
        <v>10</v>
      </c>
      <c r="U813" s="300"/>
      <c r="V813" s="299" t="s">
        <v>11</v>
      </c>
      <c r="W813" s="300"/>
      <c r="X813" s="299" t="s">
        <v>12</v>
      </c>
      <c r="Y813" s="300"/>
      <c r="Z813" s="301" t="s">
        <v>40</v>
      </c>
      <c r="AA813" s="302"/>
      <c r="AB813" s="303" t="s">
        <v>41</v>
      </c>
      <c r="AC813" s="304"/>
      <c r="AE813" s="305" t="s">
        <v>0</v>
      </c>
      <c r="AF813" s="299" t="s">
        <v>1</v>
      </c>
      <c r="AG813" s="300"/>
      <c r="AH813" s="299" t="s">
        <v>2</v>
      </c>
      <c r="AI813" s="300"/>
      <c r="AJ813" s="299" t="s">
        <v>3</v>
      </c>
      <c r="AK813" s="300"/>
      <c r="AL813" s="299" t="s">
        <v>4</v>
      </c>
      <c r="AM813" s="300"/>
      <c r="AN813" s="299" t="s">
        <v>5</v>
      </c>
      <c r="AO813" s="300"/>
      <c r="AP813" s="299" t="s">
        <v>6</v>
      </c>
      <c r="AQ813" s="300"/>
      <c r="AR813" s="299" t="s">
        <v>7</v>
      </c>
      <c r="AS813" s="300"/>
      <c r="AT813" s="299" t="s">
        <v>8</v>
      </c>
      <c r="AU813" s="300"/>
      <c r="AV813" s="299" t="s">
        <v>9</v>
      </c>
      <c r="AW813" s="300"/>
      <c r="AX813" s="299" t="s">
        <v>10</v>
      </c>
      <c r="AY813" s="300"/>
      <c r="AZ813" s="299" t="s">
        <v>11</v>
      </c>
      <c r="BA813" s="300"/>
      <c r="BB813" s="299" t="s">
        <v>12</v>
      </c>
      <c r="BC813" s="300"/>
      <c r="BD813" s="301" t="s">
        <v>40</v>
      </c>
      <c r="BE813" s="302"/>
      <c r="BF813" s="303" t="s">
        <v>41</v>
      </c>
      <c r="BG813" s="304"/>
      <c r="BI813" s="305" t="s">
        <v>0</v>
      </c>
      <c r="BJ813" s="299" t="s">
        <v>1</v>
      </c>
      <c r="BK813" s="300"/>
      <c r="BL813" s="299" t="s">
        <v>2</v>
      </c>
      <c r="BM813" s="300"/>
      <c r="BN813" s="299" t="s">
        <v>3</v>
      </c>
      <c r="BO813" s="300"/>
      <c r="BP813" s="299" t="s">
        <v>4</v>
      </c>
      <c r="BQ813" s="300"/>
      <c r="BR813" s="299" t="s">
        <v>5</v>
      </c>
      <c r="BS813" s="300"/>
      <c r="BT813" s="299" t="s">
        <v>6</v>
      </c>
      <c r="BU813" s="300"/>
      <c r="BV813" s="299" t="s">
        <v>7</v>
      </c>
      <c r="BW813" s="300"/>
      <c r="BX813" s="299" t="s">
        <v>8</v>
      </c>
      <c r="BY813" s="300"/>
      <c r="BZ813" s="299" t="s">
        <v>9</v>
      </c>
      <c r="CA813" s="300"/>
      <c r="CB813" s="299" t="s">
        <v>10</v>
      </c>
      <c r="CC813" s="300"/>
      <c r="CD813" s="299" t="s">
        <v>11</v>
      </c>
      <c r="CE813" s="300"/>
      <c r="CF813" s="299" t="s">
        <v>12</v>
      </c>
      <c r="CG813" s="300"/>
      <c r="CH813" s="301" t="s">
        <v>40</v>
      </c>
      <c r="CI813" s="302"/>
      <c r="CJ813" s="299" t="s">
        <v>41</v>
      </c>
      <c r="CK813" s="300"/>
    </row>
    <row r="814" spans="1:89" ht="15" thickTop="1" thickBot="1" x14ac:dyDescent="0.3">
      <c r="A814" s="306"/>
      <c r="B814" s="115" t="s">
        <v>14</v>
      </c>
      <c r="C814" s="116" t="s">
        <v>15</v>
      </c>
      <c r="D814" s="117" t="s">
        <v>14</v>
      </c>
      <c r="E814" s="118" t="s">
        <v>15</v>
      </c>
      <c r="F814" s="115" t="s">
        <v>14</v>
      </c>
      <c r="G814" s="116" t="s">
        <v>15</v>
      </c>
      <c r="H814" s="117" t="s">
        <v>14</v>
      </c>
      <c r="I814" s="118" t="s">
        <v>15</v>
      </c>
      <c r="J814" s="115" t="s">
        <v>14</v>
      </c>
      <c r="K814" s="116" t="s">
        <v>15</v>
      </c>
      <c r="L814" s="117" t="s">
        <v>14</v>
      </c>
      <c r="M814" s="115" t="s">
        <v>15</v>
      </c>
      <c r="N814" s="119" t="s">
        <v>14</v>
      </c>
      <c r="O814" s="120" t="s">
        <v>15</v>
      </c>
      <c r="P814" s="115" t="s">
        <v>14</v>
      </c>
      <c r="Q814" s="116" t="s">
        <v>15</v>
      </c>
      <c r="R814" s="117" t="s">
        <v>14</v>
      </c>
      <c r="S814" s="118" t="s">
        <v>15</v>
      </c>
      <c r="T814" s="115" t="s">
        <v>14</v>
      </c>
      <c r="U814" s="116" t="s">
        <v>15</v>
      </c>
      <c r="V814" s="117" t="s">
        <v>14</v>
      </c>
      <c r="W814" s="118" t="s">
        <v>15</v>
      </c>
      <c r="X814" s="115" t="s">
        <v>14</v>
      </c>
      <c r="Y814" s="116" t="s">
        <v>15</v>
      </c>
      <c r="Z814" s="28" t="s">
        <v>14</v>
      </c>
      <c r="AA814" s="121" t="s">
        <v>15</v>
      </c>
      <c r="AB814" s="162" t="s">
        <v>14</v>
      </c>
      <c r="AC814" s="163" t="s">
        <v>15</v>
      </c>
      <c r="AE814" s="306"/>
      <c r="AF814" s="115" t="s">
        <v>14</v>
      </c>
      <c r="AG814" s="116" t="s">
        <v>15</v>
      </c>
      <c r="AH814" s="117" t="s">
        <v>14</v>
      </c>
      <c r="AI814" s="118" t="s">
        <v>15</v>
      </c>
      <c r="AJ814" s="115" t="s">
        <v>14</v>
      </c>
      <c r="AK814" s="116" t="s">
        <v>15</v>
      </c>
      <c r="AL814" s="117" t="s">
        <v>14</v>
      </c>
      <c r="AM814" s="118" t="s">
        <v>15</v>
      </c>
      <c r="AN814" s="115" t="s">
        <v>14</v>
      </c>
      <c r="AO814" s="116" t="s">
        <v>15</v>
      </c>
      <c r="AP814" s="117" t="s">
        <v>14</v>
      </c>
      <c r="AQ814" s="115" t="s">
        <v>15</v>
      </c>
      <c r="AR814" s="119" t="s">
        <v>14</v>
      </c>
      <c r="AS814" s="120" t="s">
        <v>15</v>
      </c>
      <c r="AT814" s="115" t="s">
        <v>14</v>
      </c>
      <c r="AU814" s="116" t="s">
        <v>15</v>
      </c>
      <c r="AV814" s="117" t="s">
        <v>14</v>
      </c>
      <c r="AW814" s="118" t="s">
        <v>15</v>
      </c>
      <c r="AX814" s="115" t="s">
        <v>14</v>
      </c>
      <c r="AY814" s="116" t="s">
        <v>15</v>
      </c>
      <c r="AZ814" s="117" t="s">
        <v>14</v>
      </c>
      <c r="BA814" s="118" t="s">
        <v>15</v>
      </c>
      <c r="BB814" s="115" t="s">
        <v>14</v>
      </c>
      <c r="BC814" s="116" t="s">
        <v>15</v>
      </c>
      <c r="BD814" s="28" t="s">
        <v>14</v>
      </c>
      <c r="BE814" s="121" t="s">
        <v>15</v>
      </c>
      <c r="BF814" s="162" t="s">
        <v>14</v>
      </c>
      <c r="BG814" s="163" t="s">
        <v>15</v>
      </c>
      <c r="BI814" s="306"/>
      <c r="BJ814" s="115" t="s">
        <v>14</v>
      </c>
      <c r="BK814" s="116" t="s">
        <v>15</v>
      </c>
      <c r="BL814" s="117" t="s">
        <v>14</v>
      </c>
      <c r="BM814" s="118" t="s">
        <v>15</v>
      </c>
      <c r="BN814" s="115" t="s">
        <v>14</v>
      </c>
      <c r="BO814" s="116" t="s">
        <v>15</v>
      </c>
      <c r="BP814" s="117" t="s">
        <v>14</v>
      </c>
      <c r="BQ814" s="118" t="s">
        <v>15</v>
      </c>
      <c r="BR814" s="115" t="s">
        <v>14</v>
      </c>
      <c r="BS814" s="116" t="s">
        <v>15</v>
      </c>
      <c r="BT814" s="117" t="s">
        <v>14</v>
      </c>
      <c r="BU814" s="115" t="s">
        <v>15</v>
      </c>
      <c r="BV814" s="119" t="s">
        <v>14</v>
      </c>
      <c r="BW814" s="120" t="s">
        <v>15</v>
      </c>
      <c r="BX814" s="115" t="s">
        <v>14</v>
      </c>
      <c r="BY814" s="116" t="s">
        <v>15</v>
      </c>
      <c r="BZ814" s="117" t="s">
        <v>14</v>
      </c>
      <c r="CA814" s="118" t="s">
        <v>15</v>
      </c>
      <c r="CB814" s="115" t="s">
        <v>14</v>
      </c>
      <c r="CC814" s="116" t="s">
        <v>15</v>
      </c>
      <c r="CD814" s="117" t="s">
        <v>14</v>
      </c>
      <c r="CE814" s="118" t="s">
        <v>15</v>
      </c>
      <c r="CF814" s="115" t="s">
        <v>14</v>
      </c>
      <c r="CG814" s="116" t="s">
        <v>15</v>
      </c>
      <c r="CH814" s="28" t="s">
        <v>14</v>
      </c>
      <c r="CI814" s="121" t="s">
        <v>15</v>
      </c>
      <c r="CJ814" s="119" t="s">
        <v>14</v>
      </c>
      <c r="CK814" s="120" t="s">
        <v>15</v>
      </c>
    </row>
    <row r="815" spans="1:89" ht="13.5" thickTop="1" x14ac:dyDescent="0.2">
      <c r="A815" s="124" t="s">
        <v>16</v>
      </c>
      <c r="B815" s="125"/>
      <c r="C815" s="172"/>
      <c r="D815" s="126"/>
      <c r="E815" s="166"/>
      <c r="F815" s="125"/>
      <c r="G815" s="127"/>
      <c r="H815" s="126"/>
      <c r="I815" s="166"/>
      <c r="J815" s="125"/>
      <c r="K815" s="127"/>
      <c r="L815" s="126"/>
      <c r="M815" s="125"/>
      <c r="N815" s="165"/>
      <c r="O815" s="167"/>
      <c r="P815" s="125"/>
      <c r="Q815" s="127"/>
      <c r="R815" s="126"/>
      <c r="S815" s="166"/>
      <c r="T815" s="125"/>
      <c r="U815" s="127"/>
      <c r="V815" s="126"/>
      <c r="W815" s="166"/>
      <c r="X815" s="125"/>
      <c r="Y815" s="127"/>
      <c r="Z815" s="170"/>
      <c r="AA815" s="171"/>
      <c r="AB815" s="156">
        <f>B815+D815+F815+H815+J815+L815+N815+P815+R815+T815+V815+X815+Z815</f>
        <v>0</v>
      </c>
      <c r="AC815" s="157">
        <f>C815+E815+G815+I815+K815+M815+O815+Q815+S815+U815+W815+Y815+AA815</f>
        <v>0</v>
      </c>
      <c r="AE815" s="235" t="str">
        <f>$AE$9</f>
        <v>07:00 - 07:59</v>
      </c>
      <c r="AF815" s="125">
        <f>SUMIF($A$9:$A$32,$AE815,B$815:B$838)</f>
        <v>3447</v>
      </c>
      <c r="AG815" s="172">
        <f t="shared" ref="AG815:AV817" si="15680">SUMIF($A$9:$A$32,$AE815,C$815:C$838)</f>
        <v>1153</v>
      </c>
      <c r="AH815" s="126">
        <f t="shared" si="15680"/>
        <v>1409</v>
      </c>
      <c r="AI815" s="166">
        <f t="shared" si="15680"/>
        <v>1195</v>
      </c>
      <c r="AJ815" s="125">
        <f t="shared" si="15680"/>
        <v>3108</v>
      </c>
      <c r="AK815" s="127">
        <f t="shared" si="15680"/>
        <v>1489</v>
      </c>
      <c r="AL815" s="126">
        <f t="shared" si="15680"/>
        <v>4231</v>
      </c>
      <c r="AM815" s="166">
        <f t="shared" si="15680"/>
        <v>2398</v>
      </c>
      <c r="AN815" s="125">
        <f t="shared" si="15680"/>
        <v>269</v>
      </c>
      <c r="AO815" s="127">
        <f t="shared" si="15680"/>
        <v>1075</v>
      </c>
      <c r="AP815" s="126">
        <f t="shared" si="15680"/>
        <v>1345</v>
      </c>
      <c r="AQ815" s="125">
        <f t="shared" si="15680"/>
        <v>3459</v>
      </c>
      <c r="AR815" s="165">
        <f t="shared" si="15680"/>
        <v>3028</v>
      </c>
      <c r="AS815" s="167">
        <f t="shared" si="15680"/>
        <v>4429</v>
      </c>
      <c r="AT815" s="125">
        <f t="shared" si="15680"/>
        <v>2262</v>
      </c>
      <c r="AU815" s="127">
        <f t="shared" si="15680"/>
        <v>2310</v>
      </c>
      <c r="AV815" s="126">
        <f t="shared" si="15680"/>
        <v>2537</v>
      </c>
      <c r="AW815" s="166">
        <f t="shared" ref="AW815:BE817" si="15681">SUMIF($A$9:$A$32,$AE815,S$815:S$838)</f>
        <v>1993</v>
      </c>
      <c r="AX815" s="125">
        <f t="shared" si="15681"/>
        <v>388</v>
      </c>
      <c r="AY815" s="127">
        <f t="shared" si="15681"/>
        <v>1496</v>
      </c>
      <c r="AZ815" s="126">
        <f t="shared" si="15681"/>
        <v>1054</v>
      </c>
      <c r="BA815" s="166">
        <f t="shared" si="15681"/>
        <v>3001</v>
      </c>
      <c r="BB815" s="125">
        <f t="shared" si="15681"/>
        <v>1983</v>
      </c>
      <c r="BC815" s="127">
        <f t="shared" si="15681"/>
        <v>1860</v>
      </c>
      <c r="BD815" s="170">
        <f t="shared" si="15681"/>
        <v>4033</v>
      </c>
      <c r="BE815" s="171">
        <f t="shared" si="15681"/>
        <v>2594</v>
      </c>
      <c r="BF815" s="156">
        <f>AF815+AH815+AJ815+AL815+AN815+AP815+AR815+AT815+AV815+AX815+AZ815+BB815+BD815</f>
        <v>29094</v>
      </c>
      <c r="BG815" s="157">
        <f>AG815+AI815+AK815+AM815+AO815+AQ815+AS815+AU815+AW815+AY815+BA815+BC815+BE815</f>
        <v>28452</v>
      </c>
      <c r="BI815" s="124" t="s">
        <v>16</v>
      </c>
      <c r="BJ815" s="128">
        <f>B815/B839</f>
        <v>0</v>
      </c>
      <c r="BK815" s="129">
        <f t="shared" ref="BK815" si="15682">C815/C839</f>
        <v>0</v>
      </c>
      <c r="BL815" s="130">
        <f t="shared" ref="BL815" si="15683">D815/D839</f>
        <v>0</v>
      </c>
      <c r="BM815" s="131">
        <f t="shared" ref="BM815" si="15684">E815/E839</f>
        <v>0</v>
      </c>
      <c r="BN815" s="128">
        <f t="shared" ref="BN815" si="15685">F815/F839</f>
        <v>0</v>
      </c>
      <c r="BO815" s="129">
        <f t="shared" ref="BO815" si="15686">G815/G839</f>
        <v>0</v>
      </c>
      <c r="BP815" s="130">
        <f t="shared" ref="BP815" si="15687">H815/H839</f>
        <v>0</v>
      </c>
      <c r="BQ815" s="131">
        <f t="shared" ref="BQ815" si="15688">I815/I839</f>
        <v>0</v>
      </c>
      <c r="BR815" s="128">
        <f t="shared" ref="BR815" si="15689">J815/J839</f>
        <v>0</v>
      </c>
      <c r="BS815" s="129">
        <f t="shared" ref="BS815" si="15690">K815/K839</f>
        <v>0</v>
      </c>
      <c r="BT815" s="130">
        <f t="shared" ref="BT815" si="15691">L815/L839</f>
        <v>0</v>
      </c>
      <c r="BU815" s="128">
        <f t="shared" ref="BU815" si="15692">M815/M839</f>
        <v>0</v>
      </c>
      <c r="BV815" s="132">
        <f t="shared" ref="BV815" si="15693">N815/N839</f>
        <v>0</v>
      </c>
      <c r="BW815" s="133">
        <f t="shared" ref="BW815" si="15694">O815/O839</f>
        <v>0</v>
      </c>
      <c r="BX815" s="128">
        <f t="shared" ref="BX815" si="15695">P815/P839</f>
        <v>0</v>
      </c>
      <c r="BY815" s="129">
        <f t="shared" ref="BY815" si="15696">Q815/Q839</f>
        <v>0</v>
      </c>
      <c r="BZ815" s="130">
        <f t="shared" ref="BZ815" si="15697">R815/R839</f>
        <v>0</v>
      </c>
      <c r="CA815" s="131">
        <f t="shared" ref="CA815" si="15698">S815/S839</f>
        <v>0</v>
      </c>
      <c r="CB815" s="128">
        <f t="shared" ref="CB815" si="15699">T815/T839</f>
        <v>0</v>
      </c>
      <c r="CC815" s="129">
        <f t="shared" ref="CC815" si="15700">U815/U839</f>
        <v>0</v>
      </c>
      <c r="CD815" s="130">
        <f t="shared" ref="CD815" si="15701">V815/V839</f>
        <v>0</v>
      </c>
      <c r="CE815" s="131">
        <f t="shared" ref="CE815" si="15702">W815/W839</f>
        <v>0</v>
      </c>
      <c r="CF815" s="128">
        <f t="shared" ref="CF815" si="15703">X815/X839</f>
        <v>0</v>
      </c>
      <c r="CG815" s="129">
        <f t="shared" ref="CG815" si="15704">Y815/Y839</f>
        <v>0</v>
      </c>
      <c r="CH815" s="130">
        <f t="shared" ref="CH815" si="15705">Z815/Z839</f>
        <v>0</v>
      </c>
      <c r="CI815" s="128">
        <f t="shared" ref="CI815" si="15706">AA815/AA839</f>
        <v>0</v>
      </c>
      <c r="CJ815" s="134">
        <f t="shared" ref="CJ815" si="15707">AB815/AB839</f>
        <v>0</v>
      </c>
      <c r="CK815" s="135">
        <f t="shared" ref="CK815" si="15708">AC815/AC839</f>
        <v>0</v>
      </c>
    </row>
    <row r="816" spans="1:89" x14ac:dyDescent="0.2">
      <c r="A816" s="136" t="s">
        <v>17</v>
      </c>
      <c r="B816" s="175">
        <v>440</v>
      </c>
      <c r="C816" s="176">
        <v>0</v>
      </c>
      <c r="D816" s="177">
        <v>412</v>
      </c>
      <c r="E816" s="178">
        <v>6</v>
      </c>
      <c r="F816" s="175">
        <v>1141</v>
      </c>
      <c r="G816" s="179">
        <v>8</v>
      </c>
      <c r="H816" s="177">
        <v>654</v>
      </c>
      <c r="I816" s="178">
        <v>61</v>
      </c>
      <c r="J816" s="175">
        <v>13</v>
      </c>
      <c r="K816" s="179">
        <v>32</v>
      </c>
      <c r="L816" s="177">
        <v>75</v>
      </c>
      <c r="M816" s="175">
        <v>124</v>
      </c>
      <c r="N816" s="180">
        <v>293</v>
      </c>
      <c r="O816" s="181">
        <v>246</v>
      </c>
      <c r="P816" s="175">
        <v>90</v>
      </c>
      <c r="Q816" s="179">
        <v>68</v>
      </c>
      <c r="R816" s="177">
        <v>34</v>
      </c>
      <c r="S816" s="178">
        <v>63</v>
      </c>
      <c r="T816" s="175">
        <v>4</v>
      </c>
      <c r="U816" s="179">
        <v>0</v>
      </c>
      <c r="V816" s="177">
        <v>15</v>
      </c>
      <c r="W816" s="178">
        <v>0</v>
      </c>
      <c r="X816" s="175">
        <v>5</v>
      </c>
      <c r="Y816" s="179">
        <v>0</v>
      </c>
      <c r="Z816" s="177">
        <v>0</v>
      </c>
      <c r="AA816" s="175">
        <v>0</v>
      </c>
      <c r="AB816" s="156">
        <f t="shared" ref="AB816:AB834" si="15709">B816+D816+F816+H816+J816+L816+N816+P816+R816+T816+V816+X816+Z816</f>
        <v>3176</v>
      </c>
      <c r="AC816" s="157">
        <f t="shared" ref="AC816:AC835" si="15710">C816+E816+G816+I816+K816+M816+O816+Q816+S816+U816+W816+Y816+AA816</f>
        <v>608</v>
      </c>
      <c r="AE816" s="237" t="str">
        <f>$AE$10</f>
        <v>08:00 - 08:59</v>
      </c>
      <c r="AF816" s="125">
        <f>SUMIF($A$9:$A$32,$AE816,B$815:B$838)</f>
        <v>3006</v>
      </c>
      <c r="AG816" s="176">
        <f t="shared" si="15680"/>
        <v>1095</v>
      </c>
      <c r="AH816" s="177">
        <f t="shared" si="15680"/>
        <v>1041</v>
      </c>
      <c r="AI816" s="178">
        <f t="shared" si="15680"/>
        <v>924</v>
      </c>
      <c r="AJ816" s="238">
        <f t="shared" si="15680"/>
        <v>2519</v>
      </c>
      <c r="AK816" s="179">
        <f t="shared" si="15680"/>
        <v>1238</v>
      </c>
      <c r="AL816" s="177">
        <f t="shared" si="15680"/>
        <v>3412</v>
      </c>
      <c r="AM816" s="178">
        <f t="shared" si="15680"/>
        <v>2215</v>
      </c>
      <c r="AN816" s="238">
        <f t="shared" si="15680"/>
        <v>206</v>
      </c>
      <c r="AO816" s="179">
        <f t="shared" si="15680"/>
        <v>956</v>
      </c>
      <c r="AP816" s="177">
        <f t="shared" si="15680"/>
        <v>976</v>
      </c>
      <c r="AQ816" s="238">
        <f t="shared" si="15680"/>
        <v>3301</v>
      </c>
      <c r="AR816" s="180">
        <f t="shared" si="15680"/>
        <v>2437</v>
      </c>
      <c r="AS816" s="181">
        <f t="shared" si="15680"/>
        <v>4285</v>
      </c>
      <c r="AT816" s="238">
        <f t="shared" si="15680"/>
        <v>1751</v>
      </c>
      <c r="AU816" s="179">
        <f t="shared" si="15680"/>
        <v>1936</v>
      </c>
      <c r="AV816" s="177">
        <f t="shared" si="15680"/>
        <v>2213</v>
      </c>
      <c r="AW816" s="178">
        <f t="shared" si="15681"/>
        <v>1781</v>
      </c>
      <c r="AX816" s="238">
        <f t="shared" si="15681"/>
        <v>244</v>
      </c>
      <c r="AY816" s="179">
        <f t="shared" si="15681"/>
        <v>1356</v>
      </c>
      <c r="AZ816" s="177">
        <f t="shared" si="15681"/>
        <v>804</v>
      </c>
      <c r="BA816" s="178">
        <f t="shared" si="15681"/>
        <v>2691</v>
      </c>
      <c r="BB816" s="238">
        <f t="shared" si="15681"/>
        <v>1553</v>
      </c>
      <c r="BC816" s="179">
        <f t="shared" si="15681"/>
        <v>1706</v>
      </c>
      <c r="BD816" s="177">
        <f t="shared" si="15681"/>
        <v>3387</v>
      </c>
      <c r="BE816" s="238">
        <f t="shared" si="15681"/>
        <v>2440</v>
      </c>
      <c r="BF816" s="158">
        <f>SUM(AF816,AH816,AJ816,AL816,AN816,AP816,AR816,AT816,AV816,AX816,AZ816,BB816,BD816)</f>
        <v>23549</v>
      </c>
      <c r="BG816" s="159">
        <f>SUM(AG816,AI816,AK816,AM816,AO816,AQ816,AS816,AU816,AW816,AY816,BA816,BC816,BE816)</f>
        <v>25924</v>
      </c>
      <c r="BI816" s="136" t="s">
        <v>17</v>
      </c>
      <c r="BJ816" s="128">
        <f>B816/B839</f>
        <v>1.5495140160585999E-2</v>
      </c>
      <c r="BK816" s="129">
        <f t="shared" ref="BK816" si="15711">C816/C839</f>
        <v>0</v>
      </c>
      <c r="BL816" s="130">
        <f t="shared" ref="BL816" si="15712">D816/D839</f>
        <v>2.8312259483232547E-2</v>
      </c>
      <c r="BM816" s="131">
        <f t="shared" ref="BM816" si="15713">E816/E839</f>
        <v>4.3475110499239188E-4</v>
      </c>
      <c r="BN816" s="128">
        <f t="shared" ref="BN816" si="15714">F816/F839</f>
        <v>3.9106145251396648E-2</v>
      </c>
      <c r="BO816" s="129">
        <f t="shared" ref="BO816" si="15715">G816/G839</f>
        <v>3.271314659578818E-4</v>
      </c>
      <c r="BP816" s="130">
        <f t="shared" ref="BP816" si="15716">H816/H839</f>
        <v>1.5799391216118279E-2</v>
      </c>
      <c r="BQ816" s="131">
        <f t="shared" ref="BQ816" si="15717">I816/I839</f>
        <v>1.3884147035393194E-3</v>
      </c>
      <c r="BR816" s="128">
        <f t="shared" ref="BR816" si="15718">J816/J839</f>
        <v>2.0258687860370888E-3</v>
      </c>
      <c r="BS816" s="129">
        <f t="shared" ref="BS816" si="15719">K816/K839</f>
        <v>4.3109255018186719E-3</v>
      </c>
      <c r="BT816" s="130">
        <f t="shared" ref="BT816" si="15720">L816/L839</f>
        <v>2.9646612380425331E-3</v>
      </c>
      <c r="BU816" s="128">
        <f t="shared" ref="BU816" si="15721">M816/M839</f>
        <v>5.0705377223471682E-3</v>
      </c>
      <c r="BV816" s="132">
        <f t="shared" ref="BV816" si="15722">N816/N839</f>
        <v>6.690566985591305E-3</v>
      </c>
      <c r="BW816" s="133">
        <f t="shared" ref="BW816" si="15723">O816/O839</f>
        <v>5.5930700497919652E-3</v>
      </c>
      <c r="BX816" s="128">
        <f t="shared" ref="BX816" si="15724">P816/P839</f>
        <v>3.8955979742890533E-3</v>
      </c>
      <c r="BY816" s="129">
        <f t="shared" ref="BY816" si="15725">Q816/Q839</f>
        <v>2.833923734111273E-3</v>
      </c>
      <c r="BZ816" s="130">
        <f t="shared" ref="BZ816" si="15726">R816/R839</f>
        <v>1.3108181047112345E-3</v>
      </c>
      <c r="CA816" s="131">
        <f t="shared" ref="CA816" si="15727">S816/S839</f>
        <v>2.2190130675213975E-3</v>
      </c>
      <c r="CB816" s="128">
        <f t="shared" ref="CB816" si="15728">T816/T839</f>
        <v>4.9800796812749003E-4</v>
      </c>
      <c r="CC816" s="129">
        <f t="shared" ref="CC816" si="15729">U816/U839</f>
        <v>0</v>
      </c>
      <c r="CD816" s="130">
        <f t="shared" ref="CD816" si="15730">V816/V839</f>
        <v>5.6188192987713511E-4</v>
      </c>
      <c r="CE816" s="131">
        <f t="shared" ref="CE816" si="15731">W816/W839</f>
        <v>0</v>
      </c>
      <c r="CF816" s="128">
        <f t="shared" ref="CF816" si="15732">X816/X839</f>
        <v>2.203905320227443E-4</v>
      </c>
      <c r="CG816" s="129">
        <f t="shared" ref="CG816" si="15733">Y816/Y839</f>
        <v>0</v>
      </c>
      <c r="CH816" s="130">
        <f t="shared" ref="CH816" si="15734">Z816/Z839</f>
        <v>0</v>
      </c>
      <c r="CI816" s="128">
        <f t="shared" ref="CI816" si="15735">AA816/AA839</f>
        <v>0</v>
      </c>
      <c r="CJ816" s="134">
        <f t="shared" ref="CJ816" si="15736">AB816/AB839</f>
        <v>9.4119878379099221E-3</v>
      </c>
      <c r="CK816" s="135">
        <f t="shared" ref="CK816" si="15737">AC816/AC839</f>
        <v>1.8073936669877168E-3</v>
      </c>
    </row>
    <row r="817" spans="1:89" ht="13.5" thickBot="1" x14ac:dyDescent="0.25">
      <c r="A817" s="145" t="s">
        <v>18</v>
      </c>
      <c r="B817" s="182">
        <v>2023</v>
      </c>
      <c r="C817" s="183">
        <v>267</v>
      </c>
      <c r="D817" s="184">
        <v>1147</v>
      </c>
      <c r="E817" s="185">
        <v>303</v>
      </c>
      <c r="F817" s="182">
        <v>2704</v>
      </c>
      <c r="G817" s="186">
        <v>464</v>
      </c>
      <c r="H817" s="184">
        <v>2393</v>
      </c>
      <c r="I817" s="185">
        <v>972</v>
      </c>
      <c r="J817" s="182">
        <v>86</v>
      </c>
      <c r="K817" s="186">
        <v>374</v>
      </c>
      <c r="L817" s="184">
        <v>590</v>
      </c>
      <c r="M817" s="182">
        <v>1147</v>
      </c>
      <c r="N817" s="187">
        <v>2036</v>
      </c>
      <c r="O817" s="188">
        <v>2392</v>
      </c>
      <c r="P817" s="182">
        <v>901</v>
      </c>
      <c r="Q817" s="186">
        <v>1140</v>
      </c>
      <c r="R817" s="184">
        <v>1083</v>
      </c>
      <c r="S817" s="185">
        <v>1435</v>
      </c>
      <c r="T817" s="182">
        <v>131</v>
      </c>
      <c r="U817" s="186">
        <v>610</v>
      </c>
      <c r="V817" s="184">
        <v>753</v>
      </c>
      <c r="W817" s="185">
        <v>1827</v>
      </c>
      <c r="X817" s="182">
        <v>1131</v>
      </c>
      <c r="Y817" s="186">
        <v>850</v>
      </c>
      <c r="Z817" s="184">
        <v>2308</v>
      </c>
      <c r="AA817" s="182">
        <v>1538</v>
      </c>
      <c r="AB817" s="156">
        <f t="shared" si="15709"/>
        <v>17286</v>
      </c>
      <c r="AC817" s="157">
        <f t="shared" si="15710"/>
        <v>13319</v>
      </c>
      <c r="AE817" s="235">
        <f>$AE$11</f>
        <v>0</v>
      </c>
      <c r="AF817" s="125">
        <f>SUMIF($A$9:$A$32,$AE817,B$815:B$838)</f>
        <v>0</v>
      </c>
      <c r="AG817" s="183">
        <f t="shared" si="15680"/>
        <v>0</v>
      </c>
      <c r="AH817" s="184">
        <f t="shared" si="15680"/>
        <v>0</v>
      </c>
      <c r="AI817" s="185">
        <f t="shared" si="15680"/>
        <v>0</v>
      </c>
      <c r="AJ817" s="182">
        <f t="shared" si="15680"/>
        <v>0</v>
      </c>
      <c r="AK817" s="186">
        <f t="shared" si="15680"/>
        <v>0</v>
      </c>
      <c r="AL817" s="184">
        <f t="shared" si="15680"/>
        <v>0</v>
      </c>
      <c r="AM817" s="185">
        <f t="shared" si="15680"/>
        <v>0</v>
      </c>
      <c r="AN817" s="182">
        <f t="shared" si="15680"/>
        <v>0</v>
      </c>
      <c r="AO817" s="186">
        <f t="shared" si="15680"/>
        <v>0</v>
      </c>
      <c r="AP817" s="184">
        <f t="shared" si="15680"/>
        <v>0</v>
      </c>
      <c r="AQ817" s="182">
        <f t="shared" si="15680"/>
        <v>0</v>
      </c>
      <c r="AR817" s="187">
        <f t="shared" si="15680"/>
        <v>0</v>
      </c>
      <c r="AS817" s="188">
        <f t="shared" si="15680"/>
        <v>0</v>
      </c>
      <c r="AT817" s="182">
        <f t="shared" si="15680"/>
        <v>0</v>
      </c>
      <c r="AU817" s="186">
        <f t="shared" si="15680"/>
        <v>0</v>
      </c>
      <c r="AV817" s="184">
        <f t="shared" si="15680"/>
        <v>0</v>
      </c>
      <c r="AW817" s="185">
        <f t="shared" si="15681"/>
        <v>0</v>
      </c>
      <c r="AX817" s="182">
        <f t="shared" si="15681"/>
        <v>0</v>
      </c>
      <c r="AY817" s="186">
        <f t="shared" si="15681"/>
        <v>0</v>
      </c>
      <c r="AZ817" s="184">
        <f t="shared" si="15681"/>
        <v>0</v>
      </c>
      <c r="BA817" s="185">
        <f t="shared" si="15681"/>
        <v>0</v>
      </c>
      <c r="BB817" s="182">
        <f t="shared" si="15681"/>
        <v>0</v>
      </c>
      <c r="BC817" s="186">
        <f t="shared" si="15681"/>
        <v>0</v>
      </c>
      <c r="BD817" s="184">
        <f t="shared" si="15681"/>
        <v>0</v>
      </c>
      <c r="BE817" s="182">
        <f t="shared" si="15681"/>
        <v>0</v>
      </c>
      <c r="BF817" s="158">
        <f>SUM(AF817,AH817,AJ817,AL817,AN817,AP817,AR817,AT817,AV817,AX817,AZ817,BB817,BD817)</f>
        <v>0</v>
      </c>
      <c r="BG817" s="159">
        <f>SUM(AG817,AI817,AK817,AM817,AO817,AQ817,AS817,AU817,AW817,AY817,BA817,BC817,BE817)</f>
        <v>0</v>
      </c>
      <c r="BI817" s="145" t="s">
        <v>18</v>
      </c>
      <c r="BJ817" s="128">
        <f>B817/B839</f>
        <v>7.1242428511057901E-2</v>
      </c>
      <c r="BK817" s="129">
        <f t="shared" ref="BK817" si="15738">C817/C839</f>
        <v>9.6553719307127615E-3</v>
      </c>
      <c r="BL817" s="130">
        <f t="shared" ref="BL817" si="15739">D817/D839</f>
        <v>7.882078064870808E-2</v>
      </c>
      <c r="BM817" s="131">
        <f t="shared" ref="BM817" si="15740">E817/E839</f>
        <v>2.1954930802115788E-2</v>
      </c>
      <c r="BN817" s="128">
        <f t="shared" ref="BN817" si="15741">F817/F839</f>
        <v>9.2675737738629749E-2</v>
      </c>
      <c r="BO817" s="129">
        <f t="shared" ref="BO817" si="15742">G817/G839</f>
        <v>1.8973625025557144E-2</v>
      </c>
      <c r="BP817" s="130">
        <f t="shared" ref="BP817" si="15743">H817/H839</f>
        <v>5.7810310673044402E-2</v>
      </c>
      <c r="BQ817" s="131">
        <f t="shared" ref="BQ817" si="15744">I817/I839</f>
        <v>2.2123591669511777E-2</v>
      </c>
      <c r="BR817" s="128">
        <f t="shared" ref="BR817" si="15745">J817/J839</f>
        <v>1.3401901199937666E-2</v>
      </c>
      <c r="BS817" s="129">
        <f t="shared" ref="BS817" si="15746">K817/K839</f>
        <v>5.0383941802505723E-2</v>
      </c>
      <c r="BT817" s="130">
        <f t="shared" ref="BT817" si="15747">L817/L839</f>
        <v>2.3322001739267927E-2</v>
      </c>
      <c r="BU817" s="128">
        <f t="shared" ref="BU817" si="15748">M817/M839</f>
        <v>4.6902473931711305E-2</v>
      </c>
      <c r="BV817" s="132">
        <f t="shared" ref="BV817" si="15749">N817/N839</f>
        <v>4.6491448404996236E-2</v>
      </c>
      <c r="BW817" s="133">
        <f t="shared" ref="BW817" si="15750">O817/O839</f>
        <v>5.4384648614237321E-2</v>
      </c>
      <c r="BX817" s="128">
        <f t="shared" ref="BX817" si="15751">P817/P839</f>
        <v>3.8999264164827081E-2</v>
      </c>
      <c r="BY817" s="129">
        <f t="shared" ref="BY817" si="15752">Q817/Q839</f>
        <v>4.7509897895394872E-2</v>
      </c>
      <c r="BZ817" s="130">
        <f t="shared" ref="BZ817" si="15753">R817/R839</f>
        <v>4.1753411982419615E-2</v>
      </c>
      <c r="CA817" s="131">
        <f t="shared" ref="CA817" si="15754">S817/S839</f>
        <v>5.0544186537987389E-2</v>
      </c>
      <c r="CB817" s="128">
        <f t="shared" ref="CB817" si="15755">T817/T839</f>
        <v>1.6309760956175298E-2</v>
      </c>
      <c r="CC817" s="129">
        <f t="shared" ref="CC817" si="15756">U817/U839</f>
        <v>7.0042484785853718E-2</v>
      </c>
      <c r="CD817" s="130">
        <f t="shared" ref="CD817" si="15757">V817/V839</f>
        <v>2.8206472879832186E-2</v>
      </c>
      <c r="CE817" s="131">
        <f t="shared" ref="CE817" si="15758">W817/W839</f>
        <v>6.0554837426667993E-2</v>
      </c>
      <c r="CF817" s="128">
        <f t="shared" ref="CF817" si="15759">X817/X839</f>
        <v>4.9852338343544758E-2</v>
      </c>
      <c r="CG817" s="129">
        <f t="shared" ref="CG817" si="15760">Y817/Y839</f>
        <v>5.9800196988884197E-2</v>
      </c>
      <c r="CH817" s="130">
        <f t="shared" ref="CH817" si="15761">Z817/Z839</f>
        <v>5.5006077361233585E-2</v>
      </c>
      <c r="CI817" s="128">
        <f t="shared" ref="CI817" si="15762">AA817/AA839</f>
        <v>3.4018269890071E-2</v>
      </c>
      <c r="CJ817" s="134">
        <f t="shared" ref="CJ817" si="15763">AB817/AB839</f>
        <v>5.1226581160614265E-2</v>
      </c>
      <c r="CK817" s="135">
        <f t="shared" ref="CK817" si="15764">AC817/AC839</f>
        <v>3.9593217517449673E-2</v>
      </c>
    </row>
    <row r="818" spans="1:89" ht="14.25" thickTop="1" thickBot="1" x14ac:dyDescent="0.25">
      <c r="A818" s="136" t="s">
        <v>19</v>
      </c>
      <c r="B818" s="175">
        <v>3114</v>
      </c>
      <c r="C818" s="176">
        <v>1156</v>
      </c>
      <c r="D818" s="177">
        <v>1498</v>
      </c>
      <c r="E818" s="178">
        <v>943</v>
      </c>
      <c r="F818" s="175">
        <v>3174</v>
      </c>
      <c r="G818" s="179">
        <v>1409</v>
      </c>
      <c r="H818" s="177">
        <v>3610</v>
      </c>
      <c r="I818" s="178">
        <v>2186</v>
      </c>
      <c r="J818" s="175">
        <v>220</v>
      </c>
      <c r="K818" s="179">
        <v>821</v>
      </c>
      <c r="L818" s="177">
        <v>1160</v>
      </c>
      <c r="M818" s="175">
        <v>2375</v>
      </c>
      <c r="N818" s="180">
        <v>3194</v>
      </c>
      <c r="O818" s="181">
        <v>3842</v>
      </c>
      <c r="P818" s="175">
        <v>1821</v>
      </c>
      <c r="Q818" s="179">
        <v>2085</v>
      </c>
      <c r="R818" s="177">
        <v>2187</v>
      </c>
      <c r="S818" s="178">
        <v>2032</v>
      </c>
      <c r="T818" s="175">
        <v>304</v>
      </c>
      <c r="U818" s="179">
        <v>1310</v>
      </c>
      <c r="V818" s="177">
        <v>1145</v>
      </c>
      <c r="W818" s="178">
        <v>3055</v>
      </c>
      <c r="X818" s="175">
        <v>1977</v>
      </c>
      <c r="Y818" s="179">
        <v>1559</v>
      </c>
      <c r="Z818" s="177">
        <v>3490</v>
      </c>
      <c r="AA818" s="175">
        <v>2384</v>
      </c>
      <c r="AB818" s="156">
        <f t="shared" si="15709"/>
        <v>26894</v>
      </c>
      <c r="AC818" s="157">
        <f t="shared" si="15710"/>
        <v>25157</v>
      </c>
      <c r="AE818" s="229" t="s">
        <v>13</v>
      </c>
      <c r="AF818" s="20">
        <f t="shared" ref="AF818:BG818" si="15765">SUM(AF815:AF817)</f>
        <v>6453</v>
      </c>
      <c r="AG818" s="21">
        <f t="shared" si="15765"/>
        <v>2248</v>
      </c>
      <c r="AH818" s="20">
        <f t="shared" si="15765"/>
        <v>2450</v>
      </c>
      <c r="AI818" s="21">
        <f t="shared" si="15765"/>
        <v>2119</v>
      </c>
      <c r="AJ818" s="20">
        <f t="shared" si="15765"/>
        <v>5627</v>
      </c>
      <c r="AK818" s="21">
        <f t="shared" si="15765"/>
        <v>2727</v>
      </c>
      <c r="AL818" s="20">
        <f t="shared" si="15765"/>
        <v>7643</v>
      </c>
      <c r="AM818" s="21">
        <f t="shared" si="15765"/>
        <v>4613</v>
      </c>
      <c r="AN818" s="20">
        <f t="shared" si="15765"/>
        <v>475</v>
      </c>
      <c r="AO818" s="21">
        <f t="shared" si="15765"/>
        <v>2031</v>
      </c>
      <c r="AP818" s="20">
        <f t="shared" si="15765"/>
        <v>2321</v>
      </c>
      <c r="AQ818" s="21">
        <f t="shared" si="15765"/>
        <v>6760</v>
      </c>
      <c r="AR818" s="20">
        <f t="shared" si="15765"/>
        <v>5465</v>
      </c>
      <c r="AS818" s="21">
        <f t="shared" si="15765"/>
        <v>8714</v>
      </c>
      <c r="AT818" s="20">
        <f t="shared" si="15765"/>
        <v>4013</v>
      </c>
      <c r="AU818" s="21">
        <f t="shared" si="15765"/>
        <v>4246</v>
      </c>
      <c r="AV818" s="20">
        <f t="shared" si="15765"/>
        <v>4750</v>
      </c>
      <c r="AW818" s="21">
        <f t="shared" si="15765"/>
        <v>3774</v>
      </c>
      <c r="AX818" s="20">
        <f t="shared" si="15765"/>
        <v>632</v>
      </c>
      <c r="AY818" s="21">
        <f t="shared" si="15765"/>
        <v>2852</v>
      </c>
      <c r="AZ818" s="20">
        <f t="shared" si="15765"/>
        <v>1858</v>
      </c>
      <c r="BA818" s="21">
        <f t="shared" si="15765"/>
        <v>5692</v>
      </c>
      <c r="BB818" s="20">
        <f t="shared" si="15765"/>
        <v>3536</v>
      </c>
      <c r="BC818" s="21">
        <f t="shared" si="15765"/>
        <v>3566</v>
      </c>
      <c r="BD818" s="20">
        <f t="shared" si="15765"/>
        <v>7420</v>
      </c>
      <c r="BE818" s="21">
        <f t="shared" si="15765"/>
        <v>5034</v>
      </c>
      <c r="BF818" s="160">
        <f t="shared" si="15765"/>
        <v>52643</v>
      </c>
      <c r="BG818" s="161">
        <f t="shared" si="15765"/>
        <v>54376</v>
      </c>
      <c r="BI818" s="136" t="s">
        <v>19</v>
      </c>
      <c r="BJ818" s="128">
        <f>B818/B839</f>
        <v>0.10966333286378363</v>
      </c>
      <c r="BK818" s="129">
        <f t="shared" ref="BK818" si="15766">C818/C839</f>
        <v>4.1803782591400572E-2</v>
      </c>
      <c r="BL818" s="130">
        <f t="shared" ref="BL818" si="15767">D818/D839</f>
        <v>0.10294117647058823</v>
      </c>
      <c r="BM818" s="131">
        <f t="shared" ref="BM818" si="15768">E818/E839</f>
        <v>6.8328382001304255E-2</v>
      </c>
      <c r="BN818" s="128">
        <f t="shared" ref="BN818" si="15769">F818/F839</f>
        <v>0.10878431641361347</v>
      </c>
      <c r="BO818" s="129">
        <f t="shared" ref="BO818" si="15770">G818/G839</f>
        <v>5.7616029441831938E-2</v>
      </c>
      <c r="BP818" s="130">
        <f t="shared" ref="BP818" si="15771">H818/H839</f>
        <v>8.7210706865729334E-2</v>
      </c>
      <c r="BQ818" s="131">
        <f t="shared" ref="BQ818" si="15772">I818/I839</f>
        <v>4.9755320359622171E-2</v>
      </c>
      <c r="BR818" s="128">
        <f t="shared" ref="BR818" si="15773">J818/J839</f>
        <v>3.4283933302166121E-2</v>
      </c>
      <c r="BS818" s="129">
        <f t="shared" ref="BS818" si="15774">K818/K839</f>
        <v>0.1106021824060353</v>
      </c>
      <c r="BT818" s="130">
        <f t="shared" ref="BT818" si="15775">L818/L839</f>
        <v>4.5853427148391177E-2</v>
      </c>
      <c r="BU818" s="128">
        <f t="shared" ref="BU818" si="15776">M818/M839</f>
        <v>9.7117153956246163E-2</v>
      </c>
      <c r="BV818" s="132">
        <f t="shared" ref="BV818" si="15777">N818/N839</f>
        <v>7.2934030552828072E-2</v>
      </c>
      <c r="BW818" s="133">
        <f t="shared" ref="BW818" si="15778">O818/O839</f>
        <v>8.7351931428051741E-2</v>
      </c>
      <c r="BX818" s="128">
        <f t="shared" ref="BX818" si="15779">P818/P839</f>
        <v>7.8820932346448519E-2</v>
      </c>
      <c r="BY818" s="129">
        <f t="shared" ref="BY818" si="15780">Q818/Q839</f>
        <v>8.6893102729735355E-2</v>
      </c>
      <c r="BZ818" s="130">
        <f t="shared" ref="BZ818" si="15781">R818/R839</f>
        <v>8.4316446911866766E-2</v>
      </c>
      <c r="CA818" s="131">
        <f t="shared" ref="CA818" si="15782">S818/S839</f>
        <v>7.1571977034975878E-2</v>
      </c>
      <c r="CB818" s="128">
        <f t="shared" ref="CB818" si="15783">T818/T839</f>
        <v>3.7848605577689244E-2</v>
      </c>
      <c r="CC818" s="129">
        <f t="shared" ref="CC818" si="15784">U818/U839</f>
        <v>0.15041910667125963</v>
      </c>
      <c r="CD818" s="130">
        <f t="shared" ref="CD818" si="15785">V818/V839</f>
        <v>4.2890320647287983E-2</v>
      </c>
      <c r="CE818" s="131">
        <f t="shared" ref="CE818" si="15786">W818/W839</f>
        <v>0.10125617314639886</v>
      </c>
      <c r="CF818" s="128">
        <f t="shared" ref="CF818" si="15787">X818/X839</f>
        <v>8.7142416361793096E-2</v>
      </c>
      <c r="CG818" s="129">
        <f t="shared" ref="CG818" si="15788">Y818/Y839</f>
        <v>0.10968059659490643</v>
      </c>
      <c r="CH818" s="130">
        <f t="shared" ref="CH818" si="15789">Z818/Z839</f>
        <v>8.3176434138087174E-2</v>
      </c>
      <c r="CI818" s="128">
        <f t="shared" ref="CI818" si="15790">AA818/AA839</f>
        <v>5.2730530180708238E-2</v>
      </c>
      <c r="CJ818" s="134">
        <f t="shared" ref="CJ818" si="15791">AB818/AB839</f>
        <v>7.9699622453636473E-2</v>
      </c>
      <c r="CK818" s="135">
        <f t="shared" ref="CK818" si="15792">AC818/AC839</f>
        <v>7.4783885658569069E-2</v>
      </c>
    </row>
    <row r="819" spans="1:89" ht="13.5" thickTop="1" x14ac:dyDescent="0.2">
      <c r="A819" s="145" t="s">
        <v>20</v>
      </c>
      <c r="B819" s="182">
        <v>3447</v>
      </c>
      <c r="C819" s="183">
        <v>1153</v>
      </c>
      <c r="D819" s="184">
        <v>1409</v>
      </c>
      <c r="E819" s="185">
        <v>1195</v>
      </c>
      <c r="F819" s="182">
        <v>3108</v>
      </c>
      <c r="G819" s="186">
        <v>1489</v>
      </c>
      <c r="H819" s="184">
        <v>4231</v>
      </c>
      <c r="I819" s="185">
        <v>2398</v>
      </c>
      <c r="J819" s="182">
        <v>269</v>
      </c>
      <c r="K819" s="186">
        <v>1075</v>
      </c>
      <c r="L819" s="184">
        <v>1345</v>
      </c>
      <c r="M819" s="182">
        <v>3459</v>
      </c>
      <c r="N819" s="187">
        <v>3028</v>
      </c>
      <c r="O819" s="188">
        <v>4429</v>
      </c>
      <c r="P819" s="182">
        <v>2262</v>
      </c>
      <c r="Q819" s="186">
        <v>2310</v>
      </c>
      <c r="R819" s="184">
        <v>2537</v>
      </c>
      <c r="S819" s="185">
        <v>1993</v>
      </c>
      <c r="T819" s="182">
        <v>388</v>
      </c>
      <c r="U819" s="186">
        <v>1496</v>
      </c>
      <c r="V819" s="184">
        <v>1054</v>
      </c>
      <c r="W819" s="185">
        <v>3001</v>
      </c>
      <c r="X819" s="182">
        <v>1983</v>
      </c>
      <c r="Y819" s="186">
        <v>1860</v>
      </c>
      <c r="Z819" s="184">
        <v>4033</v>
      </c>
      <c r="AA819" s="182">
        <v>2594</v>
      </c>
      <c r="AB819" s="156">
        <f t="shared" si="15709"/>
        <v>29094</v>
      </c>
      <c r="AC819" s="157">
        <f t="shared" si="15710"/>
        <v>28452</v>
      </c>
      <c r="BI819" s="145" t="s">
        <v>20</v>
      </c>
      <c r="BJ819" s="128">
        <f>B819/B839</f>
        <v>0.12139033666713622</v>
      </c>
      <c r="BK819" s="129">
        <f t="shared" ref="BK819" si="15793">C819/C839</f>
        <v>4.1695295266336384E-2</v>
      </c>
      <c r="BL819" s="130">
        <f t="shared" ref="BL819" si="15794">D819/D839</f>
        <v>9.682517866959868E-2</v>
      </c>
      <c r="BM819" s="131">
        <f t="shared" ref="BM819" si="15795">E819/E839</f>
        <v>8.6587928410984713E-2</v>
      </c>
      <c r="BN819" s="128">
        <f t="shared" ref="BN819" si="15796">F819/F839</f>
        <v>0.10652226068478596</v>
      </c>
      <c r="BO819" s="129">
        <f t="shared" ref="BO819" si="15797">G819/G839</f>
        <v>6.0887344101410758E-2</v>
      </c>
      <c r="BP819" s="130">
        <f t="shared" ref="BP819" si="15798">H819/H839</f>
        <v>0.10221288109387834</v>
      </c>
      <c r="BQ819" s="131">
        <f t="shared" ref="BQ819" si="15799">I819/I839</f>
        <v>5.4580630476840787E-2</v>
      </c>
      <c r="BR819" s="128">
        <f t="shared" ref="BR819" si="15800">J819/J839</f>
        <v>4.1919900264921303E-2</v>
      </c>
      <c r="BS819" s="129">
        <f t="shared" ref="BS819" si="15801">K819/K839</f>
        <v>0.14482015357672101</v>
      </c>
      <c r="BT819" s="130">
        <f t="shared" ref="BT819" si="15802">L819/L839</f>
        <v>5.3166258202229429E-2</v>
      </c>
      <c r="BU819" s="128">
        <f t="shared" ref="BU819" si="15803">M819/M839</f>
        <v>0.14144346759353915</v>
      </c>
      <c r="BV819" s="132">
        <f t="shared" ref="BV819" si="15804">N819/N839</f>
        <v>6.9143470417646652E-2</v>
      </c>
      <c r="BW819" s="133">
        <f t="shared" ref="BW819" si="15805">O819/O839</f>
        <v>0.10069799695336834</v>
      </c>
      <c r="BX819" s="128">
        <f t="shared" ref="BX819" si="15806">P819/P839</f>
        <v>9.7909362420464871E-2</v>
      </c>
      <c r="BY819" s="129">
        <f t="shared" ref="BY819" si="15807">Q819/Q839</f>
        <v>9.6270056261721193E-2</v>
      </c>
      <c r="BZ819" s="130">
        <f t="shared" ref="BZ819" si="15808">R819/R839</f>
        <v>9.7810162695658884E-2</v>
      </c>
      <c r="CA819" s="131">
        <f t="shared" ref="CA819" si="15809">S819/S839</f>
        <v>7.0198302278891192E-2</v>
      </c>
      <c r="CB819" s="128">
        <f t="shared" ref="CB819" si="15810">T819/T839</f>
        <v>4.8306772908366533E-2</v>
      </c>
      <c r="CC819" s="129">
        <f t="shared" ref="CC819" si="15811">U819/U839</f>
        <v>0.17177632334366746</v>
      </c>
      <c r="CD819" s="130">
        <f t="shared" ref="CD819" si="15812">V819/V839</f>
        <v>3.948157027270003E-2</v>
      </c>
      <c r="CE819" s="131">
        <f t="shared" ref="CE819" si="15813">W819/W839</f>
        <v>9.9466374995856949E-2</v>
      </c>
      <c r="CF819" s="128">
        <f t="shared" ref="CF819" si="15814">X819/X839</f>
        <v>8.7406885000220397E-2</v>
      </c>
      <c r="CG819" s="129">
        <f t="shared" ref="CG819" si="15815">Y819/Y839</f>
        <v>0.13085690164626423</v>
      </c>
      <c r="CH819" s="130">
        <f t="shared" ref="CH819" si="15816">Z819/Z839</f>
        <v>9.6117638647250883E-2</v>
      </c>
      <c r="CI819" s="128">
        <f t="shared" ref="CI819" si="15817">AA819/AA839</f>
        <v>5.7375417486894779E-2</v>
      </c>
      <c r="CJ819" s="134">
        <f t="shared" ref="CJ819" si="15818">AB819/AB839</f>
        <v>8.6219261384178611E-2</v>
      </c>
      <c r="CK819" s="135">
        <f t="shared" ref="CK819" si="15819">AC819/AC839</f>
        <v>8.4578889166339669E-2</v>
      </c>
    </row>
    <row r="820" spans="1:89" ht="13.5" thickBot="1" x14ac:dyDescent="0.25">
      <c r="A820" s="136" t="s">
        <v>21</v>
      </c>
      <c r="B820" s="175">
        <v>3006</v>
      </c>
      <c r="C820" s="176">
        <v>1095</v>
      </c>
      <c r="D820" s="177">
        <v>1041</v>
      </c>
      <c r="E820" s="178">
        <v>924</v>
      </c>
      <c r="F820" s="175">
        <v>2519</v>
      </c>
      <c r="G820" s="179">
        <v>1238</v>
      </c>
      <c r="H820" s="177">
        <v>3412</v>
      </c>
      <c r="I820" s="178">
        <v>2215</v>
      </c>
      <c r="J820" s="175">
        <v>206</v>
      </c>
      <c r="K820" s="179">
        <v>956</v>
      </c>
      <c r="L820" s="177">
        <v>976</v>
      </c>
      <c r="M820" s="175">
        <v>3301</v>
      </c>
      <c r="N820" s="180">
        <v>2437</v>
      </c>
      <c r="O820" s="181">
        <v>4285</v>
      </c>
      <c r="P820" s="175">
        <v>1751</v>
      </c>
      <c r="Q820" s="179">
        <v>1936</v>
      </c>
      <c r="R820" s="177">
        <v>2213</v>
      </c>
      <c r="S820" s="178">
        <v>1781</v>
      </c>
      <c r="T820" s="175">
        <v>244</v>
      </c>
      <c r="U820" s="179">
        <v>1356</v>
      </c>
      <c r="V820" s="177">
        <v>804</v>
      </c>
      <c r="W820" s="178">
        <v>2691</v>
      </c>
      <c r="X820" s="175">
        <v>1553</v>
      </c>
      <c r="Y820" s="179">
        <v>1706</v>
      </c>
      <c r="Z820" s="177">
        <v>3387</v>
      </c>
      <c r="AA820" s="175">
        <v>2440</v>
      </c>
      <c r="AB820" s="156">
        <f t="shared" si="15709"/>
        <v>23549</v>
      </c>
      <c r="AC820" s="157">
        <f t="shared" si="15710"/>
        <v>25924</v>
      </c>
      <c r="AE820" s="232" t="s">
        <v>85</v>
      </c>
      <c r="BI820" s="136" t="s">
        <v>21</v>
      </c>
      <c r="BJ820" s="128">
        <f>B820/B839</f>
        <v>0.10585998027891252</v>
      </c>
      <c r="BK820" s="129">
        <f t="shared" ref="BK820" si="15820">C820/C839</f>
        <v>3.959787364842874E-2</v>
      </c>
      <c r="BL820" s="130">
        <f t="shared" ref="BL820" si="15821">D820/D839</f>
        <v>7.1536558548653109E-2</v>
      </c>
      <c r="BM820" s="131">
        <f t="shared" ref="BM820" si="15822">E820/E839</f>
        <v>6.6951670168828345E-2</v>
      </c>
      <c r="BN820" s="128">
        <f t="shared" ref="BN820" si="15823">F820/F839</f>
        <v>8.6335126983582963E-2</v>
      </c>
      <c r="BO820" s="129">
        <f t="shared" ref="BO820" si="15824">G820/G839</f>
        <v>5.0623594356982216E-2</v>
      </c>
      <c r="BP820" s="130">
        <f t="shared" ref="BP820" si="15825">H820/H839</f>
        <v>8.2427404937913701E-2</v>
      </c>
      <c r="BQ820" s="131">
        <f t="shared" ref="BQ820" si="15826">I820/I839</f>
        <v>5.0415386366222829E-2</v>
      </c>
      <c r="BR820" s="128">
        <f t="shared" ref="BR820" si="15827">J820/J839</f>
        <v>3.2102228455664641E-2</v>
      </c>
      <c r="BS820" s="129">
        <f t="shared" ref="BS820" si="15828">K820/K839</f>
        <v>0.12878889936683283</v>
      </c>
      <c r="BT820" s="130">
        <f t="shared" ref="BT820" si="15829">L820/L839</f>
        <v>3.8580124911060165E-2</v>
      </c>
      <c r="BU820" s="128">
        <f t="shared" ref="BU820" si="15830">M820/M839</f>
        <v>0.13498262114087098</v>
      </c>
      <c r="BV820" s="132">
        <f t="shared" ref="BV820" si="15831">N820/N839</f>
        <v>5.5648162948416416E-2</v>
      </c>
      <c r="BW820" s="133">
        <f t="shared" ref="BW820" si="15832">O820/O839</f>
        <v>9.7424004729099886E-2</v>
      </c>
      <c r="BX820" s="128">
        <f t="shared" ref="BX820" si="15833">P820/P839</f>
        <v>7.5791022810890354E-2</v>
      </c>
      <c r="BY820" s="129">
        <f t="shared" ref="BY820" si="15834">Q820/Q839</f>
        <v>8.0683475724109194E-2</v>
      </c>
      <c r="BZ820" s="130">
        <f t="shared" ref="BZ820" si="15835">R820/R839</f>
        <v>8.5318837227234171E-2</v>
      </c>
      <c r="CA820" s="131">
        <f t="shared" ref="CA820" si="15836">S820/S839</f>
        <v>6.2731147194533474E-2</v>
      </c>
      <c r="CB820" s="128">
        <f t="shared" ref="CB820" si="15837">T820/T839</f>
        <v>3.0378486055776893E-2</v>
      </c>
      <c r="CC820" s="129">
        <f t="shared" ref="CC820" si="15838">U820/U839</f>
        <v>0.15570099896658629</v>
      </c>
      <c r="CD820" s="130">
        <f t="shared" ref="CD820" si="15839">V820/V839</f>
        <v>3.0116871441414443E-2</v>
      </c>
      <c r="CE820" s="131">
        <f t="shared" ref="CE820" si="15840">W820/W839</f>
        <v>8.9191607835338568E-2</v>
      </c>
      <c r="CF820" s="128">
        <f t="shared" ref="CF820" si="15841">X820/X839</f>
        <v>6.8453299246264379E-2</v>
      </c>
      <c r="CG820" s="129">
        <f t="shared" ref="CG820" si="15842">Y820/Y839</f>
        <v>0.12002251301533699</v>
      </c>
      <c r="CH820" s="130">
        <f t="shared" ref="CH820" si="15843">Z820/Z839</f>
        <v>8.0721656855501797E-2</v>
      </c>
      <c r="CI820" s="128">
        <f t="shared" ref="CI820" si="15844">AA820/AA839</f>
        <v>5.3969166795691317E-2</v>
      </c>
      <c r="CJ820" s="134">
        <f t="shared" ref="CJ820" si="15845">AB820/AB839</f>
        <v>6.9786807806971274E-2</v>
      </c>
      <c r="CK820" s="135">
        <f t="shared" ref="CK820" si="15846">AC820/AC839</f>
        <v>7.7063936550969686E-2</v>
      </c>
    </row>
    <row r="821" spans="1:89" ht="14.25" thickTop="1" thickBot="1" x14ac:dyDescent="0.25">
      <c r="A821" s="145" t="s">
        <v>22</v>
      </c>
      <c r="B821" s="182">
        <v>2005</v>
      </c>
      <c r="C821" s="183">
        <v>1094</v>
      </c>
      <c r="D821" s="184">
        <v>902</v>
      </c>
      <c r="E821" s="185">
        <v>669</v>
      </c>
      <c r="F821" s="182">
        <v>2319</v>
      </c>
      <c r="G821" s="186">
        <v>905</v>
      </c>
      <c r="H821" s="184">
        <v>2820</v>
      </c>
      <c r="I821" s="185">
        <v>1994</v>
      </c>
      <c r="J821" s="182">
        <v>276</v>
      </c>
      <c r="K821" s="186">
        <v>831</v>
      </c>
      <c r="L821" s="184">
        <v>859</v>
      </c>
      <c r="M821" s="182">
        <v>2243</v>
      </c>
      <c r="N821" s="187">
        <v>2104</v>
      </c>
      <c r="O821" s="188">
        <v>3223</v>
      </c>
      <c r="P821" s="182">
        <v>1166</v>
      </c>
      <c r="Q821" s="186">
        <v>1355</v>
      </c>
      <c r="R821" s="184">
        <v>1740</v>
      </c>
      <c r="S821" s="185">
        <v>1419</v>
      </c>
      <c r="T821" s="182">
        <v>255</v>
      </c>
      <c r="U821" s="186">
        <v>681</v>
      </c>
      <c r="V821" s="184">
        <v>826</v>
      </c>
      <c r="W821" s="185">
        <v>2296</v>
      </c>
      <c r="X821" s="182">
        <v>1274</v>
      </c>
      <c r="Y821" s="186">
        <v>1261</v>
      </c>
      <c r="Z821" s="184">
        <v>2771</v>
      </c>
      <c r="AA821" s="182">
        <v>2289</v>
      </c>
      <c r="AB821" s="156">
        <f t="shared" si="15709"/>
        <v>19317</v>
      </c>
      <c r="AC821" s="157">
        <f t="shared" si="15710"/>
        <v>20260</v>
      </c>
      <c r="AE821" s="305" t="s">
        <v>0</v>
      </c>
      <c r="AF821" s="299" t="s">
        <v>1</v>
      </c>
      <c r="AG821" s="300"/>
      <c r="AH821" s="299" t="s">
        <v>2</v>
      </c>
      <c r="AI821" s="300"/>
      <c r="AJ821" s="299" t="s">
        <v>3</v>
      </c>
      <c r="AK821" s="300"/>
      <c r="AL821" s="299" t="s">
        <v>4</v>
      </c>
      <c r="AM821" s="300"/>
      <c r="AN821" s="299" t="s">
        <v>5</v>
      </c>
      <c r="AO821" s="300"/>
      <c r="AP821" s="299" t="s">
        <v>6</v>
      </c>
      <c r="AQ821" s="300"/>
      <c r="AR821" s="299" t="s">
        <v>7</v>
      </c>
      <c r="AS821" s="300"/>
      <c r="AT821" s="299" t="s">
        <v>8</v>
      </c>
      <c r="AU821" s="300"/>
      <c r="AV821" s="299" t="s">
        <v>9</v>
      </c>
      <c r="AW821" s="300"/>
      <c r="AX821" s="299" t="s">
        <v>10</v>
      </c>
      <c r="AY821" s="300"/>
      <c r="AZ821" s="299" t="s">
        <v>11</v>
      </c>
      <c r="BA821" s="300"/>
      <c r="BB821" s="299" t="s">
        <v>12</v>
      </c>
      <c r="BC821" s="300"/>
      <c r="BD821" s="301" t="s">
        <v>40</v>
      </c>
      <c r="BE821" s="302"/>
      <c r="BF821" s="303" t="s">
        <v>41</v>
      </c>
      <c r="BG821" s="304"/>
      <c r="BI821" s="145" t="s">
        <v>22</v>
      </c>
      <c r="BJ821" s="128">
        <f>B821/B839</f>
        <v>7.0608536413579379E-2</v>
      </c>
      <c r="BK821" s="129">
        <f t="shared" ref="BK821" si="15847">C821/C839</f>
        <v>3.956171120674068E-2</v>
      </c>
      <c r="BL821" s="130">
        <f t="shared" ref="BL821" si="15848">D821/D839</f>
        <v>6.1984606926882901E-2</v>
      </c>
      <c r="BM821" s="131">
        <f t="shared" ref="BM821" si="15849">E821/E839</f>
        <v>4.8474748206651694E-2</v>
      </c>
      <c r="BN821" s="128">
        <f t="shared" ref="BN821" si="15850">F821/F839</f>
        <v>7.9480412653802651E-2</v>
      </c>
      <c r="BO821" s="129">
        <f t="shared" ref="BO821" si="15851">G821/G839</f>
        <v>3.7006747086485381E-2</v>
      </c>
      <c r="BP821" s="130">
        <f t="shared" ref="BP821" si="15852">H821/H839</f>
        <v>6.8125815335555881E-2</v>
      </c>
      <c r="BQ821" s="131">
        <f t="shared" ref="BQ821" si="15853">I821/I839</f>
        <v>4.5385228177990213E-2</v>
      </c>
      <c r="BR821" s="128">
        <f t="shared" ref="BR821" si="15854">J821/J839</f>
        <v>4.3010752688172046E-2</v>
      </c>
      <c r="BS821" s="129">
        <f t="shared" ref="BS821" si="15855">K821/K839</f>
        <v>0.11194934662535364</v>
      </c>
      <c r="BT821" s="130">
        <f t="shared" ref="BT821" si="15856">L821/L839</f>
        <v>3.3955253379713814E-2</v>
      </c>
      <c r="BU821" s="128">
        <f t="shared" ref="BU821" si="15857">M821/M839</f>
        <v>9.1719484767941117E-2</v>
      </c>
      <c r="BV821" s="132">
        <f t="shared" ref="BV821" si="15858">N821/N839</f>
        <v>4.8044207978444047E-2</v>
      </c>
      <c r="BW821" s="133">
        <f t="shared" ref="BW821" si="15859">O821/O839</f>
        <v>7.3278312075119936E-2</v>
      </c>
      <c r="BX821" s="128">
        <f t="shared" ref="BX821" si="15860">P821/P839</f>
        <v>5.0469635978011511E-2</v>
      </c>
      <c r="BY821" s="129">
        <f t="shared" ref="BY821" si="15861">Q821/Q839</f>
        <v>5.6470097937070224E-2</v>
      </c>
      <c r="BZ821" s="130">
        <f t="shared" ref="BZ821" si="15862">R821/R839</f>
        <v>6.7083044182280824E-2</v>
      </c>
      <c r="CA821" s="131">
        <f t="shared" ref="CA821" si="15863">S821/S839</f>
        <v>4.9980627663696243E-2</v>
      </c>
      <c r="CB821" s="128">
        <f t="shared" ref="CB821" si="15864">T821/T839</f>
        <v>3.174800796812749E-2</v>
      </c>
      <c r="CC821" s="129">
        <f t="shared" ref="CC821" si="15865">U821/U839</f>
        <v>7.8194970719944884E-2</v>
      </c>
      <c r="CD821" s="130">
        <f t="shared" ref="CD821" si="15866">V821/V839</f>
        <v>3.0940964938567576E-2</v>
      </c>
      <c r="CE821" s="131">
        <f t="shared" ref="CE821" si="15867">W821/W839</f>
        <v>7.6099565808226438E-2</v>
      </c>
      <c r="CF821" s="128">
        <f t="shared" ref="CF821" si="15868">X821/X839</f>
        <v>5.6155507559395246E-2</v>
      </c>
      <c r="CG821" s="129">
        <f t="shared" ref="CG821" si="15869">Y821/Y839</f>
        <v>8.8715351062332914E-2</v>
      </c>
      <c r="CH821" s="130">
        <f t="shared" ref="CH821" si="15870">Z821/Z839</f>
        <v>6.6040658738292138E-2</v>
      </c>
      <c r="CI821" s="128">
        <f t="shared" ref="CI821" si="15871">AA821/AA839</f>
        <v>5.0629271637433367E-2</v>
      </c>
      <c r="CJ821" s="134">
        <f t="shared" ref="CJ821" si="15872">AB821/AB839</f>
        <v>5.7245393282401122E-2</v>
      </c>
      <c r="CK821" s="135">
        <f t="shared" ref="CK821" si="15873">AC821/AC839</f>
        <v>6.0226637653242016E-2</v>
      </c>
    </row>
    <row r="822" spans="1:89" ht="15" thickTop="1" thickBot="1" x14ac:dyDescent="0.3">
      <c r="A822" s="136" t="s">
        <v>23</v>
      </c>
      <c r="B822" s="175">
        <v>1425</v>
      </c>
      <c r="C822" s="176">
        <v>1075</v>
      </c>
      <c r="D822" s="177">
        <v>553</v>
      </c>
      <c r="E822" s="178">
        <v>522</v>
      </c>
      <c r="F822" s="175">
        <v>1775</v>
      </c>
      <c r="G822" s="179">
        <v>776</v>
      </c>
      <c r="H822" s="177">
        <v>2192</v>
      </c>
      <c r="I822" s="178">
        <v>1671</v>
      </c>
      <c r="J822" s="175">
        <v>256</v>
      </c>
      <c r="K822" s="179">
        <v>589</v>
      </c>
      <c r="L822" s="177">
        <v>788</v>
      </c>
      <c r="M822" s="175">
        <v>1446</v>
      </c>
      <c r="N822" s="180">
        <v>1759</v>
      </c>
      <c r="O822" s="181">
        <v>2419</v>
      </c>
      <c r="P822" s="175">
        <v>959</v>
      </c>
      <c r="Q822" s="179">
        <v>976</v>
      </c>
      <c r="R822" s="177">
        <v>1412</v>
      </c>
      <c r="S822" s="178">
        <v>1259</v>
      </c>
      <c r="T822" s="175">
        <v>309</v>
      </c>
      <c r="U822" s="179">
        <v>413</v>
      </c>
      <c r="V822" s="177">
        <v>706</v>
      </c>
      <c r="W822" s="178">
        <v>1877</v>
      </c>
      <c r="X822" s="175">
        <v>946</v>
      </c>
      <c r="Y822" s="179">
        <v>661</v>
      </c>
      <c r="Z822" s="177">
        <v>2191</v>
      </c>
      <c r="AA822" s="175">
        <v>2458</v>
      </c>
      <c r="AB822" s="156">
        <f t="shared" si="15709"/>
        <v>15271</v>
      </c>
      <c r="AC822" s="157">
        <f t="shared" si="15710"/>
        <v>16142</v>
      </c>
      <c r="AE822" s="306"/>
      <c r="AF822" s="115" t="s">
        <v>14</v>
      </c>
      <c r="AG822" s="116" t="s">
        <v>15</v>
      </c>
      <c r="AH822" s="117" t="s">
        <v>14</v>
      </c>
      <c r="AI822" s="118" t="s">
        <v>15</v>
      </c>
      <c r="AJ822" s="115" t="s">
        <v>14</v>
      </c>
      <c r="AK822" s="116" t="s">
        <v>15</v>
      </c>
      <c r="AL822" s="117" t="s">
        <v>14</v>
      </c>
      <c r="AM822" s="118" t="s">
        <v>15</v>
      </c>
      <c r="AN822" s="115" t="s">
        <v>14</v>
      </c>
      <c r="AO822" s="116" t="s">
        <v>15</v>
      </c>
      <c r="AP822" s="117" t="s">
        <v>14</v>
      </c>
      <c r="AQ822" s="115" t="s">
        <v>15</v>
      </c>
      <c r="AR822" s="119" t="s">
        <v>14</v>
      </c>
      <c r="AS822" s="120" t="s">
        <v>15</v>
      </c>
      <c r="AT822" s="115" t="s">
        <v>14</v>
      </c>
      <c r="AU822" s="116" t="s">
        <v>15</v>
      </c>
      <c r="AV822" s="117" t="s">
        <v>14</v>
      </c>
      <c r="AW822" s="118" t="s">
        <v>15</v>
      </c>
      <c r="AX822" s="115" t="s">
        <v>14</v>
      </c>
      <c r="AY822" s="116" t="s">
        <v>15</v>
      </c>
      <c r="AZ822" s="117" t="s">
        <v>14</v>
      </c>
      <c r="BA822" s="118" t="s">
        <v>15</v>
      </c>
      <c r="BB822" s="115" t="s">
        <v>14</v>
      </c>
      <c r="BC822" s="116" t="s">
        <v>15</v>
      </c>
      <c r="BD822" s="28" t="s">
        <v>14</v>
      </c>
      <c r="BE822" s="121" t="s">
        <v>15</v>
      </c>
      <c r="BF822" s="162" t="s">
        <v>14</v>
      </c>
      <c r="BG822" s="163" t="s">
        <v>15</v>
      </c>
      <c r="BI822" s="136" t="s">
        <v>23</v>
      </c>
      <c r="BJ822" s="128">
        <f>B822/B839</f>
        <v>5.0183124383716013E-2</v>
      </c>
      <c r="BK822" s="129">
        <f t="shared" ref="BK822" si="15874">C822/C839</f>
        <v>3.887462481466749E-2</v>
      </c>
      <c r="BL822" s="130">
        <f t="shared" ref="BL822" si="15875">D822/D839</f>
        <v>3.8001649257833975E-2</v>
      </c>
      <c r="BM822" s="131">
        <f t="shared" ref="BM822" si="15876">E822/E839</f>
        <v>3.782334613433809E-2</v>
      </c>
      <c r="BN822" s="128">
        <f t="shared" ref="BN822" si="15877">F822/F839</f>
        <v>6.0835589676800222E-2</v>
      </c>
      <c r="BO822" s="129">
        <f t="shared" ref="BO822" si="15878">G822/G839</f>
        <v>3.1731752197914534E-2</v>
      </c>
      <c r="BP822" s="130">
        <f t="shared" ref="BP822" si="15879">H822/H839</f>
        <v>5.2954534473595209E-2</v>
      </c>
      <c r="BQ822" s="131">
        <f t="shared" ref="BQ822" si="15880">I822/I839</f>
        <v>3.8033458518265617E-2</v>
      </c>
      <c r="BR822" s="128">
        <f t="shared" ref="BR822" si="15881">J822/J839</f>
        <v>3.9894031478884213E-2</v>
      </c>
      <c r="BS822" s="129">
        <f t="shared" ref="BS822" si="15882">K822/K839</f>
        <v>7.9347972517849932E-2</v>
      </c>
      <c r="BT822" s="130">
        <f t="shared" ref="BT822" si="15883">L822/L839</f>
        <v>3.1148707407700215E-2</v>
      </c>
      <c r="BU822" s="128">
        <f t="shared" ref="BU822" si="15884">M822/M839</f>
        <v>5.9129012471887142E-2</v>
      </c>
      <c r="BV822" s="132">
        <f t="shared" ref="BV822" si="15885">N822/N839</f>
        <v>4.0166236613157352E-2</v>
      </c>
      <c r="BW822" s="133">
        <f t="shared" ref="BW822" si="15886">O822/O839</f>
        <v>5.4998522156287658E-2</v>
      </c>
      <c r="BX822" s="128">
        <f t="shared" ref="BX822" si="15887">P822/P839</f>
        <v>4.1509760637146689E-2</v>
      </c>
      <c r="BY822" s="129">
        <f t="shared" ref="BY822" si="15888">Q822/Q839</f>
        <v>4.0675140654302978E-2</v>
      </c>
      <c r="BZ822" s="130">
        <f t="shared" ref="BZ822" si="15889">R822/R839</f>
        <v>5.4437504819184211E-2</v>
      </c>
      <c r="CA822" s="131">
        <f t="shared" ref="CA822" si="15890">S822/S839</f>
        <v>4.4345038920784757E-2</v>
      </c>
      <c r="CB822" s="128">
        <f t="shared" ref="CB822" si="15891">T822/T839</f>
        <v>3.8471115537848606E-2</v>
      </c>
      <c r="CC822" s="129">
        <f t="shared" ref="CC822" si="15892">U822/U839</f>
        <v>4.7422206912389485E-2</v>
      </c>
      <c r="CD822" s="130">
        <f t="shared" ref="CD822" si="15893">V822/V839</f>
        <v>2.6445909499550495E-2</v>
      </c>
      <c r="CE822" s="131">
        <f t="shared" ref="CE822" si="15894">W822/W839</f>
        <v>6.2212057936429019E-2</v>
      </c>
      <c r="CF822" s="128">
        <f t="shared" ref="CF822" si="15895">X822/X839</f>
        <v>4.1697888658703219E-2</v>
      </c>
      <c r="CG822" s="129">
        <f t="shared" ref="CG822" si="15896">Y822/Y839</f>
        <v>4.6503447305473476E-2</v>
      </c>
      <c r="CH822" s="130">
        <f t="shared" ref="CH822" si="15897">Z822/Z839</f>
        <v>5.2217641030529803E-2</v>
      </c>
      <c r="CI822" s="128">
        <f t="shared" ref="CI822" si="15898">AA822/AA839</f>
        <v>5.4367299993364447E-2</v>
      </c>
      <c r="CJ822" s="134">
        <f t="shared" ref="CJ822" si="15899">AB822/AB839</f>
        <v>4.5255184594685902E-2</v>
      </c>
      <c r="CK822" s="135">
        <f t="shared" ref="CK822" si="15900">AC822/AC839</f>
        <v>4.798511278374297E-2</v>
      </c>
    </row>
    <row r="823" spans="1:89" ht="13.5" thickTop="1" x14ac:dyDescent="0.2">
      <c r="A823" s="145" t="s">
        <v>24</v>
      </c>
      <c r="B823" s="189">
        <v>1176</v>
      </c>
      <c r="C823" s="183">
        <v>1135</v>
      </c>
      <c r="D823" s="184">
        <v>550</v>
      </c>
      <c r="E823" s="185">
        <v>532</v>
      </c>
      <c r="F823" s="182">
        <v>1503</v>
      </c>
      <c r="G823" s="186">
        <v>831</v>
      </c>
      <c r="H823" s="184">
        <v>2259</v>
      </c>
      <c r="I823" s="185">
        <v>1735</v>
      </c>
      <c r="J823" s="182">
        <v>257</v>
      </c>
      <c r="K823" s="186">
        <v>382</v>
      </c>
      <c r="L823" s="184">
        <v>846</v>
      </c>
      <c r="M823" s="182">
        <v>1378</v>
      </c>
      <c r="N823" s="187">
        <v>1666</v>
      </c>
      <c r="O823" s="190">
        <v>2082</v>
      </c>
      <c r="P823" s="182">
        <v>979</v>
      </c>
      <c r="Q823" s="186">
        <v>855</v>
      </c>
      <c r="R823" s="184">
        <v>1337</v>
      </c>
      <c r="S823" s="185">
        <v>1145</v>
      </c>
      <c r="T823" s="182">
        <v>233</v>
      </c>
      <c r="U823" s="186">
        <v>264</v>
      </c>
      <c r="V823" s="184">
        <v>776</v>
      </c>
      <c r="W823" s="191">
        <v>1486</v>
      </c>
      <c r="X823" s="182">
        <v>848</v>
      </c>
      <c r="Y823" s="186">
        <v>509</v>
      </c>
      <c r="Z823" s="184">
        <v>2007</v>
      </c>
      <c r="AA823" s="182">
        <v>2168</v>
      </c>
      <c r="AB823" s="156">
        <f t="shared" si="15709"/>
        <v>14437</v>
      </c>
      <c r="AC823" s="157">
        <f t="shared" si="15710"/>
        <v>14502</v>
      </c>
      <c r="AE823" s="235" t="str">
        <f>$AE$17</f>
        <v>17:00 - 17:59</v>
      </c>
      <c r="AF823" s="125">
        <f t="shared" ref="AF823:AU825" si="15901">SUMIF($A$9:$A$32,$AE823,B$815:B$838)</f>
        <v>1271</v>
      </c>
      <c r="AG823" s="172">
        <f t="shared" si="15901"/>
        <v>3213</v>
      </c>
      <c r="AH823" s="126">
        <f t="shared" si="15901"/>
        <v>1092</v>
      </c>
      <c r="AI823" s="166">
        <f t="shared" si="15901"/>
        <v>1423</v>
      </c>
      <c r="AJ823" s="125">
        <f t="shared" si="15901"/>
        <v>1389</v>
      </c>
      <c r="AK823" s="127">
        <f t="shared" si="15901"/>
        <v>2712</v>
      </c>
      <c r="AL823" s="126">
        <f t="shared" si="15901"/>
        <v>2410</v>
      </c>
      <c r="AM823" s="166">
        <f t="shared" si="15901"/>
        <v>4425</v>
      </c>
      <c r="AN823" s="125">
        <f t="shared" si="15901"/>
        <v>1064</v>
      </c>
      <c r="AO823" s="127">
        <f t="shared" si="15901"/>
        <v>262</v>
      </c>
      <c r="AP823" s="126">
        <f t="shared" si="15901"/>
        <v>3179</v>
      </c>
      <c r="AQ823" s="125">
        <f t="shared" si="15901"/>
        <v>717</v>
      </c>
      <c r="AR823" s="165">
        <f t="shared" si="15901"/>
        <v>4086</v>
      </c>
      <c r="AS823" s="167">
        <f t="shared" si="15901"/>
        <v>2182</v>
      </c>
      <c r="AT823" s="125">
        <f t="shared" si="15901"/>
        <v>2166</v>
      </c>
      <c r="AU823" s="127">
        <f t="shared" si="15901"/>
        <v>1716</v>
      </c>
      <c r="AV823" s="126">
        <f t="shared" ref="AP823:BE825" si="15902">SUMIF($A$9:$A$32,$AE823,R$815:R$838)</f>
        <v>1734</v>
      </c>
      <c r="AW823" s="166">
        <f t="shared" si="15902"/>
        <v>2437</v>
      </c>
      <c r="AX823" s="125">
        <f t="shared" si="15902"/>
        <v>1235</v>
      </c>
      <c r="AY823" s="127">
        <f t="shared" si="15902"/>
        <v>246</v>
      </c>
      <c r="AZ823" s="126">
        <f t="shared" si="15902"/>
        <v>3279</v>
      </c>
      <c r="BA823" s="166">
        <f t="shared" si="15902"/>
        <v>1471</v>
      </c>
      <c r="BB823" s="125">
        <f t="shared" si="15902"/>
        <v>2280</v>
      </c>
      <c r="BC823" s="127">
        <f t="shared" si="15902"/>
        <v>719</v>
      </c>
      <c r="BD823" s="170">
        <f t="shared" si="15902"/>
        <v>2686</v>
      </c>
      <c r="BE823" s="171">
        <f t="shared" si="15902"/>
        <v>4218</v>
      </c>
      <c r="BF823" s="156">
        <f>AF823+AH823+AJ823+AL823+AN823+AP823+AR823+AT823+AV823+AX823+AZ823+BB823+BD823</f>
        <v>27871</v>
      </c>
      <c r="BG823" s="157">
        <f>AG823+AI823+AK823+AM823+AO823+AQ823+AS823+AU823+AW823+AY823+BA823+BC823+BE823</f>
        <v>25741</v>
      </c>
      <c r="BI823" s="145" t="s">
        <v>24</v>
      </c>
      <c r="BJ823" s="128">
        <f>B823/B839</f>
        <v>4.1414283701929851E-2</v>
      </c>
      <c r="BK823" s="129">
        <f t="shared" ref="BK823" si="15903">C823/C839</f>
        <v>4.1044371315951254E-2</v>
      </c>
      <c r="BL823" s="130">
        <f t="shared" ref="BL823" si="15904">D823/D839</f>
        <v>3.7795492028587133E-2</v>
      </c>
      <c r="BM823" s="131">
        <f t="shared" ref="BM823" si="15905">E823/E839</f>
        <v>3.8547931309325413E-2</v>
      </c>
      <c r="BN823" s="128">
        <f t="shared" ref="BN823" si="15906">F823/F839</f>
        <v>5.1513178188299001E-2</v>
      </c>
      <c r="BO823" s="129">
        <f t="shared" ref="BO823" si="15907">G823/G839</f>
        <v>3.3980781026374973E-2</v>
      </c>
      <c r="BP823" s="130">
        <f t="shared" ref="BP823" si="15908">H823/H839</f>
        <v>5.4573126540078273E-2</v>
      </c>
      <c r="BQ823" s="131">
        <f t="shared" ref="BQ823" si="15909">I823/I839</f>
        <v>3.9490155912142937E-2</v>
      </c>
      <c r="BR823" s="128">
        <f t="shared" ref="BR823" si="15910">J823/J839</f>
        <v>4.0049867539348603E-2</v>
      </c>
      <c r="BS823" s="129">
        <f t="shared" ref="BS823" si="15911">K823/K839</f>
        <v>5.1461673177960396E-2</v>
      </c>
      <c r="BT823" s="130">
        <f t="shared" ref="BT823" si="15912">L823/L839</f>
        <v>3.3441378765119774E-2</v>
      </c>
      <c r="BU823" s="128">
        <f t="shared" ref="BU823" si="15913">M823/M839</f>
        <v>5.6348395011245146E-2</v>
      </c>
      <c r="BV823" s="132">
        <f t="shared" ref="BV823" si="15914">N823/N839</f>
        <v>3.8042609549471376E-2</v>
      </c>
      <c r="BW823" s="133">
        <f t="shared" ref="BW823" si="15915">O823/O839</f>
        <v>4.7336470909214924E-2</v>
      </c>
      <c r="BX823" s="128">
        <f t="shared" ref="BX823" si="15916">P823/P839</f>
        <v>4.2375449075877591E-2</v>
      </c>
      <c r="BY823" s="129">
        <f t="shared" ref="BY823" si="15917">Q823/Q839</f>
        <v>3.5632423421546155E-2</v>
      </c>
      <c r="BZ823" s="130">
        <f t="shared" ref="BZ823" si="15918">R823/R839</f>
        <v>5.1545994294085899E-2</v>
      </c>
      <c r="CA823" s="131">
        <f t="shared" ref="CA823" si="15919">S823/S839</f>
        <v>4.0329681941460319E-2</v>
      </c>
      <c r="CB823" s="128">
        <f t="shared" ref="CB823" si="15920">T823/T839</f>
        <v>2.9008964143426293E-2</v>
      </c>
      <c r="CC823" s="129">
        <f t="shared" ref="CC823" si="15921">U823/U839</f>
        <v>3.0313468825353084E-2</v>
      </c>
      <c r="CD823" s="130">
        <f t="shared" ref="CD823" si="15922">V823/V839</f>
        <v>2.9068025172310458E-2</v>
      </c>
      <c r="CE823" s="131">
        <f t="shared" ref="CE823" si="15923">W823/W839</f>
        <v>4.9252593550097777E-2</v>
      </c>
      <c r="CF823" s="128">
        <f t="shared" ref="CF823" si="15924">X823/X839</f>
        <v>3.7378234231057433E-2</v>
      </c>
      <c r="CG823" s="129">
        <f t="shared" ref="CG823" si="15925">Y823/Y839</f>
        <v>3.5809765020402423E-2</v>
      </c>
      <c r="CH823" s="130">
        <f t="shared" ref="CH823" si="15926">Z823/Z839</f>
        <v>4.7832407826687955E-2</v>
      </c>
      <c r="CI823" s="128">
        <f t="shared" ref="CI823" si="15927">AA823/AA839</f>
        <v>4.7952931808630646E-2</v>
      </c>
      <c r="CJ823" s="134">
        <f t="shared" ref="CJ823" si="15928">AB823/AB839</f>
        <v>4.2783648745562203E-2</v>
      </c>
      <c r="CK823" s="135">
        <f t="shared" ref="CK823" si="15929">AC823/AC839</f>
        <v>4.3109906181999787E-2</v>
      </c>
    </row>
    <row r="824" spans="1:89" x14ac:dyDescent="0.2">
      <c r="A824" s="136" t="s">
        <v>25</v>
      </c>
      <c r="B824" s="192">
        <v>1191</v>
      </c>
      <c r="C824" s="176">
        <v>1052</v>
      </c>
      <c r="D824" s="177">
        <v>558</v>
      </c>
      <c r="E824" s="178">
        <v>440</v>
      </c>
      <c r="F824" s="175">
        <v>1276</v>
      </c>
      <c r="G824" s="179">
        <v>826</v>
      </c>
      <c r="H824" s="177">
        <v>2000</v>
      </c>
      <c r="I824" s="178">
        <v>1653</v>
      </c>
      <c r="J824" s="175">
        <v>278</v>
      </c>
      <c r="K824" s="176">
        <v>301</v>
      </c>
      <c r="L824" s="177">
        <v>839</v>
      </c>
      <c r="M824" s="175">
        <v>1363</v>
      </c>
      <c r="N824" s="180">
        <v>1651</v>
      </c>
      <c r="O824" s="193">
        <v>2031</v>
      </c>
      <c r="P824" s="175">
        <v>963</v>
      </c>
      <c r="Q824" s="176">
        <v>858</v>
      </c>
      <c r="R824" s="177">
        <v>1148</v>
      </c>
      <c r="S824" s="178">
        <v>1088</v>
      </c>
      <c r="T824" s="184">
        <v>198</v>
      </c>
      <c r="U824" s="175">
        <v>278</v>
      </c>
      <c r="V824" s="177">
        <v>758</v>
      </c>
      <c r="W824" s="194">
        <v>1401</v>
      </c>
      <c r="X824" s="175">
        <v>909</v>
      </c>
      <c r="Y824" s="179">
        <v>445</v>
      </c>
      <c r="Z824" s="177">
        <v>1930</v>
      </c>
      <c r="AA824" s="175">
        <v>1682</v>
      </c>
      <c r="AB824" s="156">
        <f t="shared" si="15709"/>
        <v>13699</v>
      </c>
      <c r="AC824" s="157">
        <f t="shared" si="15710"/>
        <v>13418</v>
      </c>
      <c r="AE824" s="237" t="str">
        <f>$AE$18</f>
        <v>18:00 - 18:59</v>
      </c>
      <c r="AF824" s="125">
        <f t="shared" si="15901"/>
        <v>1476</v>
      </c>
      <c r="AG824" s="176">
        <f t="shared" si="15901"/>
        <v>3609</v>
      </c>
      <c r="AH824" s="177">
        <f t="shared" si="15901"/>
        <v>999</v>
      </c>
      <c r="AI824" s="178">
        <f t="shared" si="15901"/>
        <v>1221</v>
      </c>
      <c r="AJ824" s="238">
        <f t="shared" si="15901"/>
        <v>1205</v>
      </c>
      <c r="AK824" s="179">
        <f t="shared" si="15901"/>
        <v>2480</v>
      </c>
      <c r="AL824" s="177">
        <f t="shared" si="15901"/>
        <v>2504</v>
      </c>
      <c r="AM824" s="178">
        <f t="shared" si="15901"/>
        <v>4639</v>
      </c>
      <c r="AN824" s="238">
        <f t="shared" si="15901"/>
        <v>721</v>
      </c>
      <c r="AO824" s="179">
        <f t="shared" si="15901"/>
        <v>288</v>
      </c>
      <c r="AP824" s="177">
        <f t="shared" si="15902"/>
        <v>3509</v>
      </c>
      <c r="AQ824" s="238">
        <f t="shared" si="15902"/>
        <v>838</v>
      </c>
      <c r="AR824" s="180">
        <f t="shared" si="15902"/>
        <v>4155</v>
      </c>
      <c r="AS824" s="181">
        <f t="shared" si="15902"/>
        <v>2750</v>
      </c>
      <c r="AT824" s="238">
        <f t="shared" si="15902"/>
        <v>2251</v>
      </c>
      <c r="AU824" s="179">
        <f t="shared" si="15902"/>
        <v>2211</v>
      </c>
      <c r="AV824" s="177">
        <f t="shared" si="15902"/>
        <v>1920</v>
      </c>
      <c r="AW824" s="178">
        <f t="shared" si="15902"/>
        <v>3016</v>
      </c>
      <c r="AX824" s="238">
        <f t="shared" si="15902"/>
        <v>1542</v>
      </c>
      <c r="AY824" s="179">
        <f t="shared" si="15902"/>
        <v>260</v>
      </c>
      <c r="AZ824" s="177">
        <f t="shared" si="15902"/>
        <v>3722</v>
      </c>
      <c r="BA824" s="178">
        <f t="shared" si="15902"/>
        <v>1658</v>
      </c>
      <c r="BB824" s="238">
        <f t="shared" si="15902"/>
        <v>2334</v>
      </c>
      <c r="BC824" s="179">
        <f t="shared" si="15902"/>
        <v>902</v>
      </c>
      <c r="BD824" s="177">
        <f t="shared" si="15902"/>
        <v>2933</v>
      </c>
      <c r="BE824" s="238">
        <f t="shared" si="15902"/>
        <v>4794</v>
      </c>
      <c r="BF824" s="158">
        <f>SUM(AF824,AH824,AJ824,AL824,AN824,AP824,AR824,AT824,AV824,AX824,AZ824,BB824,BD824)</f>
        <v>29271</v>
      </c>
      <c r="BG824" s="159">
        <f>SUM(AG824,AI824,AK824,AM824,AO824,AQ824,AS824,AU824,AW824,AY824,BA824,BC824,BE824)</f>
        <v>28666</v>
      </c>
      <c r="BI824" s="136" t="s">
        <v>25</v>
      </c>
      <c r="BJ824" s="128">
        <f>B824/B839</f>
        <v>4.1942527116495279E-2</v>
      </c>
      <c r="BK824" s="129">
        <f t="shared" ref="BK824" si="15930">C824/C839</f>
        <v>3.8042888655842044E-2</v>
      </c>
      <c r="BL824" s="130">
        <f t="shared" ref="BL824" si="15931">D824/D839</f>
        <v>3.8345244639912041E-2</v>
      </c>
      <c r="BM824" s="131">
        <f t="shared" ref="BM824" si="15932">E824/E839</f>
        <v>3.1881747699442069E-2</v>
      </c>
      <c r="BN824" s="128">
        <f t="shared" ref="BN824" si="15933">F824/F839</f>
        <v>4.3733077423998352E-2</v>
      </c>
      <c r="BO824" s="129">
        <f t="shared" ref="BO824" si="15934">G824/G839</f>
        <v>3.3776323860151301E-2</v>
      </c>
      <c r="BP824" s="130">
        <f t="shared" ref="BP824" si="15935">H824/H839</f>
        <v>4.8316181089046721E-2</v>
      </c>
      <c r="BQ824" s="131">
        <f t="shared" ref="BQ824" si="15936">I824/I839</f>
        <v>3.7623762376237622E-2</v>
      </c>
      <c r="BR824" s="128">
        <f t="shared" ref="BR824" si="15937">J824/J839</f>
        <v>4.3322424809100826E-2</v>
      </c>
      <c r="BS824" s="129">
        <f t="shared" ref="BS824" si="15938">K824/K839</f>
        <v>4.054964300148188E-2</v>
      </c>
      <c r="BT824" s="130">
        <f t="shared" ref="BT824" si="15939">L824/L839</f>
        <v>3.3164677049569137E-2</v>
      </c>
      <c r="BU824" s="128">
        <f t="shared" ref="BU824" si="15940">M824/M839</f>
        <v>5.5735023512574117E-2</v>
      </c>
      <c r="BV824" s="132">
        <f t="shared" ref="BV824" si="15941">N824/N839</f>
        <v>3.7700089055328477E-2</v>
      </c>
      <c r="BW824" s="133">
        <f t="shared" ref="BW824" si="15942">O824/O839</f>
        <v>4.6176931996453174E-2</v>
      </c>
      <c r="BX824" s="128">
        <f t="shared" ref="BX824" si="15943">P824/P839</f>
        <v>4.1682898324892872E-2</v>
      </c>
      <c r="BY824" s="129">
        <f t="shared" ref="BY824" si="15944">Q824/Q839</f>
        <v>3.5757449468639298E-2</v>
      </c>
      <c r="BZ824" s="130">
        <f t="shared" ref="BZ824" si="15945">R824/R839</f>
        <v>4.4259387770838154E-2</v>
      </c>
      <c r="CA824" s="131">
        <f t="shared" ref="CA824" si="15946">S824/S839</f>
        <v>3.8322003451798106E-2</v>
      </c>
      <c r="CB824" s="128">
        <f t="shared" ref="CB824" si="15947">T824/T839</f>
        <v>2.4651394422310756E-2</v>
      </c>
      <c r="CC824" s="129">
        <f t="shared" ref="CC824" si="15948">U824/U839</f>
        <v>3.1921001263061202E-2</v>
      </c>
      <c r="CD824" s="130">
        <f t="shared" ref="CD824" si="15949">V824/V839</f>
        <v>2.8393766856457895E-2</v>
      </c>
      <c r="CE824" s="131">
        <f t="shared" ref="CE824" si="15950">W824/W839</f>
        <v>4.6435318683504027E-2</v>
      </c>
      <c r="CF824" s="128">
        <f t="shared" ref="CF824" si="15951">X824/X839</f>
        <v>4.0066998721734914E-2</v>
      </c>
      <c r="CG824" s="129">
        <f t="shared" ref="CG824" si="15952">Y824/Y839</f>
        <v>3.1307161953004078E-2</v>
      </c>
      <c r="CH824" s="130">
        <f t="shared" ref="CH824" si="15953">Z824/Z839</f>
        <v>4.5997283062036751E-2</v>
      </c>
      <c r="CI824" s="128">
        <f t="shared" ref="CI824" si="15954">AA824/AA839</f>
        <v>3.7203335471456059E-2</v>
      </c>
      <c r="CJ824" s="134">
        <f t="shared" ref="CJ824" si="15955">AB824/AB839</f>
        <v>4.0596606231589429E-2</v>
      </c>
      <c r="CK824" s="135">
        <f t="shared" ref="CK824" si="15956">AC824/AC839</f>
        <v>3.9887513525725636E-2</v>
      </c>
    </row>
    <row r="825" spans="1:89" ht="13.5" thickBot="1" x14ac:dyDescent="0.25">
      <c r="A825" s="145" t="s">
        <v>26</v>
      </c>
      <c r="B825" s="189">
        <v>1051</v>
      </c>
      <c r="C825" s="183">
        <v>1201</v>
      </c>
      <c r="D825" s="184">
        <v>492</v>
      </c>
      <c r="E825" s="185">
        <v>588</v>
      </c>
      <c r="F825" s="182">
        <v>1165</v>
      </c>
      <c r="G825" s="186">
        <v>820</v>
      </c>
      <c r="H825" s="184">
        <v>1875</v>
      </c>
      <c r="I825" s="185">
        <v>1791</v>
      </c>
      <c r="J825" s="182">
        <v>309</v>
      </c>
      <c r="K825" s="183">
        <v>260</v>
      </c>
      <c r="L825" s="184">
        <v>892</v>
      </c>
      <c r="M825" s="182">
        <v>944</v>
      </c>
      <c r="N825" s="187">
        <v>1711</v>
      </c>
      <c r="O825" s="190">
        <v>1626</v>
      </c>
      <c r="P825" s="182">
        <v>900</v>
      </c>
      <c r="Q825" s="183">
        <v>819</v>
      </c>
      <c r="R825" s="184">
        <v>1089</v>
      </c>
      <c r="S825" s="185">
        <v>1059</v>
      </c>
      <c r="T825" s="182">
        <v>194</v>
      </c>
      <c r="U825" s="186">
        <v>290</v>
      </c>
      <c r="V825" s="184">
        <v>741</v>
      </c>
      <c r="W825" s="191">
        <v>1361</v>
      </c>
      <c r="X825" s="182">
        <v>757</v>
      </c>
      <c r="Y825" s="186">
        <v>458</v>
      </c>
      <c r="Z825" s="184">
        <v>2024</v>
      </c>
      <c r="AA825" s="182">
        <v>2502</v>
      </c>
      <c r="AB825" s="156">
        <f t="shared" si="15709"/>
        <v>13200</v>
      </c>
      <c r="AC825" s="157">
        <f t="shared" si="15710"/>
        <v>13719</v>
      </c>
      <c r="AE825" s="235">
        <f>$AE$19</f>
        <v>0</v>
      </c>
      <c r="AF825" s="125">
        <f t="shared" si="15901"/>
        <v>0</v>
      </c>
      <c r="AG825" s="183">
        <f t="shared" si="15901"/>
        <v>0</v>
      </c>
      <c r="AH825" s="184">
        <f t="shared" si="15901"/>
        <v>0</v>
      </c>
      <c r="AI825" s="185">
        <f t="shared" si="15901"/>
        <v>0</v>
      </c>
      <c r="AJ825" s="182">
        <f t="shared" si="15901"/>
        <v>0</v>
      </c>
      <c r="AK825" s="186">
        <f t="shared" si="15901"/>
        <v>0</v>
      </c>
      <c r="AL825" s="184">
        <f t="shared" si="15901"/>
        <v>0</v>
      </c>
      <c r="AM825" s="185">
        <f t="shared" si="15901"/>
        <v>0</v>
      </c>
      <c r="AN825" s="182">
        <f t="shared" si="15901"/>
        <v>0</v>
      </c>
      <c r="AO825" s="186">
        <f t="shared" si="15901"/>
        <v>0</v>
      </c>
      <c r="AP825" s="184">
        <f t="shared" si="15902"/>
        <v>0</v>
      </c>
      <c r="AQ825" s="182">
        <f t="shared" si="15902"/>
        <v>0</v>
      </c>
      <c r="AR825" s="187">
        <f t="shared" si="15902"/>
        <v>0</v>
      </c>
      <c r="AS825" s="188">
        <f t="shared" si="15902"/>
        <v>0</v>
      </c>
      <c r="AT825" s="182">
        <f t="shared" si="15902"/>
        <v>0</v>
      </c>
      <c r="AU825" s="186">
        <f t="shared" si="15902"/>
        <v>0</v>
      </c>
      <c r="AV825" s="184">
        <f t="shared" si="15902"/>
        <v>0</v>
      </c>
      <c r="AW825" s="185">
        <f t="shared" si="15902"/>
        <v>0</v>
      </c>
      <c r="AX825" s="182">
        <f t="shared" si="15902"/>
        <v>0</v>
      </c>
      <c r="AY825" s="186">
        <f t="shared" si="15902"/>
        <v>0</v>
      </c>
      <c r="AZ825" s="184">
        <f t="shared" si="15902"/>
        <v>0</v>
      </c>
      <c r="BA825" s="185">
        <f t="shared" si="15902"/>
        <v>0</v>
      </c>
      <c r="BB825" s="182">
        <f t="shared" si="15902"/>
        <v>0</v>
      </c>
      <c r="BC825" s="186">
        <f t="shared" si="15902"/>
        <v>0</v>
      </c>
      <c r="BD825" s="184">
        <f t="shared" si="15902"/>
        <v>0</v>
      </c>
      <c r="BE825" s="182">
        <f t="shared" si="15902"/>
        <v>0</v>
      </c>
      <c r="BF825" s="158">
        <f>SUM(AF825,AH825,AJ825,AL825,AN825,AP825,AR825,AT825,AV825,AX825,AZ825,BB825,BD825)</f>
        <v>0</v>
      </c>
      <c r="BG825" s="159">
        <f>SUM(AG825,AI825,AK825,AM825,AO825,AQ825,AS825,AU825,AW825,AY825,BA825,BC825,BE825)</f>
        <v>0</v>
      </c>
      <c r="BI825" s="145" t="s">
        <v>26</v>
      </c>
      <c r="BJ825" s="128">
        <f>B825/B839</f>
        <v>3.7012255247217921E-2</v>
      </c>
      <c r="BK825" s="129">
        <f t="shared" ref="BK825" si="15957">C825/C839</f>
        <v>4.3431092467363396E-2</v>
      </c>
      <c r="BL825" s="130">
        <f t="shared" ref="BL825" si="15958">D825/D839</f>
        <v>3.3809785596481581E-2</v>
      </c>
      <c r="BM825" s="131">
        <f t="shared" ref="BM825" si="15959">E825/E839</f>
        <v>4.2605608289254401E-2</v>
      </c>
      <c r="BN825" s="128">
        <f t="shared" ref="BN825" si="15960">F825/F839</f>
        <v>3.9928710970970283E-2</v>
      </c>
      <c r="BO825" s="129">
        <f t="shared" ref="BO825" si="15961">G825/G839</f>
        <v>3.353097526068289E-2</v>
      </c>
      <c r="BP825" s="130">
        <f t="shared" ref="BP825" si="15962">H825/H839</f>
        <v>4.5296419770981304E-2</v>
      </c>
      <c r="BQ825" s="131">
        <f t="shared" ref="BQ825" si="15963">I825/I839</f>
        <v>4.076476613178559E-2</v>
      </c>
      <c r="BR825" s="128">
        <f t="shared" ref="BR825" si="15964">J825/J839</f>
        <v>4.8153342683496962E-2</v>
      </c>
      <c r="BS825" s="129">
        <f t="shared" ref="BS825" si="15965">K825/K839</f>
        <v>3.5026269702276708E-2</v>
      </c>
      <c r="BT825" s="130">
        <f t="shared" ref="BT825" si="15966">L825/L839</f>
        <v>3.5259704324452523E-2</v>
      </c>
      <c r="BU825" s="128">
        <f t="shared" ref="BU825" si="15967">M825/M839</f>
        <v>3.8601512983030058E-2</v>
      </c>
      <c r="BV825" s="132">
        <f t="shared" ref="BV825" si="15968">N825/N839</f>
        <v>3.9070171031900074E-2</v>
      </c>
      <c r="BW825" s="133">
        <f t="shared" ref="BW825" si="15969">O825/O839</f>
        <v>3.6968828865698113E-2</v>
      </c>
      <c r="BX825" s="128">
        <f t="shared" ref="BX825" si="15970">P825/P839</f>
        <v>3.8955979742890535E-2</v>
      </c>
      <c r="BY825" s="129">
        <f t="shared" ref="BY825" si="15971">Q825/Q839</f>
        <v>3.4132110856428421E-2</v>
      </c>
      <c r="BZ825" s="130">
        <f t="shared" ref="BZ825" si="15972">R825/R839</f>
        <v>4.1984732824427481E-2</v>
      </c>
      <c r="CA825" s="131">
        <f t="shared" ref="CA825" si="15973">S825/S839</f>
        <v>3.7300552992145401E-2</v>
      </c>
      <c r="CB825" s="128">
        <f t="shared" ref="CB825" si="15974">T825/T839</f>
        <v>2.4153386454183266E-2</v>
      </c>
      <c r="CC825" s="129">
        <f t="shared" ref="CC825" si="15975">U825/U839</f>
        <v>3.3298886209668158E-2</v>
      </c>
      <c r="CD825" s="130">
        <f t="shared" ref="CD825" si="15976">V825/V839</f>
        <v>2.7756967335930475E-2</v>
      </c>
      <c r="CE825" s="131">
        <f t="shared" ref="CE825" si="15977">W825/W839</f>
        <v>4.5109542275695205E-2</v>
      </c>
      <c r="CF825" s="128">
        <f t="shared" ref="CF825" si="15978">X825/X839</f>
        <v>3.3367126548243489E-2</v>
      </c>
      <c r="CG825" s="129">
        <f t="shared" ref="CG825" si="15979">Y825/Y839</f>
        <v>3.2221753201069368E-2</v>
      </c>
      <c r="CH825" s="130">
        <f t="shared" ref="CH825" si="15980">Z825/Z839</f>
        <v>4.8237565242260305E-2</v>
      </c>
      <c r="CI825" s="128">
        <f t="shared" ref="CI825" si="15981">AA825/AA839</f>
        <v>5.534051447656544E-2</v>
      </c>
      <c r="CJ825" s="134">
        <f t="shared" ref="CJ825" si="15982">AB825/AB839</f>
        <v>3.9117833583252826E-2</v>
      </c>
      <c r="CK825" s="135">
        <f t="shared" ref="CK825" si="15983">AC825/AC839</f>
        <v>4.0782292298362645E-2</v>
      </c>
    </row>
    <row r="826" spans="1:89" ht="14.25" thickTop="1" thickBot="1" x14ac:dyDescent="0.25">
      <c r="A826" s="136" t="s">
        <v>27</v>
      </c>
      <c r="B826" s="192">
        <v>947</v>
      </c>
      <c r="C826" s="176">
        <v>1304</v>
      </c>
      <c r="D826" s="177">
        <v>455</v>
      </c>
      <c r="E826" s="178">
        <v>581</v>
      </c>
      <c r="F826" s="175">
        <v>904</v>
      </c>
      <c r="G826" s="179">
        <v>1030</v>
      </c>
      <c r="H826" s="177">
        <v>1750</v>
      </c>
      <c r="I826" s="178">
        <v>1920</v>
      </c>
      <c r="J826" s="175">
        <v>321</v>
      </c>
      <c r="K826" s="176">
        <v>245</v>
      </c>
      <c r="L826" s="177">
        <v>965</v>
      </c>
      <c r="M826" s="175">
        <v>919</v>
      </c>
      <c r="N826" s="180">
        <v>1809</v>
      </c>
      <c r="O826" s="193">
        <v>1558</v>
      </c>
      <c r="P826" s="175">
        <v>1071</v>
      </c>
      <c r="Q826" s="176">
        <v>788</v>
      </c>
      <c r="R826" s="177">
        <v>1086</v>
      </c>
      <c r="S826" s="178">
        <v>1214</v>
      </c>
      <c r="T826" s="175">
        <v>275</v>
      </c>
      <c r="U826" s="179">
        <v>228</v>
      </c>
      <c r="V826" s="177">
        <v>974</v>
      </c>
      <c r="W826" s="194">
        <v>1195</v>
      </c>
      <c r="X826" s="175">
        <v>808</v>
      </c>
      <c r="Y826" s="179">
        <v>449</v>
      </c>
      <c r="Z826" s="177">
        <v>2078</v>
      </c>
      <c r="AA826" s="175">
        <v>2043</v>
      </c>
      <c r="AB826" s="156">
        <f t="shared" si="15709"/>
        <v>13443</v>
      </c>
      <c r="AC826" s="157">
        <f t="shared" si="15710"/>
        <v>13474</v>
      </c>
      <c r="AE826" s="229" t="s">
        <v>13</v>
      </c>
      <c r="AF826" s="20">
        <f t="shared" ref="AF826:BG826" si="15984">SUM(AF823:AF825)</f>
        <v>2747</v>
      </c>
      <c r="AG826" s="21">
        <f t="shared" si="15984"/>
        <v>6822</v>
      </c>
      <c r="AH826" s="20">
        <f t="shared" si="15984"/>
        <v>2091</v>
      </c>
      <c r="AI826" s="21">
        <f t="shared" si="15984"/>
        <v>2644</v>
      </c>
      <c r="AJ826" s="20">
        <f t="shared" si="15984"/>
        <v>2594</v>
      </c>
      <c r="AK826" s="21">
        <f t="shared" si="15984"/>
        <v>5192</v>
      </c>
      <c r="AL826" s="20">
        <f t="shared" si="15984"/>
        <v>4914</v>
      </c>
      <c r="AM826" s="21">
        <f t="shared" si="15984"/>
        <v>9064</v>
      </c>
      <c r="AN826" s="20">
        <f t="shared" si="15984"/>
        <v>1785</v>
      </c>
      <c r="AO826" s="21">
        <f t="shared" si="15984"/>
        <v>550</v>
      </c>
      <c r="AP826" s="20">
        <f t="shared" si="15984"/>
        <v>6688</v>
      </c>
      <c r="AQ826" s="21">
        <f t="shared" si="15984"/>
        <v>1555</v>
      </c>
      <c r="AR826" s="20">
        <f t="shared" si="15984"/>
        <v>8241</v>
      </c>
      <c r="AS826" s="21">
        <f t="shared" si="15984"/>
        <v>4932</v>
      </c>
      <c r="AT826" s="20">
        <f t="shared" si="15984"/>
        <v>4417</v>
      </c>
      <c r="AU826" s="21">
        <f t="shared" si="15984"/>
        <v>3927</v>
      </c>
      <c r="AV826" s="20">
        <f t="shared" si="15984"/>
        <v>3654</v>
      </c>
      <c r="AW826" s="21">
        <f t="shared" si="15984"/>
        <v>5453</v>
      </c>
      <c r="AX826" s="20">
        <f t="shared" si="15984"/>
        <v>2777</v>
      </c>
      <c r="AY826" s="21">
        <f t="shared" si="15984"/>
        <v>506</v>
      </c>
      <c r="AZ826" s="20">
        <f t="shared" si="15984"/>
        <v>7001</v>
      </c>
      <c r="BA826" s="21">
        <f t="shared" si="15984"/>
        <v>3129</v>
      </c>
      <c r="BB826" s="20">
        <f t="shared" si="15984"/>
        <v>4614</v>
      </c>
      <c r="BC826" s="21">
        <f t="shared" si="15984"/>
        <v>1621</v>
      </c>
      <c r="BD826" s="20">
        <f t="shared" si="15984"/>
        <v>5619</v>
      </c>
      <c r="BE826" s="21">
        <f t="shared" si="15984"/>
        <v>9012</v>
      </c>
      <c r="BF826" s="160">
        <f t="shared" si="15984"/>
        <v>57142</v>
      </c>
      <c r="BG826" s="161">
        <f t="shared" si="15984"/>
        <v>54407</v>
      </c>
      <c r="BI826" s="136" t="s">
        <v>27</v>
      </c>
      <c r="BJ826" s="128">
        <f>B826/B839</f>
        <v>3.3349767572897593E-2</v>
      </c>
      <c r="BK826" s="129">
        <f t="shared" ref="BK826" si="15985">C826/C839</f>
        <v>4.7155823961233863E-2</v>
      </c>
      <c r="BL826" s="130">
        <f t="shared" ref="BL826" si="15986">D826/D839</f>
        <v>3.1267179769103905E-2</v>
      </c>
      <c r="BM826" s="131">
        <f t="shared" ref="BM826" si="15987">E826/E839</f>
        <v>4.2098398666763279E-2</v>
      </c>
      <c r="BN826" s="128">
        <f t="shared" ref="BN826" si="15988">F826/F839</f>
        <v>3.0983308770606986E-2</v>
      </c>
      <c r="BO826" s="129">
        <f t="shared" ref="BO826" si="15989">G826/G839</f>
        <v>4.2118176242077282E-2</v>
      </c>
      <c r="BP826" s="130">
        <f t="shared" ref="BP826" si="15990">H826/H839</f>
        <v>4.227665845291588E-2</v>
      </c>
      <c r="BQ826" s="131">
        <f t="shared" ref="BQ826" si="15991">I826/I839</f>
        <v>4.3700921816319564E-2</v>
      </c>
      <c r="BR826" s="128">
        <f t="shared" ref="BR826" si="15992">J826/J839</f>
        <v>5.0023375409069662E-2</v>
      </c>
      <c r="BS826" s="129">
        <f t="shared" ref="BS826" si="15993">K826/K839</f>
        <v>3.3005523373299206E-2</v>
      </c>
      <c r="BT826" s="130">
        <f t="shared" ref="BT826" si="15994">L826/L839</f>
        <v>3.8145307929480593E-2</v>
      </c>
      <c r="BU826" s="128">
        <f t="shared" ref="BU826" si="15995">M826/M839</f>
        <v>3.7579227151911677E-2</v>
      </c>
      <c r="BV826" s="132">
        <f t="shared" ref="BV826" si="15996">N826/N839</f>
        <v>4.1307971593633683E-2</v>
      </c>
      <c r="BW826" s="133">
        <f t="shared" ref="BW826" si="15997">O826/O839</f>
        <v>3.5422776982015777E-2</v>
      </c>
      <c r="BX826" s="128">
        <f t="shared" ref="BX826" si="15998">P826/P839</f>
        <v>4.6357615894039736E-2</v>
      </c>
      <c r="BY826" s="129">
        <f t="shared" ref="BY826" si="15999">Q826/Q839</f>
        <v>3.2840175036465934E-2</v>
      </c>
      <c r="BZ826" s="130">
        <f t="shared" ref="BZ826" si="16000">R826/R839</f>
        <v>4.1869072403423552E-2</v>
      </c>
      <c r="CA826" s="131">
        <f t="shared" ref="CA826" si="16001">S826/S839</f>
        <v>4.27600295868409E-2</v>
      </c>
      <c r="CB826" s="128">
        <f t="shared" ref="CB826" si="16002">T826/T839</f>
        <v>3.4238047808764938E-2</v>
      </c>
      <c r="CC826" s="129">
        <f t="shared" ref="CC826" si="16003">U826/U839</f>
        <v>2.6179813985532208E-2</v>
      </c>
      <c r="CD826" s="130">
        <f t="shared" ref="CD826" si="16004">V826/V839</f>
        <v>3.6484866646688645E-2</v>
      </c>
      <c r="CE826" s="131">
        <f t="shared" ref="CE826" si="16005">W826/W839</f>
        <v>3.9607570183288587E-2</v>
      </c>
      <c r="CF826" s="128">
        <f t="shared" ref="CF826" si="16006">X826/X839</f>
        <v>3.5615109974875478E-2</v>
      </c>
      <c r="CG826" s="129">
        <f t="shared" ref="CG826" si="16007">Y826/Y839</f>
        <v>3.1588574644716476E-2</v>
      </c>
      <c r="CH826" s="130">
        <f t="shared" ref="CH826" si="16008">Z826/Z839</f>
        <v>4.9524535856431282E-2</v>
      </c>
      <c r="CI826" s="128">
        <f t="shared" ref="CI826" si="16009">AA826/AA839</f>
        <v>4.5188117935900558E-2</v>
      </c>
      <c r="CJ826" s="134">
        <f t="shared" ref="CJ826" si="16010">AB826/AB839</f>
        <v>3.9837957337853613E-2</v>
      </c>
      <c r="CK826" s="135">
        <f t="shared" ref="CK826" si="16011">AC826/AC839</f>
        <v>4.0053983995053451E-2</v>
      </c>
    </row>
    <row r="827" spans="1:89" ht="13.5" thickTop="1" x14ac:dyDescent="0.2">
      <c r="A827" s="145" t="s">
        <v>28</v>
      </c>
      <c r="B827" s="189">
        <v>920</v>
      </c>
      <c r="C827" s="183">
        <v>1083</v>
      </c>
      <c r="D827" s="184">
        <v>672</v>
      </c>
      <c r="E827" s="185">
        <v>561</v>
      </c>
      <c r="F827" s="182">
        <v>1033</v>
      </c>
      <c r="G827" s="186">
        <v>1087</v>
      </c>
      <c r="H827" s="184">
        <v>1906</v>
      </c>
      <c r="I827" s="185">
        <v>1973</v>
      </c>
      <c r="J827" s="182">
        <v>388</v>
      </c>
      <c r="K827" s="183">
        <v>203</v>
      </c>
      <c r="L827" s="184">
        <v>1632</v>
      </c>
      <c r="M827" s="182">
        <v>669</v>
      </c>
      <c r="N827" s="187">
        <v>2224</v>
      </c>
      <c r="O827" s="190">
        <v>1561</v>
      </c>
      <c r="P827" s="182">
        <v>1215</v>
      </c>
      <c r="Q827" s="183">
        <v>883</v>
      </c>
      <c r="R827" s="184">
        <v>1163</v>
      </c>
      <c r="S827" s="185">
        <v>1290</v>
      </c>
      <c r="T827" s="182">
        <v>422</v>
      </c>
      <c r="U827" s="186">
        <v>181</v>
      </c>
      <c r="V827" s="184">
        <v>1584</v>
      </c>
      <c r="W827" s="191">
        <v>948</v>
      </c>
      <c r="X827" s="182">
        <v>1155</v>
      </c>
      <c r="Y827" s="186">
        <v>341</v>
      </c>
      <c r="Z827" s="184">
        <v>2117</v>
      </c>
      <c r="AA827" s="182">
        <v>2369</v>
      </c>
      <c r="AB827" s="156">
        <f t="shared" si="15709"/>
        <v>16431</v>
      </c>
      <c r="AC827" s="157">
        <f t="shared" si="15710"/>
        <v>13149</v>
      </c>
      <c r="BI827" s="145" t="s">
        <v>28</v>
      </c>
      <c r="BJ827" s="128">
        <f>B827/B839</f>
        <v>3.2398929426679816E-2</v>
      </c>
      <c r="BK827" s="129">
        <f t="shared" ref="BK827" si="16012">C827/C839</f>
        <v>3.9163924348171987E-2</v>
      </c>
      <c r="BL827" s="130">
        <f t="shared" ref="BL827" si="16013">D827/D839</f>
        <v>4.617921935129192E-2</v>
      </c>
      <c r="BM827" s="131">
        <f t="shared" ref="BM827" si="16014">E827/E839</f>
        <v>4.064922831678864E-2</v>
      </c>
      <c r="BN827" s="128">
        <f t="shared" ref="BN827" si="16015">F827/F839</f>
        <v>3.5404599513315281E-2</v>
      </c>
      <c r="BO827" s="129">
        <f t="shared" ref="BO827" si="16016">G827/G839</f>
        <v>4.4448987937027194E-2</v>
      </c>
      <c r="BP827" s="130">
        <f t="shared" ref="BP827" si="16017">H827/H839</f>
        <v>4.6045320577861523E-2</v>
      </c>
      <c r="BQ827" s="131">
        <f t="shared" ref="BQ827" si="16018">I827/I839</f>
        <v>4.490724934562422E-2</v>
      </c>
      <c r="BR827" s="128">
        <f t="shared" ref="BR827" si="16019">J827/J839</f>
        <v>6.0464391460183883E-2</v>
      </c>
      <c r="BS827" s="129">
        <f t="shared" ref="BS827" si="16020">K827/K839</f>
        <v>2.73474336521622E-2</v>
      </c>
      <c r="BT827" s="130">
        <f t="shared" ref="BT827" si="16021">L827/L839</f>
        <v>6.4511028539805518E-2</v>
      </c>
      <c r="BU827" s="128">
        <f t="shared" ref="BU827" si="16022">M827/M839</f>
        <v>2.7356368840727868E-2</v>
      </c>
      <c r="BV827" s="132">
        <f t="shared" ref="BV827" si="16023">N827/N839</f>
        <v>5.078437193158724E-2</v>
      </c>
      <c r="BW827" s="133">
        <f t="shared" ref="BW827" si="16024">O827/O839</f>
        <v>3.5490985153354707E-2</v>
      </c>
      <c r="BX827" s="128">
        <f t="shared" ref="BX827" si="16025">P827/P839</f>
        <v>5.259057265290222E-2</v>
      </c>
      <c r="BY827" s="129">
        <f t="shared" ref="BY827" si="16026">Q827/Q839</f>
        <v>3.6799333194415501E-2</v>
      </c>
      <c r="BZ827" s="130">
        <f t="shared" ref="BZ827" si="16027">R827/R839</f>
        <v>4.4837689875857817E-2</v>
      </c>
      <c r="CA827" s="131">
        <f t="shared" ref="CA827" si="16028">S827/S839</f>
        <v>4.5436934239723857E-2</v>
      </c>
      <c r="CB827" s="128">
        <f t="shared" ref="CB827" si="16029">T827/T839</f>
        <v>5.2539840637450201E-2</v>
      </c>
      <c r="CC827" s="129">
        <f t="shared" ref="CC827" si="16030">U827/U839</f>
        <v>2.0783097944654955E-2</v>
      </c>
      <c r="CD827" s="130">
        <f t="shared" ref="CD827" si="16031">V827/V839</f>
        <v>5.9334731795025471E-2</v>
      </c>
      <c r="CE827" s="131">
        <f t="shared" ref="CE827" si="16032">W827/W839</f>
        <v>3.1420900865069108E-2</v>
      </c>
      <c r="CF827" s="128">
        <f t="shared" ref="CF827" si="16033">X827/X839</f>
        <v>5.0910212897253934E-2</v>
      </c>
      <c r="CG827" s="129">
        <f t="shared" ref="CG827" si="16034">Y827/Y839</f>
        <v>2.3990431968481777E-2</v>
      </c>
      <c r="CH827" s="130">
        <f t="shared" ref="CH827" si="16035">Z827/Z839</f>
        <v>5.0454014633332538E-2</v>
      </c>
      <c r="CI827" s="128">
        <f t="shared" ref="CI827" si="16036">AA827/AA839</f>
        <v>5.2398752515980626E-2</v>
      </c>
      <c r="CJ827" s="134">
        <f t="shared" ref="CJ827" si="16037">AB827/AB839</f>
        <v>4.8692812394426299E-2</v>
      </c>
      <c r="CK827" s="135">
        <f t="shared" ref="CK827" si="16038">AC827/AC839</f>
        <v>3.9087860735561662E-2</v>
      </c>
    </row>
    <row r="828" spans="1:89" x14ac:dyDescent="0.2">
      <c r="A828" s="136" t="s">
        <v>29</v>
      </c>
      <c r="B828" s="192">
        <v>1220</v>
      </c>
      <c r="C828" s="176">
        <v>2776</v>
      </c>
      <c r="D828" s="177">
        <v>1030</v>
      </c>
      <c r="E828" s="178">
        <v>915</v>
      </c>
      <c r="F828" s="175">
        <v>1276</v>
      </c>
      <c r="G828" s="179">
        <v>2194</v>
      </c>
      <c r="H828" s="177">
        <v>2245</v>
      </c>
      <c r="I828" s="178">
        <v>3707</v>
      </c>
      <c r="J828" s="175">
        <v>680</v>
      </c>
      <c r="K828" s="176">
        <v>266</v>
      </c>
      <c r="L828" s="177">
        <v>2357</v>
      </c>
      <c r="M828" s="175">
        <v>768</v>
      </c>
      <c r="N828" s="180">
        <v>3441</v>
      </c>
      <c r="O828" s="193">
        <v>2264</v>
      </c>
      <c r="P828" s="175">
        <v>1671</v>
      </c>
      <c r="Q828" s="176">
        <v>1265</v>
      </c>
      <c r="R828" s="177">
        <v>1568</v>
      </c>
      <c r="S828" s="178">
        <v>2044</v>
      </c>
      <c r="T828" s="175">
        <v>975</v>
      </c>
      <c r="U828" s="179">
        <v>208</v>
      </c>
      <c r="V828" s="177">
        <v>2432</v>
      </c>
      <c r="W828" s="194">
        <v>1613</v>
      </c>
      <c r="X828" s="175">
        <v>1618</v>
      </c>
      <c r="Y828" s="179">
        <v>658</v>
      </c>
      <c r="Z828" s="177">
        <v>2477</v>
      </c>
      <c r="AA828" s="175">
        <v>3891</v>
      </c>
      <c r="AB828" s="156">
        <f t="shared" si="15709"/>
        <v>22990</v>
      </c>
      <c r="AC828" s="157">
        <f t="shared" si="15710"/>
        <v>22569</v>
      </c>
      <c r="BI828" s="136" t="s">
        <v>29</v>
      </c>
      <c r="BJ828" s="128">
        <f>B828/B839</f>
        <v>4.2963797717988451E-2</v>
      </c>
      <c r="BK828" s="129">
        <f t="shared" ref="BK828" si="16039">C828/C839</f>
        <v>0.10038693812606227</v>
      </c>
      <c r="BL828" s="130">
        <f t="shared" ref="BL828" si="16040">D828/D839</f>
        <v>7.0780648708081359E-2</v>
      </c>
      <c r="BM828" s="131">
        <f t="shared" ref="BM828" si="16041">E828/E839</f>
        <v>6.6299543511339765E-2</v>
      </c>
      <c r="BN828" s="128">
        <f t="shared" ref="BN828" si="16042">F828/F839</f>
        <v>4.3733077423998352E-2</v>
      </c>
      <c r="BO828" s="129">
        <f t="shared" ref="BO828" si="16043">G828/G839</f>
        <v>8.971580453894909E-2</v>
      </c>
      <c r="BP828" s="130">
        <f t="shared" ref="BP828" si="16044">H828/H839</f>
        <v>5.4234913272454943E-2</v>
      </c>
      <c r="BQ828" s="131">
        <f t="shared" ref="BQ828" si="16045">I828/I839</f>
        <v>8.4374644360987822E-2</v>
      </c>
      <c r="BR828" s="128">
        <f t="shared" ref="BR828" si="16046">J828/J839</f>
        <v>0.1059685211157862</v>
      </c>
      <c r="BS828" s="129">
        <f t="shared" ref="BS828" si="16047">K828/K839</f>
        <v>3.5834568233867707E-2</v>
      </c>
      <c r="BT828" s="130">
        <f t="shared" ref="BT828" si="16048">L828/L839</f>
        <v>9.3169420507550005E-2</v>
      </c>
      <c r="BU828" s="128">
        <f t="shared" ref="BU828" si="16049">M828/M839</f>
        <v>3.1404620731956656E-2</v>
      </c>
      <c r="BV828" s="132">
        <f t="shared" ref="BV828" si="16050">N828/N839</f>
        <v>7.8574201356381157E-2</v>
      </c>
      <c r="BW828" s="133">
        <f t="shared" ref="BW828" si="16051">O828/O839</f>
        <v>5.1474433303776462E-2</v>
      </c>
      <c r="BX828" s="128">
        <f t="shared" ref="BX828" si="16052">P828/P839</f>
        <v>7.232826905596676E-2</v>
      </c>
      <c r="BY828" s="129">
        <f t="shared" ref="BY828" si="16053">Q828/Q839</f>
        <v>5.2719316524275889E-2</v>
      </c>
      <c r="BZ828" s="130">
        <f t="shared" ref="BZ828" si="16054">R828/R839</f>
        <v>6.0451846711388695E-2</v>
      </c>
      <c r="CA828" s="131">
        <f t="shared" ref="CA828" si="16055">S828/S839</f>
        <v>7.1994646190694234E-2</v>
      </c>
      <c r="CB828" s="128">
        <f t="shared" ref="CB828" si="16056">T828/T839</f>
        <v>0.1213894422310757</v>
      </c>
      <c r="CC828" s="129">
        <f t="shared" ref="CC828" si="16057">U828/U839</f>
        <v>2.3883339074520612E-2</v>
      </c>
      <c r="CD828" s="130">
        <f t="shared" ref="CD828" si="16058">V828/V839</f>
        <v>9.1099790230746186E-2</v>
      </c>
      <c r="CE828" s="131">
        <f t="shared" ref="CE828" si="16059">W828/W839</f>
        <v>5.346193364489079E-2</v>
      </c>
      <c r="CF828" s="128">
        <f t="shared" ref="CF828" si="16060">X828/X839</f>
        <v>7.1318376162560052E-2</v>
      </c>
      <c r="CG828" s="129">
        <f t="shared" ref="CG828" si="16061">Y828/Y839</f>
        <v>4.6292387786689176E-2</v>
      </c>
      <c r="CH828" s="130">
        <f t="shared" ref="CH828" si="16062">Z828/Z839</f>
        <v>5.9033818727805713E-2</v>
      </c>
      <c r="CI828" s="128">
        <f t="shared" ref="CI828" si="16063">AA828/AA839</f>
        <v>8.606312623034218E-2</v>
      </c>
      <c r="CJ828" s="134">
        <f t="shared" ref="CJ828" si="16064">AB828/AB839</f>
        <v>6.8130226824165335E-2</v>
      </c>
      <c r="CK828" s="135">
        <f t="shared" ref="CK828" si="16065">AC828/AC839</f>
        <v>6.7090571826062137E-2</v>
      </c>
    </row>
    <row r="829" spans="1:89" x14ac:dyDescent="0.2">
      <c r="A829" s="145" t="s">
        <v>30</v>
      </c>
      <c r="B829" s="189">
        <v>1271</v>
      </c>
      <c r="C829" s="183">
        <v>3213</v>
      </c>
      <c r="D829" s="184">
        <v>1092</v>
      </c>
      <c r="E829" s="185">
        <v>1423</v>
      </c>
      <c r="F829" s="182">
        <v>1389</v>
      </c>
      <c r="G829" s="186">
        <v>2712</v>
      </c>
      <c r="H829" s="184">
        <v>2410</v>
      </c>
      <c r="I829" s="185">
        <v>4425</v>
      </c>
      <c r="J829" s="182">
        <v>1064</v>
      </c>
      <c r="K829" s="183">
        <v>262</v>
      </c>
      <c r="L829" s="184">
        <v>3179</v>
      </c>
      <c r="M829" s="182">
        <v>717</v>
      </c>
      <c r="N829" s="187">
        <v>4086</v>
      </c>
      <c r="O829" s="190">
        <v>2182</v>
      </c>
      <c r="P829" s="182">
        <v>2166</v>
      </c>
      <c r="Q829" s="183">
        <v>1716</v>
      </c>
      <c r="R829" s="184">
        <v>1734</v>
      </c>
      <c r="S829" s="185">
        <v>2437</v>
      </c>
      <c r="T829" s="182">
        <v>1235</v>
      </c>
      <c r="U829" s="186">
        <v>246</v>
      </c>
      <c r="V829" s="184">
        <v>3279</v>
      </c>
      <c r="W829" s="191">
        <v>1471</v>
      </c>
      <c r="X829" s="182">
        <v>2280</v>
      </c>
      <c r="Y829" s="186">
        <v>719</v>
      </c>
      <c r="Z829" s="184">
        <v>2686</v>
      </c>
      <c r="AA829" s="182">
        <v>4218</v>
      </c>
      <c r="AB829" s="156">
        <f t="shared" si="15709"/>
        <v>27871</v>
      </c>
      <c r="AC829" s="157">
        <f t="shared" si="15710"/>
        <v>25741</v>
      </c>
      <c r="BI829" s="145" t="s">
        <v>30</v>
      </c>
      <c r="BJ829" s="128">
        <f>B829/B839</f>
        <v>4.4759825327510917E-2</v>
      </c>
      <c r="BK829" s="129">
        <f t="shared" ref="BK829" si="16066">C829/C839</f>
        <v>0.11618992514374571</v>
      </c>
      <c r="BL829" s="130">
        <f t="shared" ref="BL829" si="16067">D829/D839</f>
        <v>7.5041231445849371E-2</v>
      </c>
      <c r="BM829" s="131">
        <f t="shared" ref="BM829" si="16068">E829/E839</f>
        <v>0.1031084704006956</v>
      </c>
      <c r="BN829" s="128">
        <f t="shared" ref="BN829" si="16069">F829/F839</f>
        <v>4.7605991020324229E-2</v>
      </c>
      <c r="BO829" s="129">
        <f t="shared" ref="BO829" si="16070">G829/G839</f>
        <v>0.11089756695972194</v>
      </c>
      <c r="BP829" s="130">
        <f t="shared" ref="BP829" si="16071">H829/H839</f>
        <v>5.8220998212301298E-2</v>
      </c>
      <c r="BQ829" s="131">
        <f t="shared" ref="BQ829" si="16072">I829/I839</f>
        <v>0.10071696824854899</v>
      </c>
      <c r="BR829" s="128">
        <f t="shared" ref="BR829" si="16073">J829/J839</f>
        <v>0.16580956833411251</v>
      </c>
      <c r="BS829" s="129">
        <f t="shared" ref="BS829" si="16074">K829/K839</f>
        <v>3.5295702546140374E-2</v>
      </c>
      <c r="BT829" s="130">
        <f t="shared" ref="BT829" si="16075">L829/L839</f>
        <v>0.12566210767649616</v>
      </c>
      <c r="BU829" s="128">
        <f t="shared" ref="BU829" si="16076">M829/M839</f>
        <v>2.9319157636475159E-2</v>
      </c>
      <c r="BV829" s="132">
        <f t="shared" ref="BV829" si="16077">N829/N839</f>
        <v>9.3302582604525841E-2</v>
      </c>
      <c r="BW829" s="133">
        <f t="shared" ref="BW829" si="16078">O829/O839</f>
        <v>4.9610076620512471E-2</v>
      </c>
      <c r="BX829" s="128">
        <f t="shared" ref="BX829" si="16079">P829/P839</f>
        <v>9.3754057914556557E-2</v>
      </c>
      <c r="BY829" s="129">
        <f t="shared" ref="BY829" si="16080">Q829/Q839</f>
        <v>7.1514898937278595E-2</v>
      </c>
      <c r="BZ829" s="130">
        <f t="shared" ref="BZ829" si="16081">R829/R839</f>
        <v>6.6851723340272964E-2</v>
      </c>
      <c r="CA829" s="131">
        <f t="shared" ref="CA829" si="16082">S829/S839</f>
        <v>8.5837061040470577E-2</v>
      </c>
      <c r="CB829" s="128">
        <f t="shared" ref="CB829" si="16083">T829/T839</f>
        <v>0.15375996015936255</v>
      </c>
      <c r="CC829" s="129">
        <f t="shared" ref="CC829" si="16084">U829/U839</f>
        <v>2.8246641405442644E-2</v>
      </c>
      <c r="CD829" s="130">
        <f t="shared" ref="CD829" si="16085">V829/V839</f>
        <v>0.12282738987114174</v>
      </c>
      <c r="CE829" s="131">
        <f t="shared" ref="CE829" si="16086">W829/W839</f>
        <v>4.8755427397169468E-2</v>
      </c>
      <c r="CF829" s="128">
        <f t="shared" ref="CF829" si="16087">X829/X839</f>
        <v>0.10049808260237141</v>
      </c>
      <c r="CG829" s="129">
        <f t="shared" ref="CG829" si="16088">Y829/Y839</f>
        <v>5.0583931335303221E-2</v>
      </c>
      <c r="CH829" s="130">
        <f t="shared" ref="CH829" si="16089">Z829/Z839</f>
        <v>6.401487166043042E-2</v>
      </c>
      <c r="CI829" s="128">
        <f t="shared" ref="CI829" si="16090">AA829/AA839</f>
        <v>9.3295879321404082E-2</v>
      </c>
      <c r="CJ829" s="134">
        <f t="shared" ref="CJ829" si="16091">AB829/AB839</f>
        <v>8.2594934833245412E-2</v>
      </c>
      <c r="CK829" s="135">
        <f t="shared" ref="CK829" si="16092">AC829/AC839</f>
        <v>7.6519934838702008E-2</v>
      </c>
    </row>
    <row r="830" spans="1:89" x14ac:dyDescent="0.2">
      <c r="A830" s="136" t="s">
        <v>31</v>
      </c>
      <c r="B830" s="192">
        <v>1476</v>
      </c>
      <c r="C830" s="176">
        <v>3609</v>
      </c>
      <c r="D830" s="177">
        <v>999</v>
      </c>
      <c r="E830" s="178">
        <v>1221</v>
      </c>
      <c r="F830" s="175">
        <v>1205</v>
      </c>
      <c r="G830" s="179">
        <v>2480</v>
      </c>
      <c r="H830" s="177">
        <v>2504</v>
      </c>
      <c r="I830" s="178">
        <v>4639</v>
      </c>
      <c r="J830" s="175">
        <v>721</v>
      </c>
      <c r="K830" s="176">
        <v>288</v>
      </c>
      <c r="L830" s="177">
        <v>3509</v>
      </c>
      <c r="M830" s="175">
        <v>838</v>
      </c>
      <c r="N830" s="180">
        <v>4155</v>
      </c>
      <c r="O830" s="193">
        <v>2750</v>
      </c>
      <c r="P830" s="175">
        <v>2251</v>
      </c>
      <c r="Q830" s="176">
        <v>2211</v>
      </c>
      <c r="R830" s="177">
        <v>1920</v>
      </c>
      <c r="S830" s="178">
        <v>3016</v>
      </c>
      <c r="T830" s="175">
        <v>1542</v>
      </c>
      <c r="U830" s="179">
        <v>260</v>
      </c>
      <c r="V830" s="177">
        <v>3722</v>
      </c>
      <c r="W830" s="194">
        <v>1658</v>
      </c>
      <c r="X830" s="175">
        <v>2334</v>
      </c>
      <c r="Y830" s="179">
        <v>902</v>
      </c>
      <c r="Z830" s="177">
        <v>2933</v>
      </c>
      <c r="AA830" s="175">
        <v>4794</v>
      </c>
      <c r="AB830" s="156">
        <f t="shared" si="15709"/>
        <v>29271</v>
      </c>
      <c r="AC830" s="157">
        <f t="shared" si="15710"/>
        <v>28666</v>
      </c>
      <c r="BI830" s="136" t="s">
        <v>31</v>
      </c>
      <c r="BJ830" s="128">
        <f>B830/B839</f>
        <v>5.1979151993238486E-2</v>
      </c>
      <c r="BK830" s="129">
        <f t="shared" ref="BK830" si="16093">C830/C839</f>
        <v>0.13051025205221856</v>
      </c>
      <c r="BL830" s="130">
        <f t="shared" ref="BL830" si="16094">D830/D839</f>
        <v>6.865035733919736E-2</v>
      </c>
      <c r="BM830" s="131">
        <f t="shared" ref="BM830" si="16095">E830/E839</f>
        <v>8.8471849865951746E-2</v>
      </c>
      <c r="BN830" s="128">
        <f t="shared" ref="BN830" si="16096">F830/F839</f>
        <v>4.1299653836926346E-2</v>
      </c>
      <c r="BO830" s="129">
        <f t="shared" ref="BO830" si="16097">G830/G839</f>
        <v>0.10141075444694336</v>
      </c>
      <c r="BP830" s="130">
        <f t="shared" ref="BP830" si="16098">H830/H839</f>
        <v>6.0491858723486495E-2</v>
      </c>
      <c r="BQ830" s="131">
        <f t="shared" ref="BQ830" si="16099">I830/I839</f>
        <v>0.10558780015932628</v>
      </c>
      <c r="BR830" s="128">
        <f t="shared" ref="BR830" si="16100">J830/J839</f>
        <v>0.11235779959482624</v>
      </c>
      <c r="BS830" s="129">
        <f t="shared" ref="BS830" si="16101">K830/K839</f>
        <v>3.8798329516368045E-2</v>
      </c>
      <c r="BT830" s="130">
        <f t="shared" ref="BT830" si="16102">L830/L839</f>
        <v>0.13870661712388332</v>
      </c>
      <c r="BU830" s="128">
        <f t="shared" ref="BU830" si="16103">M830/M839</f>
        <v>3.4267021059088118E-2</v>
      </c>
      <c r="BV830" s="132">
        <f t="shared" ref="BV830" si="16104">N830/N839</f>
        <v>9.4878176877583181E-2</v>
      </c>
      <c r="BW830" s="133">
        <f t="shared" ref="BW830" si="16105">O830/O839</f>
        <v>6.2524157060682539E-2</v>
      </c>
      <c r="BX830" s="128">
        <f t="shared" ref="BX830" si="16106">P830/P839</f>
        <v>9.7433233779162881E-2</v>
      </c>
      <c r="BY830" s="129">
        <f t="shared" ref="BY830" si="16107">Q830/Q839</f>
        <v>9.2144196707647424E-2</v>
      </c>
      <c r="BZ830" s="130">
        <f t="shared" ref="BZ830" si="16108">R830/R839</f>
        <v>7.4022669442516772E-2</v>
      </c>
      <c r="CA830" s="131">
        <f t="shared" ref="CA830" si="16109">S830/S839</f>
        <v>0.10623084780388151</v>
      </c>
      <c r="CB830" s="128">
        <f t="shared" ref="CB830" si="16110">T830/T839</f>
        <v>0.19198207171314741</v>
      </c>
      <c r="CC830" s="129">
        <f t="shared" ref="CC830" si="16111">U830/U839</f>
        <v>2.9854173843150762E-2</v>
      </c>
      <c r="CD830" s="130">
        <f t="shared" ref="CD830" si="16112">V830/V839</f>
        <v>0.1394216362001798</v>
      </c>
      <c r="CE830" s="131">
        <f t="shared" ref="CE830" si="16113">W830/W839</f>
        <v>5.4953432103675717E-2</v>
      </c>
      <c r="CF830" s="128">
        <f t="shared" ref="CF830" si="16114">X830/X839</f>
        <v>0.10287830034821704</v>
      </c>
      <c r="CG830" s="129">
        <f t="shared" ref="CG830" si="16115">Y830/Y839</f>
        <v>6.3458561981145356E-2</v>
      </c>
      <c r="CH830" s="130">
        <f t="shared" ref="CH830" si="16116">Z830/Z839</f>
        <v>6.9901570580805067E-2</v>
      </c>
      <c r="CI830" s="128">
        <f t="shared" ref="CI830" si="16117">AA830/AA839</f>
        <v>0.10603614164694433</v>
      </c>
      <c r="CJ830" s="134">
        <f t="shared" ref="CJ830" si="16118">AB830/AB839</f>
        <v>8.6743795970863138E-2</v>
      </c>
      <c r="CK830" s="135">
        <f t="shared" ref="CK830" si="16119">AC830/AC839</f>
        <v>8.5215044174128105E-2</v>
      </c>
    </row>
    <row r="831" spans="1:89" x14ac:dyDescent="0.2">
      <c r="A831" s="145" t="s">
        <v>32</v>
      </c>
      <c r="B831" s="189">
        <v>1697</v>
      </c>
      <c r="C831" s="183">
        <v>3328</v>
      </c>
      <c r="D831" s="184">
        <v>918</v>
      </c>
      <c r="E831" s="185">
        <v>1406</v>
      </c>
      <c r="F831" s="182">
        <v>1173</v>
      </c>
      <c r="G831" s="186">
        <v>2831</v>
      </c>
      <c r="H831" s="184">
        <v>2320</v>
      </c>
      <c r="I831" s="185">
        <v>4978</v>
      </c>
      <c r="J831" s="182">
        <v>486</v>
      </c>
      <c r="K831" s="183">
        <v>278</v>
      </c>
      <c r="L831" s="184">
        <v>2438</v>
      </c>
      <c r="M831" s="182">
        <v>965</v>
      </c>
      <c r="N831" s="187">
        <v>3547</v>
      </c>
      <c r="O831" s="190">
        <v>2794</v>
      </c>
      <c r="P831" s="182">
        <v>1280</v>
      </c>
      <c r="Q831" s="183">
        <v>1901</v>
      </c>
      <c r="R831" s="184">
        <v>1456</v>
      </c>
      <c r="S831" s="185">
        <v>2335</v>
      </c>
      <c r="T831" s="182">
        <v>751</v>
      </c>
      <c r="U831" s="186">
        <v>309</v>
      </c>
      <c r="V831" s="184">
        <v>3196</v>
      </c>
      <c r="W831" s="191">
        <v>1718</v>
      </c>
      <c r="X831" s="182">
        <v>1607</v>
      </c>
      <c r="Y831" s="186">
        <v>769</v>
      </c>
      <c r="Z831" s="184">
        <v>2495</v>
      </c>
      <c r="AA831" s="182">
        <v>3590</v>
      </c>
      <c r="AB831" s="156">
        <f t="shared" si="15709"/>
        <v>23364</v>
      </c>
      <c r="AC831" s="157">
        <f t="shared" si="15710"/>
        <v>27202</v>
      </c>
      <c r="BI831" s="145" t="s">
        <v>32</v>
      </c>
      <c r="BJ831" s="128">
        <f>B831/B839</f>
        <v>5.976193830116918E-2</v>
      </c>
      <c r="BK831" s="129">
        <f t="shared" ref="BK831" si="16120">C831/C839</f>
        <v>0.12034860593787293</v>
      </c>
      <c r="BL831" s="130">
        <f t="shared" ref="BL831" si="16121">D831/D839</f>
        <v>6.3084112149532703E-2</v>
      </c>
      <c r="BM831" s="131">
        <f t="shared" ref="BM831" si="16122">E831/E839</f>
        <v>0.10187667560321716</v>
      </c>
      <c r="BN831" s="128">
        <f t="shared" ref="BN831" si="16123">F831/F839</f>
        <v>4.0202899544161494E-2</v>
      </c>
      <c r="BO831" s="129">
        <f t="shared" ref="BO831" si="16124">G831/G839</f>
        <v>0.11576364751584543</v>
      </c>
      <c r="BP831" s="130">
        <f t="shared" ref="BP831" si="16125">H831/H839</f>
        <v>5.6046770063294199E-2</v>
      </c>
      <c r="BQ831" s="131">
        <f t="shared" ref="BQ831" si="16126">I831/I839</f>
        <v>0.1133037441675202</v>
      </c>
      <c r="BR831" s="128">
        <f t="shared" ref="BR831" si="16127">J831/J839</f>
        <v>7.5736325385694248E-2</v>
      </c>
      <c r="BS831" s="129">
        <f t="shared" ref="BS831" si="16128">K831/K839</f>
        <v>3.7451165297049713E-2</v>
      </c>
      <c r="BT831" s="130">
        <f t="shared" ref="BT831" si="16129">L831/L839</f>
        <v>9.6371254644635945E-2</v>
      </c>
      <c r="BU831" s="128">
        <f t="shared" ref="BU831" si="16130">M831/M839</f>
        <v>3.9460233081169492E-2</v>
      </c>
      <c r="BV831" s="132">
        <f t="shared" ref="BV831" si="16131">N831/N839</f>
        <v>8.099467951499098E-2</v>
      </c>
      <c r="BW831" s="133">
        <f t="shared" ref="BW831" si="16132">O831/O839</f>
        <v>6.3524543573653461E-2</v>
      </c>
      <c r="BX831" s="128">
        <f t="shared" ref="BX831" si="16133">P831/P839</f>
        <v>5.5404060078777649E-2</v>
      </c>
      <c r="BY831" s="129">
        <f t="shared" ref="BY831" si="16134">Q831/Q839</f>
        <v>7.9224838508022505E-2</v>
      </c>
      <c r="BZ831" s="130">
        <f t="shared" ref="BZ831" si="16135">R831/R839</f>
        <v>5.6133857660575215E-2</v>
      </c>
      <c r="CA831" s="131">
        <f t="shared" ref="CA831" si="16136">S831/S839</f>
        <v>8.2244373216864494E-2</v>
      </c>
      <c r="CB831" s="128">
        <f t="shared" ref="CB831" si="16137">T831/T839</f>
        <v>9.3500996015936255E-2</v>
      </c>
      <c r="CC831" s="129">
        <f t="shared" ref="CC831" si="16138">U831/U839</f>
        <v>3.5480537375129177E-2</v>
      </c>
      <c r="CD831" s="130">
        <f t="shared" ref="CD831" si="16139">V831/V839</f>
        <v>0.11971830985915492</v>
      </c>
      <c r="CE831" s="131">
        <f t="shared" ref="CE831" si="16140">W831/W839</f>
        <v>5.6942096715388947E-2</v>
      </c>
      <c r="CF831" s="128">
        <f t="shared" ref="CF831" si="16141">X831/X839</f>
        <v>7.0833516992110018E-2</v>
      </c>
      <c r="CG831" s="129">
        <f t="shared" ref="CG831" si="16142">Y831/Y839</f>
        <v>5.4101589981708172E-2</v>
      </c>
      <c r="CH831" s="130">
        <f t="shared" ref="CH831" si="16143">Z831/Z839</f>
        <v>5.9462808932529372E-2</v>
      </c>
      <c r="CI831" s="128">
        <f t="shared" ref="CI831" si="16144">AA831/AA839</f>
        <v>7.940545442480812E-2</v>
      </c>
      <c r="CJ831" s="134">
        <f t="shared" ref="CJ831" si="16145">AB831/AB839</f>
        <v>6.92385654423575E-2</v>
      </c>
      <c r="CK831" s="135">
        <f t="shared" ref="CK831" si="16146">AC831/AC839</f>
        <v>8.0863030475986641E-2</v>
      </c>
    </row>
    <row r="832" spans="1:89" x14ac:dyDescent="0.2">
      <c r="A832" s="136" t="s">
        <v>33</v>
      </c>
      <c r="B832" s="192">
        <v>1524</v>
      </c>
      <c r="C832" s="176">
        <v>1806</v>
      </c>
      <c r="D832" s="177">
        <v>577</v>
      </c>
      <c r="E832" s="178">
        <v>779</v>
      </c>
      <c r="F832" s="175">
        <v>1018</v>
      </c>
      <c r="G832" s="179">
        <v>1635</v>
      </c>
      <c r="H832" s="177">
        <v>1923</v>
      </c>
      <c r="I832" s="178">
        <v>3051</v>
      </c>
      <c r="J832" s="175">
        <v>394</v>
      </c>
      <c r="K832" s="176">
        <v>144</v>
      </c>
      <c r="L832" s="177">
        <v>1470</v>
      </c>
      <c r="M832" s="175">
        <v>1021</v>
      </c>
      <c r="N832" s="180">
        <v>2390</v>
      </c>
      <c r="O832" s="193">
        <v>2403</v>
      </c>
      <c r="P832" s="175">
        <v>994</v>
      </c>
      <c r="Q832" s="176">
        <v>1632</v>
      </c>
      <c r="R832" s="177">
        <v>1249</v>
      </c>
      <c r="S832" s="178">
        <v>1595</v>
      </c>
      <c r="T832" s="175">
        <v>344</v>
      </c>
      <c r="U832" s="179">
        <v>311</v>
      </c>
      <c r="V832" s="177">
        <v>2270</v>
      </c>
      <c r="W832" s="194">
        <v>1589</v>
      </c>
      <c r="X832" s="175">
        <v>920</v>
      </c>
      <c r="Y832" s="179">
        <v>610</v>
      </c>
      <c r="Z832" s="177">
        <v>1836</v>
      </c>
      <c r="AA832" s="175">
        <v>2550</v>
      </c>
      <c r="AB832" s="156">
        <f t="shared" si="15709"/>
        <v>16909</v>
      </c>
      <c r="AC832" s="157">
        <f t="shared" si="15710"/>
        <v>19126</v>
      </c>
      <c r="BI832" s="136" t="s">
        <v>33</v>
      </c>
      <c r="BJ832" s="128">
        <f>B832/B839</f>
        <v>5.3669530919847865E-2</v>
      </c>
      <c r="BK832" s="129">
        <f t="shared" ref="BK832" si="16147">C832/C839</f>
        <v>6.5309369688641372E-2</v>
      </c>
      <c r="BL832" s="130">
        <f t="shared" ref="BL832" si="16148">D832/D839</f>
        <v>3.9650907091808685E-2</v>
      </c>
      <c r="BM832" s="131">
        <f t="shared" ref="BM832" si="16149">E832/E839</f>
        <v>5.6445185131512213E-2</v>
      </c>
      <c r="BN832" s="128">
        <f t="shared" ref="BN832" si="16150">F832/F839</f>
        <v>3.4890495938581761E-2</v>
      </c>
      <c r="BO832" s="129">
        <f t="shared" ref="BO832" si="16151">G832/G839</f>
        <v>6.68574933551421E-2</v>
      </c>
      <c r="BP832" s="130">
        <f t="shared" ref="BP832" si="16152">H832/H839</f>
        <v>4.6456008117118426E-2</v>
      </c>
      <c r="BQ832" s="131">
        <f t="shared" ref="BQ832" si="16153">I832/I839</f>
        <v>6.9443496073745309E-2</v>
      </c>
      <c r="BR832" s="128">
        <f t="shared" ref="BR832" si="16154">J832/J839</f>
        <v>6.1399407822970237E-2</v>
      </c>
      <c r="BS832" s="129">
        <f t="shared" ref="BS832" si="16155">K832/K839</f>
        <v>1.9399164758184023E-2</v>
      </c>
      <c r="BT832" s="130">
        <f t="shared" ref="BT832" si="16156">L832/L839</f>
        <v>5.8107360265633644E-2</v>
      </c>
      <c r="BU832" s="128">
        <f t="shared" ref="BU832" si="16157">M832/M839</f>
        <v>4.1750153342874664E-2</v>
      </c>
      <c r="BV832" s="132">
        <f t="shared" ref="BV832" si="16158">N832/N839</f>
        <v>5.457493206676866E-2</v>
      </c>
      <c r="BW832" s="133">
        <f t="shared" ref="BW832" si="16159">O832/O839</f>
        <v>5.4634745242480048E-2</v>
      </c>
      <c r="BX832" s="128">
        <f t="shared" ref="BX832" si="16160">P832/P839</f>
        <v>4.3024715404925765E-2</v>
      </c>
      <c r="BY832" s="129">
        <f t="shared" ref="BY832" si="16161">Q832/Q839</f>
        <v>6.8014169618670559E-2</v>
      </c>
      <c r="BZ832" s="130">
        <f t="shared" ref="BZ832" si="16162">R832/R839</f>
        <v>4.8153288611303878E-2</v>
      </c>
      <c r="CA832" s="131">
        <f t="shared" ref="CA832" si="16163">S832/S839</f>
        <v>5.6179775280898875E-2</v>
      </c>
      <c r="CB832" s="128">
        <f t="shared" ref="CB832" si="16164">T832/T839</f>
        <v>4.282868525896414E-2</v>
      </c>
      <c r="CC832" s="129">
        <f t="shared" ref="CC832" si="16165">U832/U839</f>
        <v>3.5710184866230336E-2</v>
      </c>
      <c r="CD832" s="130">
        <f t="shared" ref="CD832" si="16166">V832/V839</f>
        <v>8.5031465388073116E-2</v>
      </c>
      <c r="CE832" s="131">
        <f t="shared" ref="CE832" si="16167">W832/W839</f>
        <v>5.2666467800205494E-2</v>
      </c>
      <c r="CF832" s="128">
        <f t="shared" ref="CF832" si="16168">X832/X839</f>
        <v>4.0551857892184955E-2</v>
      </c>
      <c r="CG832" s="129">
        <f t="shared" ref="CG832" si="16169">Y832/Y839</f>
        <v>4.2915435486140428E-2</v>
      </c>
      <c r="CH832" s="130">
        <f t="shared" ref="CH832" si="16170">Z832/Z839</f>
        <v>4.3757000881813196E-2</v>
      </c>
      <c r="CI832" s="128">
        <f t="shared" ref="CI832" si="16171">AA832/AA839</f>
        <v>5.6402203003693793E-2</v>
      </c>
      <c r="CJ832" s="134">
        <f t="shared" ref="CJ832" si="16172">AB832/AB839</f>
        <v>5.0109352125698642E-2</v>
      </c>
      <c r="CK832" s="135">
        <f t="shared" ref="CK832" si="16173">AC832/AC839</f>
        <v>5.6855610649353738E-2</v>
      </c>
    </row>
    <row r="833" spans="1:89" x14ac:dyDescent="0.2">
      <c r="A833" s="145" t="s">
        <v>34</v>
      </c>
      <c r="B833" s="189">
        <v>463</v>
      </c>
      <c r="C833" s="183">
        <v>821</v>
      </c>
      <c r="D833" s="184">
        <v>241</v>
      </c>
      <c r="E833" s="185">
        <v>495</v>
      </c>
      <c r="F833" s="182">
        <v>477</v>
      </c>
      <c r="G833" s="186">
        <v>1061</v>
      </c>
      <c r="H833" s="184">
        <v>784</v>
      </c>
      <c r="I833" s="185">
        <v>1798</v>
      </c>
      <c r="J833" s="182">
        <v>156</v>
      </c>
      <c r="K833" s="183">
        <v>69</v>
      </c>
      <c r="L833" s="184">
        <v>797</v>
      </c>
      <c r="M833" s="182">
        <v>659</v>
      </c>
      <c r="N833" s="187">
        <v>1779</v>
      </c>
      <c r="O833" s="190">
        <v>1689</v>
      </c>
      <c r="P833" s="182">
        <v>545</v>
      </c>
      <c r="Q833" s="183">
        <v>1036</v>
      </c>
      <c r="R833" s="184">
        <v>844</v>
      </c>
      <c r="S833" s="185">
        <v>1102</v>
      </c>
      <c r="T833" s="182">
        <v>202</v>
      </c>
      <c r="U833" s="186">
        <v>251</v>
      </c>
      <c r="V833" s="184">
        <v>1511</v>
      </c>
      <c r="W833" s="191">
        <v>954</v>
      </c>
      <c r="X833" s="182">
        <v>517</v>
      </c>
      <c r="Y833" s="186">
        <v>449</v>
      </c>
      <c r="Z833" s="184">
        <v>1148</v>
      </c>
      <c r="AA833" s="182">
        <v>1633</v>
      </c>
      <c r="AB833" s="156">
        <f t="shared" si="15709"/>
        <v>9464</v>
      </c>
      <c r="AC833" s="157">
        <f t="shared" si="15710"/>
        <v>12017</v>
      </c>
      <c r="BI833" s="145" t="s">
        <v>34</v>
      </c>
      <c r="BJ833" s="128">
        <f>B833/B839</f>
        <v>1.6305113396252992E-2</v>
      </c>
      <c r="BK833" s="129">
        <f t="shared" ref="BK833" si="16174">C833/C839</f>
        <v>2.968936462589954E-2</v>
      </c>
      <c r="BL833" s="130">
        <f t="shared" ref="BL833" si="16175">D833/D839</f>
        <v>1.6561297416162728E-2</v>
      </c>
      <c r="BM833" s="131">
        <f t="shared" ref="BM833" si="16176">E833/E839</f>
        <v>3.5866966161872328E-2</v>
      </c>
      <c r="BN833" s="128">
        <f t="shared" ref="BN833" si="16177">F833/F839</f>
        <v>1.6348493676526032E-2</v>
      </c>
      <c r="BO833" s="129">
        <f t="shared" ref="BO833" si="16178">G833/G839</f>
        <v>4.3385810672664074E-2</v>
      </c>
      <c r="BP833" s="130">
        <f t="shared" ref="BP833" si="16179">H833/H839</f>
        <v>1.8939942986906315E-2</v>
      </c>
      <c r="BQ833" s="131">
        <f t="shared" ref="BQ833" si="16180">I833/I839</f>
        <v>4.0924092409240921E-2</v>
      </c>
      <c r="BR833" s="128">
        <f t="shared" ref="BR833" si="16181">J833/J839</f>
        <v>2.4310425432445069E-2</v>
      </c>
      <c r="BS833" s="129">
        <f t="shared" ref="BS833" si="16182">K833/K839</f>
        <v>9.2954331132965116E-3</v>
      </c>
      <c r="BT833" s="130">
        <f t="shared" ref="BT833" si="16183">L833/L839</f>
        <v>3.1504466756265316E-2</v>
      </c>
      <c r="BU833" s="128">
        <f t="shared" ref="BU833" si="16184">M833/M839</f>
        <v>2.6947454508280514E-2</v>
      </c>
      <c r="BV833" s="132">
        <f t="shared" ref="BV833" si="16185">N833/N839</f>
        <v>4.0622930605347884E-2</v>
      </c>
      <c r="BW833" s="133">
        <f t="shared" ref="BW833" si="16186">O833/O839</f>
        <v>3.8401200463815566E-2</v>
      </c>
      <c r="BX833" s="128">
        <f t="shared" ref="BX833" si="16187">P833/P839</f>
        <v>2.3590009955417046E-2</v>
      </c>
      <c r="BY833" s="129">
        <f t="shared" ref="BY833" si="16188">Q833/Q839</f>
        <v>4.3175661596165871E-2</v>
      </c>
      <c r="BZ833" s="130">
        <f t="shared" ref="BZ833" si="16189">R833/R839</f>
        <v>3.2539131775773E-2</v>
      </c>
      <c r="CA833" s="131">
        <f t="shared" ref="CA833" si="16190">S833/S839</f>
        <v>3.8815117466802863E-2</v>
      </c>
      <c r="CB833" s="128">
        <f t="shared" ref="CB833" si="16191">T833/T839</f>
        <v>2.5149402390438245E-2</v>
      </c>
      <c r="CC833" s="129">
        <f t="shared" ref="CC833" si="16192">U833/U839</f>
        <v>2.8820760133195546E-2</v>
      </c>
      <c r="CD833" s="130">
        <f t="shared" ref="CD833" si="16193">V833/V839</f>
        <v>5.6600239736290081E-2</v>
      </c>
      <c r="CE833" s="131">
        <f t="shared" ref="CE833" si="16194">W833/W839</f>
        <v>3.1619767326240431E-2</v>
      </c>
      <c r="CF833" s="128">
        <f t="shared" ref="CF833" si="16195">X833/X839</f>
        <v>2.278838101115176E-2</v>
      </c>
      <c r="CG833" s="129">
        <f t="shared" ref="CG833" si="16196">Y833/Y839</f>
        <v>3.1588574644716476E-2</v>
      </c>
      <c r="CH833" s="130">
        <f t="shared" ref="CH833" si="16197">Z833/Z839</f>
        <v>2.7360041945708905E-2</v>
      </c>
      <c r="CI833" s="128">
        <f t="shared" ref="CI833" si="16198">AA833/AA839</f>
        <v>3.6119528433345864E-2</v>
      </c>
      <c r="CJ833" s="134">
        <f t="shared" ref="CJ833" si="16199">AB833/AB839</f>
        <v>2.8046301290295814E-2</v>
      </c>
      <c r="CK833" s="135">
        <f t="shared" ref="CK833" si="16200">AC833/AC839</f>
        <v>3.5722779105577952E-2</v>
      </c>
    </row>
    <row r="834" spans="1:89" x14ac:dyDescent="0.2">
      <c r="A834" s="136" t="s">
        <v>35</v>
      </c>
      <c r="B834" s="192">
        <v>0</v>
      </c>
      <c r="C834" s="176">
        <v>485</v>
      </c>
      <c r="D834" s="177">
        <v>6</v>
      </c>
      <c r="E834" s="178">
        <v>298</v>
      </c>
      <c r="F834" s="175">
        <v>18</v>
      </c>
      <c r="G834" s="179">
        <v>659</v>
      </c>
      <c r="H834" s="177">
        <v>106</v>
      </c>
      <c r="I834" s="178">
        <v>768</v>
      </c>
      <c r="J834" s="175">
        <v>37</v>
      </c>
      <c r="K834" s="176">
        <v>47</v>
      </c>
      <c r="L834" s="177">
        <v>581</v>
      </c>
      <c r="M834" s="175">
        <v>119</v>
      </c>
      <c r="N834" s="180">
        <v>483</v>
      </c>
      <c r="O834" s="193">
        <v>207</v>
      </c>
      <c r="P834" s="175">
        <v>118</v>
      </c>
      <c r="Q834" s="176">
        <v>161</v>
      </c>
      <c r="R834" s="177">
        <v>138</v>
      </c>
      <c r="S834" s="178">
        <v>84</v>
      </c>
      <c r="T834" s="175">
        <v>26</v>
      </c>
      <c r="U834" s="179">
        <v>17</v>
      </c>
      <c r="V834" s="177">
        <v>150</v>
      </c>
      <c r="W834" s="194">
        <v>30</v>
      </c>
      <c r="X834" s="175">
        <v>65</v>
      </c>
      <c r="Y834" s="179">
        <v>8</v>
      </c>
      <c r="Z834" s="177">
        <v>48</v>
      </c>
      <c r="AA834" s="175">
        <v>68</v>
      </c>
      <c r="AB834" s="156">
        <f t="shared" si="15709"/>
        <v>1776</v>
      </c>
      <c r="AC834" s="157">
        <f t="shared" si="15710"/>
        <v>2951</v>
      </c>
      <c r="BI834" s="136" t="s">
        <v>35</v>
      </c>
      <c r="BJ834" s="128">
        <f>B834/B839</f>
        <v>0</v>
      </c>
      <c r="BK834" s="129">
        <f t="shared" ref="BK834" si="16201">C834/C839</f>
        <v>1.7538784218710447E-2</v>
      </c>
      <c r="BL834" s="130">
        <f t="shared" ref="BL834" si="16202">D834/D839</f>
        <v>4.1231445849367786E-4</v>
      </c>
      <c r="BM834" s="131">
        <f t="shared" ref="BM834" si="16203">E834/E839</f>
        <v>2.159263821462213E-2</v>
      </c>
      <c r="BN834" s="128">
        <f t="shared" ref="BN834" si="16204">F834/F839</f>
        <v>6.1692428968022754E-4</v>
      </c>
      <c r="BO834" s="129">
        <f t="shared" ref="BO834" si="16205">G834/G839</f>
        <v>2.6947454508280514E-2</v>
      </c>
      <c r="BP834" s="130">
        <f t="shared" ref="BP834" si="16206">H834/H839</f>
        <v>2.5607575977194762E-3</v>
      </c>
      <c r="BQ834" s="131">
        <f t="shared" ref="BQ834" si="16207">I834/I839</f>
        <v>1.7480368726527824E-2</v>
      </c>
      <c r="BR834" s="128">
        <f t="shared" ref="BR834" si="16208">J834/J839</f>
        <v>5.7659342371824841E-3</v>
      </c>
      <c r="BS834" s="129">
        <f t="shared" ref="BS834" si="16209">K834/K839</f>
        <v>6.3316718307961737E-3</v>
      </c>
      <c r="BT834" s="130">
        <f t="shared" ref="BT834" si="16210">L834/L839</f>
        <v>2.2966242390702822E-2</v>
      </c>
      <c r="BU834" s="128">
        <f t="shared" ref="BU834" si="16211">M834/M839</f>
        <v>4.8660805561234919E-3</v>
      </c>
      <c r="BV834" s="132">
        <f t="shared" ref="BV834" si="16212">N834/N839</f>
        <v>1.1029159911401366E-2</v>
      </c>
      <c r="BW834" s="133">
        <f t="shared" ref="BW834" si="16213">O834/O839</f>
        <v>4.7063638223859222E-3</v>
      </c>
      <c r="BX834" s="128">
        <f t="shared" ref="BX834" si="16214">P834/P839</f>
        <v>5.1075617885123145E-3</v>
      </c>
      <c r="BY834" s="129">
        <f t="shared" ref="BY834" si="16215">Q834/Q839</f>
        <v>6.7097311939987494E-3</v>
      </c>
      <c r="BZ834" s="130">
        <f t="shared" ref="BZ834" si="16216">R834/R839</f>
        <v>5.320379366180893E-3</v>
      </c>
      <c r="CA834" s="131">
        <f t="shared" ref="CA834" si="16217">S834/S839</f>
        <v>2.9586840900285303E-3</v>
      </c>
      <c r="CB834" s="128">
        <f t="shared" ref="CB834" si="16218">T834/T839</f>
        <v>3.2370517928286854E-3</v>
      </c>
      <c r="CC834" s="129">
        <f t="shared" ref="CC834" si="16219">U834/U839</f>
        <v>1.9520036743598576E-3</v>
      </c>
      <c r="CD834" s="130">
        <f t="shared" ref="CD834" si="16220">V834/V839</f>
        <v>5.6188192987713511E-3</v>
      </c>
      <c r="CE834" s="131">
        <f t="shared" ref="CE834" si="16221">W834/W839</f>
        <v>9.9433230585661728E-4</v>
      </c>
      <c r="CF834" s="128">
        <f t="shared" ref="CF834" si="16222">X834/X839</f>
        <v>2.8650769162956759E-3</v>
      </c>
      <c r="CG834" s="129">
        <f t="shared" ref="CG834" si="16223">Y834/Y839</f>
        <v>5.6282538342479244E-4</v>
      </c>
      <c r="CH834" s="130">
        <f t="shared" ref="CH834" si="16224">Z834/Z839</f>
        <v>1.1439738792630902E-3</v>
      </c>
      <c r="CI834" s="128">
        <f t="shared" ref="CI834" si="16225">AA834/AA839</f>
        <v>1.5040587467651677E-3</v>
      </c>
      <c r="CJ834" s="134">
        <f t="shared" ref="CJ834" si="16226">AB834/AB839</f>
        <v>5.2631267002921983E-3</v>
      </c>
      <c r="CK834" s="135">
        <f t="shared" ref="CK834" si="16227">AC834/AC839</f>
        <v>8.7723991961854483E-3</v>
      </c>
    </row>
    <row r="835" spans="1:89" x14ac:dyDescent="0.2">
      <c r="A835" s="145" t="s">
        <v>36</v>
      </c>
      <c r="B835" s="189">
        <v>0</v>
      </c>
      <c r="C835" s="183">
        <v>0</v>
      </c>
      <c r="D835" s="184">
        <v>0</v>
      </c>
      <c r="E835" s="185">
        <v>0</v>
      </c>
      <c r="F835" s="182">
        <v>0</v>
      </c>
      <c r="G835" s="186">
        <v>0</v>
      </c>
      <c r="H835" s="184">
        <v>0</v>
      </c>
      <c r="I835" s="185">
        <v>0</v>
      </c>
      <c r="J835" s="182">
        <v>0</v>
      </c>
      <c r="K835" s="186">
        <v>0</v>
      </c>
      <c r="L835" s="184">
        <v>0</v>
      </c>
      <c r="M835" s="182">
        <v>0</v>
      </c>
      <c r="N835" s="187">
        <v>0</v>
      </c>
      <c r="O835" s="190">
        <v>0</v>
      </c>
      <c r="P835" s="182">
        <v>0</v>
      </c>
      <c r="Q835" s="186">
        <v>0</v>
      </c>
      <c r="R835" s="184">
        <v>0</v>
      </c>
      <c r="S835" s="185">
        <v>0</v>
      </c>
      <c r="T835" s="182">
        <v>0</v>
      </c>
      <c r="U835" s="186">
        <v>0</v>
      </c>
      <c r="V835" s="184">
        <v>0</v>
      </c>
      <c r="W835" s="185">
        <v>0</v>
      </c>
      <c r="X835" s="182">
        <v>0</v>
      </c>
      <c r="Y835" s="186">
        <v>0</v>
      </c>
      <c r="Z835" s="184">
        <v>0</v>
      </c>
      <c r="AA835" s="182">
        <v>0</v>
      </c>
      <c r="AB835" s="156">
        <f t="shared" ref="AB835" si="16228">B835+D835+F835+H835+J835+L835+N835+P835+R835+T835+V835+X835+Z835</f>
        <v>0</v>
      </c>
      <c r="AC835" s="157">
        <f t="shared" si="15710"/>
        <v>0</v>
      </c>
      <c r="BI835" s="145" t="s">
        <v>36</v>
      </c>
      <c r="BJ835" s="128">
        <f>B835/B839</f>
        <v>0</v>
      </c>
      <c r="BK835" s="129">
        <f t="shared" ref="BK835" si="16229">C835/C839</f>
        <v>0</v>
      </c>
      <c r="BL835" s="130">
        <f t="shared" ref="BL835" si="16230">D835/D839</f>
        <v>0</v>
      </c>
      <c r="BM835" s="131">
        <f t="shared" ref="BM835" si="16231">E835/E839</f>
        <v>0</v>
      </c>
      <c r="BN835" s="128">
        <f t="shared" ref="BN835" si="16232">F835/F839</f>
        <v>0</v>
      </c>
      <c r="BO835" s="129">
        <f t="shared" ref="BO835" si="16233">G835/G839</f>
        <v>0</v>
      </c>
      <c r="BP835" s="130">
        <f t="shared" ref="BP835" si="16234">H835/H839</f>
        <v>0</v>
      </c>
      <c r="BQ835" s="131">
        <f t="shared" ref="BQ835" si="16235">I835/I839</f>
        <v>0</v>
      </c>
      <c r="BR835" s="128">
        <f t="shared" ref="BR835" si="16236">J835/J839</f>
        <v>0</v>
      </c>
      <c r="BS835" s="129">
        <f t="shared" ref="BS835" si="16237">K835/K839</f>
        <v>0</v>
      </c>
      <c r="BT835" s="130">
        <f t="shared" ref="BT835" si="16238">L835/L839</f>
        <v>0</v>
      </c>
      <c r="BU835" s="128">
        <f t="shared" ref="BU835" si="16239">M835/M839</f>
        <v>0</v>
      </c>
      <c r="BV835" s="132">
        <f t="shared" ref="BV835" si="16240">N835/N839</f>
        <v>0</v>
      </c>
      <c r="BW835" s="133">
        <f t="shared" ref="BW835" si="16241">O835/O839</f>
        <v>0</v>
      </c>
      <c r="BX835" s="128">
        <f t="shared" ref="BX835" si="16242">P835/P839</f>
        <v>0</v>
      </c>
      <c r="BY835" s="129">
        <f t="shared" ref="BY835" si="16243">Q835/Q839</f>
        <v>0</v>
      </c>
      <c r="BZ835" s="130">
        <f t="shared" ref="BZ835" si="16244">R835/R839</f>
        <v>0</v>
      </c>
      <c r="CA835" s="131">
        <f t="shared" ref="CA835" si="16245">S835/S839</f>
        <v>0</v>
      </c>
      <c r="CB835" s="128">
        <f t="shared" ref="CB835" si="16246">T835/T839</f>
        <v>0</v>
      </c>
      <c r="CC835" s="129">
        <f t="shared" ref="CC835" si="16247">U835/U839</f>
        <v>0</v>
      </c>
      <c r="CD835" s="130">
        <f t="shared" ref="CD835" si="16248">V835/V839</f>
        <v>0</v>
      </c>
      <c r="CE835" s="131">
        <f t="shared" ref="CE835" si="16249">W835/W839</f>
        <v>0</v>
      </c>
      <c r="CF835" s="128">
        <f t="shared" ref="CF835" si="16250">X835/X839</f>
        <v>0</v>
      </c>
      <c r="CG835" s="129">
        <f t="shared" ref="CG835" si="16251">Y835/Y839</f>
        <v>0</v>
      </c>
      <c r="CH835" s="130">
        <f t="shared" ref="CH835" si="16252">Z835/Z839</f>
        <v>0</v>
      </c>
      <c r="CI835" s="128">
        <f t="shared" ref="CI835" si="16253">AA835/AA839</f>
        <v>0</v>
      </c>
      <c r="CJ835" s="134">
        <f t="shared" ref="CJ835" si="16254">AB835/AB839</f>
        <v>0</v>
      </c>
      <c r="CK835" s="135">
        <f t="shared" ref="CK835" si="16255">AC835/AC839</f>
        <v>0</v>
      </c>
    </row>
    <row r="836" spans="1:89" x14ac:dyDescent="0.2">
      <c r="A836" s="136" t="s">
        <v>37</v>
      </c>
      <c r="B836" s="58"/>
      <c r="C836" s="59"/>
      <c r="D836" s="138"/>
      <c r="E836" s="139"/>
      <c r="F836" s="137"/>
      <c r="G836" s="140"/>
      <c r="H836" s="138"/>
      <c r="I836" s="139"/>
      <c r="J836" s="137"/>
      <c r="K836" s="140"/>
      <c r="L836" s="138"/>
      <c r="M836" s="137"/>
      <c r="N836" s="141"/>
      <c r="O836" s="142"/>
      <c r="P836" s="137"/>
      <c r="Q836" s="140"/>
      <c r="R836" s="138"/>
      <c r="S836" s="139"/>
      <c r="T836" s="137"/>
      <c r="U836" s="140"/>
      <c r="V836" s="138"/>
      <c r="W836" s="139"/>
      <c r="X836" s="137"/>
      <c r="Y836" s="140"/>
      <c r="Z836" s="143"/>
      <c r="AA836" s="144"/>
      <c r="AB836" s="158">
        <f t="shared" ref="AB836:AB838" si="16256">SUM(B836,D836,F836,H836,J836,L836,N836,P836,R836,T836,V836,X836,Z836)</f>
        <v>0</v>
      </c>
      <c r="AC836" s="159">
        <f t="shared" ref="AC836:AC838" si="16257">SUM(C836,E836,G836,I836,K836,M836,O836,Q836,S836,U836,W836,Y836,AA836)</f>
        <v>0</v>
      </c>
      <c r="BI836" s="136" t="s">
        <v>37</v>
      </c>
      <c r="BJ836" s="128">
        <f>B836/B839</f>
        <v>0</v>
      </c>
      <c r="BK836" s="129">
        <f t="shared" ref="BK836" si="16258">C836/C839</f>
        <v>0</v>
      </c>
      <c r="BL836" s="130">
        <f t="shared" ref="BL836" si="16259">D836/D839</f>
        <v>0</v>
      </c>
      <c r="BM836" s="131">
        <f t="shared" ref="BM836" si="16260">E836/E839</f>
        <v>0</v>
      </c>
      <c r="BN836" s="128">
        <f t="shared" ref="BN836" si="16261">F836/F839</f>
        <v>0</v>
      </c>
      <c r="BO836" s="129">
        <f t="shared" ref="BO836" si="16262">G836/G839</f>
        <v>0</v>
      </c>
      <c r="BP836" s="130">
        <f t="shared" ref="BP836" si="16263">H836/H839</f>
        <v>0</v>
      </c>
      <c r="BQ836" s="131">
        <f t="shared" ref="BQ836" si="16264">I836/I839</f>
        <v>0</v>
      </c>
      <c r="BR836" s="128">
        <f t="shared" ref="BR836" si="16265">J836/J839</f>
        <v>0</v>
      </c>
      <c r="BS836" s="129">
        <f t="shared" ref="BS836" si="16266">K836/K839</f>
        <v>0</v>
      </c>
      <c r="BT836" s="130">
        <f t="shared" ref="BT836" si="16267">L836/L839</f>
        <v>0</v>
      </c>
      <c r="BU836" s="128">
        <f t="shared" ref="BU836" si="16268">M836/M839</f>
        <v>0</v>
      </c>
      <c r="BV836" s="132">
        <f t="shared" ref="BV836" si="16269">N836/N839</f>
        <v>0</v>
      </c>
      <c r="BW836" s="133">
        <f t="shared" ref="BW836" si="16270">O836/O839</f>
        <v>0</v>
      </c>
      <c r="BX836" s="128">
        <f t="shared" ref="BX836" si="16271">P836/P839</f>
        <v>0</v>
      </c>
      <c r="BY836" s="129">
        <f t="shared" ref="BY836" si="16272">Q836/Q839</f>
        <v>0</v>
      </c>
      <c r="BZ836" s="130">
        <f t="shared" ref="BZ836" si="16273">R836/R839</f>
        <v>0</v>
      </c>
      <c r="CA836" s="131">
        <f t="shared" ref="CA836" si="16274">S836/S839</f>
        <v>0</v>
      </c>
      <c r="CB836" s="128">
        <f t="shared" ref="CB836" si="16275">T836/T839</f>
        <v>0</v>
      </c>
      <c r="CC836" s="129">
        <f t="shared" ref="CC836" si="16276">U836/U839</f>
        <v>0</v>
      </c>
      <c r="CD836" s="130">
        <f t="shared" ref="CD836" si="16277">V836/V839</f>
        <v>0</v>
      </c>
      <c r="CE836" s="131">
        <f t="shared" ref="CE836" si="16278">W836/W839</f>
        <v>0</v>
      </c>
      <c r="CF836" s="128">
        <f t="shared" ref="CF836" si="16279">X836/X839</f>
        <v>0</v>
      </c>
      <c r="CG836" s="129">
        <f t="shared" ref="CG836" si="16280">Y836/Y839</f>
        <v>0</v>
      </c>
      <c r="CH836" s="130">
        <f t="shared" ref="CH836" si="16281">Z836/Z839</f>
        <v>0</v>
      </c>
      <c r="CI836" s="128">
        <f t="shared" ref="CI836" si="16282">AA836/AA839</f>
        <v>0</v>
      </c>
      <c r="CJ836" s="134">
        <f t="shared" ref="CJ836" si="16283">AB836/AB839</f>
        <v>0</v>
      </c>
      <c r="CK836" s="135">
        <f t="shared" ref="CK836" si="16284">AC836/AC839</f>
        <v>0</v>
      </c>
    </row>
    <row r="837" spans="1:89" x14ac:dyDescent="0.2">
      <c r="A837" s="145" t="s">
        <v>38</v>
      </c>
      <c r="B837" s="56"/>
      <c r="C837" s="57"/>
      <c r="D837" s="151"/>
      <c r="E837" s="148"/>
      <c r="F837" s="149"/>
      <c r="G837" s="150"/>
      <c r="H837" s="151"/>
      <c r="I837" s="148"/>
      <c r="J837" s="149"/>
      <c r="K837" s="150"/>
      <c r="L837" s="151"/>
      <c r="M837" s="149"/>
      <c r="N837" s="153"/>
      <c r="O837" s="152"/>
      <c r="P837" s="149"/>
      <c r="Q837" s="150"/>
      <c r="R837" s="151"/>
      <c r="S837" s="148"/>
      <c r="T837" s="149"/>
      <c r="U837" s="150"/>
      <c r="V837" s="151"/>
      <c r="W837" s="148"/>
      <c r="X837" s="149"/>
      <c r="Y837" s="150"/>
      <c r="Z837" s="147"/>
      <c r="AA837" s="146"/>
      <c r="AB837" s="158">
        <f t="shared" si="16256"/>
        <v>0</v>
      </c>
      <c r="AC837" s="159">
        <f t="shared" si="16257"/>
        <v>0</v>
      </c>
      <c r="BI837" s="145" t="s">
        <v>38</v>
      </c>
      <c r="BJ837" s="128">
        <f>B837/B839</f>
        <v>0</v>
      </c>
      <c r="BK837" s="129">
        <f t="shared" ref="BK837" si="16285">C837/C839</f>
        <v>0</v>
      </c>
      <c r="BL837" s="130">
        <f t="shared" ref="BL837" si="16286">D837/D839</f>
        <v>0</v>
      </c>
      <c r="BM837" s="131">
        <f t="shared" ref="BM837" si="16287">E837/E839</f>
        <v>0</v>
      </c>
      <c r="BN837" s="128">
        <f t="shared" ref="BN837" si="16288">F837/F839</f>
        <v>0</v>
      </c>
      <c r="BO837" s="129">
        <f t="shared" ref="BO837" si="16289">G837/G839</f>
        <v>0</v>
      </c>
      <c r="BP837" s="130">
        <f t="shared" ref="BP837" si="16290">H837/H839</f>
        <v>0</v>
      </c>
      <c r="BQ837" s="131">
        <f t="shared" ref="BQ837" si="16291">I837/I839</f>
        <v>0</v>
      </c>
      <c r="BR837" s="128">
        <f t="shared" ref="BR837" si="16292">J837/J839</f>
        <v>0</v>
      </c>
      <c r="BS837" s="129">
        <f t="shared" ref="BS837" si="16293">K837/K839</f>
        <v>0</v>
      </c>
      <c r="BT837" s="130">
        <f t="shared" ref="BT837" si="16294">L837/L839</f>
        <v>0</v>
      </c>
      <c r="BU837" s="128">
        <f t="shared" ref="BU837" si="16295">M837/M839</f>
        <v>0</v>
      </c>
      <c r="BV837" s="132">
        <f t="shared" ref="BV837" si="16296">N837/N839</f>
        <v>0</v>
      </c>
      <c r="BW837" s="133">
        <f t="shared" ref="BW837" si="16297">O837/O839</f>
        <v>0</v>
      </c>
      <c r="BX837" s="128">
        <f t="shared" ref="BX837" si="16298">P837/P839</f>
        <v>0</v>
      </c>
      <c r="BY837" s="129">
        <f t="shared" ref="BY837" si="16299">Q837/Q839</f>
        <v>0</v>
      </c>
      <c r="BZ837" s="130">
        <f t="shared" ref="BZ837" si="16300">R837/R839</f>
        <v>0</v>
      </c>
      <c r="CA837" s="131">
        <f t="shared" ref="CA837" si="16301">S837/S839</f>
        <v>0</v>
      </c>
      <c r="CB837" s="128">
        <f t="shared" ref="CB837" si="16302">T837/T839</f>
        <v>0</v>
      </c>
      <c r="CC837" s="129">
        <f t="shared" ref="CC837" si="16303">U837/U839</f>
        <v>0</v>
      </c>
      <c r="CD837" s="130">
        <f t="shared" ref="CD837" si="16304">V837/V839</f>
        <v>0</v>
      </c>
      <c r="CE837" s="131">
        <f t="shared" ref="CE837" si="16305">W837/W839</f>
        <v>0</v>
      </c>
      <c r="CF837" s="128">
        <f t="shared" ref="CF837" si="16306">X837/X839</f>
        <v>0</v>
      </c>
      <c r="CG837" s="129">
        <f t="shared" ref="CG837" si="16307">Y837/Y839</f>
        <v>0</v>
      </c>
      <c r="CH837" s="130">
        <f t="shared" ref="CH837" si="16308">Z837/Z839</f>
        <v>0</v>
      </c>
      <c r="CI837" s="128">
        <f t="shared" ref="CI837" si="16309">AA837/AA839</f>
        <v>0</v>
      </c>
      <c r="CJ837" s="134">
        <f t="shared" ref="CJ837" si="16310">AB837/AB839</f>
        <v>0</v>
      </c>
      <c r="CK837" s="135">
        <f t="shared" ref="CK837" si="16311">AC837/AC839</f>
        <v>0</v>
      </c>
    </row>
    <row r="838" spans="1:89" ht="13.5" thickBot="1" x14ac:dyDescent="0.25">
      <c r="A838" s="136" t="s">
        <v>39</v>
      </c>
      <c r="B838" s="58"/>
      <c r="C838" s="59"/>
      <c r="D838" s="138"/>
      <c r="E838" s="139"/>
      <c r="F838" s="137"/>
      <c r="G838" s="140"/>
      <c r="H838" s="138"/>
      <c r="I838" s="139"/>
      <c r="J838" s="137"/>
      <c r="K838" s="140"/>
      <c r="L838" s="138"/>
      <c r="M838" s="137"/>
      <c r="N838" s="141"/>
      <c r="O838" s="142"/>
      <c r="P838" s="137"/>
      <c r="Q838" s="140"/>
      <c r="R838" s="138"/>
      <c r="S838" s="139"/>
      <c r="T838" s="137"/>
      <c r="U838" s="140"/>
      <c r="V838" s="138"/>
      <c r="W838" s="139"/>
      <c r="X838" s="137"/>
      <c r="Y838" s="140"/>
      <c r="Z838" s="143"/>
      <c r="AA838" s="144"/>
      <c r="AB838" s="158">
        <f t="shared" si="16256"/>
        <v>0</v>
      </c>
      <c r="AC838" s="159">
        <f t="shared" si="16257"/>
        <v>0</v>
      </c>
      <c r="BI838" s="136" t="s">
        <v>39</v>
      </c>
      <c r="BJ838" s="128">
        <f>B838/B839</f>
        <v>0</v>
      </c>
      <c r="BK838" s="129">
        <f t="shared" ref="BK838" si="16312">C838/C839</f>
        <v>0</v>
      </c>
      <c r="BL838" s="130">
        <f t="shared" ref="BL838" si="16313">D838/D839</f>
        <v>0</v>
      </c>
      <c r="BM838" s="131">
        <f t="shared" ref="BM838" si="16314">E838/E839</f>
        <v>0</v>
      </c>
      <c r="BN838" s="128">
        <f t="shared" ref="BN838" si="16315">F838/F839</f>
        <v>0</v>
      </c>
      <c r="BO838" s="129">
        <f t="shared" ref="BO838" si="16316">G838/G839</f>
        <v>0</v>
      </c>
      <c r="BP838" s="130">
        <f t="shared" ref="BP838" si="16317">H838/H839</f>
        <v>0</v>
      </c>
      <c r="BQ838" s="131">
        <f t="shared" ref="BQ838" si="16318">I838/I839</f>
        <v>0</v>
      </c>
      <c r="BR838" s="128">
        <f t="shared" ref="BR838" si="16319">J838/J839</f>
        <v>0</v>
      </c>
      <c r="BS838" s="129">
        <f t="shared" ref="BS838" si="16320">K838/K839</f>
        <v>0</v>
      </c>
      <c r="BT838" s="130">
        <f t="shared" ref="BT838" si="16321">L838/L839</f>
        <v>0</v>
      </c>
      <c r="BU838" s="128">
        <f t="shared" ref="BU838" si="16322">M838/M839</f>
        <v>0</v>
      </c>
      <c r="BV838" s="132">
        <f t="shared" ref="BV838" si="16323">N838/N839</f>
        <v>0</v>
      </c>
      <c r="BW838" s="133">
        <f t="shared" ref="BW838" si="16324">O838/O839</f>
        <v>0</v>
      </c>
      <c r="BX838" s="128">
        <f t="shared" ref="BX838" si="16325">P838/P839</f>
        <v>0</v>
      </c>
      <c r="BY838" s="129">
        <f t="shared" ref="BY838" si="16326">Q838/Q839</f>
        <v>0</v>
      </c>
      <c r="BZ838" s="130">
        <f t="shared" ref="BZ838" si="16327">R838/R839</f>
        <v>0</v>
      </c>
      <c r="CA838" s="131">
        <f t="shared" ref="CA838" si="16328">S838/S839</f>
        <v>0</v>
      </c>
      <c r="CB838" s="128">
        <f t="shared" ref="CB838" si="16329">T838/T839</f>
        <v>0</v>
      </c>
      <c r="CC838" s="129">
        <f t="shared" ref="CC838" si="16330">U838/U839</f>
        <v>0</v>
      </c>
      <c r="CD838" s="130">
        <f t="shared" ref="CD838" si="16331">V838/V839</f>
        <v>0</v>
      </c>
      <c r="CE838" s="131">
        <f t="shared" ref="CE838" si="16332">W838/W839</f>
        <v>0</v>
      </c>
      <c r="CF838" s="128">
        <f t="shared" ref="CF838" si="16333">X838/X839</f>
        <v>0</v>
      </c>
      <c r="CG838" s="129">
        <f t="shared" ref="CG838" si="16334">Y838/Y839</f>
        <v>0</v>
      </c>
      <c r="CH838" s="130">
        <f t="shared" ref="CH838" si="16335">Z838/Z839</f>
        <v>0</v>
      </c>
      <c r="CI838" s="128">
        <f t="shared" ref="CI838" si="16336">AA838/AA839</f>
        <v>0</v>
      </c>
      <c r="CJ838" s="134">
        <f t="shared" ref="CJ838" si="16337">AB838/AB839</f>
        <v>0</v>
      </c>
      <c r="CK838" s="135">
        <f t="shared" ref="CK838" si="16338">AC838/AC839</f>
        <v>0</v>
      </c>
    </row>
    <row r="839" spans="1:89" ht="14.25" thickTop="1" thickBot="1" x14ac:dyDescent="0.25">
      <c r="A839" s="229" t="s">
        <v>13</v>
      </c>
      <c r="B839" s="20">
        <f t="shared" ref="B839:AA839" si="16339">SUM(B816:B838)</f>
        <v>28396</v>
      </c>
      <c r="C839" s="21">
        <f t="shared" si="16339"/>
        <v>27653</v>
      </c>
      <c r="D839" s="20">
        <f t="shared" si="16339"/>
        <v>14552</v>
      </c>
      <c r="E839" s="21">
        <f t="shared" si="16339"/>
        <v>13801</v>
      </c>
      <c r="F839" s="20">
        <f t="shared" si="16339"/>
        <v>29177</v>
      </c>
      <c r="G839" s="21">
        <f t="shared" si="16339"/>
        <v>24455</v>
      </c>
      <c r="H839" s="20">
        <f t="shared" si="16339"/>
        <v>41394</v>
      </c>
      <c r="I839" s="21">
        <f t="shared" si="16339"/>
        <v>43935</v>
      </c>
      <c r="J839" s="20">
        <f t="shared" si="16339"/>
        <v>6417</v>
      </c>
      <c r="K839" s="21">
        <f t="shared" si="16339"/>
        <v>7423</v>
      </c>
      <c r="L839" s="20">
        <f t="shared" si="16339"/>
        <v>25298</v>
      </c>
      <c r="M839" s="21">
        <f t="shared" si="16339"/>
        <v>24455</v>
      </c>
      <c r="N839" s="20">
        <f t="shared" si="16339"/>
        <v>43793</v>
      </c>
      <c r="O839" s="21">
        <f t="shared" si="16339"/>
        <v>43983</v>
      </c>
      <c r="P839" s="20">
        <f t="shared" si="16339"/>
        <v>23103</v>
      </c>
      <c r="Q839" s="21">
        <f t="shared" si="16339"/>
        <v>23995</v>
      </c>
      <c r="R839" s="20">
        <f t="shared" si="16339"/>
        <v>25938</v>
      </c>
      <c r="S839" s="21">
        <f t="shared" si="16339"/>
        <v>28391</v>
      </c>
      <c r="T839" s="20">
        <f t="shared" si="16339"/>
        <v>8032</v>
      </c>
      <c r="U839" s="21">
        <f t="shared" si="16339"/>
        <v>8709</v>
      </c>
      <c r="V839" s="20">
        <f t="shared" si="16339"/>
        <v>26696</v>
      </c>
      <c r="W839" s="21">
        <f t="shared" si="16339"/>
        <v>30171</v>
      </c>
      <c r="X839" s="20">
        <f t="shared" si="16339"/>
        <v>22687</v>
      </c>
      <c r="Y839" s="21">
        <f t="shared" si="16339"/>
        <v>14214</v>
      </c>
      <c r="Z839" s="20">
        <f t="shared" si="16339"/>
        <v>41959</v>
      </c>
      <c r="AA839" s="21">
        <f t="shared" si="16339"/>
        <v>45211</v>
      </c>
      <c r="AB839" s="160">
        <f t="shared" ref="AB839:AC839" si="16340">SUM(AB815:AB838)</f>
        <v>337442</v>
      </c>
      <c r="AC839" s="161">
        <f t="shared" si="16340"/>
        <v>336396</v>
      </c>
      <c r="BI839" s="229" t="s">
        <v>13</v>
      </c>
      <c r="BJ839" s="154">
        <f>SUM(BJ815:BJ838)</f>
        <v>0.99999999999999978</v>
      </c>
      <c r="BK839" s="155">
        <f t="shared" ref="BK839:CK839" si="16341">SUM(BK815:BK838)</f>
        <v>1</v>
      </c>
      <c r="BL839" s="154">
        <f t="shared" si="16341"/>
        <v>0.99999999999999978</v>
      </c>
      <c r="BM839" s="155">
        <f t="shared" si="16341"/>
        <v>1</v>
      </c>
      <c r="BN839" s="154">
        <f t="shared" si="16341"/>
        <v>1</v>
      </c>
      <c r="BO839" s="155">
        <f t="shared" si="16341"/>
        <v>1</v>
      </c>
      <c r="BP839" s="154">
        <f t="shared" si="16341"/>
        <v>0.99999999999999978</v>
      </c>
      <c r="BQ839" s="155">
        <f t="shared" si="16341"/>
        <v>1.0000000000000002</v>
      </c>
      <c r="BR839" s="154">
        <f t="shared" si="16341"/>
        <v>1.0000000000000002</v>
      </c>
      <c r="BS839" s="155">
        <f t="shared" si="16341"/>
        <v>1</v>
      </c>
      <c r="BT839" s="154">
        <f t="shared" si="16341"/>
        <v>0.99999999999999989</v>
      </c>
      <c r="BU839" s="155">
        <f t="shared" si="16341"/>
        <v>1</v>
      </c>
      <c r="BV839" s="154">
        <f t="shared" si="16341"/>
        <v>1</v>
      </c>
      <c r="BW839" s="155">
        <f t="shared" si="16341"/>
        <v>0.99999999999999978</v>
      </c>
      <c r="BX839" s="154">
        <f t="shared" si="16341"/>
        <v>1</v>
      </c>
      <c r="BY839" s="155">
        <f t="shared" si="16341"/>
        <v>1</v>
      </c>
      <c r="BZ839" s="154">
        <f t="shared" si="16341"/>
        <v>1</v>
      </c>
      <c r="CA839" s="155">
        <f t="shared" si="16341"/>
        <v>1</v>
      </c>
      <c r="CB839" s="154">
        <f t="shared" si="16341"/>
        <v>1</v>
      </c>
      <c r="CC839" s="155">
        <f t="shared" si="16341"/>
        <v>1</v>
      </c>
      <c r="CD839" s="154">
        <f t="shared" si="16341"/>
        <v>1</v>
      </c>
      <c r="CE839" s="155">
        <f t="shared" si="16341"/>
        <v>1</v>
      </c>
      <c r="CF839" s="154">
        <f t="shared" si="16341"/>
        <v>1</v>
      </c>
      <c r="CG839" s="155">
        <f t="shared" si="16341"/>
        <v>1.0000000000000002</v>
      </c>
      <c r="CH839" s="154">
        <f t="shared" si="16341"/>
        <v>1</v>
      </c>
      <c r="CI839" s="155">
        <f t="shared" si="16341"/>
        <v>1</v>
      </c>
      <c r="CJ839" s="154">
        <f t="shared" si="16341"/>
        <v>1.0000000000000002</v>
      </c>
      <c r="CK839" s="155">
        <f t="shared" si="16341"/>
        <v>1</v>
      </c>
    </row>
    <row r="840" spans="1:89" ht="13.5" thickTop="1" x14ac:dyDescent="0.2">
      <c r="A840" s="173"/>
    </row>
    <row r="841" spans="1:89" ht="15" x14ac:dyDescent="0.3">
      <c r="A841" s="195"/>
    </row>
    <row r="842" spans="1:89" x14ac:dyDescent="0.2">
      <c r="A842" s="308">
        <f>+A811+1</f>
        <v>44832</v>
      </c>
      <c r="B842" s="308"/>
      <c r="C842" s="308"/>
      <c r="D842" s="308"/>
      <c r="BI842" s="307">
        <f>+BI780+2</f>
        <v>44832</v>
      </c>
      <c r="BJ842" s="307"/>
      <c r="BK842" s="307"/>
      <c r="BL842" s="307"/>
    </row>
    <row r="843" spans="1:89" ht="13.5" thickBot="1" x14ac:dyDescent="0.25">
      <c r="AE843" s="232" t="s">
        <v>84</v>
      </c>
    </row>
    <row r="844" spans="1:89" ht="14.25" thickTop="1" thickBot="1" x14ac:dyDescent="0.25">
      <c r="A844" s="305" t="s">
        <v>0</v>
      </c>
      <c r="B844" s="299" t="s">
        <v>1</v>
      </c>
      <c r="C844" s="300"/>
      <c r="D844" s="299" t="s">
        <v>2</v>
      </c>
      <c r="E844" s="300"/>
      <c r="F844" s="299" t="s">
        <v>3</v>
      </c>
      <c r="G844" s="300"/>
      <c r="H844" s="299" t="s">
        <v>4</v>
      </c>
      <c r="I844" s="300"/>
      <c r="J844" s="299" t="s">
        <v>5</v>
      </c>
      <c r="K844" s="300"/>
      <c r="L844" s="299" t="s">
        <v>6</v>
      </c>
      <c r="M844" s="300"/>
      <c r="N844" s="299" t="s">
        <v>7</v>
      </c>
      <c r="O844" s="300"/>
      <c r="P844" s="299" t="s">
        <v>8</v>
      </c>
      <c r="Q844" s="300"/>
      <c r="R844" s="299" t="s">
        <v>9</v>
      </c>
      <c r="S844" s="300"/>
      <c r="T844" s="299" t="s">
        <v>10</v>
      </c>
      <c r="U844" s="300"/>
      <c r="V844" s="299" t="s">
        <v>11</v>
      </c>
      <c r="W844" s="300"/>
      <c r="X844" s="299" t="s">
        <v>12</v>
      </c>
      <c r="Y844" s="300"/>
      <c r="Z844" s="301" t="s">
        <v>40</v>
      </c>
      <c r="AA844" s="302"/>
      <c r="AB844" s="303" t="s">
        <v>41</v>
      </c>
      <c r="AC844" s="304"/>
      <c r="AE844" s="305" t="s">
        <v>0</v>
      </c>
      <c r="AF844" s="299" t="s">
        <v>1</v>
      </c>
      <c r="AG844" s="300"/>
      <c r="AH844" s="299" t="s">
        <v>2</v>
      </c>
      <c r="AI844" s="300"/>
      <c r="AJ844" s="299" t="s">
        <v>3</v>
      </c>
      <c r="AK844" s="300"/>
      <c r="AL844" s="299" t="s">
        <v>4</v>
      </c>
      <c r="AM844" s="300"/>
      <c r="AN844" s="299" t="s">
        <v>5</v>
      </c>
      <c r="AO844" s="300"/>
      <c r="AP844" s="299" t="s">
        <v>6</v>
      </c>
      <c r="AQ844" s="300"/>
      <c r="AR844" s="299" t="s">
        <v>7</v>
      </c>
      <c r="AS844" s="300"/>
      <c r="AT844" s="299" t="s">
        <v>8</v>
      </c>
      <c r="AU844" s="300"/>
      <c r="AV844" s="299" t="s">
        <v>9</v>
      </c>
      <c r="AW844" s="300"/>
      <c r="AX844" s="299" t="s">
        <v>10</v>
      </c>
      <c r="AY844" s="300"/>
      <c r="AZ844" s="299" t="s">
        <v>11</v>
      </c>
      <c r="BA844" s="300"/>
      <c r="BB844" s="299" t="s">
        <v>12</v>
      </c>
      <c r="BC844" s="300"/>
      <c r="BD844" s="301" t="s">
        <v>40</v>
      </c>
      <c r="BE844" s="302"/>
      <c r="BF844" s="303" t="s">
        <v>41</v>
      </c>
      <c r="BG844" s="304"/>
      <c r="BI844" s="305" t="s">
        <v>0</v>
      </c>
      <c r="BJ844" s="299" t="s">
        <v>1</v>
      </c>
      <c r="BK844" s="300"/>
      <c r="BL844" s="299" t="s">
        <v>2</v>
      </c>
      <c r="BM844" s="300"/>
      <c r="BN844" s="299" t="s">
        <v>3</v>
      </c>
      <c r="BO844" s="300"/>
      <c r="BP844" s="299" t="s">
        <v>4</v>
      </c>
      <c r="BQ844" s="300"/>
      <c r="BR844" s="299" t="s">
        <v>5</v>
      </c>
      <c r="BS844" s="300"/>
      <c r="BT844" s="299" t="s">
        <v>6</v>
      </c>
      <c r="BU844" s="300"/>
      <c r="BV844" s="299" t="s">
        <v>7</v>
      </c>
      <c r="BW844" s="300"/>
      <c r="BX844" s="299" t="s">
        <v>8</v>
      </c>
      <c r="BY844" s="300"/>
      <c r="BZ844" s="299" t="s">
        <v>9</v>
      </c>
      <c r="CA844" s="300"/>
      <c r="CB844" s="299" t="s">
        <v>10</v>
      </c>
      <c r="CC844" s="300"/>
      <c r="CD844" s="299" t="s">
        <v>11</v>
      </c>
      <c r="CE844" s="300"/>
      <c r="CF844" s="299" t="s">
        <v>12</v>
      </c>
      <c r="CG844" s="300"/>
      <c r="CH844" s="301" t="s">
        <v>40</v>
      </c>
      <c r="CI844" s="302"/>
      <c r="CJ844" s="299" t="s">
        <v>41</v>
      </c>
      <c r="CK844" s="300"/>
    </row>
    <row r="845" spans="1:89" ht="15" thickTop="1" thickBot="1" x14ac:dyDescent="0.3">
      <c r="A845" s="306"/>
      <c r="B845" s="115" t="s">
        <v>14</v>
      </c>
      <c r="C845" s="116" t="s">
        <v>15</v>
      </c>
      <c r="D845" s="117" t="s">
        <v>14</v>
      </c>
      <c r="E845" s="118" t="s">
        <v>15</v>
      </c>
      <c r="F845" s="115" t="s">
        <v>14</v>
      </c>
      <c r="G845" s="116" t="s">
        <v>15</v>
      </c>
      <c r="H845" s="117" t="s">
        <v>14</v>
      </c>
      <c r="I845" s="118" t="s">
        <v>15</v>
      </c>
      <c r="J845" s="115" t="s">
        <v>14</v>
      </c>
      <c r="K845" s="116" t="s">
        <v>15</v>
      </c>
      <c r="L845" s="117" t="s">
        <v>14</v>
      </c>
      <c r="M845" s="115" t="s">
        <v>15</v>
      </c>
      <c r="N845" s="119" t="s">
        <v>14</v>
      </c>
      <c r="O845" s="120" t="s">
        <v>15</v>
      </c>
      <c r="P845" s="115" t="s">
        <v>14</v>
      </c>
      <c r="Q845" s="116" t="s">
        <v>15</v>
      </c>
      <c r="R845" s="117" t="s">
        <v>14</v>
      </c>
      <c r="S845" s="118" t="s">
        <v>15</v>
      </c>
      <c r="T845" s="115" t="s">
        <v>14</v>
      </c>
      <c r="U845" s="116" t="s">
        <v>15</v>
      </c>
      <c r="V845" s="117" t="s">
        <v>14</v>
      </c>
      <c r="W845" s="118" t="s">
        <v>15</v>
      </c>
      <c r="X845" s="115" t="s">
        <v>14</v>
      </c>
      <c r="Y845" s="116" t="s">
        <v>15</v>
      </c>
      <c r="Z845" s="28" t="s">
        <v>14</v>
      </c>
      <c r="AA845" s="121" t="s">
        <v>15</v>
      </c>
      <c r="AB845" s="162" t="s">
        <v>14</v>
      </c>
      <c r="AC845" s="163" t="s">
        <v>15</v>
      </c>
      <c r="AE845" s="306"/>
      <c r="AF845" s="115" t="s">
        <v>14</v>
      </c>
      <c r="AG845" s="116" t="s">
        <v>15</v>
      </c>
      <c r="AH845" s="117" t="s">
        <v>14</v>
      </c>
      <c r="AI845" s="118" t="s">
        <v>15</v>
      </c>
      <c r="AJ845" s="115" t="s">
        <v>14</v>
      </c>
      <c r="AK845" s="116" t="s">
        <v>15</v>
      </c>
      <c r="AL845" s="117" t="s">
        <v>14</v>
      </c>
      <c r="AM845" s="118" t="s">
        <v>15</v>
      </c>
      <c r="AN845" s="115" t="s">
        <v>14</v>
      </c>
      <c r="AO845" s="116" t="s">
        <v>15</v>
      </c>
      <c r="AP845" s="117" t="s">
        <v>14</v>
      </c>
      <c r="AQ845" s="115" t="s">
        <v>15</v>
      </c>
      <c r="AR845" s="119" t="s">
        <v>14</v>
      </c>
      <c r="AS845" s="120" t="s">
        <v>15</v>
      </c>
      <c r="AT845" s="115" t="s">
        <v>14</v>
      </c>
      <c r="AU845" s="116" t="s">
        <v>15</v>
      </c>
      <c r="AV845" s="117" t="s">
        <v>14</v>
      </c>
      <c r="AW845" s="118" t="s">
        <v>15</v>
      </c>
      <c r="AX845" s="115" t="s">
        <v>14</v>
      </c>
      <c r="AY845" s="116" t="s">
        <v>15</v>
      </c>
      <c r="AZ845" s="117" t="s">
        <v>14</v>
      </c>
      <c r="BA845" s="118" t="s">
        <v>15</v>
      </c>
      <c r="BB845" s="115" t="s">
        <v>14</v>
      </c>
      <c r="BC845" s="116" t="s">
        <v>15</v>
      </c>
      <c r="BD845" s="28" t="s">
        <v>14</v>
      </c>
      <c r="BE845" s="121" t="s">
        <v>15</v>
      </c>
      <c r="BF845" s="162" t="s">
        <v>14</v>
      </c>
      <c r="BG845" s="163" t="s">
        <v>15</v>
      </c>
      <c r="BI845" s="306"/>
      <c r="BJ845" s="115" t="s">
        <v>14</v>
      </c>
      <c r="BK845" s="116" t="s">
        <v>15</v>
      </c>
      <c r="BL845" s="117" t="s">
        <v>14</v>
      </c>
      <c r="BM845" s="118" t="s">
        <v>15</v>
      </c>
      <c r="BN845" s="115" t="s">
        <v>14</v>
      </c>
      <c r="BO845" s="116" t="s">
        <v>15</v>
      </c>
      <c r="BP845" s="117" t="s">
        <v>14</v>
      </c>
      <c r="BQ845" s="118" t="s">
        <v>15</v>
      </c>
      <c r="BR845" s="115" t="s">
        <v>14</v>
      </c>
      <c r="BS845" s="116" t="s">
        <v>15</v>
      </c>
      <c r="BT845" s="117" t="s">
        <v>14</v>
      </c>
      <c r="BU845" s="115" t="s">
        <v>15</v>
      </c>
      <c r="BV845" s="119" t="s">
        <v>14</v>
      </c>
      <c r="BW845" s="120" t="s">
        <v>15</v>
      </c>
      <c r="BX845" s="115" t="s">
        <v>14</v>
      </c>
      <c r="BY845" s="116" t="s">
        <v>15</v>
      </c>
      <c r="BZ845" s="117" t="s">
        <v>14</v>
      </c>
      <c r="CA845" s="118" t="s">
        <v>15</v>
      </c>
      <c r="CB845" s="115" t="s">
        <v>14</v>
      </c>
      <c r="CC845" s="116" t="s">
        <v>15</v>
      </c>
      <c r="CD845" s="117" t="s">
        <v>14</v>
      </c>
      <c r="CE845" s="118" t="s">
        <v>15</v>
      </c>
      <c r="CF845" s="115" t="s">
        <v>14</v>
      </c>
      <c r="CG845" s="116" t="s">
        <v>15</v>
      </c>
      <c r="CH845" s="28" t="s">
        <v>14</v>
      </c>
      <c r="CI845" s="121" t="s">
        <v>15</v>
      </c>
      <c r="CJ845" s="119" t="s">
        <v>14</v>
      </c>
      <c r="CK845" s="120" t="s">
        <v>15</v>
      </c>
    </row>
    <row r="846" spans="1:89" ht="13.5" thickTop="1" x14ac:dyDescent="0.2">
      <c r="A846" s="124" t="s">
        <v>16</v>
      </c>
      <c r="B846" s="125"/>
      <c r="C846" s="172"/>
      <c r="D846" s="126"/>
      <c r="E846" s="166"/>
      <c r="F846" s="125"/>
      <c r="G846" s="127"/>
      <c r="H846" s="126"/>
      <c r="I846" s="166"/>
      <c r="J846" s="125"/>
      <c r="K846" s="127"/>
      <c r="L846" s="126"/>
      <c r="M846" s="125"/>
      <c r="N846" s="165"/>
      <c r="O846" s="167"/>
      <c r="P846" s="125"/>
      <c r="Q846" s="127"/>
      <c r="R846" s="126"/>
      <c r="S846" s="166"/>
      <c r="T846" s="125"/>
      <c r="U846" s="127"/>
      <c r="V846" s="126"/>
      <c r="W846" s="166"/>
      <c r="X846" s="125"/>
      <c r="Y846" s="127"/>
      <c r="Z846" s="170"/>
      <c r="AA846" s="171"/>
      <c r="AB846" s="156">
        <f>B846+D846+F846+H846+J846+L846+N846+P846+R846+T846+V846+X846+Z846</f>
        <v>0</v>
      </c>
      <c r="AC846" s="157">
        <f>C846+E846+G846+I846+K846+M846+O846+Q846+S846+U846+W846+Y846+AA846</f>
        <v>0</v>
      </c>
      <c r="AE846" s="235" t="str">
        <f>$AE$9</f>
        <v>07:00 - 07:59</v>
      </c>
      <c r="AF846" s="125">
        <f>SUMIF($A$9:$A$32,$AE846,B$846:B$869)</f>
        <v>3531</v>
      </c>
      <c r="AG846" s="172">
        <f t="shared" ref="AG846:AV848" si="16342">SUMIF($A$9:$A$32,$AE846,C$846:C$869)</f>
        <v>1335</v>
      </c>
      <c r="AH846" s="126">
        <f t="shared" si="16342"/>
        <v>1296</v>
      </c>
      <c r="AI846" s="166">
        <f t="shared" si="16342"/>
        <v>1162</v>
      </c>
      <c r="AJ846" s="125">
        <f t="shared" si="16342"/>
        <v>3000</v>
      </c>
      <c r="AK846" s="127">
        <f t="shared" si="16342"/>
        <v>1575</v>
      </c>
      <c r="AL846" s="126">
        <f t="shared" si="16342"/>
        <v>4236</v>
      </c>
      <c r="AM846" s="166">
        <f t="shared" si="16342"/>
        <v>2612</v>
      </c>
      <c r="AN846" s="125">
        <f t="shared" si="16342"/>
        <v>265</v>
      </c>
      <c r="AO846" s="127">
        <f t="shared" si="16342"/>
        <v>1128</v>
      </c>
      <c r="AP846" s="126">
        <f t="shared" si="16342"/>
        <v>1172</v>
      </c>
      <c r="AQ846" s="125">
        <f t="shared" si="16342"/>
        <v>3612</v>
      </c>
      <c r="AR846" s="165">
        <f t="shared" si="16342"/>
        <v>3194</v>
      </c>
      <c r="AS846" s="167">
        <f t="shared" si="16342"/>
        <v>4622</v>
      </c>
      <c r="AT846" s="125">
        <f t="shared" si="16342"/>
        <v>2331</v>
      </c>
      <c r="AU846" s="127">
        <f t="shared" si="16342"/>
        <v>2304</v>
      </c>
      <c r="AV846" s="126">
        <f t="shared" si="16342"/>
        <v>2639</v>
      </c>
      <c r="AW846" s="166">
        <f t="shared" ref="AW846:BE848" si="16343">SUMIF($A$9:$A$32,$AE846,S$846:S$869)</f>
        <v>1993</v>
      </c>
      <c r="AX846" s="125">
        <f t="shared" si="16343"/>
        <v>410</v>
      </c>
      <c r="AY846" s="127">
        <f t="shared" si="16343"/>
        <v>1550</v>
      </c>
      <c r="AZ846" s="126">
        <f t="shared" si="16343"/>
        <v>1148</v>
      </c>
      <c r="BA846" s="166">
        <f t="shared" si="16343"/>
        <v>3257</v>
      </c>
      <c r="BB846" s="125">
        <f t="shared" si="16343"/>
        <v>1894</v>
      </c>
      <c r="BC846" s="127">
        <f t="shared" si="16343"/>
        <v>1930</v>
      </c>
      <c r="BD846" s="170">
        <f t="shared" si="16343"/>
        <v>4125</v>
      </c>
      <c r="BE846" s="171">
        <f t="shared" si="16343"/>
        <v>2988</v>
      </c>
      <c r="BF846" s="156">
        <f>AF846+AH846+AJ846+AL846+AN846+AP846+AR846+AT846+AV846+AX846+AZ846+BB846+BD846</f>
        <v>29241</v>
      </c>
      <c r="BG846" s="157">
        <f>AG846+AI846+AK846+AM846+AO846+AQ846+AS846+AU846+AW846+AY846+BA846+BC846+BE846</f>
        <v>30068</v>
      </c>
      <c r="BI846" s="124" t="s">
        <v>16</v>
      </c>
      <c r="BJ846" s="128">
        <f>B846/B870</f>
        <v>0</v>
      </c>
      <c r="BK846" s="129">
        <f t="shared" ref="BK846" si="16344">C846/C870</f>
        <v>0</v>
      </c>
      <c r="BL846" s="130">
        <f t="shared" ref="BL846" si="16345">D846/D870</f>
        <v>0</v>
      </c>
      <c r="BM846" s="131">
        <f t="shared" ref="BM846" si="16346">E846/E870</f>
        <v>0</v>
      </c>
      <c r="BN846" s="128">
        <f t="shared" ref="BN846" si="16347">F846/F870</f>
        <v>0</v>
      </c>
      <c r="BO846" s="129">
        <f t="shared" ref="BO846" si="16348">G846/G870</f>
        <v>0</v>
      </c>
      <c r="BP846" s="130">
        <f t="shared" ref="BP846" si="16349">H846/H870</f>
        <v>0</v>
      </c>
      <c r="BQ846" s="131">
        <f t="shared" ref="BQ846" si="16350">I846/I870</f>
        <v>0</v>
      </c>
      <c r="BR846" s="128">
        <f t="shared" ref="BR846" si="16351">J846/J870</f>
        <v>0</v>
      </c>
      <c r="BS846" s="129">
        <f t="shared" ref="BS846" si="16352">K846/K870</f>
        <v>0</v>
      </c>
      <c r="BT846" s="130">
        <f t="shared" ref="BT846" si="16353">L846/L870</f>
        <v>0</v>
      </c>
      <c r="BU846" s="128">
        <f t="shared" ref="BU846" si="16354">M846/M870</f>
        <v>0</v>
      </c>
      <c r="BV846" s="132">
        <f t="shared" ref="BV846" si="16355">N846/N870</f>
        <v>0</v>
      </c>
      <c r="BW846" s="133">
        <f t="shared" ref="BW846" si="16356">O846/O870</f>
        <v>0</v>
      </c>
      <c r="BX846" s="128">
        <f t="shared" ref="BX846" si="16357">P846/P870</f>
        <v>0</v>
      </c>
      <c r="BY846" s="129">
        <f t="shared" ref="BY846" si="16358">Q846/Q870</f>
        <v>0</v>
      </c>
      <c r="BZ846" s="130">
        <f t="shared" ref="BZ846" si="16359">R846/R870</f>
        <v>0</v>
      </c>
      <c r="CA846" s="131">
        <f t="shared" ref="CA846" si="16360">S846/S870</f>
        <v>0</v>
      </c>
      <c r="CB846" s="128">
        <f t="shared" ref="CB846" si="16361">T846/T870</f>
        <v>0</v>
      </c>
      <c r="CC846" s="129">
        <f t="shared" ref="CC846" si="16362">U846/U870</f>
        <v>0</v>
      </c>
      <c r="CD846" s="130">
        <f t="shared" ref="CD846" si="16363">V846/V870</f>
        <v>0</v>
      </c>
      <c r="CE846" s="131">
        <f t="shared" ref="CE846" si="16364">W846/W870</f>
        <v>0</v>
      </c>
      <c r="CF846" s="128">
        <f t="shared" ref="CF846" si="16365">X846/X870</f>
        <v>0</v>
      </c>
      <c r="CG846" s="129">
        <f t="shared" ref="CG846" si="16366">Y846/Y870</f>
        <v>0</v>
      </c>
      <c r="CH846" s="130">
        <f t="shared" ref="CH846" si="16367">Z846/Z870</f>
        <v>0</v>
      </c>
      <c r="CI846" s="128">
        <f t="shared" ref="CI846" si="16368">AA846/AA870</f>
        <v>0</v>
      </c>
      <c r="CJ846" s="134">
        <f t="shared" ref="CJ846" si="16369">AB846/AB870</f>
        <v>0</v>
      </c>
      <c r="CK846" s="135">
        <f t="shared" ref="CK846" si="16370">AC846/AC870</f>
        <v>0</v>
      </c>
    </row>
    <row r="847" spans="1:89" x14ac:dyDescent="0.2">
      <c r="A847" s="136" t="s">
        <v>17</v>
      </c>
      <c r="B847" s="175">
        <v>318</v>
      </c>
      <c r="C847" s="176">
        <v>0</v>
      </c>
      <c r="D847" s="177">
        <v>215</v>
      </c>
      <c r="E847" s="178">
        <v>4</v>
      </c>
      <c r="F847" s="175">
        <v>589</v>
      </c>
      <c r="G847" s="179">
        <v>4</v>
      </c>
      <c r="H847" s="177">
        <v>441</v>
      </c>
      <c r="I847" s="178">
        <v>43</v>
      </c>
      <c r="J847" s="175">
        <v>9</v>
      </c>
      <c r="K847" s="179">
        <v>15</v>
      </c>
      <c r="L847" s="177">
        <v>73</v>
      </c>
      <c r="M847" s="175">
        <v>93</v>
      </c>
      <c r="N847" s="180">
        <v>224</v>
      </c>
      <c r="O847" s="181">
        <v>150</v>
      </c>
      <c r="P847" s="175">
        <v>71</v>
      </c>
      <c r="Q847" s="179">
        <v>72</v>
      </c>
      <c r="R847" s="177">
        <v>28</v>
      </c>
      <c r="S847" s="178">
        <v>97</v>
      </c>
      <c r="T847" s="175">
        <v>1</v>
      </c>
      <c r="U847" s="179">
        <v>32</v>
      </c>
      <c r="V847" s="177">
        <v>15</v>
      </c>
      <c r="W847" s="178">
        <v>0</v>
      </c>
      <c r="X847" s="175">
        <v>6</v>
      </c>
      <c r="Y847" s="179">
        <v>0</v>
      </c>
      <c r="Z847" s="177">
        <v>0</v>
      </c>
      <c r="AA847" s="175">
        <v>0</v>
      </c>
      <c r="AB847" s="156">
        <f t="shared" ref="AB847:AB866" si="16371">B847+D847+F847+H847+J847+L847+N847+P847+R847+T847+V847+X847+Z847</f>
        <v>1990</v>
      </c>
      <c r="AC847" s="157">
        <f t="shared" ref="AC847:AC866" si="16372">C847+E847+G847+I847+K847+M847+O847+Q847+S847+U847+W847+Y847+AA847</f>
        <v>510</v>
      </c>
      <c r="AE847" s="237" t="str">
        <f>$AE$10</f>
        <v>08:00 - 08:59</v>
      </c>
      <c r="AF847" s="125">
        <f>SUMIF($A$9:$A$32,$AE847,B$846:B$869)</f>
        <v>2502</v>
      </c>
      <c r="AG847" s="176">
        <f t="shared" si="16342"/>
        <v>1015</v>
      </c>
      <c r="AH847" s="177">
        <f t="shared" si="16342"/>
        <v>1045</v>
      </c>
      <c r="AI847" s="178">
        <f t="shared" si="16342"/>
        <v>926</v>
      </c>
      <c r="AJ847" s="238">
        <f t="shared" si="16342"/>
        <v>2402</v>
      </c>
      <c r="AK847" s="179">
        <f t="shared" si="16342"/>
        <v>1123</v>
      </c>
      <c r="AL847" s="177">
        <f t="shared" si="16342"/>
        <v>3269</v>
      </c>
      <c r="AM847" s="178">
        <f t="shared" si="16342"/>
        <v>2048</v>
      </c>
      <c r="AN847" s="238">
        <f t="shared" si="16342"/>
        <v>213</v>
      </c>
      <c r="AO847" s="179">
        <f t="shared" si="16342"/>
        <v>874</v>
      </c>
      <c r="AP847" s="177">
        <f t="shared" si="16342"/>
        <v>898</v>
      </c>
      <c r="AQ847" s="238">
        <f t="shared" si="16342"/>
        <v>3269</v>
      </c>
      <c r="AR847" s="180">
        <f t="shared" si="16342"/>
        <v>2336</v>
      </c>
      <c r="AS847" s="181">
        <f t="shared" si="16342"/>
        <v>4064</v>
      </c>
      <c r="AT847" s="238">
        <f t="shared" si="16342"/>
        <v>1784</v>
      </c>
      <c r="AU847" s="179">
        <f t="shared" si="16342"/>
        <v>1934</v>
      </c>
      <c r="AV847" s="177">
        <f t="shared" si="16342"/>
        <v>2262</v>
      </c>
      <c r="AW847" s="178">
        <f t="shared" si="16343"/>
        <v>1609</v>
      </c>
      <c r="AX847" s="238">
        <f t="shared" si="16343"/>
        <v>313</v>
      </c>
      <c r="AY847" s="179">
        <f t="shared" si="16343"/>
        <v>1195</v>
      </c>
      <c r="AZ847" s="177">
        <f t="shared" si="16343"/>
        <v>927</v>
      </c>
      <c r="BA847" s="178">
        <f t="shared" si="16343"/>
        <v>2610</v>
      </c>
      <c r="BB847" s="238">
        <f t="shared" si="16343"/>
        <v>1568</v>
      </c>
      <c r="BC847" s="179">
        <f t="shared" si="16343"/>
        <v>1690</v>
      </c>
      <c r="BD847" s="177">
        <f t="shared" si="16343"/>
        <v>3185</v>
      </c>
      <c r="BE847" s="238">
        <f t="shared" si="16343"/>
        <v>2313</v>
      </c>
      <c r="BF847" s="158">
        <f>SUM(AF847,AH847,AJ847,AL847,AN847,AP847,AR847,AT847,AV847,AX847,AZ847,BB847,BD847)</f>
        <v>22704</v>
      </c>
      <c r="BG847" s="159">
        <f>SUM(AG847,AI847,AK847,AM847,AO847,AQ847,AS847,AU847,AW847,AY847,BA847,BC847,BE847)</f>
        <v>24670</v>
      </c>
      <c r="BI847" s="136" t="s">
        <v>17</v>
      </c>
      <c r="BJ847" s="128">
        <f>B847/B870</f>
        <v>1.1934696941264778E-2</v>
      </c>
      <c r="BK847" s="129">
        <f t="shared" ref="BK847" si="16373">C847/C870</f>
        <v>0</v>
      </c>
      <c r="BL847" s="130">
        <f t="shared" ref="BL847" si="16374">D847/D870</f>
        <v>1.6297756215888418E-2</v>
      </c>
      <c r="BM847" s="131">
        <f t="shared" ref="BM847" si="16375">E847/E870</f>
        <v>3.1284217112466763E-4</v>
      </c>
      <c r="BN847" s="128">
        <f t="shared" ref="BN847" si="16376">F847/F870</f>
        <v>2.2029397464188204E-2</v>
      </c>
      <c r="BO847" s="129">
        <f t="shared" ref="BO847" si="16377">G847/G870</f>
        <v>1.6545334215751158E-4</v>
      </c>
      <c r="BP847" s="130">
        <f t="shared" ref="BP847" si="16378">H847/H870</f>
        <v>1.0998877665544332E-2</v>
      </c>
      <c r="BQ847" s="131">
        <f t="shared" ref="BQ847" si="16379">I847/I870</f>
        <v>9.9392090238772154E-4</v>
      </c>
      <c r="BR847" s="128">
        <f t="shared" ref="BR847" si="16380">J847/J870</f>
        <v>1.4400000000000001E-3</v>
      </c>
      <c r="BS847" s="129">
        <f t="shared" ref="BS847" si="16381">K847/K870</f>
        <v>2.1486892995272885E-3</v>
      </c>
      <c r="BT847" s="130">
        <f t="shared" ref="BT847" si="16382">L847/L870</f>
        <v>3.0366056572379368E-3</v>
      </c>
      <c r="BU847" s="128">
        <f t="shared" ref="BU847" si="16383">M847/M870</f>
        <v>3.8884475477693691E-3</v>
      </c>
      <c r="BV847" s="132">
        <f t="shared" ref="BV847" si="16384">N847/N870</f>
        <v>5.1838652195042925E-3</v>
      </c>
      <c r="BW847" s="133">
        <f t="shared" ref="BW847" si="16385">O847/O870</f>
        <v>3.4914575671523671E-3</v>
      </c>
      <c r="BX847" s="128">
        <f t="shared" ref="BX847" si="16386">P847/P870</f>
        <v>3.0357448264067043E-3</v>
      </c>
      <c r="BY847" s="129">
        <f t="shared" ref="BY847" si="16387">Q847/Q870</f>
        <v>3.0910573992186494E-3</v>
      </c>
      <c r="BZ847" s="130">
        <f t="shared" ref="BZ847" si="16388">R847/R870</f>
        <v>1.0698456365581537E-3</v>
      </c>
      <c r="CA847" s="131">
        <f t="shared" ref="CA847" si="16389">S847/S870</f>
        <v>3.5593717892264789E-3</v>
      </c>
      <c r="CB847" s="128">
        <f t="shared" ref="CB847" si="16390">T847/T870</f>
        <v>1.2929919834497026E-4</v>
      </c>
      <c r="CC847" s="129">
        <f t="shared" ref="CC847" si="16391">U847/U870</f>
        <v>3.8154286395612256E-3</v>
      </c>
      <c r="CD847" s="130">
        <f t="shared" ref="CD847" si="16392">V847/V870</f>
        <v>5.6567485009616475E-4</v>
      </c>
      <c r="CE847" s="131">
        <f t="shared" ref="CE847" si="16393">W847/W870</f>
        <v>0</v>
      </c>
      <c r="CF847" s="128">
        <f t="shared" ref="CF847" si="16394">X847/X870</f>
        <v>2.74360967579679E-4</v>
      </c>
      <c r="CG847" s="129">
        <f t="shared" ref="CG847" si="16395">Y847/Y870</f>
        <v>0</v>
      </c>
      <c r="CH847" s="130">
        <f t="shared" ref="CH847" si="16396">Z847/Z870</f>
        <v>0</v>
      </c>
      <c r="CI847" s="128">
        <f t="shared" ref="CI847" si="16397">AA847/AA870</f>
        <v>0</v>
      </c>
      <c r="CJ847" s="134">
        <f t="shared" ref="CJ847" si="16398">AB847/AB870</f>
        <v>6.0696083425089134E-3</v>
      </c>
      <c r="CK847" s="135">
        <f t="shared" ref="CK847" si="16399">AC847/AC870</f>
        <v>1.5600767190668905E-3</v>
      </c>
    </row>
    <row r="848" spans="1:89" ht="13.5" thickBot="1" x14ac:dyDescent="0.25">
      <c r="A848" s="145" t="s">
        <v>18</v>
      </c>
      <c r="B848" s="182">
        <v>1514</v>
      </c>
      <c r="C848" s="183">
        <v>228</v>
      </c>
      <c r="D848" s="184">
        <v>887</v>
      </c>
      <c r="E848" s="185">
        <v>234</v>
      </c>
      <c r="F848" s="182">
        <v>2369</v>
      </c>
      <c r="G848" s="186">
        <v>469</v>
      </c>
      <c r="H848" s="184">
        <v>2072</v>
      </c>
      <c r="I848" s="185">
        <v>923</v>
      </c>
      <c r="J848" s="182">
        <v>79</v>
      </c>
      <c r="K848" s="186">
        <v>278</v>
      </c>
      <c r="L848" s="184">
        <v>582</v>
      </c>
      <c r="M848" s="182">
        <v>975</v>
      </c>
      <c r="N848" s="187">
        <v>1758</v>
      </c>
      <c r="O848" s="188">
        <v>1942</v>
      </c>
      <c r="P848" s="182">
        <v>871</v>
      </c>
      <c r="Q848" s="186">
        <v>986</v>
      </c>
      <c r="R848" s="184">
        <v>1101</v>
      </c>
      <c r="S848" s="185">
        <v>1047</v>
      </c>
      <c r="T848" s="182">
        <v>168</v>
      </c>
      <c r="U848" s="186">
        <v>461</v>
      </c>
      <c r="V848" s="184">
        <v>712</v>
      </c>
      <c r="W848" s="185">
        <v>1213</v>
      </c>
      <c r="X848" s="182">
        <v>826</v>
      </c>
      <c r="Y848" s="186">
        <v>657</v>
      </c>
      <c r="Z848" s="184">
        <v>1826</v>
      </c>
      <c r="AA848" s="182">
        <v>951</v>
      </c>
      <c r="AB848" s="156">
        <f t="shared" si="16371"/>
        <v>14765</v>
      </c>
      <c r="AC848" s="157">
        <f t="shared" si="16372"/>
        <v>10364</v>
      </c>
      <c r="AE848" s="235">
        <f>$AE$11</f>
        <v>0</v>
      </c>
      <c r="AF848" s="125">
        <f>SUMIF($A$9:$A$32,$AE848,B$846:B$869)</f>
        <v>0</v>
      </c>
      <c r="AG848" s="183">
        <f t="shared" si="16342"/>
        <v>0</v>
      </c>
      <c r="AH848" s="184">
        <f t="shared" si="16342"/>
        <v>0</v>
      </c>
      <c r="AI848" s="185">
        <f t="shared" si="16342"/>
        <v>0</v>
      </c>
      <c r="AJ848" s="182">
        <f t="shared" si="16342"/>
        <v>0</v>
      </c>
      <c r="AK848" s="186">
        <f t="shared" si="16342"/>
        <v>0</v>
      </c>
      <c r="AL848" s="184">
        <f t="shared" si="16342"/>
        <v>0</v>
      </c>
      <c r="AM848" s="185">
        <f t="shared" si="16342"/>
        <v>0</v>
      </c>
      <c r="AN848" s="182">
        <f t="shared" si="16342"/>
        <v>0</v>
      </c>
      <c r="AO848" s="186">
        <f t="shared" si="16342"/>
        <v>0</v>
      </c>
      <c r="AP848" s="184">
        <f t="shared" si="16342"/>
        <v>0</v>
      </c>
      <c r="AQ848" s="182">
        <f t="shared" si="16342"/>
        <v>0</v>
      </c>
      <c r="AR848" s="187">
        <f t="shared" si="16342"/>
        <v>0</v>
      </c>
      <c r="AS848" s="188">
        <f t="shared" si="16342"/>
        <v>0</v>
      </c>
      <c r="AT848" s="182">
        <f t="shared" si="16342"/>
        <v>0</v>
      </c>
      <c r="AU848" s="186">
        <f t="shared" si="16342"/>
        <v>0</v>
      </c>
      <c r="AV848" s="184">
        <f t="shared" si="16342"/>
        <v>0</v>
      </c>
      <c r="AW848" s="185">
        <f t="shared" si="16343"/>
        <v>0</v>
      </c>
      <c r="AX848" s="182">
        <f t="shared" si="16343"/>
        <v>0</v>
      </c>
      <c r="AY848" s="186">
        <f t="shared" si="16343"/>
        <v>0</v>
      </c>
      <c r="AZ848" s="184">
        <f t="shared" si="16343"/>
        <v>0</v>
      </c>
      <c r="BA848" s="185">
        <f t="shared" si="16343"/>
        <v>0</v>
      </c>
      <c r="BB848" s="182">
        <f t="shared" si="16343"/>
        <v>0</v>
      </c>
      <c r="BC848" s="186">
        <f t="shared" si="16343"/>
        <v>0</v>
      </c>
      <c r="BD848" s="184">
        <f t="shared" si="16343"/>
        <v>0</v>
      </c>
      <c r="BE848" s="182">
        <f t="shared" si="16343"/>
        <v>0</v>
      </c>
      <c r="BF848" s="158">
        <f>SUM(AF848,AH848,AJ848,AL848,AN848,AP848,AR848,AT848,AV848,AX848,AZ848,BB848,BD848)</f>
        <v>0</v>
      </c>
      <c r="BG848" s="159">
        <f>SUM(AG848,AI848,AK848,AM848,AO848,AQ848,AS848,AU848,AW848,AY848,BA848,BC848,BE848)</f>
        <v>0</v>
      </c>
      <c r="BI848" s="145" t="s">
        <v>18</v>
      </c>
      <c r="BJ848" s="128">
        <f>B848/B870</f>
        <v>5.6821167198348656E-2</v>
      </c>
      <c r="BK848" s="129">
        <f t="shared" ref="BK848" si="16400">C848/C870</f>
        <v>8.574652124858969E-3</v>
      </c>
      <c r="BL848" s="130">
        <f t="shared" ref="BL848" si="16401">D848/D870</f>
        <v>6.7237719830200118E-2</v>
      </c>
      <c r="BM848" s="131">
        <f t="shared" ref="BM848" si="16402">E848/E870</f>
        <v>1.8301267010793053E-2</v>
      </c>
      <c r="BN848" s="128">
        <f t="shared" ref="BN848" si="16403">F848/F870</f>
        <v>8.8603807457829975E-2</v>
      </c>
      <c r="BO848" s="129">
        <f t="shared" ref="BO848" si="16404">G848/G870</f>
        <v>1.9399404367968234E-2</v>
      </c>
      <c r="BP848" s="130">
        <f t="shared" ref="BP848" si="16405">H848/H870</f>
        <v>5.1677266492081306E-2</v>
      </c>
      <c r="BQ848" s="131">
        <f t="shared" ref="BQ848" si="16406">I848/I870</f>
        <v>2.1334627741950395E-2</v>
      </c>
      <c r="BR848" s="128">
        <f t="shared" ref="BR848" si="16407">J848/J870</f>
        <v>1.264E-2</v>
      </c>
      <c r="BS848" s="129">
        <f t="shared" ref="BS848" si="16408">K848/K870</f>
        <v>3.9822375017905746E-2</v>
      </c>
      <c r="BT848" s="130">
        <f t="shared" ref="BT848" si="16409">L848/L870</f>
        <v>2.420965058236273E-2</v>
      </c>
      <c r="BU848" s="128">
        <f t="shared" ref="BU848" si="16410">M848/M870</f>
        <v>4.0765982355646609E-2</v>
      </c>
      <c r="BV848" s="132">
        <f t="shared" ref="BV848" si="16411">N848/N870</f>
        <v>4.0684085070931013E-2</v>
      </c>
      <c r="BW848" s="133">
        <f t="shared" ref="BW848" si="16412">O848/O870</f>
        <v>4.5202737302732644E-2</v>
      </c>
      <c r="BX848" s="128">
        <f t="shared" ref="BX848" si="16413">P848/P870</f>
        <v>3.7241320335214642E-2</v>
      </c>
      <c r="BY848" s="129">
        <f t="shared" ref="BY848" si="16414">Q848/Q870</f>
        <v>4.2330313828188727E-2</v>
      </c>
      <c r="BZ848" s="130">
        <f t="shared" ref="BZ848" si="16415">R848/R870</f>
        <v>4.2067858780375972E-2</v>
      </c>
      <c r="CA848" s="131">
        <f t="shared" ref="CA848" si="16416">S848/S870</f>
        <v>3.8419198590929106E-2</v>
      </c>
      <c r="CB848" s="128">
        <f t="shared" ref="CB848" si="16417">T848/T870</f>
        <v>2.1722265321955005E-2</v>
      </c>
      <c r="CC848" s="129">
        <f t="shared" ref="CC848" si="16418">U848/U870</f>
        <v>5.4966018838678909E-2</v>
      </c>
      <c r="CD848" s="130">
        <f t="shared" ref="CD848" si="16419">V848/V870</f>
        <v>2.6850699551231285E-2</v>
      </c>
      <c r="CE848" s="131">
        <f t="shared" ref="CE848" si="16420">W848/W870</f>
        <v>4.1335832339410461E-2</v>
      </c>
      <c r="CF848" s="128">
        <f t="shared" ref="CF848" si="16421">X848/X870</f>
        <v>3.7770359870135807E-2</v>
      </c>
      <c r="CG848" s="129">
        <f t="shared" ref="CG848" si="16422">Y848/Y870</f>
        <v>4.9088463837417814E-2</v>
      </c>
      <c r="CH848" s="130">
        <f t="shared" ref="CH848" si="16423">Z848/Z870</f>
        <v>4.3462737724037796E-2</v>
      </c>
      <c r="CI848" s="128">
        <f t="shared" ref="CI848" si="16424">AA848/AA870</f>
        <v>2.1336743622534831E-2</v>
      </c>
      <c r="CJ848" s="134">
        <f t="shared" ref="CJ848" si="16425">AB848/AB870</f>
        <v>4.5034053857861363E-2</v>
      </c>
      <c r="CK848" s="135">
        <f t="shared" ref="CK848" si="16426">AC848/AC870</f>
        <v>3.1703206110606383E-2</v>
      </c>
    </row>
    <row r="849" spans="1:89" ht="14.25" thickTop="1" thickBot="1" x14ac:dyDescent="0.25">
      <c r="A849" s="136" t="s">
        <v>19</v>
      </c>
      <c r="B849" s="175">
        <v>2792</v>
      </c>
      <c r="C849" s="176">
        <v>1031</v>
      </c>
      <c r="D849" s="177">
        <v>1309</v>
      </c>
      <c r="E849" s="178">
        <v>752</v>
      </c>
      <c r="F849" s="175">
        <v>2779</v>
      </c>
      <c r="G849" s="179">
        <v>1293</v>
      </c>
      <c r="H849" s="177">
        <v>3398</v>
      </c>
      <c r="I849" s="178">
        <v>1835</v>
      </c>
      <c r="J849" s="175">
        <v>209</v>
      </c>
      <c r="K849" s="179">
        <v>669</v>
      </c>
      <c r="L849" s="177">
        <v>1172</v>
      </c>
      <c r="M849" s="175">
        <v>2211</v>
      </c>
      <c r="N849" s="180">
        <v>3136</v>
      </c>
      <c r="O849" s="181">
        <v>3634</v>
      </c>
      <c r="P849" s="175">
        <v>1933</v>
      </c>
      <c r="Q849" s="179">
        <v>1820</v>
      </c>
      <c r="R849" s="177">
        <v>2167</v>
      </c>
      <c r="S849" s="178">
        <v>1694</v>
      </c>
      <c r="T849" s="175">
        <v>301</v>
      </c>
      <c r="U849" s="179">
        <v>1177</v>
      </c>
      <c r="V849" s="177">
        <v>1223</v>
      </c>
      <c r="W849" s="178">
        <v>2848</v>
      </c>
      <c r="X849" s="175">
        <v>1835</v>
      </c>
      <c r="Y849" s="179">
        <v>1435</v>
      </c>
      <c r="Z849" s="177">
        <v>3330</v>
      </c>
      <c r="AA849" s="175">
        <v>2552</v>
      </c>
      <c r="AB849" s="156">
        <f t="shared" si="16371"/>
        <v>25584</v>
      </c>
      <c r="AC849" s="157">
        <f t="shared" si="16372"/>
        <v>22951</v>
      </c>
      <c r="AE849" s="229" t="s">
        <v>13</v>
      </c>
      <c r="AF849" s="20">
        <f t="shared" ref="AF849:BG849" si="16427">SUM(AF846:AF848)</f>
        <v>6033</v>
      </c>
      <c r="AG849" s="21">
        <f t="shared" si="16427"/>
        <v>2350</v>
      </c>
      <c r="AH849" s="20">
        <f t="shared" si="16427"/>
        <v>2341</v>
      </c>
      <c r="AI849" s="21">
        <f t="shared" si="16427"/>
        <v>2088</v>
      </c>
      <c r="AJ849" s="20">
        <f t="shared" si="16427"/>
        <v>5402</v>
      </c>
      <c r="AK849" s="21">
        <f t="shared" si="16427"/>
        <v>2698</v>
      </c>
      <c r="AL849" s="20">
        <f t="shared" si="16427"/>
        <v>7505</v>
      </c>
      <c r="AM849" s="21">
        <f t="shared" si="16427"/>
        <v>4660</v>
      </c>
      <c r="AN849" s="20">
        <f t="shared" si="16427"/>
        <v>478</v>
      </c>
      <c r="AO849" s="21">
        <f t="shared" si="16427"/>
        <v>2002</v>
      </c>
      <c r="AP849" s="20">
        <f t="shared" si="16427"/>
        <v>2070</v>
      </c>
      <c r="AQ849" s="21">
        <f t="shared" si="16427"/>
        <v>6881</v>
      </c>
      <c r="AR849" s="20">
        <f t="shared" si="16427"/>
        <v>5530</v>
      </c>
      <c r="AS849" s="21">
        <f t="shared" si="16427"/>
        <v>8686</v>
      </c>
      <c r="AT849" s="20">
        <f t="shared" si="16427"/>
        <v>4115</v>
      </c>
      <c r="AU849" s="21">
        <f t="shared" si="16427"/>
        <v>4238</v>
      </c>
      <c r="AV849" s="20">
        <f t="shared" si="16427"/>
        <v>4901</v>
      </c>
      <c r="AW849" s="21">
        <f t="shared" si="16427"/>
        <v>3602</v>
      </c>
      <c r="AX849" s="20">
        <f t="shared" si="16427"/>
        <v>723</v>
      </c>
      <c r="AY849" s="21">
        <f t="shared" si="16427"/>
        <v>2745</v>
      </c>
      <c r="AZ849" s="20">
        <f t="shared" si="16427"/>
        <v>2075</v>
      </c>
      <c r="BA849" s="21">
        <f t="shared" si="16427"/>
        <v>5867</v>
      </c>
      <c r="BB849" s="20">
        <f t="shared" si="16427"/>
        <v>3462</v>
      </c>
      <c r="BC849" s="21">
        <f t="shared" si="16427"/>
        <v>3620</v>
      </c>
      <c r="BD849" s="20">
        <f t="shared" si="16427"/>
        <v>7310</v>
      </c>
      <c r="BE849" s="21">
        <f t="shared" si="16427"/>
        <v>5301</v>
      </c>
      <c r="BF849" s="160">
        <f t="shared" si="16427"/>
        <v>51945</v>
      </c>
      <c r="BG849" s="161">
        <f t="shared" si="16427"/>
        <v>54738</v>
      </c>
      <c r="BI849" s="136" t="s">
        <v>19</v>
      </c>
      <c r="BJ849" s="128">
        <f>B849/B870</f>
        <v>0.1047851379245637</v>
      </c>
      <c r="BK849" s="129">
        <f t="shared" ref="BK849" si="16428">C849/C870</f>
        <v>3.8773975178638585E-2</v>
      </c>
      <c r="BL849" s="130">
        <f t="shared" ref="BL849" si="16429">D849/D870</f>
        <v>9.9226804123711335E-2</v>
      </c>
      <c r="BM849" s="131">
        <f t="shared" ref="BM849" si="16430">E849/E870</f>
        <v>5.8814328171437509E-2</v>
      </c>
      <c r="BN849" s="128">
        <f t="shared" ref="BN849" si="16431">F849/F870</f>
        <v>0.10393836256872499</v>
      </c>
      <c r="BO849" s="129">
        <f t="shared" ref="BO849" si="16432">G849/G870</f>
        <v>5.3482792852415618E-2</v>
      </c>
      <c r="BP849" s="130">
        <f t="shared" ref="BP849" si="16433">H849/H870</f>
        <v>8.4748721785758818E-2</v>
      </c>
      <c r="BQ849" s="131">
        <f t="shared" ref="BQ849" si="16434">I849/I870</f>
        <v>4.2414996648406263E-2</v>
      </c>
      <c r="BR849" s="128">
        <f t="shared" ref="BR849" si="16435">J849/J870</f>
        <v>3.3439999999999998E-2</v>
      </c>
      <c r="BS849" s="129">
        <f t="shared" ref="BS849" si="16436">K849/K870</f>
        <v>9.583154275891706E-2</v>
      </c>
      <c r="BT849" s="130">
        <f t="shared" ref="BT849" si="16437">L849/L870</f>
        <v>4.8752079866888516E-2</v>
      </c>
      <c r="BU849" s="128">
        <f t="shared" ref="BU849" si="16438">M849/M870</f>
        <v>9.2444704603420164E-2</v>
      </c>
      <c r="BV849" s="132">
        <f t="shared" ref="BV849" si="16439">N849/N870</f>
        <v>7.2574113073060095E-2</v>
      </c>
      <c r="BW849" s="133">
        <f t="shared" ref="BW849" si="16440">O849/O870</f>
        <v>8.4586378660211348E-2</v>
      </c>
      <c r="BX849" s="128">
        <f t="shared" ref="BX849" si="16441">P849/P870</f>
        <v>8.2649221823157176E-2</v>
      </c>
      <c r="BY849" s="129">
        <f t="shared" ref="BY849" si="16442">Q849/Q870</f>
        <v>7.8135062035804753E-2</v>
      </c>
      <c r="BZ849" s="130">
        <f t="shared" ref="BZ849" si="16443">R849/R870</f>
        <v>8.2798410515054252E-2</v>
      </c>
      <c r="CA849" s="131">
        <f t="shared" ref="CA849" si="16444">S849/S870</f>
        <v>6.2160575370615E-2</v>
      </c>
      <c r="CB849" s="128">
        <f t="shared" ref="CB849" si="16445">T849/T870</f>
        <v>3.8919058701836047E-2</v>
      </c>
      <c r="CC849" s="129">
        <f t="shared" ref="CC849" si="16446">U849/U870</f>
        <v>0.14033623464886133</v>
      </c>
      <c r="CD849" s="130">
        <f t="shared" ref="CD849" si="16447">V849/V870</f>
        <v>4.6121356111173961E-2</v>
      </c>
      <c r="CE849" s="131">
        <f t="shared" ref="CE849" si="16448">W849/W870</f>
        <v>9.7052308740841711E-2</v>
      </c>
      <c r="CF849" s="128">
        <f t="shared" ref="CF849" si="16449">X849/X870</f>
        <v>8.3908729251451833E-2</v>
      </c>
      <c r="CG849" s="129">
        <f t="shared" ref="CG849" si="16450">Y849/Y870</f>
        <v>0.10721757322175732</v>
      </c>
      <c r="CH849" s="130">
        <f t="shared" ref="CH849" si="16451">Z849/Z870</f>
        <v>7.926118106300431E-2</v>
      </c>
      <c r="CI849" s="128">
        <f t="shared" ref="CI849" si="16452">AA849/AA870</f>
        <v>5.7256960804110295E-2</v>
      </c>
      <c r="CJ849" s="134">
        <f t="shared" ref="CJ849" si="16453">AB849/AB870</f>
        <v>7.8032592881782936E-2</v>
      </c>
      <c r="CK849" s="135">
        <f t="shared" ref="CK849" si="16454">AC849/AC870</f>
        <v>7.0206511331969035E-2</v>
      </c>
    </row>
    <row r="850" spans="1:89" ht="13.5" thickTop="1" x14ac:dyDescent="0.2">
      <c r="A850" s="145" t="s">
        <v>20</v>
      </c>
      <c r="B850" s="182">
        <v>3531</v>
      </c>
      <c r="C850" s="183">
        <v>1335</v>
      </c>
      <c r="D850" s="184">
        <v>1296</v>
      </c>
      <c r="E850" s="185">
        <v>1162</v>
      </c>
      <c r="F850" s="182">
        <v>3000</v>
      </c>
      <c r="G850" s="186">
        <v>1575</v>
      </c>
      <c r="H850" s="184">
        <v>4236</v>
      </c>
      <c r="I850" s="185">
        <v>2612</v>
      </c>
      <c r="J850" s="182">
        <v>265</v>
      </c>
      <c r="K850" s="186">
        <v>1128</v>
      </c>
      <c r="L850" s="184">
        <v>1172</v>
      </c>
      <c r="M850" s="182">
        <v>3612</v>
      </c>
      <c r="N850" s="187">
        <v>3194</v>
      </c>
      <c r="O850" s="188">
        <v>4622</v>
      </c>
      <c r="P850" s="182">
        <v>2331</v>
      </c>
      <c r="Q850" s="186">
        <v>2304</v>
      </c>
      <c r="R850" s="184">
        <v>2639</v>
      </c>
      <c r="S850" s="185">
        <v>1993</v>
      </c>
      <c r="T850" s="182">
        <v>410</v>
      </c>
      <c r="U850" s="186">
        <v>1550</v>
      </c>
      <c r="V850" s="184">
        <v>1148</v>
      </c>
      <c r="W850" s="185">
        <v>3257</v>
      </c>
      <c r="X850" s="182">
        <v>1894</v>
      </c>
      <c r="Y850" s="186">
        <v>1930</v>
      </c>
      <c r="Z850" s="184">
        <v>4125</v>
      </c>
      <c r="AA850" s="182">
        <v>2988</v>
      </c>
      <c r="AB850" s="156">
        <f t="shared" si="16371"/>
        <v>29241</v>
      </c>
      <c r="AC850" s="157">
        <f t="shared" si="16372"/>
        <v>30068</v>
      </c>
      <c r="BI850" s="145" t="s">
        <v>20</v>
      </c>
      <c r="BJ850" s="128">
        <f>B850/B870</f>
        <v>0.13252017264027022</v>
      </c>
      <c r="BK850" s="129">
        <f t="shared" ref="BK850" si="16455">C850/C870</f>
        <v>5.0206844678450546E-2</v>
      </c>
      <c r="BL850" s="130">
        <f t="shared" ref="BL850" si="16456">D850/D870</f>
        <v>9.8241358399029713E-2</v>
      </c>
      <c r="BM850" s="131">
        <f t="shared" ref="BM850" si="16457">E850/E870</f>
        <v>9.0880650711715943E-2</v>
      </c>
      <c r="BN850" s="128">
        <f t="shared" ref="BN850" si="16458">F850/F870</f>
        <v>0.11220406178703669</v>
      </c>
      <c r="BO850" s="129">
        <f t="shared" ref="BO850" si="16459">G850/G870</f>
        <v>6.5147253474520189E-2</v>
      </c>
      <c r="BP850" s="130">
        <f t="shared" ref="BP850" si="16460">H850/H870</f>
        <v>0.1056490834268612</v>
      </c>
      <c r="BQ850" s="131">
        <f t="shared" ref="BQ850" si="16461">I850/I870</f>
        <v>6.0374916210156483E-2</v>
      </c>
      <c r="BR850" s="128">
        <f t="shared" ref="BR850" si="16462">J850/J870</f>
        <v>4.24E-2</v>
      </c>
      <c r="BS850" s="129">
        <f t="shared" ref="BS850" si="16463">K850/K870</f>
        <v>0.16158143532445207</v>
      </c>
      <c r="BT850" s="130">
        <f t="shared" ref="BT850" si="16464">L850/L870</f>
        <v>4.8752079866888516E-2</v>
      </c>
      <c r="BU850" s="128">
        <f t="shared" ref="BU850" si="16465">M850/M870</f>
        <v>0.15102228540368776</v>
      </c>
      <c r="BV850" s="132">
        <f t="shared" ref="BV850" si="16466">N850/N870</f>
        <v>7.391636388882461E-2</v>
      </c>
      <c r="BW850" s="133">
        <f t="shared" ref="BW850" si="16467">O850/O870</f>
        <v>0.10758344583585494</v>
      </c>
      <c r="BX850" s="128">
        <f t="shared" ref="BX850" si="16468">P850/P870</f>
        <v>9.9666495638789127E-2</v>
      </c>
      <c r="BY850" s="129">
        <f t="shared" ref="BY850" si="16469">Q850/Q870</f>
        <v>9.891383677499678E-2</v>
      </c>
      <c r="BZ850" s="130">
        <f t="shared" ref="BZ850" si="16470">R850/R870</f>
        <v>0.100832951245606</v>
      </c>
      <c r="CA850" s="131">
        <f t="shared" ref="CA850" si="16471">S850/S870</f>
        <v>7.3132247174519299E-2</v>
      </c>
      <c r="CB850" s="128">
        <f t="shared" ref="CB850" si="16472">T850/T870</f>
        <v>5.3012671321437804E-2</v>
      </c>
      <c r="CC850" s="129">
        <f t="shared" ref="CC850" si="16473">U850/U870</f>
        <v>0.18480982472874688</v>
      </c>
      <c r="CD850" s="130">
        <f t="shared" ref="CD850" si="16474">V850/V870</f>
        <v>4.3292981860693143E-2</v>
      </c>
      <c r="CE850" s="131">
        <f t="shared" ref="CE850" si="16475">W850/W870</f>
        <v>0.11098994718009883</v>
      </c>
      <c r="CF850" s="128">
        <f t="shared" ref="CF850" si="16476">X850/X870</f>
        <v>8.6606612099318664E-2</v>
      </c>
      <c r="CG850" s="129">
        <f t="shared" ref="CG850" si="16477">Y850/Y870</f>
        <v>0.1442020322773461</v>
      </c>
      <c r="CH850" s="130">
        <f t="shared" ref="CH850" si="16478">Z850/Z870</f>
        <v>9.8183895460928761E-2</v>
      </c>
      <c r="CI850" s="128">
        <f t="shared" ref="CI850" si="16479">AA850/AA870</f>
        <v>6.7039106145251395E-2</v>
      </c>
      <c r="CJ850" s="134">
        <f t="shared" ref="CJ850" si="16480">AB850/AB870</f>
        <v>8.9186641981559373E-2</v>
      </c>
      <c r="CK850" s="135">
        <f t="shared" ref="CK850" si="16481">AC850/AC870</f>
        <v>9.1977228997849547E-2</v>
      </c>
    </row>
    <row r="851" spans="1:89" ht="13.5" thickBot="1" x14ac:dyDescent="0.25">
      <c r="A851" s="136" t="s">
        <v>21</v>
      </c>
      <c r="B851" s="175">
        <v>2502</v>
      </c>
      <c r="C851" s="176">
        <v>1015</v>
      </c>
      <c r="D851" s="177">
        <v>1045</v>
      </c>
      <c r="E851" s="178">
        <v>926</v>
      </c>
      <c r="F851" s="175">
        <v>2402</v>
      </c>
      <c r="G851" s="179">
        <v>1123</v>
      </c>
      <c r="H851" s="177">
        <v>3269</v>
      </c>
      <c r="I851" s="178">
        <v>2048</v>
      </c>
      <c r="J851" s="175">
        <v>213</v>
      </c>
      <c r="K851" s="179">
        <v>874</v>
      </c>
      <c r="L851" s="177">
        <v>898</v>
      </c>
      <c r="M851" s="175">
        <v>3269</v>
      </c>
      <c r="N851" s="180">
        <v>2336</v>
      </c>
      <c r="O851" s="181">
        <v>4064</v>
      </c>
      <c r="P851" s="175">
        <v>1784</v>
      </c>
      <c r="Q851" s="179">
        <v>1934</v>
      </c>
      <c r="R851" s="177">
        <v>2262</v>
      </c>
      <c r="S851" s="178">
        <v>1609</v>
      </c>
      <c r="T851" s="175">
        <v>313</v>
      </c>
      <c r="U851" s="179">
        <v>1195</v>
      </c>
      <c r="V851" s="177">
        <v>927</v>
      </c>
      <c r="W851" s="178">
        <v>2610</v>
      </c>
      <c r="X851" s="175">
        <v>1568</v>
      </c>
      <c r="Y851" s="179">
        <v>1690</v>
      </c>
      <c r="Z851" s="177">
        <v>3185</v>
      </c>
      <c r="AA851" s="175">
        <v>2313</v>
      </c>
      <c r="AB851" s="156">
        <f t="shared" si="16371"/>
        <v>22704</v>
      </c>
      <c r="AC851" s="157">
        <f t="shared" si="16372"/>
        <v>24670</v>
      </c>
      <c r="AE851" s="232" t="s">
        <v>85</v>
      </c>
      <c r="BI851" s="136" t="s">
        <v>21</v>
      </c>
      <c r="BJ851" s="128">
        <f>B851/B870</f>
        <v>9.390129480202665E-2</v>
      </c>
      <c r="BK851" s="129">
        <f t="shared" ref="BK851" si="16482">C851/C870</f>
        <v>3.8172245204964275E-2</v>
      </c>
      <c r="BL851" s="130">
        <f t="shared" ref="BL851" si="16483">D851/D870</f>
        <v>7.9214675560946024E-2</v>
      </c>
      <c r="BM851" s="131">
        <f t="shared" ref="BM851" si="16484">E851/E870</f>
        <v>7.2422962615360548E-2</v>
      </c>
      <c r="BN851" s="128">
        <f t="shared" ref="BN851" si="16485">F851/F870</f>
        <v>8.983805213748737E-2</v>
      </c>
      <c r="BO851" s="129">
        <f t="shared" ref="BO851" si="16486">G851/G870</f>
        <v>4.6451025810721379E-2</v>
      </c>
      <c r="BP851" s="130">
        <f t="shared" ref="BP851" si="16487">H851/H870</f>
        <v>8.1531363012844499E-2</v>
      </c>
      <c r="BQ851" s="131">
        <f t="shared" ref="BQ851" si="16488">I851/I870</f>
        <v>4.733837228116404E-2</v>
      </c>
      <c r="BR851" s="128">
        <f t="shared" ref="BR851" si="16489">J851/J870</f>
        <v>3.4079999999999999E-2</v>
      </c>
      <c r="BS851" s="129">
        <f t="shared" ref="BS851" si="16490">K851/K870</f>
        <v>0.12519696318578999</v>
      </c>
      <c r="BT851" s="130">
        <f t="shared" ref="BT851" si="16491">L851/L870</f>
        <v>3.7354409317803663E-2</v>
      </c>
      <c r="BU851" s="128">
        <f t="shared" ref="BU851" si="16492">M851/M870</f>
        <v>0.13668102186729106</v>
      </c>
      <c r="BV851" s="132">
        <f t="shared" ref="BV851" si="16493">N851/N870</f>
        <v>5.4060308717687626E-2</v>
      </c>
      <c r="BW851" s="133">
        <f t="shared" ref="BW851" si="16494">O851/O870</f>
        <v>9.4595223686048141E-2</v>
      </c>
      <c r="BX851" s="128">
        <f t="shared" ref="BX851" si="16495">P851/P870</f>
        <v>7.62784333846417E-2</v>
      </c>
      <c r="BY851" s="129">
        <f t="shared" ref="BY851" si="16496">Q851/Q870</f>
        <v>8.3029236251234276E-2</v>
      </c>
      <c r="BZ851" s="130">
        <f t="shared" ref="BZ851" si="16497">R851/R870</f>
        <v>8.6428243924805137E-2</v>
      </c>
      <c r="CA851" s="131">
        <f t="shared" ref="CA851" si="16498">S851/S870</f>
        <v>5.9041538235725818E-2</v>
      </c>
      <c r="CB851" s="128">
        <f t="shared" ref="CB851" si="16499">T851/T870</f>
        <v>4.0470649081975694E-2</v>
      </c>
      <c r="CC851" s="129">
        <f t="shared" ref="CC851" si="16500">U851/U870</f>
        <v>0.14248241325861452</v>
      </c>
      <c r="CD851" s="130">
        <f t="shared" ref="CD851" si="16501">V851/V870</f>
        <v>3.495870573594298E-2</v>
      </c>
      <c r="CE851" s="131">
        <f t="shared" ref="CE851" si="16502">W851/W870</f>
        <v>8.8941898108706771E-2</v>
      </c>
      <c r="CF851" s="128">
        <f t="shared" ref="CF851" si="16503">X851/X870</f>
        <v>7.1699666194156117E-2</v>
      </c>
      <c r="CG851" s="129">
        <f t="shared" ref="CG851" si="16504">Y851/Y870</f>
        <v>0.12627017334130305</v>
      </c>
      <c r="CH851" s="130">
        <f t="shared" ref="CH851" si="16505">Z851/Z870</f>
        <v>7.580986837407469E-2</v>
      </c>
      <c r="CI851" s="128">
        <f t="shared" ref="CI851" si="16506">AA851/AA870</f>
        <v>5.1894729757016894E-2</v>
      </c>
      <c r="CJ851" s="134">
        <f t="shared" ref="CJ851" si="16507">AB851/AB870</f>
        <v>6.9248436084584114E-2</v>
      </c>
      <c r="CK851" s="135">
        <f t="shared" ref="CK851" si="16508">AC851/AC870</f>
        <v>7.5464887567412139E-2</v>
      </c>
    </row>
    <row r="852" spans="1:89" ht="14.25" thickTop="1" thickBot="1" x14ac:dyDescent="0.25">
      <c r="A852" s="145" t="s">
        <v>22</v>
      </c>
      <c r="B852" s="182">
        <v>1750</v>
      </c>
      <c r="C852" s="183">
        <v>1063</v>
      </c>
      <c r="D852" s="184">
        <v>746</v>
      </c>
      <c r="E852" s="185">
        <v>612</v>
      </c>
      <c r="F852" s="182">
        <v>2111</v>
      </c>
      <c r="G852" s="186">
        <v>897</v>
      </c>
      <c r="H852" s="184">
        <v>2739</v>
      </c>
      <c r="I852" s="185">
        <v>1911</v>
      </c>
      <c r="J852" s="182">
        <v>274</v>
      </c>
      <c r="K852" s="186">
        <v>791</v>
      </c>
      <c r="L852" s="184">
        <v>772</v>
      </c>
      <c r="M852" s="182">
        <v>2085</v>
      </c>
      <c r="N852" s="187">
        <v>2021</v>
      </c>
      <c r="O852" s="188">
        <v>3293</v>
      </c>
      <c r="P852" s="182">
        <v>1237</v>
      </c>
      <c r="Q852" s="186">
        <v>1248</v>
      </c>
      <c r="R852" s="184">
        <v>1748</v>
      </c>
      <c r="S852" s="185">
        <v>1321</v>
      </c>
      <c r="T852" s="182">
        <v>247</v>
      </c>
      <c r="U852" s="186">
        <v>572</v>
      </c>
      <c r="V852" s="184">
        <v>770</v>
      </c>
      <c r="W852" s="185">
        <v>2149</v>
      </c>
      <c r="X852" s="182">
        <v>1098</v>
      </c>
      <c r="Y852" s="186">
        <v>995</v>
      </c>
      <c r="Z852" s="184">
        <v>2600</v>
      </c>
      <c r="AA852" s="182">
        <v>2444</v>
      </c>
      <c r="AB852" s="156">
        <f t="shared" si="16371"/>
        <v>18113</v>
      </c>
      <c r="AC852" s="157">
        <f t="shared" si="16372"/>
        <v>19381</v>
      </c>
      <c r="AE852" s="305" t="s">
        <v>0</v>
      </c>
      <c r="AF852" s="299" t="s">
        <v>1</v>
      </c>
      <c r="AG852" s="300"/>
      <c r="AH852" s="299" t="s">
        <v>2</v>
      </c>
      <c r="AI852" s="300"/>
      <c r="AJ852" s="299" t="s">
        <v>3</v>
      </c>
      <c r="AK852" s="300"/>
      <c r="AL852" s="299" t="s">
        <v>4</v>
      </c>
      <c r="AM852" s="300"/>
      <c r="AN852" s="299" t="s">
        <v>5</v>
      </c>
      <c r="AO852" s="300"/>
      <c r="AP852" s="299" t="s">
        <v>6</v>
      </c>
      <c r="AQ852" s="300"/>
      <c r="AR852" s="299" t="s">
        <v>7</v>
      </c>
      <c r="AS852" s="300"/>
      <c r="AT852" s="299" t="s">
        <v>8</v>
      </c>
      <c r="AU852" s="300"/>
      <c r="AV852" s="299" t="s">
        <v>9</v>
      </c>
      <c r="AW852" s="300"/>
      <c r="AX852" s="299" t="s">
        <v>10</v>
      </c>
      <c r="AY852" s="300"/>
      <c r="AZ852" s="299" t="s">
        <v>11</v>
      </c>
      <c r="BA852" s="300"/>
      <c r="BB852" s="299" t="s">
        <v>12</v>
      </c>
      <c r="BC852" s="300"/>
      <c r="BD852" s="301" t="s">
        <v>40</v>
      </c>
      <c r="BE852" s="302"/>
      <c r="BF852" s="303" t="s">
        <v>41</v>
      </c>
      <c r="BG852" s="304"/>
      <c r="BI852" s="145" t="s">
        <v>22</v>
      </c>
      <c r="BJ852" s="128">
        <f>B852/B870</f>
        <v>6.567836367048227E-2</v>
      </c>
      <c r="BK852" s="129">
        <f t="shared" ref="BK852" si="16509">C852/C870</f>
        <v>3.9977435125987212E-2</v>
      </c>
      <c r="BL852" s="130">
        <f t="shared" ref="BL852" si="16510">D852/D870</f>
        <v>5.6549423893268648E-2</v>
      </c>
      <c r="BM852" s="131">
        <f t="shared" ref="BM852" si="16511">E852/E870</f>
        <v>4.7864852182074147E-2</v>
      </c>
      <c r="BN852" s="128">
        <f t="shared" ref="BN852" si="16512">F852/F870</f>
        <v>7.895425814414482E-2</v>
      </c>
      <c r="BO852" s="129">
        <f t="shared" ref="BO852" si="16513">G852/G870</f>
        <v>3.710291197882197E-2</v>
      </c>
      <c r="BP852" s="130">
        <f t="shared" ref="BP852" si="16514">H852/H870</f>
        <v>6.831275720164609E-2</v>
      </c>
      <c r="BQ852" s="131">
        <f t="shared" ref="BQ852" si="16515">I852/I870</f>
        <v>4.4171694057277583E-2</v>
      </c>
      <c r="BR852" s="128">
        <f t="shared" ref="BR852" si="16516">J852/J870</f>
        <v>4.3839999999999997E-2</v>
      </c>
      <c r="BS852" s="129">
        <f t="shared" ref="BS852" si="16517">K852/K870</f>
        <v>0.11330754906173901</v>
      </c>
      <c r="BT852" s="130">
        <f t="shared" ref="BT852" si="16518">L852/L870</f>
        <v>3.2113144758735439E-2</v>
      </c>
      <c r="BU852" s="128">
        <f t="shared" ref="BU852" si="16519">M852/M870</f>
        <v>8.7176485345151988E-2</v>
      </c>
      <c r="BV852" s="132">
        <f t="shared" ref="BV852" si="16520">N852/N870</f>
        <v>4.6770498252759717E-2</v>
      </c>
      <c r="BW852" s="133">
        <f t="shared" ref="BW852" si="16521">O852/O870</f>
        <v>7.6649131790884964E-2</v>
      </c>
      <c r="BX852" s="128">
        <f t="shared" ref="BX852" si="16522">P852/P870</f>
        <v>5.2890371130494274E-2</v>
      </c>
      <c r="BY852" s="129">
        <f t="shared" ref="BY852" si="16523">Q852/Q870</f>
        <v>5.3578328253123253E-2</v>
      </c>
      <c r="BZ852" s="130">
        <f t="shared" ref="BZ852" si="16524">R852/R870</f>
        <v>6.6788934739416175E-2</v>
      </c>
      <c r="CA852" s="131">
        <f t="shared" ref="CA852" si="16525">S852/S870</f>
        <v>4.8473506531630704E-2</v>
      </c>
      <c r="CB852" s="128">
        <f t="shared" ref="CB852" si="16526">T852/T870</f>
        <v>3.1936901991207654E-2</v>
      </c>
      <c r="CC852" s="129">
        <f t="shared" ref="CC852" si="16527">U852/U870</f>
        <v>6.8200786932156907E-2</v>
      </c>
      <c r="CD852" s="130">
        <f t="shared" ref="CD852" si="16528">V852/V870</f>
        <v>2.9037975638269788E-2</v>
      </c>
      <c r="CE852" s="131">
        <f t="shared" ref="CE852" si="16529">W852/W870</f>
        <v>7.3232237178394957E-2</v>
      </c>
      <c r="CF852" s="128">
        <f t="shared" ref="CF852" si="16530">X852/X870</f>
        <v>5.0208057067081258E-2</v>
      </c>
      <c r="CG852" s="129">
        <f t="shared" ref="CG852" si="16531">Y852/Y870</f>
        <v>7.4342498505678423E-2</v>
      </c>
      <c r="CH852" s="130">
        <f t="shared" ref="CH852" si="16532">Z852/Z870</f>
        <v>6.1885606835979337E-2</v>
      </c>
      <c r="CI852" s="128">
        <f t="shared" ref="CI852" si="16533">AA852/AA870</f>
        <v>5.4833860581992779E-2</v>
      </c>
      <c r="CJ852" s="134">
        <f t="shared" ref="CJ852" si="16534">AB852/AB870</f>
        <v>5.5245636134605001E-2</v>
      </c>
      <c r="CK852" s="135">
        <f t="shared" ref="CK852" si="16535">AC852/AC870</f>
        <v>5.9285974298500799E-2</v>
      </c>
    </row>
    <row r="853" spans="1:89" ht="15" thickTop="1" thickBot="1" x14ac:dyDescent="0.3">
      <c r="A853" s="136" t="s">
        <v>23</v>
      </c>
      <c r="B853" s="175">
        <v>1196</v>
      </c>
      <c r="C853" s="176">
        <v>981</v>
      </c>
      <c r="D853" s="177">
        <v>574</v>
      </c>
      <c r="E853" s="178">
        <v>552</v>
      </c>
      <c r="F853" s="175">
        <v>1433</v>
      </c>
      <c r="G853" s="179">
        <v>785</v>
      </c>
      <c r="H853" s="177">
        <v>2118</v>
      </c>
      <c r="I853" s="178">
        <v>1610</v>
      </c>
      <c r="J853" s="175">
        <v>267</v>
      </c>
      <c r="K853" s="179">
        <v>496</v>
      </c>
      <c r="L853" s="177">
        <v>770</v>
      </c>
      <c r="M853" s="175">
        <v>1400</v>
      </c>
      <c r="N853" s="180">
        <v>1601</v>
      </c>
      <c r="O853" s="181">
        <v>2140</v>
      </c>
      <c r="P853" s="175">
        <v>983</v>
      </c>
      <c r="Q853" s="179">
        <v>892</v>
      </c>
      <c r="R853" s="177">
        <v>1338</v>
      </c>
      <c r="S853" s="178">
        <v>1171</v>
      </c>
      <c r="T853" s="175">
        <v>274</v>
      </c>
      <c r="U853" s="179">
        <v>366</v>
      </c>
      <c r="V853" s="177">
        <v>700</v>
      </c>
      <c r="W853" s="178">
        <v>1678</v>
      </c>
      <c r="X853" s="175">
        <v>879</v>
      </c>
      <c r="Y853" s="179">
        <v>628</v>
      </c>
      <c r="Z853" s="177">
        <v>2124</v>
      </c>
      <c r="AA853" s="175">
        <v>2089</v>
      </c>
      <c r="AB853" s="156">
        <f t="shared" si="16371"/>
        <v>14257</v>
      </c>
      <c r="AC853" s="157">
        <f t="shared" si="16372"/>
        <v>14788</v>
      </c>
      <c r="AE853" s="306"/>
      <c r="AF853" s="115" t="s">
        <v>14</v>
      </c>
      <c r="AG853" s="116" t="s">
        <v>15</v>
      </c>
      <c r="AH853" s="117" t="s">
        <v>14</v>
      </c>
      <c r="AI853" s="118" t="s">
        <v>15</v>
      </c>
      <c r="AJ853" s="115" t="s">
        <v>14</v>
      </c>
      <c r="AK853" s="116" t="s">
        <v>15</v>
      </c>
      <c r="AL853" s="117" t="s">
        <v>14</v>
      </c>
      <c r="AM853" s="118" t="s">
        <v>15</v>
      </c>
      <c r="AN853" s="115" t="s">
        <v>14</v>
      </c>
      <c r="AO853" s="116" t="s">
        <v>15</v>
      </c>
      <c r="AP853" s="117" t="s">
        <v>14</v>
      </c>
      <c r="AQ853" s="115" t="s">
        <v>15</v>
      </c>
      <c r="AR853" s="119" t="s">
        <v>14</v>
      </c>
      <c r="AS853" s="120" t="s">
        <v>15</v>
      </c>
      <c r="AT853" s="115" t="s">
        <v>14</v>
      </c>
      <c r="AU853" s="116" t="s">
        <v>15</v>
      </c>
      <c r="AV853" s="117" t="s">
        <v>14</v>
      </c>
      <c r="AW853" s="118" t="s">
        <v>15</v>
      </c>
      <c r="AX853" s="115" t="s">
        <v>14</v>
      </c>
      <c r="AY853" s="116" t="s">
        <v>15</v>
      </c>
      <c r="AZ853" s="117" t="s">
        <v>14</v>
      </c>
      <c r="BA853" s="118" t="s">
        <v>15</v>
      </c>
      <c r="BB853" s="115" t="s">
        <v>14</v>
      </c>
      <c r="BC853" s="116" t="s">
        <v>15</v>
      </c>
      <c r="BD853" s="28" t="s">
        <v>14</v>
      </c>
      <c r="BE853" s="121" t="s">
        <v>15</v>
      </c>
      <c r="BF853" s="162" t="s">
        <v>14</v>
      </c>
      <c r="BG853" s="163" t="s">
        <v>15</v>
      </c>
      <c r="BI853" s="136" t="s">
        <v>23</v>
      </c>
      <c r="BJ853" s="128">
        <f>B853/B870</f>
        <v>4.488647025708388E-2</v>
      </c>
      <c r="BK853" s="129">
        <f t="shared" ref="BK853" si="16536">C853/C870</f>
        <v>3.6893569010906353E-2</v>
      </c>
      <c r="BL853" s="130">
        <f t="shared" ref="BL853" si="16537">D853/D870</f>
        <v>4.3511218920557912E-2</v>
      </c>
      <c r="BM853" s="131">
        <f t="shared" ref="BM853" si="16538">E853/E870</f>
        <v>4.3172219615204128E-2</v>
      </c>
      <c r="BN853" s="128">
        <f t="shared" ref="BN853" si="16539">F853/F870</f>
        <v>5.3596140180274525E-2</v>
      </c>
      <c r="BO853" s="129">
        <f t="shared" ref="BO853" si="16540">G853/G870</f>
        <v>3.2470218398411646E-2</v>
      </c>
      <c r="BP853" s="130">
        <f t="shared" ref="BP853" si="16541">H853/H870</f>
        <v>5.2824541713430602E-2</v>
      </c>
      <c r="BQ853" s="131">
        <f t="shared" ref="BQ853" si="16542">I853/I870</f>
        <v>3.7214247740563533E-2</v>
      </c>
      <c r="BR853" s="128">
        <f t="shared" ref="BR853" si="16543">J853/J870</f>
        <v>4.2720000000000001E-2</v>
      </c>
      <c r="BS853" s="129">
        <f t="shared" ref="BS853" si="16544">K853/K870</f>
        <v>7.104999283770233E-2</v>
      </c>
      <c r="BT853" s="130">
        <f t="shared" ref="BT853" si="16545">L853/L870</f>
        <v>3.2029950083194675E-2</v>
      </c>
      <c r="BU853" s="128">
        <f t="shared" ref="BU853" si="16546">M853/M870</f>
        <v>5.8535769536313086E-2</v>
      </c>
      <c r="BV853" s="132">
        <f t="shared" ref="BV853" si="16547">N853/N870</f>
        <v>3.7050750966189164E-2</v>
      </c>
      <c r="BW853" s="133">
        <f t="shared" ref="BW853" si="16548">O853/O870</f>
        <v>4.9811461291373774E-2</v>
      </c>
      <c r="BX853" s="128">
        <f t="shared" ref="BX853" si="16549">P853/P870</f>
        <v>4.2030100906447751E-2</v>
      </c>
      <c r="BY853" s="129">
        <f t="shared" ref="BY853" si="16550">Q853/Q870</f>
        <v>3.829476666809771E-2</v>
      </c>
      <c r="BZ853" s="130">
        <f t="shared" ref="BZ853" si="16551">R853/R870</f>
        <v>5.112333791838606E-2</v>
      </c>
      <c r="CA853" s="131">
        <f t="shared" ref="CA853" si="16552">S853/S870</f>
        <v>4.2969323352414504E-2</v>
      </c>
      <c r="CB853" s="128">
        <f t="shared" ref="CB853" si="16553">T853/T870</f>
        <v>3.5427980346521851E-2</v>
      </c>
      <c r="CC853" s="129">
        <f t="shared" ref="CC853" si="16554">U853/U870</f>
        <v>4.3638965064981522E-2</v>
      </c>
      <c r="CD853" s="130">
        <f t="shared" ref="CD853" si="16555">V853/V870</f>
        <v>2.6398159671154355E-2</v>
      </c>
      <c r="CE853" s="131">
        <f t="shared" ref="CE853" si="16556">W853/W870</f>
        <v>5.7181802692111094E-2</v>
      </c>
      <c r="CF853" s="128">
        <f t="shared" ref="CF853" si="16557">X853/X870</f>
        <v>4.0193881750422975E-2</v>
      </c>
      <c r="CG853" s="129">
        <f t="shared" ref="CG853" si="16558">Y853/Y870</f>
        <v>4.6921697549312615E-2</v>
      </c>
      <c r="CH853" s="130">
        <f t="shared" ref="CH853" si="16559">Z853/Z870</f>
        <v>5.0555780353700043E-2</v>
      </c>
      <c r="CI853" s="128">
        <f t="shared" ref="CI853" si="16560">AA853/AA870</f>
        <v>4.6869040407439812E-2</v>
      </c>
      <c r="CJ853" s="134">
        <f t="shared" ref="CJ853" si="16561">AB853/AB870</f>
        <v>4.3484626200577678E-2</v>
      </c>
      <c r="CK853" s="135">
        <f t="shared" ref="CK853" si="16562">AC853/AC870</f>
        <v>4.5236106905021917E-2</v>
      </c>
    </row>
    <row r="854" spans="1:89" ht="13.5" thickTop="1" x14ac:dyDescent="0.2">
      <c r="A854" s="145" t="s">
        <v>24</v>
      </c>
      <c r="B854" s="189">
        <v>1203</v>
      </c>
      <c r="C854" s="183">
        <v>1167</v>
      </c>
      <c r="D854" s="184">
        <v>565</v>
      </c>
      <c r="E854" s="185">
        <v>507</v>
      </c>
      <c r="F854" s="182">
        <v>1352</v>
      </c>
      <c r="G854" s="186">
        <v>707</v>
      </c>
      <c r="H854" s="184">
        <v>2051</v>
      </c>
      <c r="I854" s="185">
        <v>1554</v>
      </c>
      <c r="J854" s="182">
        <v>266</v>
      </c>
      <c r="K854" s="186">
        <v>344</v>
      </c>
      <c r="L854" s="184">
        <v>759</v>
      </c>
      <c r="M854" s="182">
        <v>1162</v>
      </c>
      <c r="N854" s="187">
        <v>1630</v>
      </c>
      <c r="O854" s="190">
        <v>2154</v>
      </c>
      <c r="P854" s="182">
        <v>979</v>
      </c>
      <c r="Q854" s="186">
        <v>730</v>
      </c>
      <c r="R854" s="184">
        <v>1247</v>
      </c>
      <c r="S854" s="185">
        <v>1099</v>
      </c>
      <c r="T854" s="182">
        <v>221</v>
      </c>
      <c r="U854" s="186">
        <v>292</v>
      </c>
      <c r="V854" s="184">
        <v>656</v>
      </c>
      <c r="W854" s="191">
        <v>1399</v>
      </c>
      <c r="X854" s="182">
        <v>806</v>
      </c>
      <c r="Y854" s="186">
        <v>434</v>
      </c>
      <c r="Z854" s="184">
        <v>2214</v>
      </c>
      <c r="AA854" s="182">
        <v>2184</v>
      </c>
      <c r="AB854" s="156">
        <f t="shared" si="16371"/>
        <v>13949</v>
      </c>
      <c r="AC854" s="157">
        <f t="shared" si="16372"/>
        <v>13733</v>
      </c>
      <c r="AE854" s="235" t="str">
        <f>$AE$17</f>
        <v>17:00 - 17:59</v>
      </c>
      <c r="AF854" s="125">
        <f t="shared" ref="AF854:AU856" si="16563">SUMIF($A$9:$A$32,$AE854,B$846:B$869)</f>
        <v>1422</v>
      </c>
      <c r="AG854" s="172">
        <f t="shared" si="16563"/>
        <v>3287</v>
      </c>
      <c r="AH854" s="126">
        <f t="shared" si="16563"/>
        <v>1291</v>
      </c>
      <c r="AI854" s="166">
        <f t="shared" si="16563"/>
        <v>1109</v>
      </c>
      <c r="AJ854" s="125">
        <f t="shared" si="16563"/>
        <v>1427</v>
      </c>
      <c r="AK854" s="127">
        <f t="shared" si="16563"/>
        <v>2503</v>
      </c>
      <c r="AL854" s="126">
        <f t="shared" si="16563"/>
        <v>2640</v>
      </c>
      <c r="AM854" s="166">
        <f t="shared" si="16563"/>
        <v>4420</v>
      </c>
      <c r="AN854" s="125">
        <f t="shared" si="16563"/>
        <v>1033</v>
      </c>
      <c r="AO854" s="127">
        <f t="shared" si="16563"/>
        <v>276</v>
      </c>
      <c r="AP854" s="126">
        <f t="shared" si="16563"/>
        <v>3243</v>
      </c>
      <c r="AQ854" s="125">
        <f t="shared" si="16563"/>
        <v>827</v>
      </c>
      <c r="AR854" s="165">
        <f t="shared" si="16563"/>
        <v>4359</v>
      </c>
      <c r="AS854" s="167">
        <f t="shared" si="16563"/>
        <v>2533</v>
      </c>
      <c r="AT854" s="125">
        <f t="shared" si="16563"/>
        <v>2223</v>
      </c>
      <c r="AU854" s="127">
        <f t="shared" si="16563"/>
        <v>1806</v>
      </c>
      <c r="AV854" s="126">
        <f t="shared" ref="AP854:BE856" si="16564">SUMIF($A$9:$A$32,$AE854,R$846:R$869)</f>
        <v>1939</v>
      </c>
      <c r="AW854" s="166">
        <f t="shared" si="16564"/>
        <v>2461</v>
      </c>
      <c r="AX854" s="125">
        <f t="shared" si="16564"/>
        <v>1329</v>
      </c>
      <c r="AY854" s="127">
        <f t="shared" si="16564"/>
        <v>260</v>
      </c>
      <c r="AZ854" s="126">
        <f t="shared" si="16564"/>
        <v>3139</v>
      </c>
      <c r="BA854" s="166">
        <f t="shared" si="16564"/>
        <v>1696</v>
      </c>
      <c r="BB854" s="125">
        <f t="shared" si="16564"/>
        <v>2383</v>
      </c>
      <c r="BC854" s="127">
        <f t="shared" si="16564"/>
        <v>755</v>
      </c>
      <c r="BD854" s="170">
        <f t="shared" si="16564"/>
        <v>2895</v>
      </c>
      <c r="BE854" s="171">
        <f t="shared" si="16564"/>
        <v>4350</v>
      </c>
      <c r="BF854" s="156">
        <f>AF854+AH854+AJ854+AL854+AN854+AP854+AR854+AT854+AV854+AX854+AZ854+BB854+BD854</f>
        <v>29323</v>
      </c>
      <c r="BG854" s="157">
        <f>AG854+AI854+AK854+AM854+AO854+AQ854+AS854+AU854+AW854+AY854+BA854+BC854+BE854</f>
        <v>26283</v>
      </c>
      <c r="BI854" s="145" t="s">
        <v>24</v>
      </c>
      <c r="BJ854" s="128">
        <f>B854/B870</f>
        <v>4.5149183711765808E-2</v>
      </c>
      <c r="BK854" s="129">
        <f t="shared" ref="BK854" si="16565">C854/C870</f>
        <v>4.3888679954870252E-2</v>
      </c>
      <c r="BL854" s="130">
        <f t="shared" ref="BL854" si="16566">D854/D870</f>
        <v>4.2828987265009097E-2</v>
      </c>
      <c r="BM854" s="131">
        <f t="shared" ref="BM854" si="16567">E854/E870</f>
        <v>3.9652745190051616E-2</v>
      </c>
      <c r="BN854" s="128">
        <f t="shared" ref="BN854" si="16568">F854/F870</f>
        <v>5.0566630512024535E-2</v>
      </c>
      <c r="BO854" s="129">
        <f t="shared" ref="BO854" si="16569">G854/G870</f>
        <v>2.9243878226340173E-2</v>
      </c>
      <c r="BP854" s="130">
        <f t="shared" ref="BP854" si="16570">H854/H870</f>
        <v>5.1153510412769672E-2</v>
      </c>
      <c r="BQ854" s="131">
        <f t="shared" ref="BQ854" si="16571">I854/I870</f>
        <v>3.5919839123500448E-2</v>
      </c>
      <c r="BR854" s="128">
        <f t="shared" ref="BR854" si="16572">J854/J870</f>
        <v>4.2560000000000001E-2</v>
      </c>
      <c r="BS854" s="129">
        <f t="shared" ref="BS854" si="16573">K854/K870</f>
        <v>4.9276607935825813E-2</v>
      </c>
      <c r="BT854" s="130">
        <f t="shared" ref="BT854" si="16574">L854/L870</f>
        <v>3.1572379367720463E-2</v>
      </c>
      <c r="BU854" s="128">
        <f t="shared" ref="BU854" si="16575">M854/M870</f>
        <v>4.8584688715139858E-2</v>
      </c>
      <c r="BV854" s="132">
        <f t="shared" ref="BV854" si="16576">N854/N870</f>
        <v>3.7721876374071414E-2</v>
      </c>
      <c r="BW854" s="133">
        <f t="shared" ref="BW854" si="16577">O854/O870</f>
        <v>5.0137330664307991E-2</v>
      </c>
      <c r="BX854" s="128">
        <f t="shared" ref="BX854" si="16578">P854/P870</f>
        <v>4.1859073028903709E-2</v>
      </c>
      <c r="BY854" s="129">
        <f t="shared" ref="BY854" si="16579">Q854/Q870</f>
        <v>3.1339887519855752E-2</v>
      </c>
      <c r="BZ854" s="130">
        <f t="shared" ref="BZ854" si="16580">R854/R870</f>
        <v>4.7646339599572061E-2</v>
      </c>
      <c r="CA854" s="131">
        <f t="shared" ref="CA854" si="16581">S854/S870</f>
        <v>4.0327315426390724E-2</v>
      </c>
      <c r="CB854" s="128">
        <f t="shared" ref="CB854" si="16582">T854/T870</f>
        <v>2.8575122834238426E-2</v>
      </c>
      <c r="CC854" s="129">
        <f t="shared" ref="CC854" si="16583">U854/U870</f>
        <v>3.4815786335996184E-2</v>
      </c>
      <c r="CD854" s="130">
        <f t="shared" ref="CD854" si="16584">V854/V870</f>
        <v>2.4738846777538938E-2</v>
      </c>
      <c r="CE854" s="131">
        <f t="shared" ref="CE854" si="16585">W854/W870</f>
        <v>4.7674220480490713E-2</v>
      </c>
      <c r="CF854" s="128">
        <f t="shared" ref="CF854" si="16586">X854/X870</f>
        <v>3.6855823311536876E-2</v>
      </c>
      <c r="CG854" s="129">
        <f t="shared" ref="CG854" si="16587">Y854/Y870</f>
        <v>3.2426778242677826E-2</v>
      </c>
      <c r="CH854" s="130">
        <f t="shared" ref="CH854" si="16588">Z854/Z870</f>
        <v>5.2697974436483948E-2</v>
      </c>
      <c r="CI854" s="128">
        <f t="shared" ref="CI854" si="16589">AA854/AA870</f>
        <v>4.9000471158376524E-2</v>
      </c>
      <c r="CJ854" s="134">
        <f t="shared" ref="CJ854" si="16590">AB854/AB870</f>
        <v>4.2545209431988362E-2</v>
      </c>
      <c r="CK854" s="135">
        <f t="shared" ref="CK854" si="16591">AC854/AC870</f>
        <v>4.2008889378324719E-2</v>
      </c>
    </row>
    <row r="855" spans="1:89" x14ac:dyDescent="0.2">
      <c r="A855" s="136" t="s">
        <v>25</v>
      </c>
      <c r="B855" s="192">
        <v>1205</v>
      </c>
      <c r="C855" s="176">
        <v>1041</v>
      </c>
      <c r="D855" s="177">
        <v>543</v>
      </c>
      <c r="E855" s="178">
        <v>501</v>
      </c>
      <c r="F855" s="175">
        <v>1221</v>
      </c>
      <c r="G855" s="179">
        <v>776</v>
      </c>
      <c r="H855" s="177">
        <v>1908</v>
      </c>
      <c r="I855" s="178">
        <v>1728</v>
      </c>
      <c r="J855" s="175">
        <v>242</v>
      </c>
      <c r="K855" s="176">
        <v>294</v>
      </c>
      <c r="L855" s="177">
        <v>819</v>
      </c>
      <c r="M855" s="175">
        <v>1257</v>
      </c>
      <c r="N855" s="180">
        <v>1599</v>
      </c>
      <c r="O855" s="193">
        <v>1912</v>
      </c>
      <c r="P855" s="175">
        <v>944</v>
      </c>
      <c r="Q855" s="176">
        <v>786</v>
      </c>
      <c r="R855" s="177">
        <v>1179</v>
      </c>
      <c r="S855" s="178">
        <v>1105</v>
      </c>
      <c r="T855" s="184">
        <v>225</v>
      </c>
      <c r="U855" s="175">
        <v>319</v>
      </c>
      <c r="V855" s="177">
        <v>695</v>
      </c>
      <c r="W855" s="194">
        <v>1494</v>
      </c>
      <c r="X855" s="175">
        <v>806</v>
      </c>
      <c r="Y855" s="179">
        <v>439</v>
      </c>
      <c r="Z855" s="177">
        <v>2047</v>
      </c>
      <c r="AA855" s="175">
        <v>2044</v>
      </c>
      <c r="AB855" s="156">
        <f t="shared" si="16371"/>
        <v>13433</v>
      </c>
      <c r="AC855" s="157">
        <f t="shared" si="16372"/>
        <v>13696</v>
      </c>
      <c r="AE855" s="237" t="str">
        <f>$AE$18</f>
        <v>18:00 - 18:59</v>
      </c>
      <c r="AF855" s="125">
        <f t="shared" si="16563"/>
        <v>1525</v>
      </c>
      <c r="AG855" s="176">
        <f t="shared" si="16563"/>
        <v>3560</v>
      </c>
      <c r="AH855" s="177">
        <f t="shared" si="16563"/>
        <v>940</v>
      </c>
      <c r="AI855" s="178">
        <f t="shared" si="16563"/>
        <v>1284</v>
      </c>
      <c r="AJ855" s="238">
        <f t="shared" si="16563"/>
        <v>1138</v>
      </c>
      <c r="AK855" s="179">
        <f t="shared" si="16563"/>
        <v>2497</v>
      </c>
      <c r="AL855" s="177">
        <f t="shared" si="16563"/>
        <v>2364</v>
      </c>
      <c r="AM855" s="178">
        <f t="shared" si="16563"/>
        <v>4831</v>
      </c>
      <c r="AN855" s="238">
        <f t="shared" si="16563"/>
        <v>673</v>
      </c>
      <c r="AO855" s="179">
        <f t="shared" si="16563"/>
        <v>266</v>
      </c>
      <c r="AP855" s="177">
        <f t="shared" si="16564"/>
        <v>2410</v>
      </c>
      <c r="AQ855" s="238">
        <f t="shared" si="16564"/>
        <v>798</v>
      </c>
      <c r="AR855" s="180">
        <f t="shared" si="16564"/>
        <v>3393</v>
      </c>
      <c r="AS855" s="181">
        <f t="shared" si="16564"/>
        <v>2544</v>
      </c>
      <c r="AT855" s="238">
        <f t="shared" si="16564"/>
        <v>1758</v>
      </c>
      <c r="AU855" s="179">
        <f t="shared" si="16564"/>
        <v>1919</v>
      </c>
      <c r="AV855" s="177">
        <f t="shared" si="16564"/>
        <v>1504</v>
      </c>
      <c r="AW855" s="178">
        <f t="shared" si="16564"/>
        <v>2613</v>
      </c>
      <c r="AX855" s="238">
        <f t="shared" si="16564"/>
        <v>988</v>
      </c>
      <c r="AY855" s="179">
        <f t="shared" si="16564"/>
        <v>244</v>
      </c>
      <c r="AZ855" s="177">
        <f t="shared" si="16564"/>
        <v>3630</v>
      </c>
      <c r="BA855" s="178">
        <f t="shared" si="16564"/>
        <v>1580</v>
      </c>
      <c r="BB855" s="238">
        <f t="shared" si="16564"/>
        <v>2006</v>
      </c>
      <c r="BC855" s="179">
        <f t="shared" si="16564"/>
        <v>754</v>
      </c>
      <c r="BD855" s="177">
        <f t="shared" si="16564"/>
        <v>2859</v>
      </c>
      <c r="BE855" s="238">
        <f t="shared" si="16564"/>
        <v>4531</v>
      </c>
      <c r="BF855" s="158">
        <f>SUM(AF855,AH855,AJ855,AL855,AN855,AP855,AR855,AT855,AV855,AX855,AZ855,BB855,BD855)</f>
        <v>25188</v>
      </c>
      <c r="BG855" s="159">
        <f>SUM(AG855,AI855,AK855,AM855,AO855,AQ855,AS855,AU855,AW855,AY855,BA855,BC855,BE855)</f>
        <v>27421</v>
      </c>
      <c r="BI855" s="136" t="s">
        <v>25</v>
      </c>
      <c r="BJ855" s="128">
        <f>B855/B870</f>
        <v>4.5224244698817792E-2</v>
      </c>
      <c r="BK855" s="129">
        <f t="shared" ref="BK855" si="16592">C855/C870</f>
        <v>3.9150056412185032E-2</v>
      </c>
      <c r="BL855" s="130">
        <f t="shared" ref="BL855" si="16593">D855/D870</f>
        <v>4.1161309884778653E-2</v>
      </c>
      <c r="BM855" s="131">
        <f t="shared" ref="BM855" si="16594">E855/E870</f>
        <v>3.9183481933364621E-2</v>
      </c>
      <c r="BN855" s="128">
        <f t="shared" ref="BN855" si="16595">F855/F870</f>
        <v>4.566705314732393E-2</v>
      </c>
      <c r="BO855" s="129">
        <f t="shared" ref="BO855" si="16596">G855/G870</f>
        <v>3.2097948378557249E-2</v>
      </c>
      <c r="BP855" s="130">
        <f t="shared" ref="BP855" si="16597">H855/H870</f>
        <v>4.7586980920314256E-2</v>
      </c>
      <c r="BQ855" s="131">
        <f t="shared" ref="BQ855" si="16598">I855/I870</f>
        <v>3.9941751612232158E-2</v>
      </c>
      <c r="BR855" s="128">
        <f t="shared" ref="BR855" si="16599">J855/J870</f>
        <v>3.8719999999999997E-2</v>
      </c>
      <c r="BS855" s="129">
        <f t="shared" ref="BS855" si="16600">K855/K870</f>
        <v>4.2114310270734853E-2</v>
      </c>
      <c r="BT855" s="130">
        <f t="shared" ref="BT855" si="16601">L855/L870</f>
        <v>3.4068219633943429E-2</v>
      </c>
      <c r="BU855" s="128">
        <f t="shared" ref="BU855" si="16602">M855/M870</f>
        <v>5.2556758790818246E-2</v>
      </c>
      <c r="BV855" s="132">
        <f t="shared" ref="BV855" si="16603">N855/N870</f>
        <v>3.7004466455300734E-2</v>
      </c>
      <c r="BW855" s="133">
        <f t="shared" ref="BW855" si="16604">O855/O870</f>
        <v>4.4504445789302176E-2</v>
      </c>
      <c r="BX855" s="128">
        <f t="shared" ref="BX855" si="16605">P855/P870</f>
        <v>4.0362579100393363E-2</v>
      </c>
      <c r="BY855" s="129">
        <f t="shared" ref="BY855" si="16606">Q855/Q870</f>
        <v>3.3744043274803591E-2</v>
      </c>
      <c r="BZ855" s="130">
        <f t="shared" ref="BZ855" si="16607">R855/R870</f>
        <v>4.5048143053645115E-2</v>
      </c>
      <c r="CA855" s="131">
        <f t="shared" ref="CA855" si="16608">S855/S870</f>
        <v>4.054748275355937E-2</v>
      </c>
      <c r="CB855" s="128">
        <f t="shared" ref="CB855" si="16609">T855/T870</f>
        <v>2.909231962761831E-2</v>
      </c>
      <c r="CC855" s="129">
        <f t="shared" ref="CC855" si="16610">U855/U870</f>
        <v>3.803505425062597E-2</v>
      </c>
      <c r="CD855" s="130">
        <f t="shared" ref="CD855" si="16611">V855/V870</f>
        <v>2.6209601387788967E-2</v>
      </c>
      <c r="CE855" s="131">
        <f t="shared" ref="CE855" si="16612">W855/W870</f>
        <v>5.0911569262225252E-2</v>
      </c>
      <c r="CF855" s="128">
        <f t="shared" ref="CF855" si="16613">X855/X870</f>
        <v>3.6855823311536876E-2</v>
      </c>
      <c r="CG855" s="129">
        <f t="shared" ref="CG855" si="16614">Y855/Y870</f>
        <v>3.2800358637178721E-2</v>
      </c>
      <c r="CH855" s="130">
        <f t="shared" ref="CH855" si="16615">Z855/Z870</f>
        <v>4.8723014305096041E-2</v>
      </c>
      <c r="CI855" s="128">
        <f t="shared" ref="CI855" si="16616">AA855/AA870</f>
        <v>4.585941531489085E-2</v>
      </c>
      <c r="CJ855" s="134">
        <f t="shared" ref="CJ855" si="16617">AB855/AB870</f>
        <v>4.0971381339156905E-2</v>
      </c>
      <c r="CK855" s="135">
        <f t="shared" ref="CK855" si="16618">AC855/AC870</f>
        <v>4.1895707341843398E-2</v>
      </c>
    </row>
    <row r="856" spans="1:89" ht="13.5" thickBot="1" x14ac:dyDescent="0.25">
      <c r="A856" s="145" t="s">
        <v>26</v>
      </c>
      <c r="B856" s="189">
        <v>1008</v>
      </c>
      <c r="C856" s="183">
        <v>949</v>
      </c>
      <c r="D856" s="184">
        <v>475</v>
      </c>
      <c r="E856" s="185">
        <v>450</v>
      </c>
      <c r="F856" s="182">
        <v>1065</v>
      </c>
      <c r="G856" s="186">
        <v>779</v>
      </c>
      <c r="H856" s="184">
        <v>1728</v>
      </c>
      <c r="I856" s="185">
        <v>1657</v>
      </c>
      <c r="J856" s="182">
        <v>265</v>
      </c>
      <c r="K856" s="183">
        <v>310</v>
      </c>
      <c r="L856" s="184">
        <v>738</v>
      </c>
      <c r="M856" s="182">
        <v>1002</v>
      </c>
      <c r="N856" s="187">
        <v>1613</v>
      </c>
      <c r="O856" s="190">
        <v>1518</v>
      </c>
      <c r="P856" s="182">
        <v>896</v>
      </c>
      <c r="Q856" s="183">
        <v>851</v>
      </c>
      <c r="R856" s="184">
        <v>1127</v>
      </c>
      <c r="S856" s="185">
        <v>1064</v>
      </c>
      <c r="T856" s="182">
        <v>228</v>
      </c>
      <c r="U856" s="186">
        <v>286</v>
      </c>
      <c r="V856" s="184">
        <v>672</v>
      </c>
      <c r="W856" s="191">
        <v>1218</v>
      </c>
      <c r="X856" s="182">
        <v>819</v>
      </c>
      <c r="Y856" s="186">
        <v>428</v>
      </c>
      <c r="Z856" s="184">
        <v>1983</v>
      </c>
      <c r="AA856" s="182">
        <v>2036</v>
      </c>
      <c r="AB856" s="156">
        <f t="shared" si="16371"/>
        <v>12617</v>
      </c>
      <c r="AC856" s="157">
        <f t="shared" si="16372"/>
        <v>12548</v>
      </c>
      <c r="AE856" s="235">
        <f>$AE$19</f>
        <v>0</v>
      </c>
      <c r="AF856" s="125">
        <f t="shared" si="16563"/>
        <v>0</v>
      </c>
      <c r="AG856" s="183">
        <f t="shared" si="16563"/>
        <v>0</v>
      </c>
      <c r="AH856" s="184">
        <f t="shared" si="16563"/>
        <v>0</v>
      </c>
      <c r="AI856" s="185">
        <f t="shared" si="16563"/>
        <v>0</v>
      </c>
      <c r="AJ856" s="182">
        <f t="shared" si="16563"/>
        <v>0</v>
      </c>
      <c r="AK856" s="186">
        <f t="shared" si="16563"/>
        <v>0</v>
      </c>
      <c r="AL856" s="184">
        <f t="shared" si="16563"/>
        <v>0</v>
      </c>
      <c r="AM856" s="185">
        <f t="shared" si="16563"/>
        <v>0</v>
      </c>
      <c r="AN856" s="182">
        <f t="shared" si="16563"/>
        <v>0</v>
      </c>
      <c r="AO856" s="186">
        <f t="shared" si="16563"/>
        <v>0</v>
      </c>
      <c r="AP856" s="184">
        <f t="shared" si="16564"/>
        <v>0</v>
      </c>
      <c r="AQ856" s="182">
        <f t="shared" si="16564"/>
        <v>0</v>
      </c>
      <c r="AR856" s="187">
        <f t="shared" si="16564"/>
        <v>0</v>
      </c>
      <c r="AS856" s="188">
        <f t="shared" si="16564"/>
        <v>0</v>
      </c>
      <c r="AT856" s="182">
        <f t="shared" si="16564"/>
        <v>0</v>
      </c>
      <c r="AU856" s="186">
        <f t="shared" si="16564"/>
        <v>0</v>
      </c>
      <c r="AV856" s="184">
        <f t="shared" si="16564"/>
        <v>0</v>
      </c>
      <c r="AW856" s="185">
        <f t="shared" si="16564"/>
        <v>0</v>
      </c>
      <c r="AX856" s="182">
        <f t="shared" si="16564"/>
        <v>0</v>
      </c>
      <c r="AY856" s="186">
        <f t="shared" si="16564"/>
        <v>0</v>
      </c>
      <c r="AZ856" s="184">
        <f t="shared" si="16564"/>
        <v>0</v>
      </c>
      <c r="BA856" s="185">
        <f t="shared" si="16564"/>
        <v>0</v>
      </c>
      <c r="BB856" s="182">
        <f t="shared" si="16564"/>
        <v>0</v>
      </c>
      <c r="BC856" s="186">
        <f t="shared" si="16564"/>
        <v>0</v>
      </c>
      <c r="BD856" s="184">
        <f t="shared" si="16564"/>
        <v>0</v>
      </c>
      <c r="BE856" s="182">
        <f t="shared" si="16564"/>
        <v>0</v>
      </c>
      <c r="BF856" s="158">
        <f>SUM(AF856,AH856,AJ856,AL856,AN856,AP856,AR856,AT856,AV856,AX856,AZ856,BB856,BD856)</f>
        <v>0</v>
      </c>
      <c r="BG856" s="159">
        <f>SUM(AG856,AI856,AK856,AM856,AO856,AQ856,AS856,AU856,AW856,AY856,BA856,BC856,BE856)</f>
        <v>0</v>
      </c>
      <c r="BI856" s="145" t="s">
        <v>26</v>
      </c>
      <c r="BJ856" s="128">
        <f>B856/B870</f>
        <v>3.7830737474197788E-2</v>
      </c>
      <c r="BK856" s="129">
        <f t="shared" ref="BK856" si="16619">C856/C870</f>
        <v>3.5690109063557726E-2</v>
      </c>
      <c r="BL856" s="130">
        <f t="shared" ref="BL856" si="16620">D856/D870</f>
        <v>3.6006670709520919E-2</v>
      </c>
      <c r="BM856" s="131">
        <f t="shared" ref="BM856" si="16621">E856/E870</f>
        <v>3.5194744251525106E-2</v>
      </c>
      <c r="BN856" s="128">
        <f t="shared" ref="BN856" si="16622">F856/F870</f>
        <v>3.9832441934398027E-2</v>
      </c>
      <c r="BO856" s="129">
        <f t="shared" ref="BO856" si="16623">G856/G870</f>
        <v>3.2222038385175379E-2</v>
      </c>
      <c r="BP856" s="130">
        <f t="shared" ref="BP856" si="16624">H856/H870</f>
        <v>4.30976430976431E-2</v>
      </c>
      <c r="BQ856" s="131">
        <f t="shared" ref="BQ856" si="16625">I856/I870</f>
        <v>3.8300626401312897E-2</v>
      </c>
      <c r="BR856" s="128">
        <f t="shared" ref="BR856" si="16626">J856/J870</f>
        <v>4.24E-2</v>
      </c>
      <c r="BS856" s="129">
        <f t="shared" ref="BS856" si="16627">K856/K870</f>
        <v>4.440624552356396E-2</v>
      </c>
      <c r="BT856" s="130">
        <f t="shared" ref="BT856" si="16628">L856/L870</f>
        <v>3.0698835274542428E-2</v>
      </c>
      <c r="BU856" s="128">
        <f t="shared" ref="BU856" si="16629">M856/M870</f>
        <v>4.1894886482418361E-2</v>
      </c>
      <c r="BV856" s="132">
        <f t="shared" ref="BV856" si="16630">N856/N870</f>
        <v>3.7328458031519754E-2</v>
      </c>
      <c r="BW856" s="133">
        <f t="shared" ref="BW856" si="16631">O856/O870</f>
        <v>3.5333550579581957E-2</v>
      </c>
      <c r="BX856" s="128">
        <f t="shared" ref="BX856" si="16632">P856/P870</f>
        <v>3.8310244569864885E-2</v>
      </c>
      <c r="BY856" s="129">
        <f t="shared" ref="BY856" si="16633">Q856/Q870</f>
        <v>3.6534581204653756E-2</v>
      </c>
      <c r="BZ856" s="130">
        <f t="shared" ref="BZ856" si="16634">R856/R870</f>
        <v>4.3061286871465689E-2</v>
      </c>
      <c r="CA856" s="131">
        <f t="shared" ref="CA856" si="16635">S856/S870</f>
        <v>3.9043006017906945E-2</v>
      </c>
      <c r="CB856" s="128">
        <f t="shared" ref="CB856" si="16636">T856/T870</f>
        <v>2.9480217222653218E-2</v>
      </c>
      <c r="CC856" s="129">
        <f t="shared" ref="CC856" si="16637">U856/U870</f>
        <v>3.4100393466078453E-2</v>
      </c>
      <c r="CD856" s="130">
        <f t="shared" ref="CD856" si="16638">V856/V870</f>
        <v>2.534223328430818E-2</v>
      </c>
      <c r="CE856" s="131">
        <f t="shared" ref="CE856" si="16639">W856/W870</f>
        <v>4.1506219117396492E-2</v>
      </c>
      <c r="CF856" s="128">
        <f t="shared" ref="CF856" si="16640">X856/X870</f>
        <v>3.745027207462618E-2</v>
      </c>
      <c r="CG856" s="129">
        <f t="shared" ref="CG856" si="16641">Y856/Y870</f>
        <v>3.197848176927675E-2</v>
      </c>
      <c r="CH856" s="130">
        <f t="shared" ref="CH856" si="16642">Z856/Z870</f>
        <v>4.7199676290671934E-2</v>
      </c>
      <c r="CI856" s="128">
        <f t="shared" ref="CI856" si="16643">AA856/AA870</f>
        <v>4.5679926409548807E-2</v>
      </c>
      <c r="CJ856" s="134">
        <f t="shared" ref="CJ856" si="16644">AB856/AB870</f>
        <v>3.8482536913283905E-2</v>
      </c>
      <c r="CK856" s="135">
        <f t="shared" ref="CK856" si="16645">AC856/AC870</f>
        <v>3.838400523696342E-2</v>
      </c>
    </row>
    <row r="857" spans="1:89" ht="14.25" thickTop="1" thickBot="1" x14ac:dyDescent="0.25">
      <c r="A857" s="136" t="s">
        <v>27</v>
      </c>
      <c r="B857" s="192">
        <v>899</v>
      </c>
      <c r="C857" s="176">
        <v>1234</v>
      </c>
      <c r="D857" s="177">
        <v>478</v>
      </c>
      <c r="E857" s="178">
        <v>515</v>
      </c>
      <c r="F857" s="175">
        <v>985</v>
      </c>
      <c r="G857" s="179">
        <v>802</v>
      </c>
      <c r="H857" s="177">
        <v>1664</v>
      </c>
      <c r="I857" s="178">
        <v>1737</v>
      </c>
      <c r="J857" s="175">
        <v>311</v>
      </c>
      <c r="K857" s="176">
        <v>266</v>
      </c>
      <c r="L857" s="177">
        <v>842</v>
      </c>
      <c r="M857" s="175">
        <v>866</v>
      </c>
      <c r="N857" s="180">
        <v>1697</v>
      </c>
      <c r="O857" s="193">
        <v>1555</v>
      </c>
      <c r="P857" s="175">
        <v>905</v>
      </c>
      <c r="Q857" s="176">
        <v>778</v>
      </c>
      <c r="R857" s="177">
        <v>1182</v>
      </c>
      <c r="S857" s="178">
        <v>1062</v>
      </c>
      <c r="T857" s="175">
        <v>308</v>
      </c>
      <c r="U857" s="179">
        <v>262</v>
      </c>
      <c r="V857" s="177">
        <v>1000</v>
      </c>
      <c r="W857" s="194">
        <v>1156</v>
      </c>
      <c r="X857" s="175">
        <v>786</v>
      </c>
      <c r="Y857" s="179">
        <v>382</v>
      </c>
      <c r="Z857" s="177">
        <v>2095</v>
      </c>
      <c r="AA857" s="175">
        <v>2199</v>
      </c>
      <c r="AB857" s="156">
        <f t="shared" si="16371"/>
        <v>13152</v>
      </c>
      <c r="AC857" s="157">
        <f t="shared" si="16372"/>
        <v>12814</v>
      </c>
      <c r="AE857" s="229" t="s">
        <v>13</v>
      </c>
      <c r="AF857" s="20">
        <f t="shared" ref="AF857:BG857" si="16646">SUM(AF854:AF856)</f>
        <v>2947</v>
      </c>
      <c r="AG857" s="21">
        <f t="shared" si="16646"/>
        <v>6847</v>
      </c>
      <c r="AH857" s="20">
        <f t="shared" si="16646"/>
        <v>2231</v>
      </c>
      <c r="AI857" s="21">
        <f t="shared" si="16646"/>
        <v>2393</v>
      </c>
      <c r="AJ857" s="20">
        <f t="shared" si="16646"/>
        <v>2565</v>
      </c>
      <c r="AK857" s="21">
        <f t="shared" si="16646"/>
        <v>5000</v>
      </c>
      <c r="AL857" s="20">
        <f t="shared" si="16646"/>
        <v>5004</v>
      </c>
      <c r="AM857" s="21">
        <f t="shared" si="16646"/>
        <v>9251</v>
      </c>
      <c r="AN857" s="20">
        <f t="shared" si="16646"/>
        <v>1706</v>
      </c>
      <c r="AO857" s="21">
        <f t="shared" si="16646"/>
        <v>542</v>
      </c>
      <c r="AP857" s="20">
        <f t="shared" si="16646"/>
        <v>5653</v>
      </c>
      <c r="AQ857" s="21">
        <f t="shared" si="16646"/>
        <v>1625</v>
      </c>
      <c r="AR857" s="20">
        <f t="shared" si="16646"/>
        <v>7752</v>
      </c>
      <c r="AS857" s="21">
        <f t="shared" si="16646"/>
        <v>5077</v>
      </c>
      <c r="AT857" s="20">
        <f t="shared" si="16646"/>
        <v>3981</v>
      </c>
      <c r="AU857" s="21">
        <f t="shared" si="16646"/>
        <v>3725</v>
      </c>
      <c r="AV857" s="20">
        <f t="shared" si="16646"/>
        <v>3443</v>
      </c>
      <c r="AW857" s="21">
        <f t="shared" si="16646"/>
        <v>5074</v>
      </c>
      <c r="AX857" s="20">
        <f t="shared" si="16646"/>
        <v>2317</v>
      </c>
      <c r="AY857" s="21">
        <f t="shared" si="16646"/>
        <v>504</v>
      </c>
      <c r="AZ857" s="20">
        <f t="shared" si="16646"/>
        <v>6769</v>
      </c>
      <c r="BA857" s="21">
        <f t="shared" si="16646"/>
        <v>3276</v>
      </c>
      <c r="BB857" s="20">
        <f t="shared" si="16646"/>
        <v>4389</v>
      </c>
      <c r="BC857" s="21">
        <f t="shared" si="16646"/>
        <v>1509</v>
      </c>
      <c r="BD857" s="20">
        <f t="shared" si="16646"/>
        <v>5754</v>
      </c>
      <c r="BE857" s="21">
        <f t="shared" si="16646"/>
        <v>8881</v>
      </c>
      <c r="BF857" s="160">
        <f t="shared" si="16646"/>
        <v>54511</v>
      </c>
      <c r="BG857" s="161">
        <f t="shared" si="16646"/>
        <v>53704</v>
      </c>
      <c r="BI857" s="136" t="s">
        <v>27</v>
      </c>
      <c r="BJ857" s="128">
        <f>B857/B870</f>
        <v>3.373991367986489E-2</v>
      </c>
      <c r="BK857" s="129">
        <f t="shared" ref="BK857" si="16647">C857/C870</f>
        <v>4.6408424219631442E-2</v>
      </c>
      <c r="BL857" s="130">
        <f t="shared" ref="BL857" si="16648">D857/D870</f>
        <v>3.6234081261370531E-2</v>
      </c>
      <c r="BM857" s="131">
        <f t="shared" ref="BM857" si="16649">E857/E870</f>
        <v>4.0278429532300951E-2</v>
      </c>
      <c r="BN857" s="128">
        <f t="shared" ref="BN857" si="16650">F857/F870</f>
        <v>3.6840333620077048E-2</v>
      </c>
      <c r="BO857" s="129">
        <f t="shared" ref="BO857" si="16651">G857/G870</f>
        <v>3.317339510258107E-2</v>
      </c>
      <c r="BP857" s="130">
        <f t="shared" ref="BP857" si="16652">H857/H870</f>
        <v>4.1501434094026686E-2</v>
      </c>
      <c r="BQ857" s="131">
        <f t="shared" ref="BQ857" si="16653">I857/I870</f>
        <v>4.0149781568545873E-2</v>
      </c>
      <c r="BR857" s="128">
        <f t="shared" ref="BR857" si="16654">J857/J870</f>
        <v>4.9759999999999999E-2</v>
      </c>
      <c r="BS857" s="129">
        <f t="shared" ref="BS857" si="16655">K857/K870</f>
        <v>3.8103423578283911E-2</v>
      </c>
      <c r="BT857" s="130">
        <f t="shared" ref="BT857" si="16656">L857/L870</f>
        <v>3.5024958402662232E-2</v>
      </c>
      <c r="BU857" s="128">
        <f t="shared" ref="BU857" si="16657">M857/M870</f>
        <v>3.620855458460509E-2</v>
      </c>
      <c r="BV857" s="132">
        <f t="shared" ref="BV857" si="16658">N857/N870</f>
        <v>3.9272407488833865E-2</v>
      </c>
      <c r="BW857" s="133">
        <f t="shared" ref="BW857" si="16659">O857/O870</f>
        <v>3.6194776779479541E-2</v>
      </c>
      <c r="BX857" s="128">
        <f t="shared" ref="BX857" si="16660">P857/P870</f>
        <v>3.8695057294338975E-2</v>
      </c>
      <c r="BY857" s="129">
        <f t="shared" ref="BY857" si="16661">Q857/Q870</f>
        <v>3.340059245266818E-2</v>
      </c>
      <c r="BZ857" s="130">
        <f t="shared" ref="BZ857" si="16662">R857/R870</f>
        <v>4.5162769371847773E-2</v>
      </c>
      <c r="CA857" s="131">
        <f t="shared" ref="CA857" si="16663">S857/S870</f>
        <v>3.8969616908850729E-2</v>
      </c>
      <c r="CB857" s="128">
        <f t="shared" ref="CB857" si="16664">T857/T870</f>
        <v>3.9824153090250843E-2</v>
      </c>
      <c r="CC857" s="129">
        <f t="shared" ref="CC857" si="16665">U857/U870</f>
        <v>3.1238821986407535E-2</v>
      </c>
      <c r="CD857" s="130">
        <f t="shared" ref="CD857" si="16666">V857/V870</f>
        <v>3.7711656673077645E-2</v>
      </c>
      <c r="CE857" s="131">
        <f t="shared" ref="CE857" si="16667">W857/W870</f>
        <v>3.9393423070369742E-2</v>
      </c>
      <c r="CF857" s="128">
        <f t="shared" ref="CF857" si="16668">X857/X870</f>
        <v>3.5941286752937951E-2</v>
      </c>
      <c r="CG857" s="129">
        <f t="shared" ref="CG857" si="16669">Y857/Y870</f>
        <v>2.8541542139868498E-2</v>
      </c>
      <c r="CH857" s="130">
        <f t="shared" ref="CH857" si="16670">Z857/Z870</f>
        <v>4.9865517815914119E-2</v>
      </c>
      <c r="CI857" s="128">
        <f t="shared" ref="CI857" si="16671">AA857/AA870</f>
        <v>4.9337012855892842E-2</v>
      </c>
      <c r="CJ857" s="134">
        <f t="shared" ref="CJ857" si="16672">AB857/AB870</f>
        <v>4.0114316040541324E-2</v>
      </c>
      <c r="CK857" s="135">
        <f t="shared" ref="CK857" si="16673">AC857/AC870</f>
        <v>3.9197692310045364E-2</v>
      </c>
    </row>
    <row r="858" spans="1:89" ht="13.5" thickTop="1" x14ac:dyDescent="0.2">
      <c r="A858" s="145" t="s">
        <v>28</v>
      </c>
      <c r="B858" s="189">
        <v>932</v>
      </c>
      <c r="C858" s="183">
        <v>1298</v>
      </c>
      <c r="D858" s="184">
        <v>555</v>
      </c>
      <c r="E858" s="185">
        <v>488</v>
      </c>
      <c r="F858" s="182">
        <v>905</v>
      </c>
      <c r="G858" s="186">
        <v>1411</v>
      </c>
      <c r="H858" s="184">
        <v>1804</v>
      </c>
      <c r="I858" s="185">
        <v>2491</v>
      </c>
      <c r="J858" s="182">
        <v>393</v>
      </c>
      <c r="K858" s="183">
        <v>229</v>
      </c>
      <c r="L858" s="184">
        <v>1547</v>
      </c>
      <c r="M858" s="182">
        <v>737</v>
      </c>
      <c r="N858" s="187">
        <v>2231</v>
      </c>
      <c r="O858" s="190">
        <v>1678</v>
      </c>
      <c r="P858" s="182">
        <v>1166</v>
      </c>
      <c r="Q858" s="183">
        <v>884</v>
      </c>
      <c r="R858" s="184">
        <v>1111</v>
      </c>
      <c r="S858" s="185">
        <v>1430</v>
      </c>
      <c r="T858" s="182">
        <v>421</v>
      </c>
      <c r="U858" s="186">
        <v>196</v>
      </c>
      <c r="V858" s="184">
        <v>1483</v>
      </c>
      <c r="W858" s="191">
        <v>1091</v>
      </c>
      <c r="X858" s="182">
        <v>1119</v>
      </c>
      <c r="Y858" s="186">
        <v>414</v>
      </c>
      <c r="Z858" s="184">
        <v>2169</v>
      </c>
      <c r="AA858" s="182">
        <v>2285</v>
      </c>
      <c r="AB858" s="156">
        <f t="shared" si="16371"/>
        <v>15836</v>
      </c>
      <c r="AC858" s="157">
        <f t="shared" si="16372"/>
        <v>14632</v>
      </c>
      <c r="BI858" s="145" t="s">
        <v>28</v>
      </c>
      <c r="BJ858" s="128">
        <f>B858/B870</f>
        <v>3.4978419966222557E-2</v>
      </c>
      <c r="BK858" s="129">
        <f t="shared" ref="BK858" si="16674">C858/C870</f>
        <v>4.8815344114328696E-2</v>
      </c>
      <c r="BL858" s="130">
        <f t="shared" ref="BL858" si="16675">D858/D870</f>
        <v>4.207095209217708E-2</v>
      </c>
      <c r="BM858" s="131">
        <f t="shared" ref="BM858" si="16676">E858/E870</f>
        <v>3.8166744877209446E-2</v>
      </c>
      <c r="BN858" s="128">
        <f t="shared" ref="BN858" si="16677">F858/F870</f>
        <v>3.3848225305756069E-2</v>
      </c>
      <c r="BO858" s="129">
        <f t="shared" ref="BO858" si="16678">G858/G870</f>
        <v>5.836366644606221E-2</v>
      </c>
      <c r="BP858" s="130">
        <f t="shared" ref="BP858" si="16679">H858/H870</f>
        <v>4.4993141289437585E-2</v>
      </c>
      <c r="BQ858" s="131">
        <f t="shared" ref="BQ858" si="16680">I858/I870</f>
        <v>5.757806901971662E-2</v>
      </c>
      <c r="BR858" s="128">
        <f t="shared" ref="BR858" si="16681">J858/J870</f>
        <v>6.2880000000000005E-2</v>
      </c>
      <c r="BS858" s="129">
        <f t="shared" ref="BS858" si="16682">K858/K870</f>
        <v>3.28033233061166E-2</v>
      </c>
      <c r="BT858" s="130">
        <f t="shared" ref="BT858" si="16683">L858/L870</f>
        <v>6.4351081530782034E-2</v>
      </c>
      <c r="BU858" s="128">
        <f t="shared" ref="BU858" si="16684">M858/M870</f>
        <v>3.0814901534473388E-2</v>
      </c>
      <c r="BV858" s="132">
        <f t="shared" ref="BV858" si="16685">N858/N870</f>
        <v>5.1630371896044989E-2</v>
      </c>
      <c r="BW858" s="133">
        <f t="shared" ref="BW858" si="16686">O858/O870</f>
        <v>3.9057771984544479E-2</v>
      </c>
      <c r="BX858" s="128">
        <f t="shared" ref="BX858" si="16687">P858/P870</f>
        <v>4.9854626304087567E-2</v>
      </c>
      <c r="BY858" s="129">
        <f t="shared" ref="BY858" si="16688">Q858/Q870</f>
        <v>3.7951315845962307E-2</v>
      </c>
      <c r="BZ858" s="130">
        <f t="shared" ref="BZ858" si="16689">R858/R870</f>
        <v>4.2449946507718175E-2</v>
      </c>
      <c r="CA858" s="131">
        <f t="shared" ref="CA858" si="16690">S858/S870</f>
        <v>5.2473212975194479E-2</v>
      </c>
      <c r="CB858" s="128">
        <f t="shared" ref="CB858" si="16691">T858/T870</f>
        <v>5.443496250323248E-2</v>
      </c>
      <c r="CC858" s="129">
        <f t="shared" ref="CC858" si="16692">U858/U870</f>
        <v>2.3369500417312509E-2</v>
      </c>
      <c r="CD858" s="130">
        <f t="shared" ref="CD858" si="16693">V858/V870</f>
        <v>5.5926386846174153E-2</v>
      </c>
      <c r="CE858" s="131">
        <f t="shared" ref="CE858" si="16694">W858/W870</f>
        <v>3.7178394956551369E-2</v>
      </c>
      <c r="CF858" s="128">
        <f t="shared" ref="CF858" si="16695">X858/X870</f>
        <v>5.1168320453610132E-2</v>
      </c>
      <c r="CG858" s="129">
        <f t="shared" ref="CG858" si="16696">Y858/Y870</f>
        <v>3.0932456664674236E-2</v>
      </c>
      <c r="CH858" s="130">
        <f t="shared" ref="CH858" si="16697">Z858/Z870</f>
        <v>5.1626877395091995E-2</v>
      </c>
      <c r="CI858" s="128">
        <f t="shared" ref="CI858" si="16698">AA858/AA870</f>
        <v>5.1266518588319758E-2</v>
      </c>
      <c r="CJ858" s="134">
        <f t="shared" ref="CJ858" si="16699">AB858/AB870</f>
        <v>4.8300662166819677E-2</v>
      </c>
      <c r="CK858" s="135">
        <f t="shared" ref="CK858" si="16700">AC858/AC870</f>
        <v>4.4758906967424988E-2</v>
      </c>
    </row>
    <row r="859" spans="1:89" x14ac:dyDescent="0.2">
      <c r="A859" s="136" t="s">
        <v>29</v>
      </c>
      <c r="B859" s="192">
        <v>1063</v>
      </c>
      <c r="C859" s="176">
        <v>2247</v>
      </c>
      <c r="D859" s="177">
        <v>945</v>
      </c>
      <c r="E859" s="178">
        <v>833</v>
      </c>
      <c r="F859" s="175">
        <v>1186</v>
      </c>
      <c r="G859" s="179">
        <v>2177</v>
      </c>
      <c r="H859" s="177">
        <v>2151</v>
      </c>
      <c r="I859" s="178">
        <v>3288</v>
      </c>
      <c r="J859" s="175">
        <v>540</v>
      </c>
      <c r="K859" s="176">
        <v>234</v>
      </c>
      <c r="L859" s="177">
        <v>2073</v>
      </c>
      <c r="M859" s="175">
        <v>787</v>
      </c>
      <c r="N859" s="180">
        <v>3006</v>
      </c>
      <c r="O859" s="193">
        <v>1943</v>
      </c>
      <c r="P859" s="175">
        <v>1558</v>
      </c>
      <c r="Q859" s="176">
        <v>1172</v>
      </c>
      <c r="R859" s="177">
        <v>1446</v>
      </c>
      <c r="S859" s="178">
        <v>1907</v>
      </c>
      <c r="T859" s="175">
        <v>878</v>
      </c>
      <c r="U859" s="179">
        <v>192</v>
      </c>
      <c r="V859" s="177">
        <v>2254</v>
      </c>
      <c r="W859" s="194">
        <v>1263</v>
      </c>
      <c r="X859" s="175">
        <v>1590</v>
      </c>
      <c r="Y859" s="179">
        <v>463</v>
      </c>
      <c r="Z859" s="177">
        <v>2406</v>
      </c>
      <c r="AA859" s="175">
        <v>3080</v>
      </c>
      <c r="AB859" s="156">
        <f t="shared" si="16371"/>
        <v>21096</v>
      </c>
      <c r="AC859" s="157">
        <f t="shared" si="16372"/>
        <v>19586</v>
      </c>
      <c r="BI859" s="136" t="s">
        <v>29</v>
      </c>
      <c r="BJ859" s="128">
        <f>B859/B870</f>
        <v>3.9894914618127227E-2</v>
      </c>
      <c r="BK859" s="129">
        <f t="shared" ref="BK859" si="16701">C859/C870</f>
        <v>8.4505453177886422E-2</v>
      </c>
      <c r="BL859" s="130">
        <f t="shared" ref="BL859" si="16702">D859/D870</f>
        <v>7.1634323832625829E-2</v>
      </c>
      <c r="BM859" s="131">
        <f t="shared" ref="BM859" si="16703">E859/E870</f>
        <v>6.5149382136712022E-2</v>
      </c>
      <c r="BN859" s="128">
        <f t="shared" ref="BN859" si="16704">F859/F870</f>
        <v>4.4358005759808507E-2</v>
      </c>
      <c r="BO859" s="129">
        <f t="shared" ref="BO859" si="16705">G859/G870</f>
        <v>9.0047981469225685E-2</v>
      </c>
      <c r="BP859" s="130">
        <f t="shared" ref="BP859" si="16706">H859/H870</f>
        <v>5.3647586980920314E-2</v>
      </c>
      <c r="BQ859" s="131">
        <f t="shared" ref="BQ859" si="16707">I859/I870</f>
        <v>7.6000277373275082E-2</v>
      </c>
      <c r="BR859" s="128">
        <f t="shared" ref="BR859" si="16708">J859/J870</f>
        <v>8.6400000000000005E-2</v>
      </c>
      <c r="BS859" s="129">
        <f t="shared" ref="BS859" si="16709">K859/K870</f>
        <v>3.3519553072625698E-2</v>
      </c>
      <c r="BT859" s="130">
        <f t="shared" ref="BT859" si="16710">L859/L870</f>
        <v>8.6231281198003329E-2</v>
      </c>
      <c r="BU859" s="128">
        <f t="shared" ref="BU859" si="16711">M859/M870</f>
        <v>3.2905464732198852E-2</v>
      </c>
      <c r="BV859" s="132">
        <f t="shared" ref="BV859" si="16712">N859/N870</f>
        <v>6.9565619865312067E-2</v>
      </c>
      <c r="BW859" s="133">
        <f t="shared" ref="BW859" si="16713">O859/O870</f>
        <v>4.5226013686513661E-2</v>
      </c>
      <c r="BX859" s="128">
        <f t="shared" ref="BX859" si="16714">P859/P870</f>
        <v>6.6615358303403455E-2</v>
      </c>
      <c r="BY859" s="129">
        <f t="shared" ref="BY859" si="16715">Q859/Q870</f>
        <v>5.0315545442836902E-2</v>
      </c>
      <c r="BZ859" s="130">
        <f t="shared" ref="BZ859" si="16716">R859/R870</f>
        <v>5.5249885373681799E-2</v>
      </c>
      <c r="CA859" s="131">
        <f t="shared" ref="CA859" si="16717">S859/S870</f>
        <v>6.9976515485102017E-2</v>
      </c>
      <c r="CB859" s="128">
        <f t="shared" ref="CB859" si="16718">T859/T870</f>
        <v>0.11352469614688389</v>
      </c>
      <c r="CC859" s="129">
        <f t="shared" ref="CC859" si="16719">U859/U870</f>
        <v>2.2892571837367353E-2</v>
      </c>
      <c r="CD859" s="130">
        <f t="shared" ref="CD859" si="16720">V859/V870</f>
        <v>8.5002074141117018E-2</v>
      </c>
      <c r="CE859" s="131">
        <f t="shared" ref="CE859" si="16721">W859/W870</f>
        <v>4.3039700119270746E-2</v>
      </c>
      <c r="CF859" s="128">
        <f t="shared" ref="CF859" si="16722">X859/X870</f>
        <v>7.2705656408614941E-2</v>
      </c>
      <c r="CG859" s="129">
        <f t="shared" ref="CG859" si="16723">Y859/Y870</f>
        <v>3.4593544530783026E-2</v>
      </c>
      <c r="CH859" s="130">
        <f t="shared" ref="CH859" si="16724">Z859/Z870</f>
        <v>5.7267988479756268E-2</v>
      </c>
      <c r="CI859" s="128">
        <f t="shared" ref="CI859" si="16725">AA859/AA870</f>
        <v>6.910322855668484E-2</v>
      </c>
      <c r="CJ859" s="134">
        <f t="shared" ref="CJ859" si="16726">AB859/AB870</f>
        <v>6.434394853948143E-2</v>
      </c>
      <c r="CK859" s="135">
        <f t="shared" ref="CK859" si="16727">AC859/AC870</f>
        <v>5.9913063960086506E-2</v>
      </c>
    </row>
    <row r="860" spans="1:89" x14ac:dyDescent="0.2">
      <c r="A860" s="145" t="s">
        <v>30</v>
      </c>
      <c r="B860" s="189">
        <v>1422</v>
      </c>
      <c r="C860" s="183">
        <v>3287</v>
      </c>
      <c r="D860" s="184">
        <v>1291</v>
      </c>
      <c r="E860" s="185">
        <v>1109</v>
      </c>
      <c r="F860" s="182">
        <v>1427</v>
      </c>
      <c r="G860" s="186">
        <v>2503</v>
      </c>
      <c r="H860" s="184">
        <v>2640</v>
      </c>
      <c r="I860" s="185">
        <v>4420</v>
      </c>
      <c r="J860" s="182">
        <v>1033</v>
      </c>
      <c r="K860" s="183">
        <v>276</v>
      </c>
      <c r="L860" s="184">
        <v>3243</v>
      </c>
      <c r="M860" s="182">
        <v>827</v>
      </c>
      <c r="N860" s="187">
        <v>4359</v>
      </c>
      <c r="O860" s="190">
        <v>2533</v>
      </c>
      <c r="P860" s="182">
        <v>2223</v>
      </c>
      <c r="Q860" s="183">
        <v>1806</v>
      </c>
      <c r="R860" s="184">
        <v>1939</v>
      </c>
      <c r="S860" s="185">
        <v>2461</v>
      </c>
      <c r="T860" s="182">
        <v>1329</v>
      </c>
      <c r="U860" s="186">
        <v>260</v>
      </c>
      <c r="V860" s="184">
        <v>3139</v>
      </c>
      <c r="W860" s="191">
        <v>1696</v>
      </c>
      <c r="X860" s="182">
        <v>2383</v>
      </c>
      <c r="Y860" s="186">
        <v>755</v>
      </c>
      <c r="Z860" s="184">
        <v>2895</v>
      </c>
      <c r="AA860" s="182">
        <v>4350</v>
      </c>
      <c r="AB860" s="156">
        <f t="shared" si="16371"/>
        <v>29323</v>
      </c>
      <c r="AC860" s="157">
        <f t="shared" si="16372"/>
        <v>26283</v>
      </c>
      <c r="BI860" s="145" t="s">
        <v>30</v>
      </c>
      <c r="BJ860" s="128">
        <f>B860/B870</f>
        <v>5.336836179395759E-2</v>
      </c>
      <c r="BK860" s="129">
        <f t="shared" ref="BK860" si="16728">C860/C870</f>
        <v>0.12361790146671681</v>
      </c>
      <c r="BL860" s="130">
        <f t="shared" ref="BL860" si="16729">D860/D870</f>
        <v>9.7862340812613705E-2</v>
      </c>
      <c r="BM860" s="131">
        <f t="shared" ref="BM860" si="16730">E860/E870</f>
        <v>8.6735491944314097E-2</v>
      </c>
      <c r="BN860" s="128">
        <f t="shared" ref="BN860" si="16731">F860/F870</f>
        <v>5.3371732056700455E-2</v>
      </c>
      <c r="BO860" s="129">
        <f t="shared" ref="BO860" si="16732">G860/G870</f>
        <v>0.10353242885506288</v>
      </c>
      <c r="BP860" s="130">
        <f t="shared" ref="BP860" si="16733">H860/H870</f>
        <v>6.584362139917696E-2</v>
      </c>
      <c r="BQ860" s="131">
        <f t="shared" ref="BQ860" si="16734">I860/I870</f>
        <v>0.10216582298962161</v>
      </c>
      <c r="BR860" s="128">
        <f t="shared" ref="BR860" si="16735">J860/J870</f>
        <v>0.16528000000000001</v>
      </c>
      <c r="BS860" s="129">
        <f t="shared" ref="BS860" si="16736">K860/K870</f>
        <v>3.9535883111302107E-2</v>
      </c>
      <c r="BT860" s="130">
        <f t="shared" ref="BT860" si="16737">L860/L870</f>
        <v>0.13490016638935109</v>
      </c>
      <c r="BU860" s="128">
        <f t="shared" ref="BU860" si="16738">M860/M870</f>
        <v>3.4577915290379228E-2</v>
      </c>
      <c r="BV860" s="132">
        <f t="shared" ref="BV860" si="16739">N860/N870</f>
        <v>0.10087709148133576</v>
      </c>
      <c r="BW860" s="133">
        <f t="shared" ref="BW860" si="16740">O860/O870</f>
        <v>5.8959080117312976E-2</v>
      </c>
      <c r="BX860" s="128">
        <f t="shared" ref="BX860" si="16741">P860/P870</f>
        <v>9.5048742945100045E-2</v>
      </c>
      <c r="BY860" s="129">
        <f t="shared" ref="BY860" si="16742">Q860/Q870</f>
        <v>7.7534023097067792E-2</v>
      </c>
      <c r="BZ860" s="130">
        <f t="shared" ref="BZ860" si="16743">R860/R870</f>
        <v>7.4086810331652153E-2</v>
      </c>
      <c r="CA860" s="131">
        <f t="shared" ref="CA860" si="16744">S860/S870</f>
        <v>9.0305298693673861E-2</v>
      </c>
      <c r="CB860" s="128">
        <f t="shared" ref="CB860" si="16745">T860/T870</f>
        <v>0.17183863460046547</v>
      </c>
      <c r="CC860" s="129">
        <f t="shared" ref="CC860" si="16746">U860/U870</f>
        <v>3.1000357696434958E-2</v>
      </c>
      <c r="CD860" s="130">
        <f t="shared" ref="CD860" si="16747">V860/V870</f>
        <v>0.11837689029679074</v>
      </c>
      <c r="CE860" s="131">
        <f t="shared" ref="CE860" si="16748">W860/W870</f>
        <v>5.7795195092860796E-2</v>
      </c>
      <c r="CF860" s="128">
        <f t="shared" ref="CF860" si="16749">X860/X870</f>
        <v>0.10896703095706251</v>
      </c>
      <c r="CG860" s="129">
        <f t="shared" ref="CG860" si="16750">Y860/Y870</f>
        <v>5.6410639569635386E-2</v>
      </c>
      <c r="CH860" s="130">
        <f t="shared" ref="CH860" si="16751">Z860/Z870</f>
        <v>6.8907242996215451E-2</v>
      </c>
      <c r="CI860" s="128">
        <f t="shared" ref="CI860" si="16752">AA860/AA870</f>
        <v>9.7597092279733455E-2</v>
      </c>
      <c r="CJ860" s="134">
        <f t="shared" ref="CJ860" si="16753">AB860/AB870</f>
        <v>8.9436746445924059E-2</v>
      </c>
      <c r="CK860" s="135">
        <f t="shared" ref="CK860" si="16754">AC860/AC870</f>
        <v>8.0399012563206043E-2</v>
      </c>
    </row>
    <row r="861" spans="1:89" x14ac:dyDescent="0.2">
      <c r="A861" s="136" t="s">
        <v>31</v>
      </c>
      <c r="B861" s="192">
        <v>1525</v>
      </c>
      <c r="C861" s="176">
        <v>3560</v>
      </c>
      <c r="D861" s="177">
        <v>940</v>
      </c>
      <c r="E861" s="178">
        <v>1284</v>
      </c>
      <c r="F861" s="175">
        <v>1138</v>
      </c>
      <c r="G861" s="179">
        <v>2497</v>
      </c>
      <c r="H861" s="177">
        <v>2364</v>
      </c>
      <c r="I861" s="178">
        <v>4831</v>
      </c>
      <c r="J861" s="175">
        <v>673</v>
      </c>
      <c r="K861" s="176">
        <v>266</v>
      </c>
      <c r="L861" s="177">
        <v>2410</v>
      </c>
      <c r="M861" s="175">
        <v>798</v>
      </c>
      <c r="N861" s="180">
        <v>3393</v>
      </c>
      <c r="O861" s="193">
        <v>2544</v>
      </c>
      <c r="P861" s="175">
        <v>1758</v>
      </c>
      <c r="Q861" s="176">
        <v>1919</v>
      </c>
      <c r="R861" s="177">
        <v>1504</v>
      </c>
      <c r="S861" s="178">
        <v>2613</v>
      </c>
      <c r="T861" s="175">
        <v>988</v>
      </c>
      <c r="U861" s="179">
        <v>244</v>
      </c>
      <c r="V861" s="177">
        <v>3630</v>
      </c>
      <c r="W861" s="194">
        <v>1580</v>
      </c>
      <c r="X861" s="175">
        <v>2006</v>
      </c>
      <c r="Y861" s="179">
        <v>754</v>
      </c>
      <c r="Z861" s="177">
        <v>2859</v>
      </c>
      <c r="AA861" s="175">
        <v>4531</v>
      </c>
      <c r="AB861" s="156">
        <f t="shared" si="16371"/>
        <v>25188</v>
      </c>
      <c r="AC861" s="157">
        <f t="shared" si="16372"/>
        <v>27421</v>
      </c>
      <c r="BI861" s="136" t="s">
        <v>31</v>
      </c>
      <c r="BJ861" s="128">
        <f>B861/B870</f>
        <v>5.7234002627134545E-2</v>
      </c>
      <c r="BK861" s="129">
        <f t="shared" ref="BK861" si="16755">C861/C870</f>
        <v>0.13388491914253478</v>
      </c>
      <c r="BL861" s="130">
        <f t="shared" ref="BL861" si="16756">D861/D870</f>
        <v>7.1255306246209821E-2</v>
      </c>
      <c r="BM861" s="131">
        <f t="shared" ref="BM861" si="16757">E861/E870</f>
        <v>0.10042233693101831</v>
      </c>
      <c r="BN861" s="128">
        <f t="shared" ref="BN861" si="16758">F861/F870</f>
        <v>4.2562740771215919E-2</v>
      </c>
      <c r="BO861" s="129">
        <f t="shared" ref="BO861" si="16759">G861/G870</f>
        <v>0.1032842488418266</v>
      </c>
      <c r="BP861" s="130">
        <f t="shared" ref="BP861" si="16760">H861/H870</f>
        <v>5.8959970071081183E-2</v>
      </c>
      <c r="BQ861" s="131">
        <f t="shared" ref="BQ861" si="16761">I861/I870</f>
        <v>0.111665857661281</v>
      </c>
      <c r="BR861" s="128">
        <f t="shared" ref="BR861" si="16762">J861/J870</f>
        <v>0.10768</v>
      </c>
      <c r="BS861" s="129">
        <f t="shared" ref="BS861" si="16763">K861/K870</f>
        <v>3.8103423578283911E-2</v>
      </c>
      <c r="BT861" s="130">
        <f t="shared" ref="BT861" si="16764">L861/L870</f>
        <v>0.10024958402662229</v>
      </c>
      <c r="BU861" s="128">
        <f t="shared" ref="BU861" si="16765">M861/M870</f>
        <v>3.3365388635698455E-2</v>
      </c>
      <c r="BV861" s="132">
        <f t="shared" ref="BV861" si="16766">N861/N870</f>
        <v>7.8521672722223504E-2</v>
      </c>
      <c r="BW861" s="133">
        <f t="shared" ref="BW861" si="16767">O861/O870</f>
        <v>5.9215120338904151E-2</v>
      </c>
      <c r="BX861" s="128">
        <f t="shared" ref="BX861" si="16768">P861/P870</f>
        <v>7.5166752180605437E-2</v>
      </c>
      <c r="BY861" s="129">
        <f t="shared" ref="BY861" si="16769">Q861/Q870</f>
        <v>8.2385265959730392E-2</v>
      </c>
      <c r="BZ861" s="130">
        <f t="shared" ref="BZ861" si="16770">R861/R870</f>
        <v>5.7465994192266542E-2</v>
      </c>
      <c r="CA861" s="131">
        <f t="shared" ref="CA861" si="16771">S861/S870</f>
        <v>9.5882870981946283E-2</v>
      </c>
      <c r="CB861" s="128">
        <f t="shared" ref="CB861" si="16772">T861/T870</f>
        <v>0.12774760796483062</v>
      </c>
      <c r="CC861" s="129">
        <f t="shared" ref="CC861" si="16773">U861/U870</f>
        <v>2.9092643376654344E-2</v>
      </c>
      <c r="CD861" s="130">
        <f t="shared" ref="CD861" si="16774">V861/V870</f>
        <v>0.13689331372327188</v>
      </c>
      <c r="CE861" s="131">
        <f t="shared" ref="CE861" si="16775">W861/W870</f>
        <v>5.3842221843584941E-2</v>
      </c>
      <c r="CF861" s="128">
        <f t="shared" ref="CF861" si="16776">X861/X870</f>
        <v>9.1728016827472683E-2</v>
      </c>
      <c r="CG861" s="129">
        <f t="shared" ref="CG861" si="16777">Y861/Y870</f>
        <v>5.6335923490735205E-2</v>
      </c>
      <c r="CH861" s="130">
        <f t="shared" ref="CH861" si="16778">Z861/Z870</f>
        <v>6.8050365363101897E-2</v>
      </c>
      <c r="CI861" s="128">
        <f t="shared" ref="CI861" si="16779">AA861/AA870</f>
        <v>0.10165802876309708</v>
      </c>
      <c r="CJ861" s="134">
        <f t="shared" ref="CJ861" si="16780">AB861/AB870</f>
        <v>7.6824771322168098E-2</v>
      </c>
      <c r="CK861" s="135">
        <f t="shared" ref="CK861" si="16781">AC861/AC870</f>
        <v>8.3880124928496488E-2</v>
      </c>
    </row>
    <row r="862" spans="1:89" x14ac:dyDescent="0.2">
      <c r="A862" s="145" t="s">
        <v>32</v>
      </c>
      <c r="B862" s="189">
        <v>1680</v>
      </c>
      <c r="C862" s="183">
        <v>2814</v>
      </c>
      <c r="D862" s="184">
        <v>574</v>
      </c>
      <c r="E862" s="185">
        <v>1151</v>
      </c>
      <c r="F862" s="182">
        <v>1078</v>
      </c>
      <c r="G862" s="186">
        <v>2559</v>
      </c>
      <c r="H862" s="184">
        <v>2547</v>
      </c>
      <c r="I862" s="185">
        <v>4353</v>
      </c>
      <c r="J862" s="182">
        <v>543</v>
      </c>
      <c r="K862" s="183">
        <v>238</v>
      </c>
      <c r="L862" s="184">
        <v>2854</v>
      </c>
      <c r="M862" s="182">
        <v>944</v>
      </c>
      <c r="N862" s="187">
        <v>4227</v>
      </c>
      <c r="O862" s="190">
        <v>2563</v>
      </c>
      <c r="P862" s="182">
        <v>1757</v>
      </c>
      <c r="Q862" s="183">
        <v>1915</v>
      </c>
      <c r="R862" s="184">
        <v>1587</v>
      </c>
      <c r="S862" s="185">
        <v>2334</v>
      </c>
      <c r="T862" s="182">
        <v>718</v>
      </c>
      <c r="U862" s="186">
        <v>314</v>
      </c>
      <c r="V862" s="184">
        <v>3106</v>
      </c>
      <c r="W862" s="191">
        <v>1798</v>
      </c>
      <c r="X862" s="182">
        <v>1770</v>
      </c>
      <c r="Y862" s="186">
        <v>711</v>
      </c>
      <c r="Z862" s="184">
        <v>2546</v>
      </c>
      <c r="AA862" s="182">
        <v>3723</v>
      </c>
      <c r="AB862" s="156">
        <f t="shared" si="16371"/>
        <v>24987</v>
      </c>
      <c r="AC862" s="157">
        <f t="shared" si="16372"/>
        <v>25417</v>
      </c>
      <c r="BI862" s="145" t="s">
        <v>32</v>
      </c>
      <c r="BJ862" s="128">
        <f>B862/B870</f>
        <v>6.3051229123662983E-2</v>
      </c>
      <c r="BK862" s="129">
        <f t="shared" ref="BK862" si="16782">C862/C870</f>
        <v>0.10582925911996992</v>
      </c>
      <c r="BL862" s="130">
        <f t="shared" ref="BL862" si="16783">D862/D870</f>
        <v>4.3511218920557912E-2</v>
      </c>
      <c r="BM862" s="131">
        <f t="shared" ref="BM862" si="16784">E862/E870</f>
        <v>9.0020334741123101E-2</v>
      </c>
      <c r="BN862" s="128">
        <f t="shared" ref="BN862" si="16785">F862/F870</f>
        <v>4.0318659535475185E-2</v>
      </c>
      <c r="BO862" s="129">
        <f t="shared" ref="BO862" si="16786">G862/G870</f>
        <v>0.10584877564526804</v>
      </c>
      <c r="BP862" s="130">
        <f t="shared" ref="BP862" si="16787">H862/H870</f>
        <v>6.3524130190796863E-2</v>
      </c>
      <c r="BQ862" s="131">
        <f t="shared" ref="BQ862" si="16788">I862/I870</f>
        <v>0.100617155537064</v>
      </c>
      <c r="BR862" s="128">
        <f t="shared" ref="BR862" si="16789">J862/J870</f>
        <v>8.6879999999999999E-2</v>
      </c>
      <c r="BS862" s="129">
        <f t="shared" ref="BS862" si="16790">K862/K870</f>
        <v>3.4092536885832976E-2</v>
      </c>
      <c r="BT862" s="130">
        <f t="shared" ref="BT862" si="16791">L862/L870</f>
        <v>0.11871880199667222</v>
      </c>
      <c r="BU862" s="128">
        <f t="shared" ref="BU862" si="16792">M862/M870</f>
        <v>3.9469833173056822E-2</v>
      </c>
      <c r="BV862" s="132">
        <f t="shared" ref="BV862" si="16793">N862/N870</f>
        <v>9.7822313762699314E-2</v>
      </c>
      <c r="BW862" s="133">
        <f t="shared" ref="BW862" si="16794">O862/O870</f>
        <v>5.9657371630743444E-2</v>
      </c>
      <c r="BX862" s="128">
        <f t="shared" ref="BX862" si="16795">P862/P870</f>
        <v>7.512399521121943E-2</v>
      </c>
      <c r="BY862" s="129">
        <f t="shared" ref="BY862" si="16796">Q862/Q870</f>
        <v>8.2213540548662686E-2</v>
      </c>
      <c r="BZ862" s="130">
        <f t="shared" ref="BZ862" si="16797">R862/R870</f>
        <v>6.0637322329206787E-2</v>
      </c>
      <c r="CA862" s="131">
        <f t="shared" ref="CA862" si="16798">S862/S870</f>
        <v>8.5645090268604146E-2</v>
      </c>
      <c r="CB862" s="128">
        <f t="shared" ref="CB862" si="16799">T862/T870</f>
        <v>9.2836824411688654E-2</v>
      </c>
      <c r="CC862" s="129">
        <f t="shared" ref="CC862" si="16800">U862/U870</f>
        <v>3.743889352569453E-2</v>
      </c>
      <c r="CD862" s="130">
        <f t="shared" ref="CD862" si="16801">V862/V870</f>
        <v>0.11713240562657917</v>
      </c>
      <c r="CE862" s="131">
        <f t="shared" ref="CE862" si="16802">W862/W870</f>
        <v>6.1271085363775769E-2</v>
      </c>
      <c r="CF862" s="128">
        <f t="shared" ref="CF862" si="16803">X862/X870</f>
        <v>8.0936485436005304E-2</v>
      </c>
      <c r="CG862" s="129">
        <f t="shared" ref="CG862" si="16804">Y862/Y870</f>
        <v>5.3123132098027492E-2</v>
      </c>
      <c r="CH862" s="130">
        <f t="shared" ref="CH862" si="16805">Z862/Z870</f>
        <v>6.0600290386309E-2</v>
      </c>
      <c r="CI862" s="128">
        <f t="shared" ref="CI862" si="16806">AA862/AA870</f>
        <v>8.3529649323551183E-2</v>
      </c>
      <c r="CJ862" s="134">
        <f t="shared" ref="CJ862" si="16807">AB862/AB870</f>
        <v>7.6211710379030267E-2</v>
      </c>
      <c r="CK862" s="135">
        <f t="shared" ref="CK862" si="16808">AC862/AC870</f>
        <v>7.7749941114751295E-2</v>
      </c>
    </row>
    <row r="863" spans="1:89" x14ac:dyDescent="0.2">
      <c r="A863" s="136" t="s">
        <v>33</v>
      </c>
      <c r="B863" s="192">
        <v>1560</v>
      </c>
      <c r="C863" s="176">
        <v>1854</v>
      </c>
      <c r="D863" s="177">
        <v>509</v>
      </c>
      <c r="E863" s="178">
        <v>824</v>
      </c>
      <c r="F863" s="175">
        <v>1187</v>
      </c>
      <c r="G863" s="179">
        <v>1893</v>
      </c>
      <c r="H863" s="177">
        <v>1922</v>
      </c>
      <c r="I863" s="178">
        <v>3179</v>
      </c>
      <c r="J863" s="175">
        <v>449</v>
      </c>
      <c r="K863" s="176">
        <v>131</v>
      </c>
      <c r="L863" s="177">
        <v>1715</v>
      </c>
      <c r="M863" s="175">
        <v>1098</v>
      </c>
      <c r="N863" s="180">
        <v>2694</v>
      </c>
      <c r="O863" s="193">
        <v>2608</v>
      </c>
      <c r="P863" s="175">
        <v>1189</v>
      </c>
      <c r="Q863" s="176">
        <v>1740</v>
      </c>
      <c r="R863" s="177">
        <v>1494</v>
      </c>
      <c r="S863" s="178">
        <v>1850</v>
      </c>
      <c r="T863" s="175">
        <v>443</v>
      </c>
      <c r="U863" s="179">
        <v>333</v>
      </c>
      <c r="V863" s="177">
        <v>2521</v>
      </c>
      <c r="W863" s="194">
        <v>1694</v>
      </c>
      <c r="X863" s="175">
        <v>1012</v>
      </c>
      <c r="Y863" s="179">
        <v>766</v>
      </c>
      <c r="Z863" s="177">
        <v>2125</v>
      </c>
      <c r="AA863" s="175">
        <v>2918</v>
      </c>
      <c r="AB863" s="156">
        <f t="shared" si="16371"/>
        <v>18820</v>
      </c>
      <c r="AC863" s="157">
        <f t="shared" si="16372"/>
        <v>20888</v>
      </c>
      <c r="BI863" s="136" t="s">
        <v>33</v>
      </c>
      <c r="BJ863" s="128">
        <f>B863/B870</f>
        <v>5.8547569900544195E-2</v>
      </c>
      <c r="BK863" s="129">
        <f t="shared" ref="BK863" si="16809">C863/C870</f>
        <v>6.9725460699511091E-2</v>
      </c>
      <c r="BL863" s="130">
        <f t="shared" ref="BL863" si="16810">D863/D870</f>
        <v>3.8583990297149789E-2</v>
      </c>
      <c r="BM863" s="131">
        <f t="shared" ref="BM863" si="16811">E863/E870</f>
        <v>6.4445487251681532E-2</v>
      </c>
      <c r="BN863" s="128">
        <f t="shared" ref="BN863" si="16812">F863/F870</f>
        <v>4.4395407113737517E-2</v>
      </c>
      <c r="BO863" s="129">
        <f t="shared" ref="BO863" si="16813">G863/G870</f>
        <v>7.8300794176042354E-2</v>
      </c>
      <c r="BP863" s="130">
        <f t="shared" ref="BP863" si="16814">H863/H870</f>
        <v>4.7936151639855346E-2</v>
      </c>
      <c r="BQ863" s="131">
        <f t="shared" ref="BQ863" si="16815">I863/I870</f>
        <v>7.3480803457920157E-2</v>
      </c>
      <c r="BR863" s="128">
        <f t="shared" ref="BR863" si="16816">J863/J870</f>
        <v>7.1840000000000001E-2</v>
      </c>
      <c r="BS863" s="129">
        <f t="shared" ref="BS863" si="16817">K863/K870</f>
        <v>1.876521988253832E-2</v>
      </c>
      <c r="BT863" s="130">
        <f t="shared" ref="BT863" si="16818">L863/L870</f>
        <v>7.1339434276206329E-2</v>
      </c>
      <c r="BU863" s="128">
        <f t="shared" ref="BU863" si="16819">M863/M870</f>
        <v>4.5908767822051263E-2</v>
      </c>
      <c r="BV863" s="132">
        <f t="shared" ref="BV863" si="16820">N863/N870</f>
        <v>6.2345236166716805E-2</v>
      </c>
      <c r="BW863" s="133">
        <f t="shared" ref="BW863" si="16821">O863/O870</f>
        <v>6.0704808900889161E-2</v>
      </c>
      <c r="BX863" s="128">
        <f t="shared" ref="BX863" si="16822">P863/P870</f>
        <v>5.0838036599965795E-2</v>
      </c>
      <c r="BY863" s="129">
        <f t="shared" ref="BY863" si="16823">Q863/Q870</f>
        <v>7.470055381445069E-2</v>
      </c>
      <c r="BZ863" s="130">
        <f t="shared" ref="BZ863" si="16824">R863/R870</f>
        <v>5.7083906464924346E-2</v>
      </c>
      <c r="CA863" s="131">
        <f t="shared" ref="CA863" si="16825">S863/S870</f>
        <v>6.7884925876999846E-2</v>
      </c>
      <c r="CB863" s="128">
        <f t="shared" ref="CB863" si="16826">T863/T870</f>
        <v>5.7279544866821824E-2</v>
      </c>
      <c r="CC863" s="129">
        <f t="shared" ref="CC863" si="16827">U863/U870</f>
        <v>3.9704304280434005E-2</v>
      </c>
      <c r="CD863" s="130">
        <f t="shared" ref="CD863" si="16828">V863/V870</f>
        <v>9.5071086472828747E-2</v>
      </c>
      <c r="CE863" s="131">
        <f t="shared" ref="CE863" si="16829">W863/W870</f>
        <v>5.7727040381666379E-2</v>
      </c>
      <c r="CF863" s="128">
        <f t="shared" ref="CF863" si="16830">X863/X870</f>
        <v>4.6275549865105854E-2</v>
      </c>
      <c r="CG863" s="129">
        <f t="shared" ref="CG863" si="16831">Y863/Y870</f>
        <v>5.7232516437537358E-2</v>
      </c>
      <c r="CH863" s="130">
        <f t="shared" ref="CH863" si="16832">Z863/Z870</f>
        <v>5.0579582510175421E-2</v>
      </c>
      <c r="CI863" s="128">
        <f t="shared" ref="CI863" si="16833">AA863/AA870</f>
        <v>6.5468578223508558E-2</v>
      </c>
      <c r="CJ863" s="134">
        <f t="shared" ref="CJ863" si="16834">AB863/AB870</f>
        <v>5.7402024626139574E-2</v>
      </c>
      <c r="CK863" s="135">
        <f t="shared" ref="CK863" si="16835">AC863/AC870</f>
        <v>6.3895848054645515E-2</v>
      </c>
    </row>
    <row r="864" spans="1:89" x14ac:dyDescent="0.2">
      <c r="A864" s="145" t="s">
        <v>34</v>
      </c>
      <c r="B864" s="189">
        <v>545</v>
      </c>
      <c r="C864" s="183">
        <v>1028</v>
      </c>
      <c r="D864" s="184">
        <v>239</v>
      </c>
      <c r="E864" s="185">
        <v>579</v>
      </c>
      <c r="F864" s="182">
        <v>494</v>
      </c>
      <c r="G864" s="186">
        <v>1196</v>
      </c>
      <c r="H864" s="184">
        <v>969</v>
      </c>
      <c r="I864" s="185">
        <v>2149</v>
      </c>
      <c r="J864" s="182">
        <v>175</v>
      </c>
      <c r="K864" s="183">
        <v>86</v>
      </c>
      <c r="L864" s="184">
        <v>1030</v>
      </c>
      <c r="M864" s="182">
        <v>676</v>
      </c>
      <c r="N864" s="187">
        <v>1941</v>
      </c>
      <c r="O864" s="190">
        <v>1879</v>
      </c>
      <c r="P864" s="182">
        <v>665</v>
      </c>
      <c r="Q864" s="183">
        <v>1236</v>
      </c>
      <c r="R864" s="184">
        <v>891</v>
      </c>
      <c r="S864" s="185">
        <v>1310</v>
      </c>
      <c r="T864" s="182">
        <v>228</v>
      </c>
      <c r="U864" s="186">
        <v>317</v>
      </c>
      <c r="V864" s="184">
        <v>1686</v>
      </c>
      <c r="W864" s="191">
        <v>1167</v>
      </c>
      <c r="X864" s="182">
        <v>606</v>
      </c>
      <c r="Y864" s="186">
        <v>494</v>
      </c>
      <c r="Z864" s="184">
        <v>1414</v>
      </c>
      <c r="AA864" s="182">
        <v>1805</v>
      </c>
      <c r="AB864" s="156">
        <f t="shared" si="16371"/>
        <v>10883</v>
      </c>
      <c r="AC864" s="157">
        <f t="shared" si="16372"/>
        <v>13922</v>
      </c>
      <c r="BI864" s="145" t="s">
        <v>34</v>
      </c>
      <c r="BJ864" s="128">
        <f>B864/B870</f>
        <v>2.0454118971664478E-2</v>
      </c>
      <c r="BK864" s="129">
        <f t="shared" ref="BK864" si="16836">C864/C870</f>
        <v>3.866115080857465E-2</v>
      </c>
      <c r="BL864" s="130">
        <f t="shared" ref="BL864" si="16837">D864/D870</f>
        <v>1.8117040630685265E-2</v>
      </c>
      <c r="BM864" s="131">
        <f t="shared" ref="BM864" si="16838">E864/E870</f>
        <v>4.5283904270295633E-2</v>
      </c>
      <c r="BN864" s="128">
        <f t="shared" ref="BN864" si="16839">F864/F870</f>
        <v>1.8476268840932043E-2</v>
      </c>
      <c r="BO864" s="129">
        <f t="shared" ref="BO864" si="16840">G864/G870</f>
        <v>4.9470549305095965E-2</v>
      </c>
      <c r="BP864" s="130">
        <f t="shared" ref="BP864" si="16841">H864/H870</f>
        <v>2.4167601945379723E-2</v>
      </c>
      <c r="BQ864" s="131">
        <f t="shared" ref="BQ864" si="16842">I864/I870</f>
        <v>4.9672930679795668E-2</v>
      </c>
      <c r="BR864" s="128">
        <f t="shared" ref="BR864" si="16843">J864/J870</f>
        <v>2.8000000000000001E-2</v>
      </c>
      <c r="BS864" s="129">
        <f t="shared" ref="BS864" si="16844">K864/K870</f>
        <v>1.2319151983956453E-2</v>
      </c>
      <c r="BT864" s="130">
        <f t="shared" ref="BT864" si="16845">L864/L870</f>
        <v>4.2845257903494173E-2</v>
      </c>
      <c r="BU864" s="128">
        <f t="shared" ref="BU864" si="16846">M864/M870</f>
        <v>2.8264414433248317E-2</v>
      </c>
      <c r="BV864" s="132">
        <f t="shared" ref="BV864" si="16847">N864/N870</f>
        <v>4.4919117817222465E-2</v>
      </c>
      <c r="BW864" s="133">
        <f t="shared" ref="BW864" si="16848">O864/O870</f>
        <v>4.3736325124528651E-2</v>
      </c>
      <c r="BX864" s="128">
        <f t="shared" ref="BX864" si="16849">P864/P870</f>
        <v>2.8433384641696598E-2</v>
      </c>
      <c r="BY864" s="129">
        <f t="shared" ref="BY864" si="16850">Q864/Q870</f>
        <v>5.3063152019920144E-2</v>
      </c>
      <c r="BZ864" s="130">
        <f t="shared" ref="BZ864" si="16851">R864/R870</f>
        <v>3.4044016506189823E-2</v>
      </c>
      <c r="CA864" s="131">
        <f t="shared" ref="CA864" si="16852">S864/S870</f>
        <v>4.8069866431821519E-2</v>
      </c>
      <c r="CB864" s="128">
        <f t="shared" ref="CB864" si="16853">T864/T870</f>
        <v>2.9480217222653218E-2</v>
      </c>
      <c r="CC864" s="129">
        <f t="shared" ref="CC864" si="16854">U864/U870</f>
        <v>3.7796589960653396E-2</v>
      </c>
      <c r="CD864" s="130">
        <f t="shared" ref="CD864" si="16855">V864/V870</f>
        <v>6.3581853150808915E-2</v>
      </c>
      <c r="CE864" s="131">
        <f t="shared" ref="CE864" si="16856">W864/W870</f>
        <v>3.9768273981939002E-2</v>
      </c>
      <c r="CF864" s="128">
        <f t="shared" ref="CF864" si="16857">X864/X870</f>
        <v>2.7710457725547578E-2</v>
      </c>
      <c r="CG864" s="129">
        <f t="shared" ref="CG864" si="16858">Y864/Y870</f>
        <v>3.6909742976688587E-2</v>
      </c>
      <c r="CH864" s="130">
        <f t="shared" ref="CH864" si="16859">Z864/Z870</f>
        <v>3.3656249256182609E-2</v>
      </c>
      <c r="CI864" s="128">
        <f t="shared" ref="CI864" si="16860">AA864/AA870</f>
        <v>4.0497184267797449E-2</v>
      </c>
      <c r="CJ864" s="134">
        <f t="shared" ref="CJ864" si="16861">AB864/AB870</f>
        <v>3.3193742508303772E-2</v>
      </c>
      <c r="CK864" s="135">
        <f t="shared" ref="CK864" si="16862">AC864/AC870</f>
        <v>4.2587035456567161E-2</v>
      </c>
    </row>
    <row r="865" spans="1:89" x14ac:dyDescent="0.2">
      <c r="A865" s="136" t="s">
        <v>35</v>
      </c>
      <c r="B865" s="192">
        <v>0</v>
      </c>
      <c r="C865" s="176">
        <v>458</v>
      </c>
      <c r="D865" s="177">
        <v>6</v>
      </c>
      <c r="E865" s="178">
        <v>303</v>
      </c>
      <c r="F865" s="175">
        <v>16</v>
      </c>
      <c r="G865" s="179">
        <v>730</v>
      </c>
      <c r="H865" s="177">
        <v>74</v>
      </c>
      <c r="I865" s="178">
        <v>894</v>
      </c>
      <c r="J865" s="175">
        <v>44</v>
      </c>
      <c r="K865" s="176">
        <v>56</v>
      </c>
      <c r="L865" s="177">
        <v>571</v>
      </c>
      <c r="M865" s="175">
        <v>118</v>
      </c>
      <c r="N865" s="180">
        <v>551</v>
      </c>
      <c r="O865" s="193">
        <v>230</v>
      </c>
      <c r="P865" s="175">
        <v>138</v>
      </c>
      <c r="Q865" s="176">
        <v>220</v>
      </c>
      <c r="R865" s="177">
        <v>182</v>
      </c>
      <c r="S865" s="178">
        <v>85</v>
      </c>
      <c r="T865" s="175">
        <v>33</v>
      </c>
      <c r="U865" s="179">
        <v>19</v>
      </c>
      <c r="V865" s="177">
        <v>180</v>
      </c>
      <c r="W865" s="194">
        <v>34</v>
      </c>
      <c r="X865" s="175">
        <v>60</v>
      </c>
      <c r="Y865" s="179">
        <v>9</v>
      </c>
      <c r="Z865" s="177">
        <v>70</v>
      </c>
      <c r="AA865" s="175">
        <v>79</v>
      </c>
      <c r="AB865" s="156">
        <f t="shared" si="16371"/>
        <v>1925</v>
      </c>
      <c r="AC865" s="157">
        <f t="shared" si="16372"/>
        <v>3235</v>
      </c>
      <c r="BI865" s="136" t="s">
        <v>35</v>
      </c>
      <c r="BJ865" s="128">
        <f>B865/B870</f>
        <v>0</v>
      </c>
      <c r="BK865" s="129">
        <f t="shared" ref="BK865" si="16863">C865/C870</f>
        <v>1.7224520496427229E-2</v>
      </c>
      <c r="BL865" s="130">
        <f t="shared" ref="BL865" si="16864">D865/D870</f>
        <v>4.5482110369921165E-4</v>
      </c>
      <c r="BM865" s="131">
        <f t="shared" ref="BM865" si="16865">E865/E870</f>
        <v>2.3697794462693572E-2</v>
      </c>
      <c r="BN865" s="128">
        <f t="shared" ref="BN865" si="16866">F865/F870</f>
        <v>5.9842166286419563E-4</v>
      </c>
      <c r="BO865" s="129">
        <f t="shared" ref="BO865" si="16867">G865/G870</f>
        <v>3.0195234943745864E-2</v>
      </c>
      <c r="BP865" s="130">
        <f t="shared" ref="BP865" si="16868">H865/H870</f>
        <v>1.8456166604314751E-3</v>
      </c>
      <c r="BQ865" s="131">
        <f t="shared" ref="BQ865" si="16869">I865/I870</f>
        <v>2.0664308993828446E-2</v>
      </c>
      <c r="BR865" s="128">
        <f t="shared" ref="BR865" si="16870">J865/J870</f>
        <v>7.0400000000000003E-3</v>
      </c>
      <c r="BS865" s="129">
        <f t="shared" ref="BS865" si="16871">K865/K870</f>
        <v>8.0217733849018771E-3</v>
      </c>
      <c r="BT865" s="130">
        <f t="shared" ref="BT865" si="16872">L865/L870</f>
        <v>2.3752079866888518E-2</v>
      </c>
      <c r="BU865" s="128">
        <f t="shared" ref="BU865" si="16873">M865/M870</f>
        <v>4.9337291466321027E-3</v>
      </c>
      <c r="BV865" s="132">
        <f t="shared" ref="BV865" si="16874">N865/N870</f>
        <v>1.2751382749762792E-2</v>
      </c>
      <c r="BW865" s="133">
        <f t="shared" ref="BW865" si="16875">O865/O870</f>
        <v>5.35356826963363E-3</v>
      </c>
      <c r="BX865" s="128">
        <f t="shared" ref="BX865" si="16876">P865/P870</f>
        <v>5.9004617752693687E-3</v>
      </c>
      <c r="BY865" s="129">
        <f t="shared" ref="BY865" si="16877">Q865/Q870</f>
        <v>9.4448976087236503E-3</v>
      </c>
      <c r="BZ865" s="130">
        <f t="shared" ref="BZ865" si="16878">R865/R870</f>
        <v>6.9539966376279995E-3</v>
      </c>
      <c r="CA865" s="131">
        <f t="shared" ref="CA865" si="16879">S865/S870</f>
        <v>3.1190371348891826E-3</v>
      </c>
      <c r="CB865" s="128">
        <f t="shared" ref="CB865" si="16880">T865/T870</f>
        <v>4.2668735453840183E-3</v>
      </c>
      <c r="CC865" s="129">
        <f t="shared" ref="CC865" si="16881">U865/U870</f>
        <v>2.2654107547394778E-3</v>
      </c>
      <c r="CD865" s="130">
        <f t="shared" ref="CD865" si="16882">V865/V870</f>
        <v>6.7880982011539765E-3</v>
      </c>
      <c r="CE865" s="131">
        <f t="shared" ref="CE865" si="16883">W865/W870</f>
        <v>1.1586300903049923E-3</v>
      </c>
      <c r="CF865" s="128">
        <f t="shared" ref="CF865" si="16884">X865/X870</f>
        <v>2.7436096757967898E-3</v>
      </c>
      <c r="CG865" s="129">
        <f t="shared" ref="CG865" si="16885">Y865/Y870</f>
        <v>6.7244471010161392E-4</v>
      </c>
      <c r="CH865" s="130">
        <f t="shared" ref="CH865" si="16886">Z865/Z870</f>
        <v>1.6661509532763668E-3</v>
      </c>
      <c r="CI865" s="128">
        <f t="shared" ref="CI865" si="16887">AA865/AA870</f>
        <v>1.7724529402526306E-3</v>
      </c>
      <c r="CJ865" s="134">
        <f t="shared" ref="CJ865" si="16888">AB865/AB870</f>
        <v>5.8713548036832455E-3</v>
      </c>
      <c r="CK865" s="135">
        <f t="shared" ref="CK865" si="16889">AC865/AC870</f>
        <v>9.8957807572184146E-3</v>
      </c>
    </row>
    <row r="866" spans="1:89" x14ac:dyDescent="0.2">
      <c r="A866" s="145" t="s">
        <v>36</v>
      </c>
      <c r="B866" s="189">
        <v>0</v>
      </c>
      <c r="C866" s="183">
        <v>0</v>
      </c>
      <c r="D866" s="184">
        <v>0</v>
      </c>
      <c r="E866" s="185">
        <v>0</v>
      </c>
      <c r="F866" s="182">
        <v>0</v>
      </c>
      <c r="G866" s="186">
        <v>0</v>
      </c>
      <c r="H866" s="184">
        <v>0</v>
      </c>
      <c r="I866" s="185">
        <v>0</v>
      </c>
      <c r="J866" s="182">
        <v>0</v>
      </c>
      <c r="K866" s="186">
        <v>0</v>
      </c>
      <c r="L866" s="184">
        <v>0</v>
      </c>
      <c r="M866" s="182">
        <v>0</v>
      </c>
      <c r="N866" s="187">
        <v>0</v>
      </c>
      <c r="O866" s="190">
        <v>0</v>
      </c>
      <c r="P866" s="182">
        <v>0</v>
      </c>
      <c r="Q866" s="186">
        <v>0</v>
      </c>
      <c r="R866" s="184">
        <v>0</v>
      </c>
      <c r="S866" s="185">
        <v>0</v>
      </c>
      <c r="T866" s="182">
        <v>0</v>
      </c>
      <c r="U866" s="186">
        <v>0</v>
      </c>
      <c r="V866" s="184">
        <v>0</v>
      </c>
      <c r="W866" s="185">
        <v>0</v>
      </c>
      <c r="X866" s="182">
        <v>0</v>
      </c>
      <c r="Y866" s="186">
        <v>0</v>
      </c>
      <c r="Z866" s="184">
        <v>0</v>
      </c>
      <c r="AA866" s="182">
        <v>0</v>
      </c>
      <c r="AB866" s="156">
        <f t="shared" si="16371"/>
        <v>0</v>
      </c>
      <c r="AC866" s="157">
        <f t="shared" si="16372"/>
        <v>0</v>
      </c>
      <c r="BI866" s="145" t="s">
        <v>36</v>
      </c>
      <c r="BJ866" s="128">
        <f>B866/B870</f>
        <v>0</v>
      </c>
      <c r="BK866" s="129">
        <f t="shared" ref="BK866" si="16890">C866/C870</f>
        <v>0</v>
      </c>
      <c r="BL866" s="130">
        <f t="shared" ref="BL866" si="16891">D866/D870</f>
        <v>0</v>
      </c>
      <c r="BM866" s="131">
        <f t="shared" ref="BM866" si="16892">E866/E870</f>
        <v>0</v>
      </c>
      <c r="BN866" s="128">
        <f t="shared" ref="BN866" si="16893">F866/F870</f>
        <v>0</v>
      </c>
      <c r="BO866" s="129">
        <f t="shared" ref="BO866" si="16894">G866/G870</f>
        <v>0</v>
      </c>
      <c r="BP866" s="130">
        <f t="shared" ref="BP866" si="16895">H866/H870</f>
        <v>0</v>
      </c>
      <c r="BQ866" s="131">
        <f t="shared" ref="BQ866" si="16896">I866/I870</f>
        <v>0</v>
      </c>
      <c r="BR866" s="128">
        <f t="shared" ref="BR866" si="16897">J866/J870</f>
        <v>0</v>
      </c>
      <c r="BS866" s="129">
        <f t="shared" ref="BS866" si="16898">K866/K870</f>
        <v>0</v>
      </c>
      <c r="BT866" s="130">
        <f t="shared" ref="BT866" si="16899">L866/L870</f>
        <v>0</v>
      </c>
      <c r="BU866" s="128">
        <f t="shared" ref="BU866" si="16900">M866/M870</f>
        <v>0</v>
      </c>
      <c r="BV866" s="132">
        <f t="shared" ref="BV866" si="16901">N866/N870</f>
        <v>0</v>
      </c>
      <c r="BW866" s="133">
        <f t="shared" ref="BW866" si="16902">O866/O870</f>
        <v>0</v>
      </c>
      <c r="BX866" s="128">
        <f t="shared" ref="BX866" si="16903">P866/P870</f>
        <v>0</v>
      </c>
      <c r="BY866" s="129">
        <f t="shared" ref="BY866" si="16904">Q866/Q870</f>
        <v>0</v>
      </c>
      <c r="BZ866" s="130">
        <f t="shared" ref="BZ866" si="16905">R866/R870</f>
        <v>0</v>
      </c>
      <c r="CA866" s="131">
        <f t="shared" ref="CA866" si="16906">S866/S870</f>
        <v>0</v>
      </c>
      <c r="CB866" s="128">
        <f t="shared" ref="CB866" si="16907">T866/T870</f>
        <v>0</v>
      </c>
      <c r="CC866" s="129">
        <f t="shared" ref="CC866" si="16908">U866/U870</f>
        <v>0</v>
      </c>
      <c r="CD866" s="130">
        <f t="shared" ref="CD866" si="16909">V866/V870</f>
        <v>0</v>
      </c>
      <c r="CE866" s="131">
        <f t="shared" ref="CE866" si="16910">W866/W870</f>
        <v>0</v>
      </c>
      <c r="CF866" s="128">
        <f t="shared" ref="CF866" si="16911">X866/X870</f>
        <v>0</v>
      </c>
      <c r="CG866" s="129">
        <f t="shared" ref="CG866" si="16912">Y866/Y870</f>
        <v>0</v>
      </c>
      <c r="CH866" s="130">
        <f t="shared" ref="CH866" si="16913">Z866/Z870</f>
        <v>0</v>
      </c>
      <c r="CI866" s="128">
        <f t="shared" ref="CI866" si="16914">AA866/AA870</f>
        <v>0</v>
      </c>
      <c r="CJ866" s="134">
        <f t="shared" ref="CJ866" si="16915">AB866/AB870</f>
        <v>0</v>
      </c>
      <c r="CK866" s="135">
        <f t="shared" ref="CK866" si="16916">AC866/AC870</f>
        <v>0</v>
      </c>
    </row>
    <row r="867" spans="1:89" x14ac:dyDescent="0.2">
      <c r="A867" s="136" t="s">
        <v>37</v>
      </c>
      <c r="B867" s="58"/>
      <c r="C867" s="59"/>
      <c r="D867" s="138"/>
      <c r="E867" s="139"/>
      <c r="F867" s="137"/>
      <c r="G867" s="140"/>
      <c r="H867" s="138"/>
      <c r="I867" s="139"/>
      <c r="J867" s="137"/>
      <c r="K867" s="140"/>
      <c r="L867" s="138"/>
      <c r="M867" s="137"/>
      <c r="N867" s="141"/>
      <c r="O867" s="142"/>
      <c r="P867" s="137"/>
      <c r="Q867" s="140"/>
      <c r="R867" s="138"/>
      <c r="S867" s="139"/>
      <c r="T867" s="137"/>
      <c r="U867" s="140"/>
      <c r="V867" s="138"/>
      <c r="W867" s="139"/>
      <c r="X867" s="137"/>
      <c r="Y867" s="140"/>
      <c r="Z867" s="143"/>
      <c r="AA867" s="144"/>
      <c r="AB867" s="158">
        <f t="shared" ref="AB867:AB868" si="16917">SUM(B867,D867,F867,H867,J867,L867,N867,P867,R867,T867,V867,X867,Z867)</f>
        <v>0</v>
      </c>
      <c r="AC867" s="159">
        <f t="shared" ref="AC867:AC868" si="16918">SUM(C867,E867,G867,I867,K867,M867,O867,Q867,S867,U867,W867,Y867,AA867)</f>
        <v>0</v>
      </c>
      <c r="BI867" s="136" t="s">
        <v>37</v>
      </c>
      <c r="BJ867" s="128">
        <f>B867/B870</f>
        <v>0</v>
      </c>
      <c r="BK867" s="129">
        <f t="shared" ref="BK867" si="16919">C867/C870</f>
        <v>0</v>
      </c>
      <c r="BL867" s="130">
        <f t="shared" ref="BL867" si="16920">D867/D870</f>
        <v>0</v>
      </c>
      <c r="BM867" s="131">
        <f t="shared" ref="BM867" si="16921">E867/E870</f>
        <v>0</v>
      </c>
      <c r="BN867" s="128">
        <f t="shared" ref="BN867" si="16922">F867/F870</f>
        <v>0</v>
      </c>
      <c r="BO867" s="129">
        <f t="shared" ref="BO867" si="16923">G867/G870</f>
        <v>0</v>
      </c>
      <c r="BP867" s="130">
        <f t="shared" ref="BP867" si="16924">H867/H870</f>
        <v>0</v>
      </c>
      <c r="BQ867" s="131">
        <f t="shared" ref="BQ867" si="16925">I867/I870</f>
        <v>0</v>
      </c>
      <c r="BR867" s="128">
        <f t="shared" ref="BR867" si="16926">J867/J870</f>
        <v>0</v>
      </c>
      <c r="BS867" s="129">
        <f t="shared" ref="BS867" si="16927">K867/K870</f>
        <v>0</v>
      </c>
      <c r="BT867" s="130">
        <f t="shared" ref="BT867" si="16928">L867/L870</f>
        <v>0</v>
      </c>
      <c r="BU867" s="128">
        <f t="shared" ref="BU867" si="16929">M867/M870</f>
        <v>0</v>
      </c>
      <c r="BV867" s="132">
        <f t="shared" ref="BV867" si="16930">N867/N870</f>
        <v>0</v>
      </c>
      <c r="BW867" s="133">
        <f t="shared" ref="BW867" si="16931">O867/O870</f>
        <v>0</v>
      </c>
      <c r="BX867" s="128">
        <f t="shared" ref="BX867" si="16932">P867/P870</f>
        <v>0</v>
      </c>
      <c r="BY867" s="129">
        <f t="shared" ref="BY867" si="16933">Q867/Q870</f>
        <v>0</v>
      </c>
      <c r="BZ867" s="130">
        <f t="shared" ref="BZ867" si="16934">R867/R870</f>
        <v>0</v>
      </c>
      <c r="CA867" s="131">
        <f t="shared" ref="CA867" si="16935">S867/S870</f>
        <v>0</v>
      </c>
      <c r="CB867" s="128">
        <f t="shared" ref="CB867" si="16936">T867/T870</f>
        <v>0</v>
      </c>
      <c r="CC867" s="129">
        <f t="shared" ref="CC867" si="16937">U867/U870</f>
        <v>0</v>
      </c>
      <c r="CD867" s="130">
        <f t="shared" ref="CD867" si="16938">V867/V870</f>
        <v>0</v>
      </c>
      <c r="CE867" s="131">
        <f t="shared" ref="CE867" si="16939">W867/W870</f>
        <v>0</v>
      </c>
      <c r="CF867" s="128">
        <f t="shared" ref="CF867" si="16940">X867/X870</f>
        <v>0</v>
      </c>
      <c r="CG867" s="129">
        <f t="shared" ref="CG867" si="16941">Y867/Y870</f>
        <v>0</v>
      </c>
      <c r="CH867" s="130">
        <f t="shared" ref="CH867" si="16942">Z867/Z870</f>
        <v>0</v>
      </c>
      <c r="CI867" s="128">
        <f t="shared" ref="CI867" si="16943">AA867/AA870</f>
        <v>0</v>
      </c>
      <c r="CJ867" s="134">
        <f t="shared" ref="CJ867" si="16944">AB867/AB870</f>
        <v>0</v>
      </c>
      <c r="CK867" s="135">
        <f t="shared" ref="CK867" si="16945">AC867/AC870</f>
        <v>0</v>
      </c>
    </row>
    <row r="868" spans="1:89" x14ac:dyDescent="0.2">
      <c r="A868" s="145" t="s">
        <v>38</v>
      </c>
      <c r="B868" s="56"/>
      <c r="C868" s="57"/>
      <c r="D868" s="151"/>
      <c r="E868" s="148"/>
      <c r="F868" s="149"/>
      <c r="G868" s="150"/>
      <c r="H868" s="151"/>
      <c r="I868" s="148"/>
      <c r="J868" s="149"/>
      <c r="K868" s="150"/>
      <c r="L868" s="151"/>
      <c r="M868" s="149"/>
      <c r="N868" s="153"/>
      <c r="O868" s="152"/>
      <c r="P868" s="149"/>
      <c r="Q868" s="150"/>
      <c r="R868" s="151"/>
      <c r="S868" s="148"/>
      <c r="T868" s="149"/>
      <c r="U868" s="150"/>
      <c r="V868" s="151"/>
      <c r="W868" s="148"/>
      <c r="X868" s="149"/>
      <c r="Y868" s="150"/>
      <c r="Z868" s="147"/>
      <c r="AA868" s="146"/>
      <c r="AB868" s="158">
        <f t="shared" si="16917"/>
        <v>0</v>
      </c>
      <c r="AC868" s="159">
        <f t="shared" si="16918"/>
        <v>0</v>
      </c>
      <c r="BI868" s="145" t="s">
        <v>38</v>
      </c>
      <c r="BJ868" s="128">
        <f>B868/B870</f>
        <v>0</v>
      </c>
      <c r="BK868" s="129">
        <f t="shared" ref="BK868" si="16946">C868/C870</f>
        <v>0</v>
      </c>
      <c r="BL868" s="130">
        <f t="shared" ref="BL868" si="16947">D868/D870</f>
        <v>0</v>
      </c>
      <c r="BM868" s="131">
        <f t="shared" ref="BM868" si="16948">E868/E870</f>
        <v>0</v>
      </c>
      <c r="BN868" s="128">
        <f t="shared" ref="BN868" si="16949">F868/F870</f>
        <v>0</v>
      </c>
      <c r="BO868" s="129">
        <f t="shared" ref="BO868" si="16950">G868/G870</f>
        <v>0</v>
      </c>
      <c r="BP868" s="130">
        <f t="shared" ref="BP868" si="16951">H868/H870</f>
        <v>0</v>
      </c>
      <c r="BQ868" s="131">
        <f t="shared" ref="BQ868" si="16952">I868/I870</f>
        <v>0</v>
      </c>
      <c r="BR868" s="128">
        <f t="shared" ref="BR868" si="16953">J868/J870</f>
        <v>0</v>
      </c>
      <c r="BS868" s="129">
        <f t="shared" ref="BS868" si="16954">K868/K870</f>
        <v>0</v>
      </c>
      <c r="BT868" s="130">
        <f t="shared" ref="BT868" si="16955">L868/L870</f>
        <v>0</v>
      </c>
      <c r="BU868" s="128">
        <f t="shared" ref="BU868" si="16956">M868/M870</f>
        <v>0</v>
      </c>
      <c r="BV868" s="132">
        <f t="shared" ref="BV868" si="16957">N868/N870</f>
        <v>0</v>
      </c>
      <c r="BW868" s="133">
        <f t="shared" ref="BW868" si="16958">O868/O870</f>
        <v>0</v>
      </c>
      <c r="BX868" s="128">
        <f t="shared" ref="BX868" si="16959">P868/P870</f>
        <v>0</v>
      </c>
      <c r="BY868" s="129">
        <f t="shared" ref="BY868" si="16960">Q868/Q870</f>
        <v>0</v>
      </c>
      <c r="BZ868" s="130">
        <f t="shared" ref="BZ868" si="16961">R868/R870</f>
        <v>0</v>
      </c>
      <c r="CA868" s="131">
        <f t="shared" ref="CA868" si="16962">S868/S870</f>
        <v>0</v>
      </c>
      <c r="CB868" s="128">
        <f t="shared" ref="CB868" si="16963">T868/T870</f>
        <v>0</v>
      </c>
      <c r="CC868" s="129">
        <f t="shared" ref="CC868" si="16964">U868/U870</f>
        <v>0</v>
      </c>
      <c r="CD868" s="130">
        <f t="shared" ref="CD868" si="16965">V868/V870</f>
        <v>0</v>
      </c>
      <c r="CE868" s="131">
        <f t="shared" ref="CE868" si="16966">W868/W870</f>
        <v>0</v>
      </c>
      <c r="CF868" s="128">
        <f t="shared" ref="CF868" si="16967">X868/X870</f>
        <v>0</v>
      </c>
      <c r="CG868" s="129">
        <f t="shared" ref="CG868" si="16968">Y868/Y870</f>
        <v>0</v>
      </c>
      <c r="CH868" s="130">
        <f t="shared" ref="CH868" si="16969">Z868/Z870</f>
        <v>0</v>
      </c>
      <c r="CI868" s="128">
        <f t="shared" ref="CI868" si="16970">AA868/AA870</f>
        <v>0</v>
      </c>
      <c r="CJ868" s="134">
        <f t="shared" ref="CJ868" si="16971">AB868/AB870</f>
        <v>0</v>
      </c>
      <c r="CK868" s="135">
        <f t="shared" ref="CK868" si="16972">AC868/AC870</f>
        <v>0</v>
      </c>
    </row>
    <row r="869" spans="1:89" ht="13.5" thickBot="1" x14ac:dyDescent="0.25">
      <c r="A869" s="136" t="s">
        <v>39</v>
      </c>
      <c r="B869" s="58"/>
      <c r="C869" s="59"/>
      <c r="D869" s="138"/>
      <c r="E869" s="139"/>
      <c r="F869" s="137"/>
      <c r="G869" s="140"/>
      <c r="H869" s="138"/>
      <c r="I869" s="139"/>
      <c r="J869" s="137"/>
      <c r="K869" s="140"/>
      <c r="L869" s="138"/>
      <c r="M869" s="137"/>
      <c r="N869" s="141"/>
      <c r="O869" s="142"/>
      <c r="P869" s="137"/>
      <c r="Q869" s="140"/>
      <c r="R869" s="138"/>
      <c r="S869" s="139"/>
      <c r="T869" s="137"/>
      <c r="U869" s="140"/>
      <c r="V869" s="138"/>
      <c r="W869" s="139"/>
      <c r="X869" s="137"/>
      <c r="Y869" s="140"/>
      <c r="Z869" s="143"/>
      <c r="AA869" s="144"/>
      <c r="AB869" s="158">
        <f t="shared" ref="AB869" si="16973">SUM(B869,D869,F869,H869,J869,L869,N869,P869,R869,T869,V869,X869,Z869)</f>
        <v>0</v>
      </c>
      <c r="AC869" s="159">
        <f t="shared" ref="AC869" si="16974">SUM(C869,E869,G869,I869,K869,M869,O869,Q869,S869,U869,W869,Y869,AA869)</f>
        <v>0</v>
      </c>
      <c r="BI869" s="136" t="s">
        <v>39</v>
      </c>
      <c r="BJ869" s="128">
        <f>B869/B870</f>
        <v>0</v>
      </c>
      <c r="BK869" s="129">
        <f t="shared" ref="BK869" si="16975">C869/C870</f>
        <v>0</v>
      </c>
      <c r="BL869" s="130">
        <f t="shared" ref="BL869" si="16976">D869/D870</f>
        <v>0</v>
      </c>
      <c r="BM869" s="131">
        <f t="shared" ref="BM869" si="16977">E869/E870</f>
        <v>0</v>
      </c>
      <c r="BN869" s="128">
        <f t="shared" ref="BN869" si="16978">F869/F870</f>
        <v>0</v>
      </c>
      <c r="BO869" s="129">
        <f t="shared" ref="BO869" si="16979">G869/G870</f>
        <v>0</v>
      </c>
      <c r="BP869" s="130">
        <f t="shared" ref="BP869" si="16980">H869/H870</f>
        <v>0</v>
      </c>
      <c r="BQ869" s="131">
        <f t="shared" ref="BQ869" si="16981">I869/I870</f>
        <v>0</v>
      </c>
      <c r="BR869" s="128">
        <f t="shared" ref="BR869" si="16982">J869/J870</f>
        <v>0</v>
      </c>
      <c r="BS869" s="129">
        <f t="shared" ref="BS869" si="16983">K869/K870</f>
        <v>0</v>
      </c>
      <c r="BT869" s="130">
        <f t="shared" ref="BT869" si="16984">L869/L870</f>
        <v>0</v>
      </c>
      <c r="BU869" s="128">
        <f t="shared" ref="BU869" si="16985">M869/M870</f>
        <v>0</v>
      </c>
      <c r="BV869" s="132">
        <f t="shared" ref="BV869" si="16986">N869/N870</f>
        <v>0</v>
      </c>
      <c r="BW869" s="133">
        <f t="shared" ref="BW869" si="16987">O869/O870</f>
        <v>0</v>
      </c>
      <c r="BX869" s="128">
        <f t="shared" ref="BX869" si="16988">P869/P870</f>
        <v>0</v>
      </c>
      <c r="BY869" s="129">
        <f t="shared" ref="BY869" si="16989">Q869/Q870</f>
        <v>0</v>
      </c>
      <c r="BZ869" s="130">
        <f t="shared" ref="BZ869" si="16990">R869/R870</f>
        <v>0</v>
      </c>
      <c r="CA869" s="131">
        <f t="shared" ref="CA869" si="16991">S869/S870</f>
        <v>0</v>
      </c>
      <c r="CB869" s="128">
        <f t="shared" ref="CB869" si="16992">T869/T870</f>
        <v>0</v>
      </c>
      <c r="CC869" s="129">
        <f t="shared" ref="CC869" si="16993">U869/U870</f>
        <v>0</v>
      </c>
      <c r="CD869" s="130">
        <f t="shared" ref="CD869" si="16994">V869/V870</f>
        <v>0</v>
      </c>
      <c r="CE869" s="131">
        <f t="shared" ref="CE869" si="16995">W869/W870</f>
        <v>0</v>
      </c>
      <c r="CF869" s="128">
        <f t="shared" ref="CF869" si="16996">X869/X870</f>
        <v>0</v>
      </c>
      <c r="CG869" s="129">
        <f t="shared" ref="CG869" si="16997">Y869/Y870</f>
        <v>0</v>
      </c>
      <c r="CH869" s="130">
        <f t="shared" ref="CH869" si="16998">Z869/Z870</f>
        <v>0</v>
      </c>
      <c r="CI869" s="128">
        <f t="shared" ref="CI869" si="16999">AA869/AA870</f>
        <v>0</v>
      </c>
      <c r="CJ869" s="134">
        <f t="shared" ref="CJ869" si="17000">AB869/AB870</f>
        <v>0</v>
      </c>
      <c r="CK869" s="135">
        <f t="shared" ref="CK869" si="17001">AC869/AC870</f>
        <v>0</v>
      </c>
    </row>
    <row r="870" spans="1:89" ht="14.25" thickTop="1" thickBot="1" x14ac:dyDescent="0.25">
      <c r="A870" s="229" t="s">
        <v>13</v>
      </c>
      <c r="B870" s="20">
        <f t="shared" ref="B870:AA870" si="17002">SUM(B847:B869)</f>
        <v>26645</v>
      </c>
      <c r="C870" s="21">
        <f t="shared" si="17002"/>
        <v>26590</v>
      </c>
      <c r="D870" s="20">
        <f t="shared" si="17002"/>
        <v>13192</v>
      </c>
      <c r="E870" s="21">
        <f t="shared" si="17002"/>
        <v>12786</v>
      </c>
      <c r="F870" s="20">
        <f t="shared" si="17002"/>
        <v>26737</v>
      </c>
      <c r="G870" s="21">
        <f t="shared" si="17002"/>
        <v>24176</v>
      </c>
      <c r="H870" s="20">
        <f t="shared" si="17002"/>
        <v>40095</v>
      </c>
      <c r="I870" s="21">
        <f t="shared" si="17002"/>
        <v>43263</v>
      </c>
      <c r="J870" s="20">
        <f t="shared" si="17002"/>
        <v>6250</v>
      </c>
      <c r="K870" s="21">
        <f t="shared" si="17002"/>
        <v>6981</v>
      </c>
      <c r="L870" s="20">
        <f t="shared" si="17002"/>
        <v>24040</v>
      </c>
      <c r="M870" s="21">
        <f t="shared" si="17002"/>
        <v>23917</v>
      </c>
      <c r="N870" s="20">
        <f t="shared" si="17002"/>
        <v>43211</v>
      </c>
      <c r="O870" s="21">
        <f t="shared" si="17002"/>
        <v>42962</v>
      </c>
      <c r="P870" s="20">
        <f t="shared" si="17002"/>
        <v>23388</v>
      </c>
      <c r="Q870" s="21">
        <f t="shared" si="17002"/>
        <v>23293</v>
      </c>
      <c r="R870" s="20">
        <f t="shared" si="17002"/>
        <v>26172</v>
      </c>
      <c r="S870" s="21">
        <f t="shared" si="17002"/>
        <v>27252</v>
      </c>
      <c r="T870" s="20">
        <f t="shared" si="17002"/>
        <v>7734</v>
      </c>
      <c r="U870" s="21">
        <f t="shared" si="17002"/>
        <v>8387</v>
      </c>
      <c r="V870" s="20">
        <f t="shared" si="17002"/>
        <v>26517</v>
      </c>
      <c r="W870" s="21">
        <f t="shared" si="17002"/>
        <v>29345</v>
      </c>
      <c r="X870" s="20">
        <f t="shared" si="17002"/>
        <v>21869</v>
      </c>
      <c r="Y870" s="21">
        <f t="shared" si="17002"/>
        <v>13384</v>
      </c>
      <c r="Z870" s="20">
        <f t="shared" si="17002"/>
        <v>42013</v>
      </c>
      <c r="AA870" s="21">
        <f t="shared" si="17002"/>
        <v>44571</v>
      </c>
      <c r="AB870" s="160">
        <f t="shared" ref="AB870:AC870" si="17003">SUM(AB846:AB869)</f>
        <v>327863</v>
      </c>
      <c r="AC870" s="161">
        <f t="shared" si="17003"/>
        <v>326907</v>
      </c>
      <c r="BI870" s="229" t="s">
        <v>13</v>
      </c>
      <c r="BJ870" s="154">
        <f>SUM(BJ846:BJ869)</f>
        <v>0.99999999999999989</v>
      </c>
      <c r="BK870" s="155">
        <f t="shared" ref="BK870:CK870" si="17004">SUM(BK846:BK869)</f>
        <v>1</v>
      </c>
      <c r="BL870" s="154">
        <f t="shared" si="17004"/>
        <v>0.99999999999999978</v>
      </c>
      <c r="BM870" s="155">
        <f t="shared" si="17004"/>
        <v>1</v>
      </c>
      <c r="BN870" s="154">
        <f t="shared" si="17004"/>
        <v>0.99999999999999978</v>
      </c>
      <c r="BO870" s="155">
        <f t="shared" si="17004"/>
        <v>1</v>
      </c>
      <c r="BP870" s="154">
        <f t="shared" si="17004"/>
        <v>0.99999999999999989</v>
      </c>
      <c r="BQ870" s="155">
        <f t="shared" si="17004"/>
        <v>1.0000000000000002</v>
      </c>
      <c r="BR870" s="154">
        <f t="shared" si="17004"/>
        <v>1</v>
      </c>
      <c r="BS870" s="155">
        <f t="shared" si="17004"/>
        <v>0.99999999999999989</v>
      </c>
      <c r="BT870" s="154">
        <f t="shared" si="17004"/>
        <v>1</v>
      </c>
      <c r="BU870" s="155">
        <f t="shared" si="17004"/>
        <v>1.0000000000000002</v>
      </c>
      <c r="BV870" s="154">
        <f t="shared" si="17004"/>
        <v>1</v>
      </c>
      <c r="BW870" s="155">
        <f t="shared" si="17004"/>
        <v>1.0000000000000002</v>
      </c>
      <c r="BX870" s="154">
        <f t="shared" si="17004"/>
        <v>1</v>
      </c>
      <c r="BY870" s="155">
        <f t="shared" si="17004"/>
        <v>1</v>
      </c>
      <c r="BZ870" s="154">
        <f t="shared" si="17004"/>
        <v>1</v>
      </c>
      <c r="CA870" s="155">
        <f t="shared" si="17004"/>
        <v>0.99999999999999989</v>
      </c>
      <c r="CB870" s="154">
        <f t="shared" si="17004"/>
        <v>1</v>
      </c>
      <c r="CC870" s="155">
        <f t="shared" si="17004"/>
        <v>0.99999999999999989</v>
      </c>
      <c r="CD870" s="154">
        <f t="shared" si="17004"/>
        <v>1</v>
      </c>
      <c r="CE870" s="155">
        <f t="shared" si="17004"/>
        <v>1</v>
      </c>
      <c r="CF870" s="154">
        <f t="shared" si="17004"/>
        <v>0.99999999999999989</v>
      </c>
      <c r="CG870" s="155">
        <f t="shared" si="17004"/>
        <v>1</v>
      </c>
      <c r="CH870" s="154">
        <f t="shared" si="17004"/>
        <v>0.99999999999999989</v>
      </c>
      <c r="CI870" s="155">
        <f t="shared" si="17004"/>
        <v>1</v>
      </c>
      <c r="CJ870" s="154">
        <f t="shared" si="17004"/>
        <v>1</v>
      </c>
      <c r="CK870" s="155">
        <f t="shared" si="17004"/>
        <v>1</v>
      </c>
    </row>
    <row r="871" spans="1:89" ht="13.5" thickTop="1" x14ac:dyDescent="0.2">
      <c r="A871" s="173"/>
    </row>
    <row r="873" spans="1:89" x14ac:dyDescent="0.2">
      <c r="A873" s="308">
        <f>+A842+1</f>
        <v>44833</v>
      </c>
      <c r="B873" s="308"/>
      <c r="C873" s="308"/>
      <c r="D873" s="308"/>
      <c r="BI873" s="307">
        <f>+BI811+2</f>
        <v>44833</v>
      </c>
      <c r="BJ873" s="307"/>
      <c r="BK873" s="307"/>
      <c r="BL873" s="307"/>
    </row>
    <row r="874" spans="1:89" ht="13.5" thickBot="1" x14ac:dyDescent="0.25">
      <c r="AE874" s="232" t="s">
        <v>84</v>
      </c>
    </row>
    <row r="875" spans="1:89" ht="14.25" thickTop="1" thickBot="1" x14ac:dyDescent="0.25">
      <c r="A875" s="305" t="s">
        <v>0</v>
      </c>
      <c r="B875" s="299" t="s">
        <v>1</v>
      </c>
      <c r="C875" s="300"/>
      <c r="D875" s="299" t="s">
        <v>2</v>
      </c>
      <c r="E875" s="300"/>
      <c r="F875" s="299" t="s">
        <v>3</v>
      </c>
      <c r="G875" s="300"/>
      <c r="H875" s="299" t="s">
        <v>4</v>
      </c>
      <c r="I875" s="300"/>
      <c r="J875" s="299" t="s">
        <v>5</v>
      </c>
      <c r="K875" s="300"/>
      <c r="L875" s="299" t="s">
        <v>6</v>
      </c>
      <c r="M875" s="300"/>
      <c r="N875" s="299" t="s">
        <v>7</v>
      </c>
      <c r="O875" s="300"/>
      <c r="P875" s="299" t="s">
        <v>8</v>
      </c>
      <c r="Q875" s="300"/>
      <c r="R875" s="299" t="s">
        <v>9</v>
      </c>
      <c r="S875" s="300"/>
      <c r="T875" s="299" t="s">
        <v>10</v>
      </c>
      <c r="U875" s="300"/>
      <c r="V875" s="299" t="s">
        <v>11</v>
      </c>
      <c r="W875" s="300"/>
      <c r="X875" s="299" t="s">
        <v>12</v>
      </c>
      <c r="Y875" s="300"/>
      <c r="Z875" s="301" t="s">
        <v>40</v>
      </c>
      <c r="AA875" s="302"/>
      <c r="AB875" s="303" t="s">
        <v>41</v>
      </c>
      <c r="AC875" s="304"/>
      <c r="AE875" s="305" t="s">
        <v>0</v>
      </c>
      <c r="AF875" s="299" t="s">
        <v>1</v>
      </c>
      <c r="AG875" s="300"/>
      <c r="AH875" s="299" t="s">
        <v>2</v>
      </c>
      <c r="AI875" s="300"/>
      <c r="AJ875" s="299" t="s">
        <v>3</v>
      </c>
      <c r="AK875" s="300"/>
      <c r="AL875" s="299" t="s">
        <v>4</v>
      </c>
      <c r="AM875" s="300"/>
      <c r="AN875" s="299" t="s">
        <v>5</v>
      </c>
      <c r="AO875" s="300"/>
      <c r="AP875" s="299" t="s">
        <v>6</v>
      </c>
      <c r="AQ875" s="300"/>
      <c r="AR875" s="299" t="s">
        <v>7</v>
      </c>
      <c r="AS875" s="300"/>
      <c r="AT875" s="299" t="s">
        <v>8</v>
      </c>
      <c r="AU875" s="300"/>
      <c r="AV875" s="299" t="s">
        <v>9</v>
      </c>
      <c r="AW875" s="300"/>
      <c r="AX875" s="299" t="s">
        <v>10</v>
      </c>
      <c r="AY875" s="300"/>
      <c r="AZ875" s="299" t="s">
        <v>11</v>
      </c>
      <c r="BA875" s="300"/>
      <c r="BB875" s="299" t="s">
        <v>12</v>
      </c>
      <c r="BC875" s="300"/>
      <c r="BD875" s="301" t="s">
        <v>40</v>
      </c>
      <c r="BE875" s="302"/>
      <c r="BF875" s="303" t="s">
        <v>41</v>
      </c>
      <c r="BG875" s="304"/>
      <c r="BI875" s="305" t="s">
        <v>0</v>
      </c>
      <c r="BJ875" s="299" t="s">
        <v>1</v>
      </c>
      <c r="BK875" s="300"/>
      <c r="BL875" s="299" t="s">
        <v>2</v>
      </c>
      <c r="BM875" s="300"/>
      <c r="BN875" s="299" t="s">
        <v>3</v>
      </c>
      <c r="BO875" s="300"/>
      <c r="BP875" s="299" t="s">
        <v>4</v>
      </c>
      <c r="BQ875" s="300"/>
      <c r="BR875" s="299" t="s">
        <v>5</v>
      </c>
      <c r="BS875" s="300"/>
      <c r="BT875" s="299" t="s">
        <v>6</v>
      </c>
      <c r="BU875" s="300"/>
      <c r="BV875" s="299" t="s">
        <v>7</v>
      </c>
      <c r="BW875" s="300"/>
      <c r="BX875" s="299" t="s">
        <v>8</v>
      </c>
      <c r="BY875" s="300"/>
      <c r="BZ875" s="299" t="s">
        <v>9</v>
      </c>
      <c r="CA875" s="300"/>
      <c r="CB875" s="299" t="s">
        <v>10</v>
      </c>
      <c r="CC875" s="300"/>
      <c r="CD875" s="299" t="s">
        <v>11</v>
      </c>
      <c r="CE875" s="300"/>
      <c r="CF875" s="299" t="s">
        <v>12</v>
      </c>
      <c r="CG875" s="300"/>
      <c r="CH875" s="301" t="s">
        <v>40</v>
      </c>
      <c r="CI875" s="302"/>
      <c r="CJ875" s="299" t="s">
        <v>41</v>
      </c>
      <c r="CK875" s="300"/>
    </row>
    <row r="876" spans="1:89" ht="15" thickTop="1" thickBot="1" x14ac:dyDescent="0.3">
      <c r="A876" s="306"/>
      <c r="B876" s="115" t="s">
        <v>14</v>
      </c>
      <c r="C876" s="116" t="s">
        <v>15</v>
      </c>
      <c r="D876" s="117" t="s">
        <v>14</v>
      </c>
      <c r="E876" s="118" t="s">
        <v>15</v>
      </c>
      <c r="F876" s="115" t="s">
        <v>14</v>
      </c>
      <c r="G876" s="116" t="s">
        <v>15</v>
      </c>
      <c r="H876" s="117" t="s">
        <v>14</v>
      </c>
      <c r="I876" s="118" t="s">
        <v>15</v>
      </c>
      <c r="J876" s="115" t="s">
        <v>14</v>
      </c>
      <c r="K876" s="116" t="s">
        <v>15</v>
      </c>
      <c r="L876" s="117" t="s">
        <v>14</v>
      </c>
      <c r="M876" s="115" t="s">
        <v>15</v>
      </c>
      <c r="N876" s="119" t="s">
        <v>14</v>
      </c>
      <c r="O876" s="120" t="s">
        <v>15</v>
      </c>
      <c r="P876" s="115" t="s">
        <v>14</v>
      </c>
      <c r="Q876" s="116" t="s">
        <v>15</v>
      </c>
      <c r="R876" s="117" t="s">
        <v>14</v>
      </c>
      <c r="S876" s="118" t="s">
        <v>15</v>
      </c>
      <c r="T876" s="115" t="s">
        <v>14</v>
      </c>
      <c r="U876" s="116" t="s">
        <v>15</v>
      </c>
      <c r="V876" s="117" t="s">
        <v>14</v>
      </c>
      <c r="W876" s="118" t="s">
        <v>15</v>
      </c>
      <c r="X876" s="115" t="s">
        <v>14</v>
      </c>
      <c r="Y876" s="116" t="s">
        <v>15</v>
      </c>
      <c r="Z876" s="28" t="s">
        <v>14</v>
      </c>
      <c r="AA876" s="121" t="s">
        <v>15</v>
      </c>
      <c r="AB876" s="162" t="s">
        <v>14</v>
      </c>
      <c r="AC876" s="163" t="s">
        <v>15</v>
      </c>
      <c r="AE876" s="306"/>
      <c r="AF876" s="115" t="s">
        <v>14</v>
      </c>
      <c r="AG876" s="116" t="s">
        <v>15</v>
      </c>
      <c r="AH876" s="117" t="s">
        <v>14</v>
      </c>
      <c r="AI876" s="118" t="s">
        <v>15</v>
      </c>
      <c r="AJ876" s="115" t="s">
        <v>14</v>
      </c>
      <c r="AK876" s="116" t="s">
        <v>15</v>
      </c>
      <c r="AL876" s="117" t="s">
        <v>14</v>
      </c>
      <c r="AM876" s="118" t="s">
        <v>15</v>
      </c>
      <c r="AN876" s="115" t="s">
        <v>14</v>
      </c>
      <c r="AO876" s="116" t="s">
        <v>15</v>
      </c>
      <c r="AP876" s="117" t="s">
        <v>14</v>
      </c>
      <c r="AQ876" s="115" t="s">
        <v>15</v>
      </c>
      <c r="AR876" s="119" t="s">
        <v>14</v>
      </c>
      <c r="AS876" s="120" t="s">
        <v>15</v>
      </c>
      <c r="AT876" s="115" t="s">
        <v>14</v>
      </c>
      <c r="AU876" s="116" t="s">
        <v>15</v>
      </c>
      <c r="AV876" s="117" t="s">
        <v>14</v>
      </c>
      <c r="AW876" s="118" t="s">
        <v>15</v>
      </c>
      <c r="AX876" s="115" t="s">
        <v>14</v>
      </c>
      <c r="AY876" s="116" t="s">
        <v>15</v>
      </c>
      <c r="AZ876" s="117" t="s">
        <v>14</v>
      </c>
      <c r="BA876" s="118" t="s">
        <v>15</v>
      </c>
      <c r="BB876" s="115" t="s">
        <v>14</v>
      </c>
      <c r="BC876" s="116" t="s">
        <v>15</v>
      </c>
      <c r="BD876" s="28" t="s">
        <v>14</v>
      </c>
      <c r="BE876" s="121" t="s">
        <v>15</v>
      </c>
      <c r="BF876" s="162" t="s">
        <v>14</v>
      </c>
      <c r="BG876" s="163" t="s">
        <v>15</v>
      </c>
      <c r="BI876" s="306"/>
      <c r="BJ876" s="115" t="s">
        <v>14</v>
      </c>
      <c r="BK876" s="116" t="s">
        <v>15</v>
      </c>
      <c r="BL876" s="117" t="s">
        <v>14</v>
      </c>
      <c r="BM876" s="118" t="s">
        <v>15</v>
      </c>
      <c r="BN876" s="115" t="s">
        <v>14</v>
      </c>
      <c r="BO876" s="116" t="s">
        <v>15</v>
      </c>
      <c r="BP876" s="117" t="s">
        <v>14</v>
      </c>
      <c r="BQ876" s="118" t="s">
        <v>15</v>
      </c>
      <c r="BR876" s="115" t="s">
        <v>14</v>
      </c>
      <c r="BS876" s="116" t="s">
        <v>15</v>
      </c>
      <c r="BT876" s="117" t="s">
        <v>14</v>
      </c>
      <c r="BU876" s="115" t="s">
        <v>15</v>
      </c>
      <c r="BV876" s="119" t="s">
        <v>14</v>
      </c>
      <c r="BW876" s="120" t="s">
        <v>15</v>
      </c>
      <c r="BX876" s="115" t="s">
        <v>14</v>
      </c>
      <c r="BY876" s="116" t="s">
        <v>15</v>
      </c>
      <c r="BZ876" s="117" t="s">
        <v>14</v>
      </c>
      <c r="CA876" s="118" t="s">
        <v>15</v>
      </c>
      <c r="CB876" s="115" t="s">
        <v>14</v>
      </c>
      <c r="CC876" s="116" t="s">
        <v>15</v>
      </c>
      <c r="CD876" s="117" t="s">
        <v>14</v>
      </c>
      <c r="CE876" s="118" t="s">
        <v>15</v>
      </c>
      <c r="CF876" s="115" t="s">
        <v>14</v>
      </c>
      <c r="CG876" s="116" t="s">
        <v>15</v>
      </c>
      <c r="CH876" s="28" t="s">
        <v>14</v>
      </c>
      <c r="CI876" s="121" t="s">
        <v>15</v>
      </c>
      <c r="CJ876" s="119" t="s">
        <v>14</v>
      </c>
      <c r="CK876" s="120" t="s">
        <v>15</v>
      </c>
    </row>
    <row r="877" spans="1:89" ht="13.5" thickTop="1" x14ac:dyDescent="0.2">
      <c r="A877" s="124" t="s">
        <v>16</v>
      </c>
      <c r="B877" s="125"/>
      <c r="C877" s="172"/>
      <c r="D877" s="126"/>
      <c r="E877" s="166"/>
      <c r="F877" s="125"/>
      <c r="G877" s="127"/>
      <c r="H877" s="126"/>
      <c r="I877" s="166"/>
      <c r="J877" s="125"/>
      <c r="K877" s="127"/>
      <c r="L877" s="126"/>
      <c r="M877" s="125"/>
      <c r="N877" s="165"/>
      <c r="O877" s="167"/>
      <c r="P877" s="125"/>
      <c r="Q877" s="127"/>
      <c r="R877" s="126"/>
      <c r="S877" s="166"/>
      <c r="T877" s="125"/>
      <c r="U877" s="127"/>
      <c r="V877" s="126"/>
      <c r="W877" s="166"/>
      <c r="X877" s="125"/>
      <c r="Y877" s="127"/>
      <c r="Z877" s="170"/>
      <c r="AA877" s="171"/>
      <c r="AB877" s="156">
        <f>B877+D877+F877+H877+J877+L877+N877+P877+R877+T877+V877+X877+Z877</f>
        <v>0</v>
      </c>
      <c r="AC877" s="157">
        <f>C877+E877+G877+I877+K877+M877+O877+Q877+S877+U877+W877+Y877+AA877</f>
        <v>0</v>
      </c>
      <c r="AE877" s="235" t="str">
        <f>$AE$9</f>
        <v>07:00 - 07:59</v>
      </c>
      <c r="AF877" s="125">
        <f>SUMIF($A$9:$A$32,$AE877,B$877:B$900)</f>
        <v>3337</v>
      </c>
      <c r="AG877" s="172">
        <f t="shared" ref="AG877:AV879" si="17005">SUMIF($A$9:$A$32,$AE877,C$877:C$900)</f>
        <v>1227</v>
      </c>
      <c r="AH877" s="126">
        <f t="shared" si="17005"/>
        <v>1358</v>
      </c>
      <c r="AI877" s="166">
        <f t="shared" si="17005"/>
        <v>1054</v>
      </c>
      <c r="AJ877" s="125">
        <f t="shared" si="17005"/>
        <v>2989</v>
      </c>
      <c r="AK877" s="127">
        <f t="shared" si="17005"/>
        <v>1485</v>
      </c>
      <c r="AL877" s="126">
        <f t="shared" si="17005"/>
        <v>3957</v>
      </c>
      <c r="AM877" s="166">
        <f t="shared" si="17005"/>
        <v>2434</v>
      </c>
      <c r="AN877" s="125">
        <f t="shared" si="17005"/>
        <v>261</v>
      </c>
      <c r="AO877" s="127">
        <f t="shared" si="17005"/>
        <v>1035</v>
      </c>
      <c r="AP877" s="126">
        <f t="shared" si="17005"/>
        <v>1091</v>
      </c>
      <c r="AQ877" s="125">
        <f t="shared" si="17005"/>
        <v>3299</v>
      </c>
      <c r="AR877" s="165">
        <f t="shared" si="17005"/>
        <v>3122</v>
      </c>
      <c r="AS877" s="167">
        <f t="shared" si="17005"/>
        <v>4394</v>
      </c>
      <c r="AT877" s="125">
        <f t="shared" si="17005"/>
        <v>2330</v>
      </c>
      <c r="AU877" s="127">
        <f t="shared" si="17005"/>
        <v>2186</v>
      </c>
      <c r="AV877" s="126">
        <f t="shared" si="17005"/>
        <v>2593</v>
      </c>
      <c r="AW877" s="166">
        <f t="shared" ref="AW877:BE879" si="17006">SUMIF($A$9:$A$32,$AE877,S$877:S$900)</f>
        <v>1869</v>
      </c>
      <c r="AX877" s="125">
        <f t="shared" si="17006"/>
        <v>407</v>
      </c>
      <c r="AY877" s="127">
        <f t="shared" si="17006"/>
        <v>1441</v>
      </c>
      <c r="AZ877" s="126">
        <f t="shared" si="17006"/>
        <v>1236</v>
      </c>
      <c r="BA877" s="166">
        <f t="shared" si="17006"/>
        <v>3035</v>
      </c>
      <c r="BB877" s="125">
        <f t="shared" si="17006"/>
        <v>1937</v>
      </c>
      <c r="BC877" s="127">
        <f t="shared" si="17006"/>
        <v>1722</v>
      </c>
      <c r="BD877" s="170">
        <f t="shared" si="17006"/>
        <v>3781</v>
      </c>
      <c r="BE877" s="171">
        <f t="shared" si="17006"/>
        <v>2610</v>
      </c>
      <c r="BF877" s="156">
        <f>AF877+AH877+AJ877+AL877+AN877+AP877+AR877+AT877+AV877+AX877+AZ877+BB877+BD877</f>
        <v>28399</v>
      </c>
      <c r="BG877" s="157">
        <f>AG877+AI877+AK877+AM877+AO877+AQ877+AS877+AU877+AW877+AY877+BA877+BC877+BE877</f>
        <v>27791</v>
      </c>
      <c r="BI877" s="124" t="s">
        <v>16</v>
      </c>
      <c r="BJ877" s="128">
        <f>B877/B901</f>
        <v>0</v>
      </c>
      <c r="BK877" s="129">
        <f t="shared" ref="BK877" si="17007">C877/C901</f>
        <v>0</v>
      </c>
      <c r="BL877" s="130">
        <f t="shared" ref="BL877" si="17008">D877/D901</f>
        <v>0</v>
      </c>
      <c r="BM877" s="131">
        <f t="shared" ref="BM877" si="17009">E877/E901</f>
        <v>0</v>
      </c>
      <c r="BN877" s="128">
        <f t="shared" ref="BN877" si="17010">F877/F901</f>
        <v>0</v>
      </c>
      <c r="BO877" s="129">
        <f t="shared" ref="BO877" si="17011">G877/G901</f>
        <v>0</v>
      </c>
      <c r="BP877" s="130">
        <f t="shared" ref="BP877" si="17012">H877/H901</f>
        <v>0</v>
      </c>
      <c r="BQ877" s="131">
        <f t="shared" ref="BQ877" si="17013">I877/I901</f>
        <v>0</v>
      </c>
      <c r="BR877" s="128">
        <f t="shared" ref="BR877" si="17014">J877/J901</f>
        <v>0</v>
      </c>
      <c r="BS877" s="129">
        <f t="shared" ref="BS877" si="17015">K877/K901</f>
        <v>0</v>
      </c>
      <c r="BT877" s="130">
        <f t="shared" ref="BT877" si="17016">L877/L901</f>
        <v>0</v>
      </c>
      <c r="BU877" s="128">
        <f t="shared" ref="BU877" si="17017">M877/M901</f>
        <v>0</v>
      </c>
      <c r="BV877" s="132">
        <f t="shared" ref="BV877" si="17018">N877/N901</f>
        <v>0</v>
      </c>
      <c r="BW877" s="133">
        <f t="shared" ref="BW877" si="17019">O877/O901</f>
        <v>0</v>
      </c>
      <c r="BX877" s="128">
        <f t="shared" ref="BX877" si="17020">P877/P901</f>
        <v>0</v>
      </c>
      <c r="BY877" s="129">
        <f t="shared" ref="BY877" si="17021">Q877/Q901</f>
        <v>0</v>
      </c>
      <c r="BZ877" s="130">
        <f t="shared" ref="BZ877" si="17022">R877/R901</f>
        <v>0</v>
      </c>
      <c r="CA877" s="131">
        <f t="shared" ref="CA877" si="17023">S877/S901</f>
        <v>0</v>
      </c>
      <c r="CB877" s="128">
        <f t="shared" ref="CB877" si="17024">T877/T901</f>
        <v>0</v>
      </c>
      <c r="CC877" s="129">
        <f t="shared" ref="CC877" si="17025">U877/U901</f>
        <v>0</v>
      </c>
      <c r="CD877" s="130">
        <f t="shared" ref="CD877" si="17026">V877/V901</f>
        <v>0</v>
      </c>
      <c r="CE877" s="131">
        <f t="shared" ref="CE877" si="17027">W877/W901</f>
        <v>0</v>
      </c>
      <c r="CF877" s="128">
        <f t="shared" ref="CF877" si="17028">X877/X901</f>
        <v>0</v>
      </c>
      <c r="CG877" s="129">
        <f t="shared" ref="CG877" si="17029">Y877/Y901</f>
        <v>0</v>
      </c>
      <c r="CH877" s="130">
        <f t="shared" ref="CH877" si="17030">Z877/Z901</f>
        <v>0</v>
      </c>
      <c r="CI877" s="128">
        <f t="shared" ref="CI877" si="17031">AA877/AA901</f>
        <v>0</v>
      </c>
      <c r="CJ877" s="134">
        <f t="shared" ref="CJ877" si="17032">AB877/AB901</f>
        <v>0</v>
      </c>
      <c r="CK877" s="135">
        <f t="shared" ref="CK877" si="17033">AC877/AC901</f>
        <v>0</v>
      </c>
    </row>
    <row r="878" spans="1:89" x14ac:dyDescent="0.2">
      <c r="A878" s="136" t="s">
        <v>17</v>
      </c>
      <c r="B878" s="175">
        <v>272</v>
      </c>
      <c r="C878" s="176">
        <v>0</v>
      </c>
      <c r="D878" s="177">
        <v>228</v>
      </c>
      <c r="E878" s="178">
        <v>3</v>
      </c>
      <c r="F878" s="175">
        <v>547</v>
      </c>
      <c r="G878" s="179">
        <v>10</v>
      </c>
      <c r="H878" s="177">
        <v>437</v>
      </c>
      <c r="I878" s="178">
        <v>44</v>
      </c>
      <c r="J878" s="175">
        <v>17</v>
      </c>
      <c r="K878" s="179">
        <v>15</v>
      </c>
      <c r="L878" s="177">
        <v>67</v>
      </c>
      <c r="M878" s="175">
        <v>91</v>
      </c>
      <c r="N878" s="180">
        <v>208</v>
      </c>
      <c r="O878" s="181">
        <v>153</v>
      </c>
      <c r="P878" s="175">
        <v>80</v>
      </c>
      <c r="Q878" s="179">
        <v>57</v>
      </c>
      <c r="R878" s="177">
        <v>30</v>
      </c>
      <c r="S878" s="178">
        <v>86</v>
      </c>
      <c r="T878" s="175">
        <v>3</v>
      </c>
      <c r="U878" s="179">
        <v>28</v>
      </c>
      <c r="V878" s="177">
        <v>11</v>
      </c>
      <c r="W878" s="178">
        <v>53</v>
      </c>
      <c r="X878" s="175">
        <v>8</v>
      </c>
      <c r="Y878" s="179">
        <v>0</v>
      </c>
      <c r="Z878" s="177">
        <v>0</v>
      </c>
      <c r="AA878" s="175">
        <v>0</v>
      </c>
      <c r="AB878" s="158">
        <f t="shared" ref="AB878:AB900" si="17034">SUM(B878,D878,F878,H878,J878,L878,N878,P878,R878,T878,V878,X878,Z878)</f>
        <v>1908</v>
      </c>
      <c r="AC878" s="159">
        <f t="shared" ref="AC878:AC900" si="17035">SUM(C878,E878,G878,I878,K878,M878,O878,Q878,S878,U878,W878,Y878,AA878)</f>
        <v>540</v>
      </c>
      <c r="AE878" s="237" t="str">
        <f>$AE$10</f>
        <v>08:00 - 08:59</v>
      </c>
      <c r="AF878" s="125">
        <f>SUMIF($A$9:$A$32,$AE878,B$877:B$900)</f>
        <v>2454</v>
      </c>
      <c r="AG878" s="176">
        <f t="shared" si="17005"/>
        <v>1108</v>
      </c>
      <c r="AH878" s="177">
        <f t="shared" si="17005"/>
        <v>1060</v>
      </c>
      <c r="AI878" s="178">
        <f t="shared" si="17005"/>
        <v>886</v>
      </c>
      <c r="AJ878" s="238">
        <f t="shared" si="17005"/>
        <v>2183</v>
      </c>
      <c r="AK878" s="179">
        <f t="shared" si="17005"/>
        <v>1114</v>
      </c>
      <c r="AL878" s="177">
        <f t="shared" si="17005"/>
        <v>3602</v>
      </c>
      <c r="AM878" s="178">
        <f t="shared" si="17005"/>
        <v>2040</v>
      </c>
      <c r="AN878" s="238">
        <f t="shared" si="17005"/>
        <v>226</v>
      </c>
      <c r="AO878" s="179">
        <f t="shared" si="17005"/>
        <v>881</v>
      </c>
      <c r="AP878" s="177">
        <f t="shared" si="17005"/>
        <v>950</v>
      </c>
      <c r="AQ878" s="238">
        <f t="shared" si="17005"/>
        <v>3277</v>
      </c>
      <c r="AR878" s="180">
        <f t="shared" si="17005"/>
        <v>2402</v>
      </c>
      <c r="AS878" s="181">
        <f t="shared" si="17005"/>
        <v>4162</v>
      </c>
      <c r="AT878" s="238">
        <f t="shared" si="17005"/>
        <v>1631</v>
      </c>
      <c r="AU878" s="179">
        <f t="shared" si="17005"/>
        <v>1984</v>
      </c>
      <c r="AV878" s="177">
        <f t="shared" si="17005"/>
        <v>2177</v>
      </c>
      <c r="AW878" s="178">
        <f t="shared" si="17006"/>
        <v>1649</v>
      </c>
      <c r="AX878" s="238">
        <f t="shared" si="17006"/>
        <v>263</v>
      </c>
      <c r="AY878" s="179">
        <f t="shared" si="17006"/>
        <v>1201</v>
      </c>
      <c r="AZ878" s="177">
        <f t="shared" si="17006"/>
        <v>872</v>
      </c>
      <c r="BA878" s="178">
        <f t="shared" si="17006"/>
        <v>2515</v>
      </c>
      <c r="BB878" s="238">
        <f t="shared" si="17006"/>
        <v>1450</v>
      </c>
      <c r="BC878" s="179">
        <f t="shared" si="17006"/>
        <v>1642</v>
      </c>
      <c r="BD878" s="177">
        <f t="shared" si="17006"/>
        <v>3160</v>
      </c>
      <c r="BE878" s="238">
        <f t="shared" si="17006"/>
        <v>2326</v>
      </c>
      <c r="BF878" s="158">
        <f>SUM(AF878,AH878,AJ878,AL878,AN878,AP878,AR878,AT878,AV878,AX878,AZ878,BB878,BD878)</f>
        <v>22430</v>
      </c>
      <c r="BG878" s="159">
        <f>SUM(AG878,AI878,AK878,AM878,AO878,AQ878,AS878,AU878,AW878,AY878,BA878,BC878,BE878)</f>
        <v>24785</v>
      </c>
      <c r="BI878" s="136" t="s">
        <v>17</v>
      </c>
      <c r="BJ878" s="128">
        <f>B878/B901</f>
        <v>1.048573631457209E-2</v>
      </c>
      <c r="BK878" s="129">
        <f t="shared" ref="BK878" si="17036">C878/C901</f>
        <v>0</v>
      </c>
      <c r="BL878" s="130">
        <f t="shared" ref="BL878" si="17037">D878/D901</f>
        <v>1.743119266055046E-2</v>
      </c>
      <c r="BM878" s="131">
        <f t="shared" ref="BM878" si="17038">E878/E901</f>
        <v>2.4287564766839378E-4</v>
      </c>
      <c r="BN878" s="128">
        <f t="shared" ref="BN878" si="17039">F878/F901</f>
        <v>2.1343842672077416E-2</v>
      </c>
      <c r="BO878" s="129">
        <f t="shared" ref="BO878" si="17040">G878/G901</f>
        <v>4.2813717515091833E-4</v>
      </c>
      <c r="BP878" s="130">
        <f t="shared" ref="BP878" si="17041">H878/H901</f>
        <v>1.1215768806303416E-2</v>
      </c>
      <c r="BQ878" s="131">
        <f t="shared" ref="BQ878" si="17042">I878/I901</f>
        <v>1.0320401557442416E-3</v>
      </c>
      <c r="BR878" s="128">
        <f t="shared" ref="BR878" si="17043">J878/J901</f>
        <v>2.8557030068872835E-3</v>
      </c>
      <c r="BS878" s="129">
        <f t="shared" ref="BS878" si="17044">K878/K901</f>
        <v>2.2644927536231885E-3</v>
      </c>
      <c r="BT878" s="130">
        <f t="shared" ref="BT878" si="17045">L878/L901</f>
        <v>2.8623915922587262E-3</v>
      </c>
      <c r="BU878" s="128">
        <f t="shared" ref="BU878" si="17046">M878/M901</f>
        <v>3.9163367188844896E-3</v>
      </c>
      <c r="BV878" s="132">
        <f t="shared" ref="BV878" si="17047">N878/N901</f>
        <v>4.9671641791044774E-3</v>
      </c>
      <c r="BW878" s="133">
        <f t="shared" ref="BW878" si="17048">O878/O901</f>
        <v>3.6766472821646561E-3</v>
      </c>
      <c r="BX878" s="128">
        <f t="shared" ref="BX878" si="17049">P878/P901</f>
        <v>3.4954340892209552E-3</v>
      </c>
      <c r="BY878" s="129">
        <f t="shared" ref="BY878" si="17050">Q878/Q901</f>
        <v>2.5422594888720395E-3</v>
      </c>
      <c r="BZ878" s="130">
        <f t="shared" ref="BZ878" si="17051">R878/R901</f>
        <v>1.1836654172420597E-3</v>
      </c>
      <c r="CA878" s="131">
        <f t="shared" ref="CA878" si="17052">S878/S901</f>
        <v>3.318797514760931E-3</v>
      </c>
      <c r="CB878" s="128">
        <f t="shared" ref="CB878" si="17053">T878/T901</f>
        <v>3.9375246095288093E-4</v>
      </c>
      <c r="CC878" s="129">
        <f t="shared" ref="CC878" si="17054">U878/U901</f>
        <v>3.4834535954217467E-3</v>
      </c>
      <c r="CD878" s="130">
        <f t="shared" ref="CD878" si="17055">V878/V901</f>
        <v>4.2297931246635393E-4</v>
      </c>
      <c r="CE878" s="131">
        <f t="shared" ref="CE878" si="17056">W878/W901</f>
        <v>1.8539895756812536E-3</v>
      </c>
      <c r="CF878" s="128">
        <f t="shared" ref="CF878" si="17057">X878/X901</f>
        <v>3.7365716954694067E-4</v>
      </c>
      <c r="CG878" s="129">
        <f t="shared" ref="CG878" si="17058">Y878/Y901</f>
        <v>0</v>
      </c>
      <c r="CH878" s="130">
        <f t="shared" ref="CH878" si="17059">Z878/Z901</f>
        <v>0</v>
      </c>
      <c r="CI878" s="128">
        <f t="shared" ref="CI878" si="17060">AA878/AA901</f>
        <v>0</v>
      </c>
      <c r="CJ878" s="134">
        <f t="shared" ref="CJ878" si="17061">AB878/AB901</f>
        <v>6.0116262583297889E-3</v>
      </c>
      <c r="CK878" s="135">
        <f t="shared" ref="CK878" si="17062">AC878/AC901</f>
        <v>1.7064253233517986E-3</v>
      </c>
    </row>
    <row r="879" spans="1:89" ht="13.5" thickBot="1" x14ac:dyDescent="0.25">
      <c r="A879" s="145" t="s">
        <v>18</v>
      </c>
      <c r="B879" s="182">
        <v>1516</v>
      </c>
      <c r="C879" s="183">
        <v>278</v>
      </c>
      <c r="D879" s="184">
        <v>865</v>
      </c>
      <c r="E879" s="185">
        <v>235</v>
      </c>
      <c r="F879" s="182">
        <v>2274</v>
      </c>
      <c r="G879" s="186">
        <v>451</v>
      </c>
      <c r="H879" s="184">
        <v>2013</v>
      </c>
      <c r="I879" s="185">
        <v>922</v>
      </c>
      <c r="J879" s="182">
        <v>68</v>
      </c>
      <c r="K879" s="186">
        <v>270</v>
      </c>
      <c r="L879" s="184">
        <v>599</v>
      </c>
      <c r="M879" s="182">
        <v>1027</v>
      </c>
      <c r="N879" s="187">
        <v>1685</v>
      </c>
      <c r="O879" s="188">
        <v>1915</v>
      </c>
      <c r="P879" s="182">
        <v>836</v>
      </c>
      <c r="Q879" s="186">
        <v>924</v>
      </c>
      <c r="R879" s="184">
        <v>1048</v>
      </c>
      <c r="S879" s="185">
        <v>925</v>
      </c>
      <c r="T879" s="182">
        <v>128</v>
      </c>
      <c r="U879" s="186">
        <v>413</v>
      </c>
      <c r="V879" s="184">
        <v>716</v>
      </c>
      <c r="W879" s="185">
        <v>1271</v>
      </c>
      <c r="X879" s="182">
        <v>804</v>
      </c>
      <c r="Y879" s="186">
        <v>694</v>
      </c>
      <c r="Z879" s="184">
        <v>1788</v>
      </c>
      <c r="AA879" s="182">
        <v>1186</v>
      </c>
      <c r="AB879" s="158">
        <f t="shared" si="17034"/>
        <v>14340</v>
      </c>
      <c r="AC879" s="159">
        <f t="shared" si="17035"/>
        <v>10511</v>
      </c>
      <c r="AE879" s="235">
        <f>$AE$11</f>
        <v>0</v>
      </c>
      <c r="AF879" s="125">
        <f>SUMIF($A$9:$A$32,$AE879,B$877:B$900)</f>
        <v>0</v>
      </c>
      <c r="AG879" s="183">
        <f t="shared" si="17005"/>
        <v>0</v>
      </c>
      <c r="AH879" s="184">
        <f t="shared" si="17005"/>
        <v>0</v>
      </c>
      <c r="AI879" s="185">
        <f t="shared" si="17005"/>
        <v>0</v>
      </c>
      <c r="AJ879" s="182">
        <f t="shared" si="17005"/>
        <v>0</v>
      </c>
      <c r="AK879" s="186">
        <f t="shared" si="17005"/>
        <v>0</v>
      </c>
      <c r="AL879" s="184">
        <f t="shared" si="17005"/>
        <v>0</v>
      </c>
      <c r="AM879" s="185">
        <f t="shared" si="17005"/>
        <v>0</v>
      </c>
      <c r="AN879" s="182">
        <f t="shared" si="17005"/>
        <v>0</v>
      </c>
      <c r="AO879" s="186">
        <f t="shared" si="17005"/>
        <v>0</v>
      </c>
      <c r="AP879" s="184">
        <f t="shared" si="17005"/>
        <v>0</v>
      </c>
      <c r="AQ879" s="182">
        <f t="shared" si="17005"/>
        <v>0</v>
      </c>
      <c r="AR879" s="187">
        <f t="shared" si="17005"/>
        <v>0</v>
      </c>
      <c r="AS879" s="188">
        <f t="shared" si="17005"/>
        <v>0</v>
      </c>
      <c r="AT879" s="182">
        <f t="shared" si="17005"/>
        <v>0</v>
      </c>
      <c r="AU879" s="186">
        <f t="shared" si="17005"/>
        <v>0</v>
      </c>
      <c r="AV879" s="184">
        <f t="shared" si="17005"/>
        <v>0</v>
      </c>
      <c r="AW879" s="185">
        <f t="shared" si="17006"/>
        <v>0</v>
      </c>
      <c r="AX879" s="182">
        <f t="shared" si="17006"/>
        <v>0</v>
      </c>
      <c r="AY879" s="186">
        <f t="shared" si="17006"/>
        <v>0</v>
      </c>
      <c r="AZ879" s="184">
        <f t="shared" si="17006"/>
        <v>0</v>
      </c>
      <c r="BA879" s="185">
        <f t="shared" si="17006"/>
        <v>0</v>
      </c>
      <c r="BB879" s="182">
        <f t="shared" si="17006"/>
        <v>0</v>
      </c>
      <c r="BC879" s="186">
        <f t="shared" si="17006"/>
        <v>0</v>
      </c>
      <c r="BD879" s="184">
        <f t="shared" si="17006"/>
        <v>0</v>
      </c>
      <c r="BE879" s="182">
        <f t="shared" si="17006"/>
        <v>0</v>
      </c>
      <c r="BF879" s="158">
        <f>SUM(AF879,AH879,AJ879,AL879,AN879,AP879,AR879,AT879,AV879,AX879,AZ879,BB879,BD879)</f>
        <v>0</v>
      </c>
      <c r="BG879" s="159">
        <f>SUM(AG879,AI879,AK879,AM879,AO879,AQ879,AS879,AU879,AW879,AY879,BA879,BC879,BE879)</f>
        <v>0</v>
      </c>
      <c r="BI879" s="145" t="s">
        <v>18</v>
      </c>
      <c r="BJ879" s="128">
        <f>B879/B901</f>
        <v>5.8442559753276793E-2</v>
      </c>
      <c r="BK879" s="129">
        <f t="shared" ref="BK879" si="17063">C879/C901</f>
        <v>1.050999962194246E-2</v>
      </c>
      <c r="BL879" s="130">
        <f t="shared" ref="BL879" si="17064">D879/D901</f>
        <v>6.6131498470948014E-2</v>
      </c>
      <c r="BM879" s="131">
        <f t="shared" ref="BM879" si="17065">E879/E901</f>
        <v>1.9025259067357515E-2</v>
      </c>
      <c r="BN879" s="128">
        <f t="shared" ref="BN879" si="17066">F879/F901</f>
        <v>8.8731075386296238E-2</v>
      </c>
      <c r="BO879" s="129">
        <f t="shared" ref="BO879" si="17067">G879/G901</f>
        <v>1.9308986599306417E-2</v>
      </c>
      <c r="BP879" s="130">
        <f t="shared" ref="BP879" si="17068">H879/H901</f>
        <v>5.1664399558555556E-2</v>
      </c>
      <c r="BQ879" s="131">
        <f t="shared" ref="BQ879" si="17069">I879/I901</f>
        <v>2.1625932354458883E-2</v>
      </c>
      <c r="BR879" s="128">
        <f t="shared" ref="BR879" si="17070">J879/J901</f>
        <v>1.1422812027549134E-2</v>
      </c>
      <c r="BS879" s="129">
        <f t="shared" ref="BS879" si="17071">K879/K901</f>
        <v>4.0760869565217392E-2</v>
      </c>
      <c r="BT879" s="130">
        <f t="shared" ref="BT879" si="17072">L879/L901</f>
        <v>2.5590635280044433E-2</v>
      </c>
      <c r="BU879" s="128">
        <f t="shared" ref="BU879" si="17073">M879/M901</f>
        <v>4.4198657255982099E-2</v>
      </c>
      <c r="BV879" s="132">
        <f t="shared" ref="BV879" si="17074">N879/N901</f>
        <v>4.0238805970149255E-2</v>
      </c>
      <c r="BW879" s="133">
        <f t="shared" ref="BW879" si="17075">O879/O901</f>
        <v>4.6018166963041285E-2</v>
      </c>
      <c r="BX879" s="128">
        <f t="shared" ref="BX879" si="17076">P879/P901</f>
        <v>3.6527286232358978E-2</v>
      </c>
      <c r="BY879" s="129">
        <f t="shared" ref="BY879" si="17077">Q879/Q901</f>
        <v>4.1211364345925691E-2</v>
      </c>
      <c r="BZ879" s="130">
        <f t="shared" ref="BZ879" si="17078">R879/R901</f>
        <v>4.1349378575655946E-2</v>
      </c>
      <c r="CA879" s="131">
        <f t="shared" ref="CA879" si="17079">S879/S901</f>
        <v>3.5696368618068151E-2</v>
      </c>
      <c r="CB879" s="128">
        <f t="shared" ref="CB879" si="17080">T879/T901</f>
        <v>1.6800105000656256E-2</v>
      </c>
      <c r="CC879" s="129">
        <f t="shared" ref="CC879" si="17081">U879/U901</f>
        <v>5.1380940532470762E-2</v>
      </c>
      <c r="CD879" s="130">
        <f t="shared" ref="CD879" si="17082">V879/V901</f>
        <v>2.7532107975082674E-2</v>
      </c>
      <c r="CE879" s="131">
        <f t="shared" ref="CE879" si="17083">W879/W901</f>
        <v>4.4460768880959879E-2</v>
      </c>
      <c r="CF879" s="128">
        <f t="shared" ref="CF879" si="17084">X879/X901</f>
        <v>3.755254553946754E-2</v>
      </c>
      <c r="CG879" s="129">
        <f t="shared" ref="CG879" si="17085">Y879/Y901</f>
        <v>5.2864107251675806E-2</v>
      </c>
      <c r="CH879" s="130">
        <f t="shared" ref="CH879" si="17086">Z879/Z901</f>
        <v>4.5528620900387042E-2</v>
      </c>
      <c r="CI879" s="128">
        <f t="shared" ref="CI879" si="17087">AA879/AA901</f>
        <v>2.8173698213606994E-2</v>
      </c>
      <c r="CJ879" s="134">
        <f t="shared" ref="CJ879" si="17088">AB879/AB901</f>
        <v>4.518171936291885E-2</v>
      </c>
      <c r="CK879" s="135">
        <f t="shared" ref="CK879" si="17089">AC879/AC901</f>
        <v>3.3215252914353247E-2</v>
      </c>
    </row>
    <row r="880" spans="1:89" ht="14.25" thickTop="1" thickBot="1" x14ac:dyDescent="0.25">
      <c r="A880" s="136" t="s">
        <v>19</v>
      </c>
      <c r="B880" s="175">
        <v>2774</v>
      </c>
      <c r="C880" s="176">
        <v>1171</v>
      </c>
      <c r="D880" s="177">
        <v>1333</v>
      </c>
      <c r="E880" s="178">
        <v>837</v>
      </c>
      <c r="F880" s="175">
        <v>2703</v>
      </c>
      <c r="G880" s="179">
        <v>1359</v>
      </c>
      <c r="H880" s="177">
        <v>3227</v>
      </c>
      <c r="I880" s="178">
        <v>2021</v>
      </c>
      <c r="J880" s="175">
        <v>186</v>
      </c>
      <c r="K880" s="179">
        <v>716</v>
      </c>
      <c r="L880" s="177">
        <v>1167</v>
      </c>
      <c r="M880" s="175">
        <v>2087</v>
      </c>
      <c r="N880" s="180">
        <v>3026</v>
      </c>
      <c r="O880" s="181">
        <v>3496</v>
      </c>
      <c r="P880" s="175">
        <v>1909</v>
      </c>
      <c r="Q880" s="179">
        <v>1901</v>
      </c>
      <c r="R880" s="177">
        <v>2081</v>
      </c>
      <c r="S880" s="178">
        <v>1770</v>
      </c>
      <c r="T880" s="175">
        <v>347</v>
      </c>
      <c r="U880" s="179">
        <v>1155</v>
      </c>
      <c r="V880" s="177">
        <v>1346</v>
      </c>
      <c r="W880" s="178">
        <v>2654</v>
      </c>
      <c r="X880" s="175">
        <v>1723</v>
      </c>
      <c r="Y880" s="179">
        <v>1428</v>
      </c>
      <c r="Z880" s="177">
        <v>3221</v>
      </c>
      <c r="AA880" s="175">
        <v>2256</v>
      </c>
      <c r="AB880" s="158">
        <f t="shared" si="17034"/>
        <v>25043</v>
      </c>
      <c r="AC880" s="159">
        <f t="shared" si="17035"/>
        <v>22851</v>
      </c>
      <c r="AE880" s="229" t="s">
        <v>13</v>
      </c>
      <c r="AF880" s="20">
        <f t="shared" ref="AF880:BG880" si="17090">SUM(AF877:AF879)</f>
        <v>5791</v>
      </c>
      <c r="AG880" s="21">
        <f t="shared" si="17090"/>
        <v>2335</v>
      </c>
      <c r="AH880" s="20">
        <f t="shared" si="17090"/>
        <v>2418</v>
      </c>
      <c r="AI880" s="21">
        <f t="shared" si="17090"/>
        <v>1940</v>
      </c>
      <c r="AJ880" s="20">
        <f t="shared" si="17090"/>
        <v>5172</v>
      </c>
      <c r="AK880" s="21">
        <f t="shared" si="17090"/>
        <v>2599</v>
      </c>
      <c r="AL880" s="20">
        <f t="shared" si="17090"/>
        <v>7559</v>
      </c>
      <c r="AM880" s="21">
        <f t="shared" si="17090"/>
        <v>4474</v>
      </c>
      <c r="AN880" s="20">
        <f t="shared" si="17090"/>
        <v>487</v>
      </c>
      <c r="AO880" s="21">
        <f t="shared" si="17090"/>
        <v>1916</v>
      </c>
      <c r="AP880" s="20">
        <f t="shared" si="17090"/>
        <v>2041</v>
      </c>
      <c r="AQ880" s="21">
        <f t="shared" si="17090"/>
        <v>6576</v>
      </c>
      <c r="AR880" s="20">
        <f t="shared" si="17090"/>
        <v>5524</v>
      </c>
      <c r="AS880" s="21">
        <f t="shared" si="17090"/>
        <v>8556</v>
      </c>
      <c r="AT880" s="20">
        <f t="shared" si="17090"/>
        <v>3961</v>
      </c>
      <c r="AU880" s="21">
        <f t="shared" si="17090"/>
        <v>4170</v>
      </c>
      <c r="AV880" s="20">
        <f t="shared" si="17090"/>
        <v>4770</v>
      </c>
      <c r="AW880" s="21">
        <f t="shared" si="17090"/>
        <v>3518</v>
      </c>
      <c r="AX880" s="20">
        <f t="shared" si="17090"/>
        <v>670</v>
      </c>
      <c r="AY880" s="21">
        <f t="shared" si="17090"/>
        <v>2642</v>
      </c>
      <c r="AZ880" s="20">
        <f t="shared" si="17090"/>
        <v>2108</v>
      </c>
      <c r="BA880" s="21">
        <f t="shared" si="17090"/>
        <v>5550</v>
      </c>
      <c r="BB880" s="20">
        <f t="shared" si="17090"/>
        <v>3387</v>
      </c>
      <c r="BC880" s="21">
        <f t="shared" si="17090"/>
        <v>3364</v>
      </c>
      <c r="BD880" s="20">
        <f t="shared" si="17090"/>
        <v>6941</v>
      </c>
      <c r="BE880" s="21">
        <f t="shared" si="17090"/>
        <v>4936</v>
      </c>
      <c r="BF880" s="160">
        <f t="shared" si="17090"/>
        <v>50829</v>
      </c>
      <c r="BG880" s="161">
        <f t="shared" si="17090"/>
        <v>52576</v>
      </c>
      <c r="BI880" s="136" t="s">
        <v>19</v>
      </c>
      <c r="BJ880" s="128">
        <f>B880/B901</f>
        <v>0.1069390902081727</v>
      </c>
      <c r="BK880" s="129">
        <f t="shared" ref="BK880" si="17091">C880/C901</f>
        <v>4.4270537975879931E-2</v>
      </c>
      <c r="BL880" s="130">
        <f t="shared" ref="BL880" si="17092">D880/D901</f>
        <v>0.10191131498470948</v>
      </c>
      <c r="BM880" s="131">
        <f t="shared" ref="BM880" si="17093">E880/E901</f>
        <v>6.776230569948187E-2</v>
      </c>
      <c r="BN880" s="128">
        <f t="shared" ref="BN880" si="17094">F880/F901</f>
        <v>0.10547057905415952</v>
      </c>
      <c r="BO880" s="129">
        <f t="shared" ref="BO880" si="17095">G880/G901</f>
        <v>5.8183842103009802E-2</v>
      </c>
      <c r="BP880" s="130">
        <f t="shared" ref="BP880" si="17096">H880/H901</f>
        <v>8.2822164617714245E-2</v>
      </c>
      <c r="BQ880" s="131">
        <f t="shared" ref="BQ880" si="17097">I880/I901</f>
        <v>4.7403480789979829E-2</v>
      </c>
      <c r="BR880" s="128">
        <f t="shared" ref="BR880" si="17098">J880/J901</f>
        <v>3.1244750545943223E-2</v>
      </c>
      <c r="BS880" s="129">
        <f t="shared" ref="BS880" si="17099">K880/K901</f>
        <v>0.10809178743961352</v>
      </c>
      <c r="BT880" s="130">
        <f t="shared" ref="BT880" si="17100">L880/L901</f>
        <v>4.9856880420387065E-2</v>
      </c>
      <c r="BU880" s="128">
        <f t="shared" ref="BU880" si="17101">M880/M901</f>
        <v>8.9817524530900333E-2</v>
      </c>
      <c r="BV880" s="132">
        <f t="shared" ref="BV880" si="17102">N880/N901</f>
        <v>7.2262686567164183E-2</v>
      </c>
      <c r="BW880" s="133">
        <f t="shared" ref="BW880" si="17103">O880/O901</f>
        <v>8.4010188878742731E-2</v>
      </c>
      <c r="BX880" s="128">
        <f t="shared" ref="BX880" si="17104">P880/P901</f>
        <v>8.340979595403504E-2</v>
      </c>
      <c r="BY880" s="129">
        <f t="shared" ref="BY880" si="17105">Q880/Q901</f>
        <v>8.4786584006065743E-2</v>
      </c>
      <c r="BZ880" s="130">
        <f t="shared" ref="BZ880" si="17106">R880/R901</f>
        <v>8.2106924442690868E-2</v>
      </c>
      <c r="CA880" s="131">
        <f t="shared" ref="CA880" si="17107">S880/S901</f>
        <v>6.8305483734033112E-2</v>
      </c>
      <c r="CB880" s="128">
        <f t="shared" ref="CB880" si="17108">T880/T901</f>
        <v>4.5544034650216565E-2</v>
      </c>
      <c r="CC880" s="129">
        <f t="shared" ref="CC880" si="17109">U880/U901</f>
        <v>0.14369246081114706</v>
      </c>
      <c r="CD880" s="130">
        <f t="shared" ref="CD880" si="17110">V880/V901</f>
        <v>5.1757286779973849E-2</v>
      </c>
      <c r="CE880" s="131">
        <f t="shared" ref="CE880" si="17111">W880/W901</f>
        <v>9.2839402525623532E-2</v>
      </c>
      <c r="CF880" s="128">
        <f t="shared" ref="CF880" si="17112">X880/X901</f>
        <v>8.0476412891172355E-2</v>
      </c>
      <c r="CG880" s="129">
        <f t="shared" ref="CG880" si="17113">Y880/Y901</f>
        <v>0.10877513711151737</v>
      </c>
      <c r="CH880" s="130">
        <f t="shared" ref="CH880" si="17114">Z880/Z901</f>
        <v>8.2017722550417602E-2</v>
      </c>
      <c r="CI880" s="128">
        <f t="shared" ref="CI880" si="17115">AA880/AA901</f>
        <v>5.3591790193842644E-2</v>
      </c>
      <c r="CJ880" s="134">
        <f t="shared" ref="CJ880" si="17116">AB880/AB901</f>
        <v>7.8904170014335903E-2</v>
      </c>
      <c r="CK880" s="135">
        <f t="shared" ref="CK880" si="17117">AC880/AC901</f>
        <v>7.2210231599836944E-2</v>
      </c>
    </row>
    <row r="881" spans="1:89" ht="13.5" thickTop="1" x14ac:dyDescent="0.2">
      <c r="A881" s="145" t="s">
        <v>20</v>
      </c>
      <c r="B881" s="182">
        <v>3337</v>
      </c>
      <c r="C881" s="183">
        <v>1227</v>
      </c>
      <c r="D881" s="184">
        <v>1358</v>
      </c>
      <c r="E881" s="185">
        <v>1054</v>
      </c>
      <c r="F881" s="182">
        <v>2989</v>
      </c>
      <c r="G881" s="186">
        <v>1485</v>
      </c>
      <c r="H881" s="184">
        <v>3957</v>
      </c>
      <c r="I881" s="185">
        <v>2434</v>
      </c>
      <c r="J881" s="182">
        <v>261</v>
      </c>
      <c r="K881" s="186">
        <v>1035</v>
      </c>
      <c r="L881" s="184">
        <v>1091</v>
      </c>
      <c r="M881" s="182">
        <v>3299</v>
      </c>
      <c r="N881" s="187">
        <v>3122</v>
      </c>
      <c r="O881" s="188">
        <v>4394</v>
      </c>
      <c r="P881" s="182">
        <v>2330</v>
      </c>
      <c r="Q881" s="186">
        <v>2186</v>
      </c>
      <c r="R881" s="184">
        <v>2593</v>
      </c>
      <c r="S881" s="185">
        <v>1869</v>
      </c>
      <c r="T881" s="182">
        <v>407</v>
      </c>
      <c r="U881" s="186">
        <v>1441</v>
      </c>
      <c r="V881" s="184">
        <v>1236</v>
      </c>
      <c r="W881" s="185">
        <v>3035</v>
      </c>
      <c r="X881" s="182">
        <v>1937</v>
      </c>
      <c r="Y881" s="186">
        <v>1722</v>
      </c>
      <c r="Z881" s="184">
        <v>3781</v>
      </c>
      <c r="AA881" s="182">
        <v>2610</v>
      </c>
      <c r="AB881" s="158">
        <f t="shared" si="17034"/>
        <v>28399</v>
      </c>
      <c r="AC881" s="159">
        <f t="shared" si="17035"/>
        <v>27791</v>
      </c>
      <c r="BI881" s="145" t="s">
        <v>20</v>
      </c>
      <c r="BJ881" s="128">
        <f>B881/B901</f>
        <v>0.12864302235929068</v>
      </c>
      <c r="BK881" s="129">
        <f t="shared" ref="BK881" si="17118">C881/C901</f>
        <v>4.638766020188273E-2</v>
      </c>
      <c r="BL881" s="130">
        <f t="shared" ref="BL881" si="17119">D881/D901</f>
        <v>0.10382262996941896</v>
      </c>
      <c r="BM881" s="131">
        <f t="shared" ref="BM881" si="17120">E881/E901</f>
        <v>8.5330310880829013E-2</v>
      </c>
      <c r="BN881" s="128">
        <f t="shared" ref="BN881" si="17121">F881/F901</f>
        <v>0.11663024816606836</v>
      </c>
      <c r="BO881" s="129">
        <f t="shared" ref="BO881" si="17122">G881/G901</f>
        <v>6.3578370509911372E-2</v>
      </c>
      <c r="BP881" s="130">
        <f t="shared" ref="BP881" si="17123">H881/H901</f>
        <v>0.10155788825295793</v>
      </c>
      <c r="BQ881" s="131">
        <f t="shared" ref="BQ881" si="17124">I881/I901</f>
        <v>5.7090584979124642E-2</v>
      </c>
      <c r="BR881" s="128">
        <f t="shared" ref="BR881" si="17125">J881/J901</f>
        <v>4.3843440282210648E-2</v>
      </c>
      <c r="BS881" s="129">
        <f t="shared" ref="BS881" si="17126">K881/K901</f>
        <v>0.15625</v>
      </c>
      <c r="BT881" s="130">
        <f t="shared" ref="BT881" si="17127">L881/L901</f>
        <v>4.6609988464989108E-2</v>
      </c>
      <c r="BU881" s="128">
        <f t="shared" ref="BU881" si="17128">M881/M901</f>
        <v>0.14197796522637288</v>
      </c>
      <c r="BV881" s="132">
        <f t="shared" ref="BV881" si="17129">N881/N901</f>
        <v>7.4555223880597016E-2</v>
      </c>
      <c r="BW881" s="133">
        <f t="shared" ref="BW881" si="17130">O881/O901</f>
        <v>0.105589465083866</v>
      </c>
      <c r="BX881" s="128">
        <f t="shared" ref="BX881" si="17131">P881/P901</f>
        <v>0.10180451784856032</v>
      </c>
      <c r="BY881" s="129">
        <f t="shared" ref="BY881" si="17132">Q881/Q901</f>
        <v>9.7497881450425941E-2</v>
      </c>
      <c r="BZ881" s="130">
        <f t="shared" ref="BZ881" si="17133">R881/R901</f>
        <v>0.10230814756362201</v>
      </c>
      <c r="CA881" s="131">
        <f t="shared" ref="CA881" si="17134">S881/S901</f>
        <v>7.2125959942885814E-2</v>
      </c>
      <c r="CB881" s="128">
        <f t="shared" ref="CB881" si="17135">T881/T901</f>
        <v>5.341908386927418E-2</v>
      </c>
      <c r="CC881" s="129">
        <f t="shared" ref="CC881" si="17136">U881/U901</f>
        <v>0.17927345110724061</v>
      </c>
      <c r="CD881" s="130">
        <f t="shared" ref="CD881" si="17137">V881/V901</f>
        <v>4.752749365531031E-2</v>
      </c>
      <c r="CE881" s="131">
        <f t="shared" ref="CE881" si="17138">W881/W901</f>
        <v>0.10616713890929444</v>
      </c>
      <c r="CF881" s="128">
        <f t="shared" ref="CF881" si="17139">X881/X901</f>
        <v>9.0471742176553016E-2</v>
      </c>
      <c r="CG881" s="129">
        <f t="shared" ref="CG881" si="17140">Y881/Y901</f>
        <v>0.13117001828153566</v>
      </c>
      <c r="CH881" s="130">
        <f t="shared" ref="CH881" si="17141">Z881/Z901</f>
        <v>9.6277245874923603E-2</v>
      </c>
      <c r="CI881" s="128">
        <f t="shared" ref="CI881" si="17142">AA881/AA901</f>
        <v>6.2001140250855187E-2</v>
      </c>
      <c r="CJ881" s="134">
        <f t="shared" ref="CJ881" si="17143">AB881/AB901</f>
        <v>8.9478078674165448E-2</v>
      </c>
      <c r="CK881" s="135">
        <f t="shared" ref="CK881" si="17144">AC881/AC901</f>
        <v>8.7820863261610801E-2</v>
      </c>
    </row>
    <row r="882" spans="1:89" ht="13.5" thickBot="1" x14ac:dyDescent="0.25">
      <c r="A882" s="136" t="s">
        <v>21</v>
      </c>
      <c r="B882" s="175">
        <v>2454</v>
      </c>
      <c r="C882" s="176">
        <v>1108</v>
      </c>
      <c r="D882" s="177">
        <v>1060</v>
      </c>
      <c r="E882" s="178">
        <v>886</v>
      </c>
      <c r="F882" s="175">
        <v>2183</v>
      </c>
      <c r="G882" s="179">
        <v>1114</v>
      </c>
      <c r="H882" s="177">
        <v>3602</v>
      </c>
      <c r="I882" s="178">
        <v>2040</v>
      </c>
      <c r="J882" s="175">
        <v>226</v>
      </c>
      <c r="K882" s="179">
        <v>881</v>
      </c>
      <c r="L882" s="177">
        <v>950</v>
      </c>
      <c r="M882" s="175">
        <v>3277</v>
      </c>
      <c r="N882" s="180">
        <v>2402</v>
      </c>
      <c r="O882" s="181">
        <v>4162</v>
      </c>
      <c r="P882" s="175">
        <v>1631</v>
      </c>
      <c r="Q882" s="179">
        <v>1984</v>
      </c>
      <c r="R882" s="177">
        <v>2177</v>
      </c>
      <c r="S882" s="178">
        <v>1649</v>
      </c>
      <c r="T882" s="175">
        <v>263</v>
      </c>
      <c r="U882" s="179">
        <v>1201</v>
      </c>
      <c r="V882" s="177">
        <v>872</v>
      </c>
      <c r="W882" s="178">
        <v>2515</v>
      </c>
      <c r="X882" s="175">
        <v>1450</v>
      </c>
      <c r="Y882" s="179">
        <v>1642</v>
      </c>
      <c r="Z882" s="177">
        <v>3160</v>
      </c>
      <c r="AA882" s="175">
        <v>2326</v>
      </c>
      <c r="AB882" s="158">
        <f t="shared" si="17034"/>
        <v>22430</v>
      </c>
      <c r="AC882" s="159">
        <f t="shared" si="17035"/>
        <v>24785</v>
      </c>
      <c r="AE882" s="232" t="s">
        <v>85</v>
      </c>
      <c r="BI882" s="136" t="s">
        <v>21</v>
      </c>
      <c r="BJ882" s="128">
        <f>B882/B901</f>
        <v>9.4602929838087893E-2</v>
      </c>
      <c r="BK882" s="129">
        <f t="shared" ref="BK882" si="17145">C882/C901</f>
        <v>4.1888775471626782E-2</v>
      </c>
      <c r="BL882" s="130">
        <f t="shared" ref="BL882" si="17146">D882/D901</f>
        <v>8.1039755351681952E-2</v>
      </c>
      <c r="BM882" s="131">
        <f t="shared" ref="BM882" si="17147">E882/E901</f>
        <v>7.1729274611398969E-2</v>
      </c>
      <c r="BN882" s="128">
        <f t="shared" ref="BN882" si="17148">F882/F901</f>
        <v>8.5180271577961611E-2</v>
      </c>
      <c r="BO882" s="129">
        <f t="shared" ref="BO882" si="17149">G882/G901</f>
        <v>4.7694481311812302E-2</v>
      </c>
      <c r="BP882" s="130">
        <f t="shared" ref="BP882" si="17150">H882/H901</f>
        <v>9.2446680183764091E-2</v>
      </c>
      <c r="BQ882" s="131">
        <f t="shared" ref="BQ882" si="17151">I882/I901</f>
        <v>4.7849134493596658E-2</v>
      </c>
      <c r="BR882" s="128">
        <f t="shared" ref="BR882" si="17152">J882/J901</f>
        <v>3.7964051738619185E-2</v>
      </c>
      <c r="BS882" s="129">
        <f t="shared" ref="BS882" si="17153">K882/K901</f>
        <v>0.13300120772946861</v>
      </c>
      <c r="BT882" s="130">
        <f t="shared" ref="BT882" si="17154">L882/L901</f>
        <v>4.0586149442474476E-2</v>
      </c>
      <c r="BU882" s="128">
        <f t="shared" ref="BU882" si="17155">M882/M901</f>
        <v>0.14103115854708212</v>
      </c>
      <c r="BV882" s="132">
        <f t="shared" ref="BV882" si="17156">N882/N901</f>
        <v>5.7361194029850744E-2</v>
      </c>
      <c r="BW882" s="133">
        <f t="shared" ref="BW882" si="17157">O882/O901</f>
        <v>0.10001441822463594</v>
      </c>
      <c r="BX882" s="128">
        <f t="shared" ref="BX882" si="17158">P882/P901</f>
        <v>7.1263162493992227E-2</v>
      </c>
      <c r="BY882" s="129">
        <f t="shared" ref="BY882" si="17159">Q882/Q901</f>
        <v>8.8488470630212743E-2</v>
      </c>
      <c r="BZ882" s="130">
        <f t="shared" ref="BZ882" si="17160">R882/R901</f>
        <v>8.5894653777865454E-2</v>
      </c>
      <c r="CA882" s="131">
        <f t="shared" ref="CA882" si="17161">S882/S901</f>
        <v>6.363601281210203E-2</v>
      </c>
      <c r="CB882" s="128">
        <f t="shared" ref="CB882" si="17162">T882/T901</f>
        <v>3.4518965743535898E-2</v>
      </c>
      <c r="CC882" s="129">
        <f t="shared" ref="CC882" si="17163">U882/U901</f>
        <v>0.14941527743219707</v>
      </c>
      <c r="CD882" s="130">
        <f t="shared" ref="CD882" si="17164">V882/V901</f>
        <v>3.3530723679150963E-2</v>
      </c>
      <c r="CE882" s="131">
        <f t="shared" ref="CE882" si="17165">W882/W901</f>
        <v>8.7977052506384018E-2</v>
      </c>
      <c r="CF882" s="128">
        <f t="shared" ref="CF882" si="17166">X882/X901</f>
        <v>6.7725361980382995E-2</v>
      </c>
      <c r="CG882" s="129">
        <f t="shared" ref="CG882" si="17167">Y882/Y901</f>
        <v>0.12507617306520413</v>
      </c>
      <c r="CH882" s="130">
        <f t="shared" ref="CH882" si="17168">Z882/Z901</f>
        <v>8.0464453045426765E-2</v>
      </c>
      <c r="CI882" s="128">
        <f t="shared" ref="CI882" si="17169">AA882/AA901</f>
        <v>5.5254656024325353E-2</v>
      </c>
      <c r="CJ882" s="134">
        <f t="shared" ref="CJ882" si="17170">AB882/AB901</f>
        <v>7.0671266758038351E-2</v>
      </c>
      <c r="CK882" s="135">
        <f t="shared" ref="CK882" si="17171">AC882/AC901</f>
        <v>7.8321762294952454E-2</v>
      </c>
    </row>
    <row r="883" spans="1:89" ht="14.25" thickTop="1" thickBot="1" x14ac:dyDescent="0.25">
      <c r="A883" s="145" t="s">
        <v>22</v>
      </c>
      <c r="B883" s="182">
        <v>1696</v>
      </c>
      <c r="C883" s="183">
        <v>928</v>
      </c>
      <c r="D883" s="184">
        <v>701</v>
      </c>
      <c r="E883" s="185">
        <v>638</v>
      </c>
      <c r="F883" s="182">
        <v>2061</v>
      </c>
      <c r="G883" s="186">
        <v>843</v>
      </c>
      <c r="H883" s="184">
        <v>2532</v>
      </c>
      <c r="I883" s="185">
        <v>1975</v>
      </c>
      <c r="J883" s="182">
        <v>240</v>
      </c>
      <c r="K883" s="186">
        <v>761</v>
      </c>
      <c r="L883" s="184">
        <v>749</v>
      </c>
      <c r="M883" s="182">
        <v>1953</v>
      </c>
      <c r="N883" s="187">
        <v>1872</v>
      </c>
      <c r="O883" s="188">
        <v>3022</v>
      </c>
      <c r="P883" s="182">
        <v>1235</v>
      </c>
      <c r="Q883" s="186">
        <v>1244</v>
      </c>
      <c r="R883" s="184">
        <v>1836</v>
      </c>
      <c r="S883" s="185">
        <v>1219</v>
      </c>
      <c r="T883" s="182">
        <v>244</v>
      </c>
      <c r="U883" s="186">
        <v>613</v>
      </c>
      <c r="V883" s="184">
        <v>671</v>
      </c>
      <c r="W883" s="185">
        <v>2049</v>
      </c>
      <c r="X883" s="182">
        <v>1074</v>
      </c>
      <c r="Y883" s="186">
        <v>917</v>
      </c>
      <c r="Z883" s="184">
        <v>2499</v>
      </c>
      <c r="AA883" s="182">
        <v>2164</v>
      </c>
      <c r="AB883" s="158">
        <f t="shared" si="17034"/>
        <v>17410</v>
      </c>
      <c r="AC883" s="159">
        <f t="shared" si="17035"/>
        <v>18326</v>
      </c>
      <c r="AE883" s="305" t="s">
        <v>0</v>
      </c>
      <c r="AF883" s="299" t="s">
        <v>1</v>
      </c>
      <c r="AG883" s="300"/>
      <c r="AH883" s="299" t="s">
        <v>2</v>
      </c>
      <c r="AI883" s="300"/>
      <c r="AJ883" s="299" t="s">
        <v>3</v>
      </c>
      <c r="AK883" s="300"/>
      <c r="AL883" s="299" t="s">
        <v>4</v>
      </c>
      <c r="AM883" s="300"/>
      <c r="AN883" s="299" t="s">
        <v>5</v>
      </c>
      <c r="AO883" s="300"/>
      <c r="AP883" s="299" t="s">
        <v>6</v>
      </c>
      <c r="AQ883" s="300"/>
      <c r="AR883" s="299" t="s">
        <v>7</v>
      </c>
      <c r="AS883" s="300"/>
      <c r="AT883" s="299" t="s">
        <v>8</v>
      </c>
      <c r="AU883" s="300"/>
      <c r="AV883" s="299" t="s">
        <v>9</v>
      </c>
      <c r="AW883" s="300"/>
      <c r="AX883" s="299" t="s">
        <v>10</v>
      </c>
      <c r="AY883" s="300"/>
      <c r="AZ883" s="299" t="s">
        <v>11</v>
      </c>
      <c r="BA883" s="300"/>
      <c r="BB883" s="299" t="s">
        <v>12</v>
      </c>
      <c r="BC883" s="300"/>
      <c r="BD883" s="301" t="s">
        <v>40</v>
      </c>
      <c r="BE883" s="302"/>
      <c r="BF883" s="303" t="s">
        <v>41</v>
      </c>
      <c r="BG883" s="304"/>
      <c r="BI883" s="145" t="s">
        <v>22</v>
      </c>
      <c r="BJ883" s="128">
        <f>B883/B901</f>
        <v>6.5381649961449503E-2</v>
      </c>
      <c r="BK883" s="129">
        <f t="shared" ref="BK883" si="17172">C883/C901</f>
        <v>3.5083739745189219E-2</v>
      </c>
      <c r="BL883" s="130">
        <f t="shared" ref="BL883" si="17173">D883/D901</f>
        <v>5.3593272171253821E-2</v>
      </c>
      <c r="BM883" s="131">
        <f t="shared" ref="BM883" si="17174">E883/E901</f>
        <v>5.1651554404145081E-2</v>
      </c>
      <c r="BN883" s="128">
        <f t="shared" ref="BN883" si="17175">F883/F901</f>
        <v>8.0419853285469023E-2</v>
      </c>
      <c r="BO883" s="129">
        <f t="shared" ref="BO883" si="17176">G883/G901</f>
        <v>3.6091963865222419E-2</v>
      </c>
      <c r="BP883" s="130">
        <f t="shared" ref="BP883" si="17177">H883/H901</f>
        <v>6.4984729101968536E-2</v>
      </c>
      <c r="BQ883" s="131">
        <f t="shared" ref="BQ883" si="17178">I883/I901</f>
        <v>4.6324529718065395E-2</v>
      </c>
      <c r="BR883" s="128">
        <f t="shared" ref="BR883" si="17179">J883/J901</f>
        <v>4.0315807156055768E-2</v>
      </c>
      <c r="BS883" s="129">
        <f t="shared" ref="BS883" si="17180">K883/K901</f>
        <v>0.11488526570048309</v>
      </c>
      <c r="BT883" s="130">
        <f t="shared" ref="BT883" si="17181">L883/L901</f>
        <v>3.1998974665698295E-2</v>
      </c>
      <c r="BU883" s="128">
        <f t="shared" ref="BU883" si="17182">M883/M901</f>
        <v>8.4050611120674815E-2</v>
      </c>
      <c r="BV883" s="132">
        <f t="shared" ref="BV883" si="17183">N883/N901</f>
        <v>4.4704477611940296E-2</v>
      </c>
      <c r="BW883" s="133">
        <f t="shared" ref="BW883" si="17184">O883/O901</f>
        <v>7.2619791416350263E-2</v>
      </c>
      <c r="BX883" s="128">
        <f t="shared" ref="BX883" si="17185">P883/P901</f>
        <v>5.3960763752348498E-2</v>
      </c>
      <c r="BY883" s="129">
        <f t="shared" ref="BY883" si="17186">Q883/Q901</f>
        <v>5.5483698318540657E-2</v>
      </c>
      <c r="BZ883" s="130">
        <f t="shared" ref="BZ883" si="17187">R883/R901</f>
        <v>7.2440323535214041E-2</v>
      </c>
      <c r="CA883" s="131">
        <f t="shared" ref="CA883" si="17188">S883/S901</f>
        <v>4.7042025238297383E-2</v>
      </c>
      <c r="CB883" s="128">
        <f t="shared" ref="CB883" si="17189">T883/T901</f>
        <v>3.2025200157500981E-2</v>
      </c>
      <c r="CC883" s="129">
        <f t="shared" ref="CC883" si="17190">U883/U901</f>
        <v>7.626275192834038E-2</v>
      </c>
      <c r="CD883" s="130">
        <f t="shared" ref="CD883" si="17191">V883/V901</f>
        <v>2.5801738060447589E-2</v>
      </c>
      <c r="CE883" s="131">
        <f t="shared" ref="CE883" si="17192">W883/W901</f>
        <v>7.1675936614545077E-2</v>
      </c>
      <c r="CF883" s="128">
        <f t="shared" ref="CF883" si="17193">X883/X901</f>
        <v>5.0163475011676784E-2</v>
      </c>
      <c r="CG883" s="129">
        <f t="shared" ref="CG883" si="17194">Y883/Y901</f>
        <v>6.9850700792199877E-2</v>
      </c>
      <c r="CH883" s="130">
        <f t="shared" ref="CH883" si="17195">Z883/Z901</f>
        <v>6.3633122835608069E-2</v>
      </c>
      <c r="CI883" s="128">
        <f t="shared" ref="CI883" si="17196">AA883/AA901</f>
        <v>5.1406309388065376E-2</v>
      </c>
      <c r="CJ883" s="134">
        <f t="shared" ref="CJ883" si="17197">AB883/AB901</f>
        <v>5.4854514233501898E-2</v>
      </c>
      <c r="CK883" s="135">
        <f t="shared" ref="CK883" si="17198">AC883/AC901</f>
        <v>5.7911019399527891E-2</v>
      </c>
    </row>
    <row r="884" spans="1:89" ht="15" thickTop="1" thickBot="1" x14ac:dyDescent="0.3">
      <c r="A884" s="136" t="s">
        <v>23</v>
      </c>
      <c r="B884" s="175">
        <v>1338</v>
      </c>
      <c r="C884" s="176">
        <v>970</v>
      </c>
      <c r="D884" s="177">
        <v>551</v>
      </c>
      <c r="E884" s="178">
        <v>492</v>
      </c>
      <c r="F884" s="175">
        <v>1454</v>
      </c>
      <c r="G884" s="179">
        <v>722</v>
      </c>
      <c r="H884" s="177">
        <v>2028</v>
      </c>
      <c r="I884" s="178">
        <v>1553</v>
      </c>
      <c r="J884" s="175">
        <v>244</v>
      </c>
      <c r="K884" s="179">
        <v>469</v>
      </c>
      <c r="L884" s="177">
        <v>651</v>
      </c>
      <c r="M884" s="175">
        <v>1316</v>
      </c>
      <c r="N884" s="180">
        <v>1437</v>
      </c>
      <c r="O884" s="181">
        <v>2018</v>
      </c>
      <c r="P884" s="175">
        <v>941</v>
      </c>
      <c r="Q884" s="179">
        <v>719</v>
      </c>
      <c r="R884" s="177">
        <v>1292</v>
      </c>
      <c r="S884" s="178">
        <v>971</v>
      </c>
      <c r="T884" s="175">
        <v>258</v>
      </c>
      <c r="U884" s="179">
        <v>287</v>
      </c>
      <c r="V884" s="177">
        <v>650</v>
      </c>
      <c r="W884" s="178">
        <v>1555</v>
      </c>
      <c r="X884" s="175">
        <v>859</v>
      </c>
      <c r="Y884" s="179">
        <v>600</v>
      </c>
      <c r="Z884" s="177">
        <v>1968</v>
      </c>
      <c r="AA884" s="175">
        <v>1811</v>
      </c>
      <c r="AB884" s="158">
        <f t="shared" si="17034"/>
        <v>13671</v>
      </c>
      <c r="AC884" s="159">
        <f t="shared" si="17035"/>
        <v>13483</v>
      </c>
      <c r="AE884" s="306"/>
      <c r="AF884" s="115" t="s">
        <v>14</v>
      </c>
      <c r="AG884" s="116" t="s">
        <v>15</v>
      </c>
      <c r="AH884" s="117" t="s">
        <v>14</v>
      </c>
      <c r="AI884" s="118" t="s">
        <v>15</v>
      </c>
      <c r="AJ884" s="115" t="s">
        <v>14</v>
      </c>
      <c r="AK884" s="116" t="s">
        <v>15</v>
      </c>
      <c r="AL884" s="117" t="s">
        <v>14</v>
      </c>
      <c r="AM884" s="118" t="s">
        <v>15</v>
      </c>
      <c r="AN884" s="115" t="s">
        <v>14</v>
      </c>
      <c r="AO884" s="116" t="s">
        <v>15</v>
      </c>
      <c r="AP884" s="117" t="s">
        <v>14</v>
      </c>
      <c r="AQ884" s="115" t="s">
        <v>15</v>
      </c>
      <c r="AR884" s="119" t="s">
        <v>14</v>
      </c>
      <c r="AS884" s="120" t="s">
        <v>15</v>
      </c>
      <c r="AT884" s="115" t="s">
        <v>14</v>
      </c>
      <c r="AU884" s="116" t="s">
        <v>15</v>
      </c>
      <c r="AV884" s="117" t="s">
        <v>14</v>
      </c>
      <c r="AW884" s="118" t="s">
        <v>15</v>
      </c>
      <c r="AX884" s="115" t="s">
        <v>14</v>
      </c>
      <c r="AY884" s="116" t="s">
        <v>15</v>
      </c>
      <c r="AZ884" s="117" t="s">
        <v>14</v>
      </c>
      <c r="BA884" s="118" t="s">
        <v>15</v>
      </c>
      <c r="BB884" s="115" t="s">
        <v>14</v>
      </c>
      <c r="BC884" s="116" t="s">
        <v>15</v>
      </c>
      <c r="BD884" s="28" t="s">
        <v>14</v>
      </c>
      <c r="BE884" s="121" t="s">
        <v>15</v>
      </c>
      <c r="BF884" s="162" t="s">
        <v>14</v>
      </c>
      <c r="BG884" s="163" t="s">
        <v>15</v>
      </c>
      <c r="BI884" s="136" t="s">
        <v>23</v>
      </c>
      <c r="BJ884" s="128">
        <f>B884/B901</f>
        <v>5.1580570547417118E-2</v>
      </c>
      <c r="BK884" s="129">
        <f t="shared" ref="BK884" si="17199">C884/C901</f>
        <v>3.6671581414691318E-2</v>
      </c>
      <c r="BL884" s="130">
        <f t="shared" ref="BL884" si="17200">D884/D901</f>
        <v>4.212538226299694E-2</v>
      </c>
      <c r="BM884" s="131">
        <f t="shared" ref="BM884" si="17201">E884/E901</f>
        <v>3.9831606217616583E-2</v>
      </c>
      <c r="BN884" s="128">
        <f t="shared" ref="BN884" si="17202">F884/F901</f>
        <v>5.6734821289214921E-2</v>
      </c>
      <c r="BO884" s="129">
        <f t="shared" ref="BO884" si="17203">G884/G901</f>
        <v>3.0911504045896303E-2</v>
      </c>
      <c r="BP884" s="130">
        <f t="shared" ref="BP884" si="17204">H884/H901</f>
        <v>5.2049380181197549E-2</v>
      </c>
      <c r="BQ884" s="131">
        <f t="shared" ref="BQ884" si="17205">I884/I901</f>
        <v>3.6426326406154709E-2</v>
      </c>
      <c r="BR884" s="128">
        <f t="shared" ref="BR884" si="17206">J884/J901</f>
        <v>4.0987737275323365E-2</v>
      </c>
      <c r="BS884" s="129">
        <f t="shared" ref="BS884" si="17207">K884/K901</f>
        <v>7.0803140096618353E-2</v>
      </c>
      <c r="BT884" s="130">
        <f t="shared" ref="BT884" si="17208">L884/L901</f>
        <v>2.7812192933737771E-2</v>
      </c>
      <c r="BU884" s="128">
        <f t="shared" ref="BU884" si="17209">M884/M901</f>
        <v>5.6636254088483391E-2</v>
      </c>
      <c r="BV884" s="132">
        <f t="shared" ref="BV884" si="17210">N884/N901</f>
        <v>3.4316417910447761E-2</v>
      </c>
      <c r="BW884" s="133">
        <f t="shared" ref="BW884" si="17211">O884/O901</f>
        <v>4.8493295525544287E-2</v>
      </c>
      <c r="BX884" s="128">
        <f t="shared" ref="BX884" si="17212">P884/P901</f>
        <v>4.1115043474461488E-2</v>
      </c>
      <c r="BY884" s="129">
        <f t="shared" ref="BY884" si="17213">Q884/Q901</f>
        <v>3.2068150394719233E-2</v>
      </c>
      <c r="BZ884" s="130">
        <f t="shared" ref="BZ884" si="17214">R884/R901</f>
        <v>5.0976523969224696E-2</v>
      </c>
      <c r="CA884" s="131">
        <f t="shared" ref="CA884" si="17215">S884/S901</f>
        <v>3.7471539381777483E-2</v>
      </c>
      <c r="CB884" s="128">
        <f t="shared" ref="CB884" si="17216">T884/T901</f>
        <v>3.3862711641947763E-2</v>
      </c>
      <c r="CC884" s="129">
        <f t="shared" ref="CC884" si="17217">U884/U901</f>
        <v>3.5705399353072903E-2</v>
      </c>
      <c r="CD884" s="130">
        <f t="shared" ref="CD884" si="17218">V884/V901</f>
        <v>2.499423210028455E-2</v>
      </c>
      <c r="CE884" s="131">
        <f t="shared" ref="CE884" si="17219">W884/W901</f>
        <v>5.4395354531780182E-2</v>
      </c>
      <c r="CF884" s="128">
        <f t="shared" ref="CF884" si="17220">X884/X901</f>
        <v>4.0121438580102753E-2</v>
      </c>
      <c r="CG884" s="129">
        <f t="shared" ref="CG884" si="17221">Y884/Y901</f>
        <v>4.5703839122486288E-2</v>
      </c>
      <c r="CH884" s="130">
        <f t="shared" ref="CH884" si="17222">Z884/Z901</f>
        <v>5.0112039111835406E-2</v>
      </c>
      <c r="CI884" s="128">
        <f t="shared" ref="CI884" si="17223">AA884/AA901</f>
        <v>4.3020714557202584E-2</v>
      </c>
      <c r="CJ884" s="134">
        <f t="shared" ref="CJ884" si="17224">AB884/AB901</f>
        <v>4.3073869275485607E-2</v>
      </c>
      <c r="CK884" s="135">
        <f t="shared" ref="CK884" si="17225">AC884/AC901</f>
        <v>4.2606912286578334E-2</v>
      </c>
    </row>
    <row r="885" spans="1:89" ht="13.5" thickTop="1" x14ac:dyDescent="0.2">
      <c r="A885" s="145" t="s">
        <v>24</v>
      </c>
      <c r="B885" s="189">
        <v>1044</v>
      </c>
      <c r="C885" s="183">
        <v>1017</v>
      </c>
      <c r="D885" s="184">
        <v>518</v>
      </c>
      <c r="E885" s="185">
        <v>430</v>
      </c>
      <c r="F885" s="182">
        <v>1219</v>
      </c>
      <c r="G885" s="186">
        <v>640</v>
      </c>
      <c r="H885" s="184">
        <v>2038</v>
      </c>
      <c r="I885" s="185">
        <v>1557</v>
      </c>
      <c r="J885" s="182">
        <v>243</v>
      </c>
      <c r="K885" s="186">
        <v>365</v>
      </c>
      <c r="L885" s="184">
        <v>704</v>
      </c>
      <c r="M885" s="182">
        <v>1286</v>
      </c>
      <c r="N885" s="187">
        <v>1363</v>
      </c>
      <c r="O885" s="190">
        <v>2152</v>
      </c>
      <c r="P885" s="182">
        <v>836</v>
      </c>
      <c r="Q885" s="186">
        <v>802</v>
      </c>
      <c r="R885" s="184">
        <v>1210</v>
      </c>
      <c r="S885" s="185">
        <v>1069</v>
      </c>
      <c r="T885" s="182">
        <v>240</v>
      </c>
      <c r="U885" s="186">
        <v>304</v>
      </c>
      <c r="V885" s="184">
        <v>715</v>
      </c>
      <c r="W885" s="191">
        <v>1692</v>
      </c>
      <c r="X885" s="182">
        <v>823</v>
      </c>
      <c r="Y885" s="186">
        <v>482</v>
      </c>
      <c r="Z885" s="184">
        <v>1869</v>
      </c>
      <c r="AA885" s="182">
        <v>1996</v>
      </c>
      <c r="AB885" s="158">
        <f t="shared" si="17034"/>
        <v>12822</v>
      </c>
      <c r="AC885" s="159">
        <f t="shared" si="17035"/>
        <v>13792</v>
      </c>
      <c r="AE885" s="235" t="str">
        <f>$AE$17</f>
        <v>17:00 - 17:59</v>
      </c>
      <c r="AF885" s="125">
        <f t="shared" ref="AF885:AU887" si="17226">SUMIF($A$9:$A$32,$AE885,B$877:B$900)</f>
        <v>1359</v>
      </c>
      <c r="AG885" s="172">
        <f t="shared" si="17226"/>
        <v>3381</v>
      </c>
      <c r="AH885" s="126">
        <f t="shared" si="17226"/>
        <v>1271</v>
      </c>
      <c r="AI885" s="166">
        <f t="shared" si="17226"/>
        <v>1159</v>
      </c>
      <c r="AJ885" s="125">
        <f t="shared" si="17226"/>
        <v>1315</v>
      </c>
      <c r="AK885" s="127">
        <f t="shared" si="17226"/>
        <v>2683</v>
      </c>
      <c r="AL885" s="126">
        <f t="shared" si="17226"/>
        <v>2508</v>
      </c>
      <c r="AM885" s="166">
        <f t="shared" si="17226"/>
        <v>4690</v>
      </c>
      <c r="AN885" s="125">
        <f t="shared" si="17226"/>
        <v>1055</v>
      </c>
      <c r="AO885" s="127">
        <f t="shared" si="17226"/>
        <v>253</v>
      </c>
      <c r="AP885" s="126">
        <f t="shared" si="17226"/>
        <v>3074</v>
      </c>
      <c r="AQ885" s="125">
        <f t="shared" si="17226"/>
        <v>838</v>
      </c>
      <c r="AR885" s="165">
        <f t="shared" si="17226"/>
        <v>4291</v>
      </c>
      <c r="AS885" s="167">
        <f t="shared" si="17226"/>
        <v>2590</v>
      </c>
      <c r="AT885" s="125">
        <f t="shared" si="17226"/>
        <v>2144</v>
      </c>
      <c r="AU885" s="127">
        <f t="shared" si="17226"/>
        <v>1719</v>
      </c>
      <c r="AV885" s="126">
        <f t="shared" ref="AP885:BE887" si="17227">SUMIF($A$9:$A$32,$AE885,R$877:R$900)</f>
        <v>1817</v>
      </c>
      <c r="AW885" s="166">
        <f t="shared" si="17227"/>
        <v>2483</v>
      </c>
      <c r="AX885" s="125">
        <f t="shared" si="17227"/>
        <v>1244</v>
      </c>
      <c r="AY885" s="127">
        <f t="shared" si="17227"/>
        <v>238</v>
      </c>
      <c r="AZ885" s="126">
        <f t="shared" si="17227"/>
        <v>3131</v>
      </c>
      <c r="BA885" s="166">
        <f t="shared" si="17227"/>
        <v>1509</v>
      </c>
      <c r="BB885" s="125">
        <f t="shared" si="17227"/>
        <v>2391</v>
      </c>
      <c r="BC885" s="127">
        <f t="shared" si="17227"/>
        <v>730</v>
      </c>
      <c r="BD885" s="170">
        <f t="shared" si="17227"/>
        <v>2698</v>
      </c>
      <c r="BE885" s="171">
        <f t="shared" si="17227"/>
        <v>4149</v>
      </c>
      <c r="BF885" s="156">
        <f>AF885+AH885+AJ885+AL885+AN885+AP885+AR885+AT885+AV885+AX885+AZ885+BB885+BD885</f>
        <v>28298</v>
      </c>
      <c r="BG885" s="157">
        <f>AG885+AI885+AK885+AM885+AO885+AQ885+AS885+AU885+AW885+AY885+BA885+BC885+BE885</f>
        <v>26422</v>
      </c>
      <c r="BI885" s="145" t="s">
        <v>24</v>
      </c>
      <c r="BJ885" s="128">
        <f>B885/B901</f>
        <v>4.0246723207401698E-2</v>
      </c>
      <c r="BK885" s="129">
        <f t="shared" ref="BK885" si="17228">C885/C901</f>
        <v>3.8448451854372234E-2</v>
      </c>
      <c r="BL885" s="130">
        <f t="shared" ref="BL885" si="17229">D885/D901</f>
        <v>3.9602446483180426E-2</v>
      </c>
      <c r="BM885" s="131">
        <f t="shared" ref="BM885" si="17230">E885/E901</f>
        <v>3.4812176165803108E-2</v>
      </c>
      <c r="BN885" s="128">
        <f t="shared" ref="BN885" si="17231">F885/F901</f>
        <v>4.7565163102856252E-2</v>
      </c>
      <c r="BO885" s="129">
        <f t="shared" ref="BO885" si="17232">G885/G901</f>
        <v>2.7400779209658773E-2</v>
      </c>
      <c r="BP885" s="130">
        <f t="shared" ref="BP885" si="17233">H885/H901</f>
        <v>5.2306033929625545E-2</v>
      </c>
      <c r="BQ885" s="131">
        <f t="shared" ref="BQ885" si="17234">I885/I901</f>
        <v>3.6520148238495101E-2</v>
      </c>
      <c r="BR885" s="128">
        <f t="shared" ref="BR885" si="17235">J885/J901</f>
        <v>4.0819754745506469E-2</v>
      </c>
      <c r="BS885" s="129">
        <f t="shared" ref="BS885" si="17236">K885/K901</f>
        <v>5.510265700483092E-2</v>
      </c>
      <c r="BT885" s="130">
        <f t="shared" ref="BT885" si="17237">L885/L901</f>
        <v>3.0076472850002135E-2</v>
      </c>
      <c r="BU885" s="128">
        <f t="shared" ref="BU885" si="17238">M885/M901</f>
        <v>5.5345154071268721E-2</v>
      </c>
      <c r="BV885" s="132">
        <f t="shared" ref="BV885" si="17239">N885/N901</f>
        <v>3.2549253731343285E-2</v>
      </c>
      <c r="BW885" s="133">
        <f t="shared" ref="BW885" si="17240">O885/O901</f>
        <v>5.1713365694237519E-2</v>
      </c>
      <c r="BX885" s="128">
        <f t="shared" ref="BX885" si="17241">P885/P901</f>
        <v>3.6527286232358978E-2</v>
      </c>
      <c r="BY885" s="129">
        <f t="shared" ref="BY885" si="17242">Q885/Q901</f>
        <v>3.5770037018866239E-2</v>
      </c>
      <c r="BZ885" s="130">
        <f t="shared" ref="BZ885" si="17243">R885/R901</f>
        <v>4.7741171828763071E-2</v>
      </c>
      <c r="CA885" s="131">
        <f t="shared" ref="CA885" si="17244">S885/S901</f>
        <v>4.1253424921853896E-2</v>
      </c>
      <c r="CB885" s="128">
        <f t="shared" ref="CB885" si="17245">T885/T901</f>
        <v>3.1500196876230478E-2</v>
      </c>
      <c r="CC885" s="129">
        <f t="shared" ref="CC885" si="17246">U885/U901</f>
        <v>3.7820353321721824E-2</v>
      </c>
      <c r="CD885" s="130">
        <f t="shared" ref="CD885" si="17247">V885/V901</f>
        <v>2.7493655310313003E-2</v>
      </c>
      <c r="CE885" s="131">
        <f t="shared" ref="CE885" si="17248">W885/W901</f>
        <v>5.9187742680239269E-2</v>
      </c>
      <c r="CF885" s="128">
        <f t="shared" ref="CF885" si="17249">X885/X901</f>
        <v>3.8439981317141519E-2</v>
      </c>
      <c r="CG885" s="129">
        <f t="shared" ref="CG885" si="17250">Y885/Y901</f>
        <v>3.6715417428397318E-2</v>
      </c>
      <c r="CH885" s="130">
        <f t="shared" ref="CH885" si="17251">Z885/Z901</f>
        <v>4.7591159095538807E-2</v>
      </c>
      <c r="CI885" s="128">
        <f t="shared" ref="CI885" si="17252">AA885/AA901</f>
        <v>4.7415431394906879E-2</v>
      </c>
      <c r="CJ885" s="134">
        <f t="shared" ref="CJ885" si="17253">AB885/AB901</f>
        <v>4.0398884635379745E-2</v>
      </c>
      <c r="CK885" s="135">
        <f t="shared" ref="CK885" si="17254">AC885/AC901</f>
        <v>4.3583366777162971E-2</v>
      </c>
    </row>
    <row r="886" spans="1:89" x14ac:dyDescent="0.2">
      <c r="A886" s="136" t="s">
        <v>25</v>
      </c>
      <c r="B886" s="192">
        <v>1098</v>
      </c>
      <c r="C886" s="176">
        <v>1016</v>
      </c>
      <c r="D886" s="177">
        <v>560</v>
      </c>
      <c r="E886" s="178">
        <v>475</v>
      </c>
      <c r="F886" s="175">
        <v>1245</v>
      </c>
      <c r="G886" s="179">
        <v>710</v>
      </c>
      <c r="H886" s="177">
        <v>1919</v>
      </c>
      <c r="I886" s="178">
        <v>1726</v>
      </c>
      <c r="J886" s="175">
        <v>246</v>
      </c>
      <c r="K886" s="176">
        <v>230</v>
      </c>
      <c r="L886" s="177">
        <v>766</v>
      </c>
      <c r="M886" s="175">
        <v>1173</v>
      </c>
      <c r="N886" s="180">
        <v>1804</v>
      </c>
      <c r="O886" s="193">
        <v>1733</v>
      </c>
      <c r="P886" s="175">
        <v>1005</v>
      </c>
      <c r="Q886" s="176">
        <v>731</v>
      </c>
      <c r="R886" s="177">
        <v>1172</v>
      </c>
      <c r="S886" s="178">
        <v>1089</v>
      </c>
      <c r="T886" s="184">
        <v>225</v>
      </c>
      <c r="U886" s="175">
        <v>295</v>
      </c>
      <c r="V886" s="177">
        <v>705</v>
      </c>
      <c r="W886" s="194">
        <v>1542</v>
      </c>
      <c r="X886" s="175">
        <v>842</v>
      </c>
      <c r="Y886" s="179">
        <v>437</v>
      </c>
      <c r="Z886" s="177">
        <v>2040</v>
      </c>
      <c r="AA886" s="175">
        <v>1915</v>
      </c>
      <c r="AB886" s="158">
        <f t="shared" si="17034"/>
        <v>13627</v>
      </c>
      <c r="AC886" s="159">
        <f t="shared" si="17035"/>
        <v>13072</v>
      </c>
      <c r="AE886" s="237" t="str">
        <f>$AE$18</f>
        <v>18:00 - 18:59</v>
      </c>
      <c r="AF886" s="125">
        <f t="shared" si="17226"/>
        <v>1635</v>
      </c>
      <c r="AG886" s="176">
        <f t="shared" si="17226"/>
        <v>3571</v>
      </c>
      <c r="AH886" s="177">
        <f t="shared" si="17226"/>
        <v>884</v>
      </c>
      <c r="AI886" s="178">
        <f t="shared" si="17226"/>
        <v>1283</v>
      </c>
      <c r="AJ886" s="238">
        <f t="shared" si="17226"/>
        <v>1200</v>
      </c>
      <c r="AK886" s="179">
        <f t="shared" si="17226"/>
        <v>2594</v>
      </c>
      <c r="AL886" s="177">
        <f t="shared" si="17226"/>
        <v>2469</v>
      </c>
      <c r="AM886" s="178">
        <f t="shared" si="17226"/>
        <v>5026</v>
      </c>
      <c r="AN886" s="238">
        <f t="shared" si="17226"/>
        <v>723</v>
      </c>
      <c r="AO886" s="179">
        <f t="shared" si="17226"/>
        <v>271</v>
      </c>
      <c r="AP886" s="177">
        <f t="shared" si="17227"/>
        <v>3242</v>
      </c>
      <c r="AQ886" s="238">
        <f t="shared" si="17227"/>
        <v>855</v>
      </c>
      <c r="AR886" s="180">
        <f t="shared" si="17227"/>
        <v>4229</v>
      </c>
      <c r="AS886" s="181">
        <f t="shared" si="17227"/>
        <v>2589</v>
      </c>
      <c r="AT886" s="238">
        <f t="shared" si="17227"/>
        <v>2162</v>
      </c>
      <c r="AU886" s="179">
        <f t="shared" si="17227"/>
        <v>1992</v>
      </c>
      <c r="AV886" s="177">
        <f t="shared" si="17227"/>
        <v>1715</v>
      </c>
      <c r="AW886" s="178">
        <f t="shared" si="17227"/>
        <v>2709</v>
      </c>
      <c r="AX886" s="238">
        <f t="shared" si="17227"/>
        <v>1094</v>
      </c>
      <c r="AY886" s="179">
        <f t="shared" si="17227"/>
        <v>251</v>
      </c>
      <c r="AZ886" s="177">
        <f t="shared" si="17227"/>
        <v>3609</v>
      </c>
      <c r="BA886" s="178">
        <f t="shared" si="17227"/>
        <v>1704</v>
      </c>
      <c r="BB886" s="238">
        <f t="shared" si="17227"/>
        <v>2201</v>
      </c>
      <c r="BC886" s="179">
        <f t="shared" si="17227"/>
        <v>923</v>
      </c>
      <c r="BD886" s="177">
        <f t="shared" si="17227"/>
        <v>2572</v>
      </c>
      <c r="BE886" s="238">
        <f t="shared" si="17227"/>
        <v>4713</v>
      </c>
      <c r="BF886" s="158">
        <f>SUM(AF886,AH886,AJ886,AL886,AN886,AP886,AR886,AT886,AV886,AX886,AZ886,BB886,BD886)</f>
        <v>27735</v>
      </c>
      <c r="BG886" s="159">
        <f>SUM(AG886,AI886,AK886,AM886,AO886,AQ886,AS886,AU886,AW886,AY886,BA886,BC886,BE886)</f>
        <v>28481</v>
      </c>
      <c r="BI886" s="136" t="s">
        <v>25</v>
      </c>
      <c r="BJ886" s="128">
        <f>B886/B901</f>
        <v>4.2328450269853511E-2</v>
      </c>
      <c r="BK886" s="129">
        <f t="shared" ref="BK886" si="17255">C886/C901</f>
        <v>3.8410646100336468E-2</v>
      </c>
      <c r="BL886" s="130">
        <f t="shared" ref="BL886" si="17256">D886/D901</f>
        <v>4.2813455657492352E-2</v>
      </c>
      <c r="BM886" s="131">
        <f t="shared" ref="BM886" si="17257">E886/E901</f>
        <v>3.8455310880829013E-2</v>
      </c>
      <c r="BN886" s="128">
        <f t="shared" ref="BN886" si="17258">F886/F901</f>
        <v>4.8579678476666145E-2</v>
      </c>
      <c r="BO886" s="129">
        <f t="shared" ref="BO886" si="17259">G886/G901</f>
        <v>3.0397739435715204E-2</v>
      </c>
      <c r="BP886" s="130">
        <f t="shared" ref="BP886" si="17260">H886/H901</f>
        <v>4.9251854323332393E-2</v>
      </c>
      <c r="BQ886" s="131">
        <f t="shared" ref="BQ886" si="17261">I886/I901</f>
        <v>4.0484120654876388E-2</v>
      </c>
      <c r="BR886" s="128">
        <f t="shared" ref="BR886" si="17262">J886/J901</f>
        <v>4.1323702334957163E-2</v>
      </c>
      <c r="BS886" s="129">
        <f t="shared" ref="BS886" si="17263">K886/K901</f>
        <v>3.4722222222222224E-2</v>
      </c>
      <c r="BT886" s="130">
        <f t="shared" ref="BT886" si="17264">L886/L901</f>
        <v>3.2725253129405732E-2</v>
      </c>
      <c r="BU886" s="128">
        <f t="shared" ref="BU886" si="17265">M886/M901</f>
        <v>5.0482010673093478E-2</v>
      </c>
      <c r="BV886" s="132">
        <f t="shared" ref="BV886" si="17266">N886/N901</f>
        <v>4.3080597014925372E-2</v>
      </c>
      <c r="BW886" s="133">
        <f t="shared" ref="BW886" si="17267">O886/O901</f>
        <v>4.1644638823472871E-2</v>
      </c>
      <c r="BX886" s="128">
        <f t="shared" ref="BX886" si="17268">P886/P901</f>
        <v>4.3911390745838247E-2</v>
      </c>
      <c r="BY886" s="129">
        <f t="shared" ref="BY886" si="17269">Q886/Q901</f>
        <v>3.26033629186923E-2</v>
      </c>
      <c r="BZ886" s="130">
        <f t="shared" ref="BZ886" si="17270">R886/R901</f>
        <v>4.624186230025646E-2</v>
      </c>
      <c r="CA886" s="131">
        <f t="shared" ref="CA886" si="17271">S886/S901</f>
        <v>4.2025238297379697E-2</v>
      </c>
      <c r="CB886" s="128">
        <f t="shared" ref="CB886" si="17272">T886/T901</f>
        <v>2.9531434571466071E-2</v>
      </c>
      <c r="CC886" s="129">
        <f t="shared" ref="CC886" si="17273">U886/U901</f>
        <v>3.6700671808907688E-2</v>
      </c>
      <c r="CD886" s="130">
        <f t="shared" ref="CD886" si="17274">V886/V901</f>
        <v>2.7109128662616319E-2</v>
      </c>
      <c r="CE886" s="131">
        <f t="shared" ref="CE886" si="17275">W886/W901</f>
        <v>5.3940602371707419E-2</v>
      </c>
      <c r="CF886" s="128">
        <f t="shared" ref="CF886" si="17276">X886/X901</f>
        <v>3.9327417094815506E-2</v>
      </c>
      <c r="CG886" s="129">
        <f t="shared" ref="CG886" si="17277">Y886/Y901</f>
        <v>3.3287629494210845E-2</v>
      </c>
      <c r="CH886" s="130">
        <f t="shared" ref="CH886" si="17278">Z886/Z901</f>
        <v>5.1945406396414748E-2</v>
      </c>
      <c r="CI886" s="128">
        <f t="shared" ref="CI886" si="17279">AA886/AA901</f>
        <v>4.549125807677689E-2</v>
      </c>
      <c r="CJ886" s="134">
        <f t="shared" ref="CJ886" si="17280">AB886/AB901</f>
        <v>4.29352363848323E-2</v>
      </c>
      <c r="CK886" s="135">
        <f t="shared" ref="CK886" si="17281">AC886/AC901</f>
        <v>4.1308133012693905E-2</v>
      </c>
    </row>
    <row r="887" spans="1:89" ht="13.5" thickBot="1" x14ac:dyDescent="0.25">
      <c r="A887" s="145" t="s">
        <v>26</v>
      </c>
      <c r="B887" s="189">
        <v>1029</v>
      </c>
      <c r="C887" s="183">
        <v>1126</v>
      </c>
      <c r="D887" s="184">
        <v>532</v>
      </c>
      <c r="E887" s="185">
        <v>503</v>
      </c>
      <c r="F887" s="182">
        <v>1017</v>
      </c>
      <c r="G887" s="186">
        <v>719</v>
      </c>
      <c r="H887" s="184">
        <v>1597</v>
      </c>
      <c r="I887" s="185">
        <v>1614</v>
      </c>
      <c r="J887" s="182">
        <v>244</v>
      </c>
      <c r="K887" s="183">
        <v>250</v>
      </c>
      <c r="L887" s="184">
        <v>764</v>
      </c>
      <c r="M887" s="182">
        <v>1039</v>
      </c>
      <c r="N887" s="187">
        <v>1464</v>
      </c>
      <c r="O887" s="190">
        <v>1611</v>
      </c>
      <c r="P887" s="182">
        <v>897</v>
      </c>
      <c r="Q887" s="183">
        <v>835</v>
      </c>
      <c r="R887" s="184">
        <v>1084</v>
      </c>
      <c r="S887" s="185">
        <v>968</v>
      </c>
      <c r="T887" s="182">
        <v>216</v>
      </c>
      <c r="U887" s="186">
        <v>304</v>
      </c>
      <c r="V887" s="184">
        <v>756</v>
      </c>
      <c r="W887" s="191">
        <v>1296</v>
      </c>
      <c r="X887" s="182">
        <v>737</v>
      </c>
      <c r="Y887" s="186">
        <v>417</v>
      </c>
      <c r="Z887" s="184">
        <v>1940</v>
      </c>
      <c r="AA887" s="182">
        <v>2041</v>
      </c>
      <c r="AB887" s="158">
        <f t="shared" si="17034"/>
        <v>12277</v>
      </c>
      <c r="AC887" s="159">
        <f t="shared" si="17035"/>
        <v>12723</v>
      </c>
      <c r="AE887" s="235">
        <f>$AE$19</f>
        <v>0</v>
      </c>
      <c r="AF887" s="125">
        <f t="shared" si="17226"/>
        <v>0</v>
      </c>
      <c r="AG887" s="183">
        <f t="shared" si="17226"/>
        <v>0</v>
      </c>
      <c r="AH887" s="184">
        <f t="shared" si="17226"/>
        <v>0</v>
      </c>
      <c r="AI887" s="185">
        <f t="shared" si="17226"/>
        <v>0</v>
      </c>
      <c r="AJ887" s="182">
        <f t="shared" si="17226"/>
        <v>0</v>
      </c>
      <c r="AK887" s="186">
        <f t="shared" si="17226"/>
        <v>0</v>
      </c>
      <c r="AL887" s="184">
        <f t="shared" si="17226"/>
        <v>0</v>
      </c>
      <c r="AM887" s="185">
        <f t="shared" si="17226"/>
        <v>0</v>
      </c>
      <c r="AN887" s="182">
        <f t="shared" si="17226"/>
        <v>0</v>
      </c>
      <c r="AO887" s="186">
        <f t="shared" si="17226"/>
        <v>0</v>
      </c>
      <c r="AP887" s="184">
        <f t="shared" si="17227"/>
        <v>0</v>
      </c>
      <c r="AQ887" s="182">
        <f t="shared" si="17227"/>
        <v>0</v>
      </c>
      <c r="AR887" s="187">
        <f t="shared" si="17227"/>
        <v>0</v>
      </c>
      <c r="AS887" s="188">
        <f t="shared" si="17227"/>
        <v>0</v>
      </c>
      <c r="AT887" s="182">
        <f t="shared" si="17227"/>
        <v>0</v>
      </c>
      <c r="AU887" s="186">
        <f t="shared" si="17227"/>
        <v>0</v>
      </c>
      <c r="AV887" s="184">
        <f t="shared" si="17227"/>
        <v>0</v>
      </c>
      <c r="AW887" s="185">
        <f t="shared" si="17227"/>
        <v>0</v>
      </c>
      <c r="AX887" s="182">
        <f t="shared" si="17227"/>
        <v>0</v>
      </c>
      <c r="AY887" s="186">
        <f t="shared" si="17227"/>
        <v>0</v>
      </c>
      <c r="AZ887" s="184">
        <f t="shared" si="17227"/>
        <v>0</v>
      </c>
      <c r="BA887" s="185">
        <f t="shared" si="17227"/>
        <v>0</v>
      </c>
      <c r="BB887" s="182">
        <f t="shared" si="17227"/>
        <v>0</v>
      </c>
      <c r="BC887" s="186">
        <f t="shared" si="17227"/>
        <v>0</v>
      </c>
      <c r="BD887" s="184">
        <f t="shared" si="17227"/>
        <v>0</v>
      </c>
      <c r="BE887" s="182">
        <f t="shared" si="17227"/>
        <v>0</v>
      </c>
      <c r="BF887" s="158">
        <f>SUM(AF887,AH887,AJ887,AL887,AN887,AP887,AR887,AT887,AV887,AX887,AZ887,BB887,BD887)</f>
        <v>0</v>
      </c>
      <c r="BG887" s="159">
        <f>SUM(AG887,AI887,AK887,AM887,AO887,AQ887,AS887,AU887,AW887,AY887,BA887,BC887,BE887)</f>
        <v>0</v>
      </c>
      <c r="BI887" s="145" t="s">
        <v>26</v>
      </c>
      <c r="BJ887" s="128">
        <f>B887/B901</f>
        <v>3.9668465690053972E-2</v>
      </c>
      <c r="BK887" s="129">
        <f t="shared" ref="BK887" si="17282">C887/C901</f>
        <v>4.256927904427054E-2</v>
      </c>
      <c r="BL887" s="130">
        <f t="shared" ref="BL887" si="17283">D887/D901</f>
        <v>4.0672782874617737E-2</v>
      </c>
      <c r="BM887" s="131">
        <f t="shared" ref="BM887" si="17284">E887/E901</f>
        <v>4.0722150259067356E-2</v>
      </c>
      <c r="BN887" s="128">
        <f t="shared" ref="BN887" si="17285">F887/F901</f>
        <v>3.9683159044794754E-2</v>
      </c>
      <c r="BO887" s="129">
        <f t="shared" ref="BO887" si="17286">G887/G901</f>
        <v>3.0783062893351028E-2</v>
      </c>
      <c r="BP887" s="130">
        <f t="shared" ref="BP887" si="17287">H887/H901</f>
        <v>4.098760362395093E-2</v>
      </c>
      <c r="BQ887" s="131">
        <f t="shared" ref="BQ887" si="17288">I887/I901</f>
        <v>3.7857109349345594E-2</v>
      </c>
      <c r="BR887" s="128">
        <f t="shared" ref="BR887" si="17289">J887/J901</f>
        <v>4.0987737275323365E-2</v>
      </c>
      <c r="BS887" s="129">
        <f t="shared" ref="BS887" si="17290">K887/K901</f>
        <v>3.7741545893719808E-2</v>
      </c>
      <c r="BT887" s="130">
        <f t="shared" ref="BT887" si="17291">L887/L901</f>
        <v>3.263980860426368E-2</v>
      </c>
      <c r="BU887" s="128">
        <f t="shared" ref="BU887" si="17292">M887/M901</f>
        <v>4.4715097262867966E-2</v>
      </c>
      <c r="BV887" s="132">
        <f t="shared" ref="BV887" si="17293">N887/N901</f>
        <v>3.4961194029850748E-2</v>
      </c>
      <c r="BW887" s="133">
        <f t="shared" ref="BW887" si="17294">O887/O901</f>
        <v>3.8712933147498435E-2</v>
      </c>
      <c r="BX887" s="128">
        <f t="shared" ref="BX887" si="17295">P887/P901</f>
        <v>3.9192554725389961E-2</v>
      </c>
      <c r="BY887" s="129">
        <f t="shared" ref="BY887" si="17296">Q887/Q901</f>
        <v>3.7241871459792159E-2</v>
      </c>
      <c r="BZ887" s="130">
        <f t="shared" ref="BZ887" si="17297">R887/R901</f>
        <v>4.2769777076346417E-2</v>
      </c>
      <c r="CA887" s="131">
        <f t="shared" ref="CA887" si="17298">S887/S901</f>
        <v>3.7355767375448615E-2</v>
      </c>
      <c r="CB887" s="128">
        <f t="shared" ref="CB887" si="17299">T887/T901</f>
        <v>2.8350177188607429E-2</v>
      </c>
      <c r="CC887" s="129">
        <f t="shared" ref="CC887" si="17300">U887/U901</f>
        <v>3.7820353321721824E-2</v>
      </c>
      <c r="CD887" s="130">
        <f t="shared" ref="CD887" si="17301">V887/V901</f>
        <v>2.9070214565869414E-2</v>
      </c>
      <c r="CE887" s="131">
        <f t="shared" ref="CE887" si="17302">W887/W901</f>
        <v>4.5335292265715185E-2</v>
      </c>
      <c r="CF887" s="128">
        <f t="shared" ref="CF887" si="17303">X887/X901</f>
        <v>3.4423166744511909E-2</v>
      </c>
      <c r="CG887" s="129">
        <f t="shared" ref="CG887" si="17304">Y887/Y901</f>
        <v>3.1764168190127971E-2</v>
      </c>
      <c r="CH887" s="130">
        <f t="shared" ref="CH887" si="17305">Z887/Z901</f>
        <v>4.9399062945610105E-2</v>
      </c>
      <c r="CI887" s="128">
        <f t="shared" ref="CI887" si="17306">AA887/AA901</f>
        <v>4.8484416571645761E-2</v>
      </c>
      <c r="CJ887" s="134">
        <f t="shared" ref="CJ887" si="17307">AB887/AB901</f>
        <v>3.868172723978764E-2</v>
      </c>
      <c r="CK887" s="135">
        <f t="shared" ref="CK887" si="17308">AC887/AC901</f>
        <v>4.0205276646305431E-2</v>
      </c>
    </row>
    <row r="888" spans="1:89" ht="14.25" thickTop="1" thickBot="1" x14ac:dyDescent="0.25">
      <c r="A888" s="136" t="s">
        <v>27</v>
      </c>
      <c r="B888" s="192">
        <v>943</v>
      </c>
      <c r="C888" s="176">
        <v>1229</v>
      </c>
      <c r="D888" s="177">
        <v>428</v>
      </c>
      <c r="E888" s="178">
        <v>502</v>
      </c>
      <c r="F888" s="175">
        <v>892</v>
      </c>
      <c r="G888" s="179">
        <v>934</v>
      </c>
      <c r="H888" s="177">
        <v>1736</v>
      </c>
      <c r="I888" s="178">
        <v>1888</v>
      </c>
      <c r="J888" s="175">
        <v>276</v>
      </c>
      <c r="K888" s="176">
        <v>242</v>
      </c>
      <c r="L888" s="177">
        <v>868</v>
      </c>
      <c r="M888" s="175">
        <v>793</v>
      </c>
      <c r="N888" s="180">
        <v>1602</v>
      </c>
      <c r="O888" s="193">
        <v>1452</v>
      </c>
      <c r="P888" s="175">
        <v>1050</v>
      </c>
      <c r="Q888" s="176">
        <v>729</v>
      </c>
      <c r="R888" s="177">
        <v>938</v>
      </c>
      <c r="S888" s="178">
        <v>1034</v>
      </c>
      <c r="T888" s="175">
        <v>288</v>
      </c>
      <c r="U888" s="179">
        <v>214</v>
      </c>
      <c r="V888" s="177">
        <v>939</v>
      </c>
      <c r="W888" s="194">
        <v>1106</v>
      </c>
      <c r="X888" s="175">
        <v>748</v>
      </c>
      <c r="Y888" s="179">
        <v>414</v>
      </c>
      <c r="Z888" s="177">
        <v>1820</v>
      </c>
      <c r="AA888" s="175">
        <v>1956</v>
      </c>
      <c r="AB888" s="158">
        <f t="shared" si="17034"/>
        <v>12528</v>
      </c>
      <c r="AC888" s="159">
        <f t="shared" si="17035"/>
        <v>12493</v>
      </c>
      <c r="AE888" s="229" t="s">
        <v>13</v>
      </c>
      <c r="AF888" s="20">
        <f t="shared" ref="AF888:BG888" si="17309">SUM(AF885:AF887)</f>
        <v>2994</v>
      </c>
      <c r="AG888" s="21">
        <f t="shared" si="17309"/>
        <v>6952</v>
      </c>
      <c r="AH888" s="20">
        <f t="shared" si="17309"/>
        <v>2155</v>
      </c>
      <c r="AI888" s="21">
        <f t="shared" si="17309"/>
        <v>2442</v>
      </c>
      <c r="AJ888" s="20">
        <f t="shared" si="17309"/>
        <v>2515</v>
      </c>
      <c r="AK888" s="21">
        <f t="shared" si="17309"/>
        <v>5277</v>
      </c>
      <c r="AL888" s="20">
        <f t="shared" si="17309"/>
        <v>4977</v>
      </c>
      <c r="AM888" s="21">
        <f t="shared" si="17309"/>
        <v>9716</v>
      </c>
      <c r="AN888" s="20">
        <f t="shared" si="17309"/>
        <v>1778</v>
      </c>
      <c r="AO888" s="21">
        <f t="shared" si="17309"/>
        <v>524</v>
      </c>
      <c r="AP888" s="20">
        <f t="shared" si="17309"/>
        <v>6316</v>
      </c>
      <c r="AQ888" s="21">
        <f t="shared" si="17309"/>
        <v>1693</v>
      </c>
      <c r="AR888" s="20">
        <f t="shared" si="17309"/>
        <v>8520</v>
      </c>
      <c r="AS888" s="21">
        <f t="shared" si="17309"/>
        <v>5179</v>
      </c>
      <c r="AT888" s="20">
        <f t="shared" si="17309"/>
        <v>4306</v>
      </c>
      <c r="AU888" s="21">
        <f t="shared" si="17309"/>
        <v>3711</v>
      </c>
      <c r="AV888" s="20">
        <f t="shared" si="17309"/>
        <v>3532</v>
      </c>
      <c r="AW888" s="21">
        <f t="shared" si="17309"/>
        <v>5192</v>
      </c>
      <c r="AX888" s="20">
        <f t="shared" si="17309"/>
        <v>2338</v>
      </c>
      <c r="AY888" s="21">
        <f t="shared" si="17309"/>
        <v>489</v>
      </c>
      <c r="AZ888" s="20">
        <f t="shared" si="17309"/>
        <v>6740</v>
      </c>
      <c r="BA888" s="21">
        <f t="shared" si="17309"/>
        <v>3213</v>
      </c>
      <c r="BB888" s="20">
        <f t="shared" si="17309"/>
        <v>4592</v>
      </c>
      <c r="BC888" s="21">
        <f t="shared" si="17309"/>
        <v>1653</v>
      </c>
      <c r="BD888" s="20">
        <f t="shared" si="17309"/>
        <v>5270</v>
      </c>
      <c r="BE888" s="21">
        <f t="shared" si="17309"/>
        <v>8862</v>
      </c>
      <c r="BF888" s="160">
        <f t="shared" si="17309"/>
        <v>56033</v>
      </c>
      <c r="BG888" s="161">
        <f t="shared" si="17309"/>
        <v>54903</v>
      </c>
      <c r="BI888" s="136" t="s">
        <v>27</v>
      </c>
      <c r="BJ888" s="128">
        <f>B888/B901</f>
        <v>3.635312259059368E-2</v>
      </c>
      <c r="BK888" s="129">
        <f t="shared" ref="BK888" si="17310">C888/C901</f>
        <v>4.6463271709954256E-2</v>
      </c>
      <c r="BL888" s="130">
        <f t="shared" ref="BL888" si="17311">D888/D901</f>
        <v>3.2721712538226297E-2</v>
      </c>
      <c r="BM888" s="131">
        <f t="shared" ref="BM888" si="17312">E888/E901</f>
        <v>4.0641191709844558E-2</v>
      </c>
      <c r="BN888" s="128">
        <f t="shared" ref="BN888" si="17313">F888/F901</f>
        <v>3.4805681286093335E-2</v>
      </c>
      <c r="BO888" s="129">
        <f t="shared" ref="BO888" si="17314">G888/G901</f>
        <v>3.9988012159095775E-2</v>
      </c>
      <c r="BP888" s="130">
        <f t="shared" ref="BP888" si="17315">H888/H901</f>
        <v>4.4555090727100066E-2</v>
      </c>
      <c r="BQ888" s="131">
        <f t="shared" ref="BQ888" si="17316">I888/I901</f>
        <v>4.4283904864662008E-2</v>
      </c>
      <c r="BR888" s="128">
        <f t="shared" ref="BR888" si="17317">J888/J901</f>
        <v>4.6363178229464133E-2</v>
      </c>
      <c r="BS888" s="129">
        <f t="shared" ref="BS888" si="17318">K888/K901</f>
        <v>3.6533816425120776E-2</v>
      </c>
      <c r="BT888" s="130">
        <f t="shared" ref="BT888" si="17319">L888/L901</f>
        <v>3.7082923911650363E-2</v>
      </c>
      <c r="BU888" s="128">
        <f t="shared" ref="BU888" si="17320">M888/M901</f>
        <v>3.4128077121707692E-2</v>
      </c>
      <c r="BV888" s="132">
        <f t="shared" ref="BV888" si="17321">N888/N901</f>
        <v>3.8256716417910445E-2</v>
      </c>
      <c r="BW888" s="133">
        <f t="shared" ref="BW888" si="17322">O888/O901</f>
        <v>3.4892103618974386E-2</v>
      </c>
      <c r="BX888" s="128">
        <f t="shared" ref="BX888" si="17323">P888/P901</f>
        <v>4.5877572421025033E-2</v>
      </c>
      <c r="BY888" s="129">
        <f t="shared" ref="BY888" si="17324">Q888/Q901</f>
        <v>3.2514160831363451E-2</v>
      </c>
      <c r="BZ888" s="130">
        <f t="shared" ref="BZ888" si="17325">R888/R901</f>
        <v>3.7009272045768399E-2</v>
      </c>
      <c r="CA888" s="131">
        <f t="shared" ref="CA888" si="17326">S888/S901</f>
        <v>3.9902751514683747E-2</v>
      </c>
      <c r="CB888" s="128">
        <f t="shared" ref="CB888" si="17327">T888/T901</f>
        <v>3.780023625147657E-2</v>
      </c>
      <c r="CC888" s="129">
        <f t="shared" ref="CC888" si="17328">U888/U901</f>
        <v>2.6623538193580494E-2</v>
      </c>
      <c r="CD888" s="130">
        <f t="shared" ref="CD888" si="17329">V888/V901</f>
        <v>3.6107052218718759E-2</v>
      </c>
      <c r="CE888" s="131">
        <f t="shared" ref="CE888" si="17330">W888/W901</f>
        <v>3.8688914541574838E-2</v>
      </c>
      <c r="CF888" s="128">
        <f t="shared" ref="CF888" si="17331">X888/X901</f>
        <v>3.4936945352638957E-2</v>
      </c>
      <c r="CG888" s="129">
        <f t="shared" ref="CG888" si="17332">Y888/Y901</f>
        <v>3.1535648994515539E-2</v>
      </c>
      <c r="CH888" s="130">
        <f t="shared" ref="CH888" si="17333">Z888/Z901</f>
        <v>4.6343450804644533E-2</v>
      </c>
      <c r="CI888" s="128">
        <f t="shared" ref="CI888" si="17334">AA888/AA901</f>
        <v>4.6465222348916764E-2</v>
      </c>
      <c r="CJ888" s="134">
        <f t="shared" ref="CJ888" si="17335">AB888/AB901</f>
        <v>3.9472564866014463E-2</v>
      </c>
      <c r="CK888" s="135">
        <f t="shared" ref="CK888" si="17336">AC888/AC901</f>
        <v>3.9478465860433368E-2</v>
      </c>
    </row>
    <row r="889" spans="1:89" ht="13.5" thickTop="1" x14ac:dyDescent="0.2">
      <c r="A889" s="145" t="s">
        <v>28</v>
      </c>
      <c r="B889" s="189">
        <v>864</v>
      </c>
      <c r="C889" s="183">
        <v>1426</v>
      </c>
      <c r="D889" s="184">
        <v>593</v>
      </c>
      <c r="E889" s="185">
        <v>427</v>
      </c>
      <c r="F889" s="182">
        <v>777</v>
      </c>
      <c r="G889" s="186">
        <v>1309</v>
      </c>
      <c r="H889" s="184">
        <v>1693</v>
      </c>
      <c r="I889" s="185">
        <v>2437</v>
      </c>
      <c r="J889" s="182">
        <v>331</v>
      </c>
      <c r="K889" s="183">
        <v>187</v>
      </c>
      <c r="L889" s="184">
        <v>1547</v>
      </c>
      <c r="M889" s="182">
        <v>747</v>
      </c>
      <c r="N889" s="187">
        <v>2204</v>
      </c>
      <c r="O889" s="190">
        <v>1580</v>
      </c>
      <c r="P889" s="182">
        <v>1079</v>
      </c>
      <c r="Q889" s="183">
        <v>802</v>
      </c>
      <c r="R889" s="184">
        <v>1100</v>
      </c>
      <c r="S889" s="185">
        <v>1328</v>
      </c>
      <c r="T889" s="182">
        <v>387</v>
      </c>
      <c r="U889" s="186">
        <v>204</v>
      </c>
      <c r="V889" s="184">
        <v>1547</v>
      </c>
      <c r="W889" s="191">
        <v>1017</v>
      </c>
      <c r="X889" s="182">
        <v>999</v>
      </c>
      <c r="Y889" s="186">
        <v>312</v>
      </c>
      <c r="Z889" s="184">
        <v>1974</v>
      </c>
      <c r="AA889" s="182">
        <v>2040</v>
      </c>
      <c r="AB889" s="158">
        <f t="shared" si="17034"/>
        <v>15095</v>
      </c>
      <c r="AC889" s="159">
        <f t="shared" si="17035"/>
        <v>13816</v>
      </c>
      <c r="BI889" s="145" t="s">
        <v>28</v>
      </c>
      <c r="BJ889" s="128">
        <f>B889/B901</f>
        <v>3.3307632999228988E-2</v>
      </c>
      <c r="BK889" s="129">
        <f t="shared" ref="BK889" si="17337">C889/C901</f>
        <v>5.3911005254999811E-2</v>
      </c>
      <c r="BL889" s="130">
        <f t="shared" ref="BL889" si="17338">D889/D901</f>
        <v>4.5336391437308866E-2</v>
      </c>
      <c r="BM889" s="131">
        <f t="shared" ref="BM889" si="17339">E889/E901</f>
        <v>3.4569300518134713E-2</v>
      </c>
      <c r="BN889" s="128">
        <f t="shared" ref="BN889" si="17340">F889/F901</f>
        <v>3.0318401748088027E-2</v>
      </c>
      <c r="BO889" s="129">
        <f t="shared" ref="BO889" si="17341">G889/G901</f>
        <v>5.6043156227255211E-2</v>
      </c>
      <c r="BP889" s="130">
        <f t="shared" ref="BP889" si="17342">H889/H901</f>
        <v>4.3451479608859686E-2</v>
      </c>
      <c r="BQ889" s="131">
        <f t="shared" ref="BQ889" si="17343">I889/I901</f>
        <v>5.7160951353379931E-2</v>
      </c>
      <c r="BR889" s="128">
        <f t="shared" ref="BR889" si="17344">J889/J901</f>
        <v>5.5602217369393581E-2</v>
      </c>
      <c r="BS889" s="129">
        <f t="shared" ref="BS889" si="17345">K889/K901</f>
        <v>2.8230676328502416E-2</v>
      </c>
      <c r="BT889" s="130">
        <f t="shared" ref="BT889" si="17346">L889/L901</f>
        <v>6.6091340197376849E-2</v>
      </c>
      <c r="BU889" s="128">
        <f t="shared" ref="BU889" si="17347">M889/M901</f>
        <v>3.2148390428645209E-2</v>
      </c>
      <c r="BV889" s="132">
        <f t="shared" ref="BV889" si="17348">N889/N901</f>
        <v>5.2632835820895521E-2</v>
      </c>
      <c r="BW889" s="133">
        <f t="shared" ref="BW889" si="17349">O889/O901</f>
        <v>3.7967991541308213E-2</v>
      </c>
      <c r="BX889" s="128">
        <f t="shared" ref="BX889" si="17350">P889/P901</f>
        <v>4.7144667278367636E-2</v>
      </c>
      <c r="BY889" s="129">
        <f t="shared" ref="BY889" si="17351">Q889/Q901</f>
        <v>3.5770037018866239E-2</v>
      </c>
      <c r="BZ889" s="130">
        <f t="shared" ref="BZ889" si="17352">R889/R901</f>
        <v>4.3401065298875517E-2</v>
      </c>
      <c r="CA889" s="131">
        <f t="shared" ref="CA889" si="17353">S889/S901</f>
        <v>5.1248408134912979E-2</v>
      </c>
      <c r="CB889" s="128">
        <f t="shared" ref="CB889" si="17354">T889/T901</f>
        <v>5.0794067462921644E-2</v>
      </c>
      <c r="CC889" s="129">
        <f t="shared" ref="CC889" si="17355">U889/U901</f>
        <v>2.5379447623787011E-2</v>
      </c>
      <c r="CD889" s="130">
        <f t="shared" ref="CD889" si="17356">V889/V901</f>
        <v>5.948627239867723E-2</v>
      </c>
      <c r="CE889" s="131">
        <f t="shared" ref="CE889" si="17357">W889/W901</f>
        <v>3.5575611291845943E-2</v>
      </c>
      <c r="CF889" s="128">
        <f t="shared" ref="CF889" si="17358">X889/X901</f>
        <v>4.6660439047174221E-2</v>
      </c>
      <c r="CG889" s="129">
        <f t="shared" ref="CG889" si="17359">Y889/Y901</f>
        <v>2.376599634369287E-2</v>
      </c>
      <c r="CH889" s="130">
        <f t="shared" ref="CH889" si="17360">Z889/Z901</f>
        <v>5.0264819718883684E-2</v>
      </c>
      <c r="CI889" s="128">
        <f t="shared" ref="CI889" si="17361">AA889/AA901</f>
        <v>4.8460661345496009E-2</v>
      </c>
      <c r="CJ889" s="134">
        <f t="shared" ref="CJ889" si="17362">AB889/AB901</f>
        <v>4.7560533736629017E-2</v>
      </c>
      <c r="CK889" s="135">
        <f t="shared" ref="CK889" si="17363">AC889/AC901</f>
        <v>4.3659207902645276E-2</v>
      </c>
    </row>
    <row r="890" spans="1:89" x14ac:dyDescent="0.2">
      <c r="A890" s="136" t="s">
        <v>29</v>
      </c>
      <c r="B890" s="192">
        <v>1043</v>
      </c>
      <c r="C890" s="176">
        <v>2357</v>
      </c>
      <c r="D890" s="177">
        <v>894</v>
      </c>
      <c r="E890" s="178">
        <v>742</v>
      </c>
      <c r="F890" s="175">
        <v>1165</v>
      </c>
      <c r="G890" s="179">
        <v>1869</v>
      </c>
      <c r="H890" s="177">
        <v>2053</v>
      </c>
      <c r="I890" s="178">
        <v>3081</v>
      </c>
      <c r="J890" s="175">
        <v>530</v>
      </c>
      <c r="K890" s="176">
        <v>208</v>
      </c>
      <c r="L890" s="177">
        <v>2106</v>
      </c>
      <c r="M890" s="175">
        <v>745</v>
      </c>
      <c r="N890" s="180">
        <v>3103</v>
      </c>
      <c r="O890" s="193">
        <v>2046</v>
      </c>
      <c r="P890" s="175">
        <v>1662</v>
      </c>
      <c r="Q890" s="176">
        <v>1119</v>
      </c>
      <c r="R890" s="177">
        <v>1427</v>
      </c>
      <c r="S890" s="178">
        <v>1842</v>
      </c>
      <c r="T890" s="175">
        <v>987</v>
      </c>
      <c r="U890" s="179">
        <v>166</v>
      </c>
      <c r="V890" s="177">
        <v>2315</v>
      </c>
      <c r="W890" s="194">
        <v>1274</v>
      </c>
      <c r="X890" s="175">
        <v>1705</v>
      </c>
      <c r="Y890" s="179">
        <v>529</v>
      </c>
      <c r="Z890" s="177">
        <v>2262</v>
      </c>
      <c r="AA890" s="175">
        <v>3218</v>
      </c>
      <c r="AB890" s="158">
        <f t="shared" si="17034"/>
        <v>21252</v>
      </c>
      <c r="AC890" s="159">
        <f t="shared" si="17035"/>
        <v>19196</v>
      </c>
      <c r="BI890" s="136" t="s">
        <v>29</v>
      </c>
      <c r="BJ890" s="128">
        <f>B890/B901</f>
        <v>4.0208172706245181E-2</v>
      </c>
      <c r="BK890" s="129">
        <f t="shared" ref="BK890" si="17364">C890/C901</f>
        <v>8.9108162262296328E-2</v>
      </c>
      <c r="BL890" s="130">
        <f t="shared" ref="BL890" si="17365">D890/D901</f>
        <v>6.8348623853211013E-2</v>
      </c>
      <c r="BM890" s="131">
        <f t="shared" ref="BM890" si="17366">E890/E901</f>
        <v>6.007124352331606E-2</v>
      </c>
      <c r="BN890" s="128">
        <f t="shared" ref="BN890" si="17367">F890/F901</f>
        <v>4.5458092711097235E-2</v>
      </c>
      <c r="BO890" s="129">
        <f t="shared" ref="BO890" si="17368">G890/G901</f>
        <v>8.0018838035706641E-2</v>
      </c>
      <c r="BP890" s="130">
        <f t="shared" ref="BP890" si="17369">H890/H901</f>
        <v>5.2691014552267539E-2</v>
      </c>
      <c r="BQ890" s="131">
        <f t="shared" ref="BQ890" si="17370">I890/I901</f>
        <v>7.2266266360182019E-2</v>
      </c>
      <c r="BR890" s="128">
        <f t="shared" ref="BR890" si="17371">J890/J901</f>
        <v>8.903074080295649E-2</v>
      </c>
      <c r="BS890" s="129">
        <f t="shared" ref="BS890" si="17372">K890/K901</f>
        <v>3.140096618357488E-2</v>
      </c>
      <c r="BT890" s="130">
        <f t="shared" ref="BT890" si="17373">L890/L901</f>
        <v>8.9973084974580259E-2</v>
      </c>
      <c r="BU890" s="128">
        <f t="shared" ref="BU890" si="17374">M890/M901</f>
        <v>3.2062317094164225E-2</v>
      </c>
      <c r="BV890" s="132">
        <f t="shared" ref="BV890" si="17375">N890/N901</f>
        <v>7.4101492537313435E-2</v>
      </c>
      <c r="BW890" s="133">
        <f t="shared" ref="BW890" si="17376">O890/O901</f>
        <v>4.916614600855481E-2</v>
      </c>
      <c r="BX890" s="128">
        <f t="shared" ref="BX890" si="17377">P890/P901</f>
        <v>7.2617643203565341E-2</v>
      </c>
      <c r="BY890" s="129">
        <f t="shared" ref="BY890" si="17378">Q890/Q901</f>
        <v>4.9908567860487939E-2</v>
      </c>
      <c r="BZ890" s="130">
        <f t="shared" ref="BZ890" si="17379">R890/R901</f>
        <v>5.630301834681397E-2</v>
      </c>
      <c r="CA890" s="131">
        <f t="shared" ref="CA890" si="17380">S890/S901</f>
        <v>7.1084011885925988E-2</v>
      </c>
      <c r="CB890" s="128">
        <f t="shared" ref="CB890" si="17381">T890/T901</f>
        <v>0.12954455965349784</v>
      </c>
      <c r="CC890" s="129">
        <f t="shared" ref="CC890" si="17382">U890/U901</f>
        <v>2.0651903458571784E-2</v>
      </c>
      <c r="CD890" s="130">
        <f t="shared" ref="CD890" si="17383">V890/V901</f>
        <v>8.9017918941782667E-2</v>
      </c>
      <c r="CE890" s="131">
        <f t="shared" ref="CE890" si="17384">W890/W901</f>
        <v>4.4565711687130513E-2</v>
      </c>
      <c r="CF890" s="128">
        <f t="shared" ref="CF890" si="17385">X890/X901</f>
        <v>7.9635684259691739E-2</v>
      </c>
      <c r="CG890" s="129">
        <f t="shared" ref="CG890" si="17386">Y890/Y901</f>
        <v>4.0295551492992077E-2</v>
      </c>
      <c r="CH890" s="130">
        <f t="shared" ref="CH890" si="17387">Z890/Z901</f>
        <v>5.7598288857201058E-2</v>
      </c>
      <c r="CI890" s="128">
        <f t="shared" ref="CI890" si="17388">AA890/AA901</f>
        <v>7.6444317749904983E-2</v>
      </c>
      <c r="CJ890" s="134">
        <f t="shared" ref="CJ890" si="17389">AB890/AB901</f>
        <v>6.6959686185547526E-2</v>
      </c>
      <c r="CK890" s="135">
        <f t="shared" ref="CK890" si="17390">AC890/AC901</f>
        <v>6.0660260198261345E-2</v>
      </c>
    </row>
    <row r="891" spans="1:89" x14ac:dyDescent="0.2">
      <c r="A891" s="145" t="s">
        <v>30</v>
      </c>
      <c r="B891" s="189">
        <v>1359</v>
      </c>
      <c r="C891" s="183">
        <v>3381</v>
      </c>
      <c r="D891" s="184">
        <v>1271</v>
      </c>
      <c r="E891" s="185">
        <v>1159</v>
      </c>
      <c r="F891" s="182">
        <v>1315</v>
      </c>
      <c r="G891" s="186">
        <v>2683</v>
      </c>
      <c r="H891" s="184">
        <v>2508</v>
      </c>
      <c r="I891" s="185">
        <v>4690</v>
      </c>
      <c r="J891" s="182">
        <v>1055</v>
      </c>
      <c r="K891" s="183">
        <v>253</v>
      </c>
      <c r="L891" s="184">
        <v>3074</v>
      </c>
      <c r="M891" s="182">
        <v>838</v>
      </c>
      <c r="N891" s="187">
        <v>4291</v>
      </c>
      <c r="O891" s="190">
        <v>2590</v>
      </c>
      <c r="P891" s="182">
        <v>2144</v>
      </c>
      <c r="Q891" s="183">
        <v>1719</v>
      </c>
      <c r="R891" s="184">
        <v>1817</v>
      </c>
      <c r="S891" s="185">
        <v>2483</v>
      </c>
      <c r="T891" s="182">
        <v>1244</v>
      </c>
      <c r="U891" s="186">
        <v>238</v>
      </c>
      <c r="V891" s="184">
        <v>3131</v>
      </c>
      <c r="W891" s="191">
        <v>1509</v>
      </c>
      <c r="X891" s="182">
        <v>2391</v>
      </c>
      <c r="Y891" s="186">
        <v>730</v>
      </c>
      <c r="Z891" s="184">
        <v>2698</v>
      </c>
      <c r="AA891" s="182">
        <v>4149</v>
      </c>
      <c r="AB891" s="158">
        <f t="shared" si="17034"/>
        <v>28298</v>
      </c>
      <c r="AC891" s="159">
        <f t="shared" si="17035"/>
        <v>26422</v>
      </c>
      <c r="BI891" s="145" t="s">
        <v>30</v>
      </c>
      <c r="BJ891" s="128">
        <f>B891/B901</f>
        <v>5.2390131071703934E-2</v>
      </c>
      <c r="BK891" s="129">
        <f t="shared" ref="BK891" si="17391">C891/C901</f>
        <v>0.1278212543949189</v>
      </c>
      <c r="BL891" s="130">
        <f t="shared" ref="BL891" si="17392">D891/D901</f>
        <v>9.7171253822629963E-2</v>
      </c>
      <c r="BM891" s="131">
        <f t="shared" ref="BM891" si="17393">E891/E901</f>
        <v>9.3830958549222798E-2</v>
      </c>
      <c r="BN891" s="128">
        <f t="shared" ref="BN891" si="17394">F891/F901</f>
        <v>5.131106602153894E-2</v>
      </c>
      <c r="BO891" s="129">
        <f t="shared" ref="BO891" si="17395">G891/G901</f>
        <v>0.11486920409299139</v>
      </c>
      <c r="BP891" s="130">
        <f t="shared" ref="BP891" si="17396">H891/H901</f>
        <v>6.4368760105741343E-2</v>
      </c>
      <c r="BQ891" s="131">
        <f t="shared" ref="BQ891" si="17397">I891/I901</f>
        <v>0.11000609841910212</v>
      </c>
      <c r="BR891" s="128">
        <f t="shared" ref="BR891" si="17398">J891/J901</f>
        <v>0.1772215689568285</v>
      </c>
      <c r="BS891" s="129">
        <f t="shared" ref="BS891" si="17399">K891/K901</f>
        <v>3.8194444444444448E-2</v>
      </c>
      <c r="BT891" s="130">
        <f t="shared" ref="BT891" si="17400">L891/L901</f>
        <v>0.13132823514333319</v>
      </c>
      <c r="BU891" s="128">
        <f t="shared" ref="BU891" si="17401">M891/M901</f>
        <v>3.6064727147529695E-2</v>
      </c>
      <c r="BV891" s="132">
        <f t="shared" ref="BV891" si="17402">N891/N901</f>
        <v>0.10247164179104477</v>
      </c>
      <c r="BW891" s="133">
        <f t="shared" ref="BW891" si="17403">O891/O901</f>
        <v>6.2238669678473593E-2</v>
      </c>
      <c r="BX891" s="128">
        <f t="shared" ref="BX891" si="17404">P891/P901</f>
        <v>9.3677633591121592E-2</v>
      </c>
      <c r="BY891" s="129">
        <f t="shared" ref="BY891" si="17405">Q891/Q901</f>
        <v>7.666919405914098E-2</v>
      </c>
      <c r="BZ891" s="130">
        <f t="shared" ref="BZ891" si="17406">R891/R901</f>
        <v>7.1690668770960739E-2</v>
      </c>
      <c r="CA891" s="131">
        <f t="shared" ref="CA891" si="17407">S891/S901</f>
        <v>9.5820630571527801E-2</v>
      </c>
      <c r="CB891" s="128">
        <f t="shared" ref="CB891" si="17408">T891/T901</f>
        <v>0.16327602047512796</v>
      </c>
      <c r="CC891" s="129">
        <f t="shared" ref="CC891" si="17409">U891/U901</f>
        <v>2.9609355561084846E-2</v>
      </c>
      <c r="CD891" s="130">
        <f t="shared" ref="CD891" si="17410">V891/V901</f>
        <v>0.12039529339383219</v>
      </c>
      <c r="CE891" s="131">
        <f t="shared" ref="CE891" si="17411">W891/W901</f>
        <v>5.2786231503830411E-2</v>
      </c>
      <c r="CF891" s="128">
        <f t="shared" ref="CF891" si="17412">X891/X901</f>
        <v>0.1116767865483419</v>
      </c>
      <c r="CG891" s="129">
        <f t="shared" ref="CG891" si="17413">Y891/Y901</f>
        <v>5.5606337599024988E-2</v>
      </c>
      <c r="CH891" s="130">
        <f t="shared" ref="CH891" si="17414">Z891/Z901</f>
        <v>6.8700346302709311E-2</v>
      </c>
      <c r="CI891" s="128">
        <f t="shared" ref="CI891" si="17415">AA891/AA901</f>
        <v>9.8560433295324976E-2</v>
      </c>
      <c r="CJ891" s="134">
        <f t="shared" ref="CJ891" si="17416">AB891/AB901</f>
        <v>8.915985317516581E-2</v>
      </c>
      <c r="CK891" s="135">
        <f t="shared" ref="CK891" si="17417">AC891/AC901</f>
        <v>8.3494759062224477E-2</v>
      </c>
    </row>
    <row r="892" spans="1:89" x14ac:dyDescent="0.2">
      <c r="A892" s="136" t="s">
        <v>31</v>
      </c>
      <c r="B892" s="192">
        <v>1635</v>
      </c>
      <c r="C892" s="176">
        <v>3571</v>
      </c>
      <c r="D892" s="177">
        <v>884</v>
      </c>
      <c r="E892" s="178">
        <v>1283</v>
      </c>
      <c r="F892" s="175">
        <v>1200</v>
      </c>
      <c r="G892" s="179">
        <v>2594</v>
      </c>
      <c r="H892" s="177">
        <v>2469</v>
      </c>
      <c r="I892" s="178">
        <v>5026</v>
      </c>
      <c r="J892" s="175">
        <v>723</v>
      </c>
      <c r="K892" s="176">
        <v>271</v>
      </c>
      <c r="L892" s="177">
        <v>3242</v>
      </c>
      <c r="M892" s="175">
        <v>855</v>
      </c>
      <c r="N892" s="180">
        <v>4229</v>
      </c>
      <c r="O892" s="193">
        <v>2589</v>
      </c>
      <c r="P892" s="175">
        <v>2162</v>
      </c>
      <c r="Q892" s="176">
        <v>1992</v>
      </c>
      <c r="R892" s="177">
        <v>1715</v>
      </c>
      <c r="S892" s="178">
        <v>2709</v>
      </c>
      <c r="T892" s="175">
        <v>1094</v>
      </c>
      <c r="U892" s="179">
        <v>251</v>
      </c>
      <c r="V892" s="177">
        <v>3609</v>
      </c>
      <c r="W892" s="194">
        <v>1704</v>
      </c>
      <c r="X892" s="175">
        <v>2201</v>
      </c>
      <c r="Y892" s="179">
        <v>923</v>
      </c>
      <c r="Z892" s="177">
        <v>2572</v>
      </c>
      <c r="AA892" s="175">
        <v>4713</v>
      </c>
      <c r="AB892" s="158">
        <f t="shared" si="17034"/>
        <v>27735</v>
      </c>
      <c r="AC892" s="159">
        <f t="shared" si="17035"/>
        <v>28481</v>
      </c>
      <c r="BI892" s="136" t="s">
        <v>31</v>
      </c>
      <c r="BJ892" s="128">
        <f>B892/B901</f>
        <v>6.3030069390902083E-2</v>
      </c>
      <c r="BK892" s="129">
        <f t="shared" ref="BK892" si="17418">C892/C901</f>
        <v>0.13500434766171412</v>
      </c>
      <c r="BL892" s="130">
        <f t="shared" ref="BL892" si="17419">D892/D901</f>
        <v>6.7584097859327216E-2</v>
      </c>
      <c r="BM892" s="131">
        <f t="shared" ref="BM892" si="17420">E892/E901</f>
        <v>0.10386981865284974</v>
      </c>
      <c r="BN892" s="128">
        <f t="shared" ref="BN892" si="17421">F892/F901</f>
        <v>4.6823786483533636E-2</v>
      </c>
      <c r="BO892" s="129">
        <f t="shared" ref="BO892" si="17422">G892/G901</f>
        <v>0.11105878323414822</v>
      </c>
      <c r="BP892" s="130">
        <f t="shared" ref="BP892" si="17423">H892/H901</f>
        <v>6.3367810486872164E-2</v>
      </c>
      <c r="BQ892" s="131">
        <f t="shared" ref="BQ892" si="17424">I892/I901</f>
        <v>0.11788713233569452</v>
      </c>
      <c r="BR892" s="128">
        <f t="shared" ref="BR892" si="17425">J892/J901</f>
        <v>0.12145136905761801</v>
      </c>
      <c r="BS892" s="129">
        <f t="shared" ref="BS892" si="17426">K892/K901</f>
        <v>4.0911835748792272E-2</v>
      </c>
      <c r="BT892" s="130">
        <f t="shared" ref="BT892" si="17427">L892/L901</f>
        <v>0.13850557525526552</v>
      </c>
      <c r="BU892" s="128">
        <f t="shared" ref="BU892" si="17428">M892/M901</f>
        <v>3.679635049061801E-2</v>
      </c>
      <c r="BV892" s="132">
        <f t="shared" ref="BV892" si="17429">N892/N901</f>
        <v>0.10099104477611941</v>
      </c>
      <c r="BW892" s="133">
        <f t="shared" ref="BW892" si="17430">O892/O901</f>
        <v>6.221463930408036E-2</v>
      </c>
      <c r="BX892" s="128">
        <f t="shared" ref="BX892" si="17431">P892/P901</f>
        <v>9.4464106261196307E-2</v>
      </c>
      <c r="BY892" s="129">
        <f t="shared" ref="BY892" si="17432">Q892/Q901</f>
        <v>8.8845278979528125E-2</v>
      </c>
      <c r="BZ892" s="130">
        <f t="shared" ref="BZ892" si="17433">R892/R901</f>
        <v>6.7666206352337735E-2</v>
      </c>
      <c r="CA892" s="131">
        <f t="shared" ref="CA892" si="17434">S892/S901</f>
        <v>0.10454212171496932</v>
      </c>
      <c r="CB892" s="128">
        <f t="shared" ref="CB892" si="17435">T892/T901</f>
        <v>0.14358839742748392</v>
      </c>
      <c r="CC892" s="129">
        <f t="shared" ref="CC892" si="17436">U892/U901</f>
        <v>3.1226673301816374E-2</v>
      </c>
      <c r="CD892" s="130">
        <f t="shared" ref="CD892" si="17437">V892/V901</f>
        <v>0.13877566715373377</v>
      </c>
      <c r="CE892" s="131">
        <f t="shared" ref="CE892" si="17438">W892/W901</f>
        <v>5.9607513904921819E-2</v>
      </c>
      <c r="CF892" s="128">
        <f t="shared" ref="CF892" si="17439">X892/X901</f>
        <v>0.10280242877160206</v>
      </c>
      <c r="CG892" s="129">
        <f t="shared" ref="CG892" si="17440">Y892/Y901</f>
        <v>7.0307739183424742E-2</v>
      </c>
      <c r="CH892" s="130">
        <f t="shared" ref="CH892" si="17441">Z892/Z901</f>
        <v>6.5491953554695462E-2</v>
      </c>
      <c r="CI892" s="128">
        <f t="shared" ref="CI892" si="17442">AA892/AA901</f>
        <v>0.11195838084378563</v>
      </c>
      <c r="CJ892" s="134">
        <f t="shared" ref="CJ892" si="17443">AB892/AB901</f>
        <v>8.7385982324306444E-2</v>
      </c>
      <c r="CK892" s="135">
        <f t="shared" ref="CK892" si="17444">AC892/AC901</f>
        <v>9.0001295619226984E-2</v>
      </c>
    </row>
    <row r="893" spans="1:89" x14ac:dyDescent="0.2">
      <c r="A893" s="145" t="s">
        <v>32</v>
      </c>
      <c r="B893" s="189">
        <v>1681</v>
      </c>
      <c r="C893" s="183">
        <v>2655</v>
      </c>
      <c r="D893" s="184">
        <v>611</v>
      </c>
      <c r="E893" s="185">
        <v>1072</v>
      </c>
      <c r="F893" s="182">
        <v>1124</v>
      </c>
      <c r="G893" s="186">
        <v>2296</v>
      </c>
      <c r="H893" s="184">
        <v>2249</v>
      </c>
      <c r="I893" s="185">
        <v>3797</v>
      </c>
      <c r="J893" s="182">
        <v>492</v>
      </c>
      <c r="K893" s="183">
        <v>202</v>
      </c>
      <c r="L893" s="184">
        <v>2060</v>
      </c>
      <c r="M893" s="182">
        <v>1053</v>
      </c>
      <c r="N893" s="187">
        <v>3362</v>
      </c>
      <c r="O893" s="190">
        <v>2526</v>
      </c>
      <c r="P893" s="182">
        <v>1417</v>
      </c>
      <c r="Q893" s="183">
        <v>1831</v>
      </c>
      <c r="R893" s="184">
        <v>1624</v>
      </c>
      <c r="S893" s="185">
        <v>2116</v>
      </c>
      <c r="T893" s="182">
        <v>682</v>
      </c>
      <c r="U893" s="186">
        <v>350</v>
      </c>
      <c r="V893" s="184">
        <v>2871</v>
      </c>
      <c r="W893" s="191">
        <v>1812</v>
      </c>
      <c r="X893" s="182">
        <v>1523</v>
      </c>
      <c r="Y893" s="186">
        <v>731</v>
      </c>
      <c r="Z893" s="184">
        <v>2439</v>
      </c>
      <c r="AA893" s="182">
        <v>3454</v>
      </c>
      <c r="AB893" s="158">
        <f t="shared" si="17034"/>
        <v>22135</v>
      </c>
      <c r="AC893" s="159">
        <f t="shared" si="17035"/>
        <v>23895</v>
      </c>
      <c r="BI893" s="145" t="s">
        <v>32</v>
      </c>
      <c r="BJ893" s="128">
        <f>B893/B901</f>
        <v>6.4803392444101771E-2</v>
      </c>
      <c r="BK893" s="129">
        <f t="shared" ref="BK893" si="17445">C893/C901</f>
        <v>0.10037427696495406</v>
      </c>
      <c r="BL893" s="130">
        <f t="shared" ref="BL893" si="17446">D893/D901</f>
        <v>4.6712538226299692E-2</v>
      </c>
      <c r="BM893" s="131">
        <f t="shared" ref="BM893" si="17447">E893/E901</f>
        <v>8.6787564766839381E-2</v>
      </c>
      <c r="BN893" s="128">
        <f t="shared" ref="BN893" si="17448">F893/F901</f>
        <v>4.3858280006243172E-2</v>
      </c>
      <c r="BO893" s="129">
        <f t="shared" ref="BO893" si="17449">G893/G901</f>
        <v>9.8300295414650851E-2</v>
      </c>
      <c r="BP893" s="130">
        <f t="shared" ref="BP893" si="17450">H893/H901</f>
        <v>5.7721428021456252E-2</v>
      </c>
      <c r="BQ893" s="131">
        <f t="shared" ref="BQ893" si="17451">I893/I901</f>
        <v>8.9060374349111043E-2</v>
      </c>
      <c r="BR893" s="128">
        <f t="shared" ref="BR893" si="17452">J893/J901</f>
        <v>8.2647404669914326E-2</v>
      </c>
      <c r="BS893" s="129">
        <f t="shared" ref="BS893" si="17453">K893/K901</f>
        <v>3.0495169082125604E-2</v>
      </c>
      <c r="BT893" s="130">
        <f t="shared" ref="BT893" si="17454">L893/L901</f>
        <v>8.8007860896313073E-2</v>
      </c>
      <c r="BU893" s="128">
        <f t="shared" ref="BU893" si="17455">M893/M901</f>
        <v>4.5317610604234809E-2</v>
      </c>
      <c r="BV893" s="132">
        <f t="shared" ref="BV893" si="17456">N893/N901</f>
        <v>8.0286567164179104E-2</v>
      </c>
      <c r="BW893" s="133">
        <f t="shared" ref="BW893" si="17457">O893/O901</f>
        <v>6.0700725717306676E-2</v>
      </c>
      <c r="BX893" s="128">
        <f t="shared" ref="BX893" si="17458">P893/P901</f>
        <v>6.1912876305326166E-2</v>
      </c>
      <c r="BY893" s="129">
        <f t="shared" ref="BY893" si="17459">Q893/Q901</f>
        <v>8.1664510949556221E-2</v>
      </c>
      <c r="BZ893" s="130">
        <f t="shared" ref="BZ893" si="17460">R893/R901</f>
        <v>6.407575458670349E-2</v>
      </c>
      <c r="CA893" s="131">
        <f t="shared" ref="CA893" si="17461">S893/S901</f>
        <v>8.1657855130629411E-2</v>
      </c>
      <c r="CB893" s="128">
        <f t="shared" ref="CB893" si="17462">T893/T901</f>
        <v>8.9513059456621608E-2</v>
      </c>
      <c r="CC893" s="129">
        <f t="shared" ref="CC893" si="17463">U893/U901</f>
        <v>4.3543169942771832E-2</v>
      </c>
      <c r="CD893" s="130">
        <f t="shared" ref="CD893" si="17464">V893/V901</f>
        <v>0.11039760055371838</v>
      </c>
      <c r="CE893" s="131">
        <f t="shared" ref="CE893" si="17465">W893/W901</f>
        <v>6.3385454927064752E-2</v>
      </c>
      <c r="CF893" s="128">
        <f t="shared" ref="CF893" si="17466">X893/X901</f>
        <v>7.1134983652498832E-2</v>
      </c>
      <c r="CG893" s="129">
        <f t="shared" ref="CG893" si="17467">Y893/Y901</f>
        <v>5.5682510664229128E-2</v>
      </c>
      <c r="CH893" s="130">
        <f t="shared" ref="CH893" si="17468">Z893/Z901</f>
        <v>6.2105316765125283E-2</v>
      </c>
      <c r="CI893" s="128">
        <f t="shared" ref="CI893" si="17469">AA893/AA901</f>
        <v>8.2050551121246679E-2</v>
      </c>
      <c r="CJ893" s="134">
        <f t="shared" ref="CJ893" si="17470">AB893/AB901</f>
        <v>6.9741796241158213E-2</v>
      </c>
      <c r="CK893" s="135">
        <f t="shared" ref="CK893" si="17471">AC893/AC901</f>
        <v>7.5509320558317092E-2</v>
      </c>
    </row>
    <row r="894" spans="1:89" x14ac:dyDescent="0.2">
      <c r="A894" s="136" t="s">
        <v>33</v>
      </c>
      <c r="B894" s="192">
        <v>1378</v>
      </c>
      <c r="C894" s="176">
        <v>1573</v>
      </c>
      <c r="D894" s="177">
        <v>460</v>
      </c>
      <c r="E894" s="178">
        <v>783</v>
      </c>
      <c r="F894" s="175">
        <v>999</v>
      </c>
      <c r="G894" s="179">
        <v>1728</v>
      </c>
      <c r="H894" s="177">
        <v>1871</v>
      </c>
      <c r="I894" s="178">
        <v>2969</v>
      </c>
      <c r="J894" s="175">
        <v>380</v>
      </c>
      <c r="K894" s="176">
        <v>133</v>
      </c>
      <c r="L894" s="177">
        <v>1419</v>
      </c>
      <c r="M894" s="175">
        <v>951</v>
      </c>
      <c r="N894" s="180">
        <v>2327</v>
      </c>
      <c r="O894" s="193">
        <v>2172</v>
      </c>
      <c r="P894" s="175">
        <v>921</v>
      </c>
      <c r="Q894" s="176">
        <v>1569</v>
      </c>
      <c r="R894" s="177">
        <v>1175</v>
      </c>
      <c r="S894" s="178">
        <v>1511</v>
      </c>
      <c r="T894" s="175">
        <v>371</v>
      </c>
      <c r="U894" s="179">
        <v>281</v>
      </c>
      <c r="V894" s="177">
        <v>2118</v>
      </c>
      <c r="W894" s="194">
        <v>1535</v>
      </c>
      <c r="X894" s="175">
        <v>985</v>
      </c>
      <c r="Y894" s="179">
        <v>638</v>
      </c>
      <c r="Z894" s="177">
        <v>2020</v>
      </c>
      <c r="AA894" s="175">
        <v>2392</v>
      </c>
      <c r="AB894" s="158">
        <f t="shared" si="17034"/>
        <v>16424</v>
      </c>
      <c r="AC894" s="159">
        <f t="shared" si="17035"/>
        <v>18235</v>
      </c>
      <c r="BI894" s="136" t="s">
        <v>33</v>
      </c>
      <c r="BJ894" s="128">
        <f>B894/B901</f>
        <v>5.3122590593677715E-2</v>
      </c>
      <c r="BK894" s="129">
        <f t="shared" ref="BK894" si="17472">C894/C901</f>
        <v>5.9468451098257158E-2</v>
      </c>
      <c r="BL894" s="130">
        <f t="shared" ref="BL894" si="17473">D894/D901</f>
        <v>3.5168195718654434E-2</v>
      </c>
      <c r="BM894" s="131">
        <f t="shared" ref="BM894" si="17474">E894/E901</f>
        <v>6.339054404145078E-2</v>
      </c>
      <c r="BN894" s="128">
        <f t="shared" ref="BN894" si="17475">F894/F901</f>
        <v>3.8980802247541753E-2</v>
      </c>
      <c r="BO894" s="129">
        <f t="shared" ref="BO894" si="17476">G894/G901</f>
        <v>7.3982103866078688E-2</v>
      </c>
      <c r="BP894" s="130">
        <f t="shared" ref="BP894" si="17477">H894/H901</f>
        <v>4.8019916330878015E-2</v>
      </c>
      <c r="BQ894" s="131">
        <f t="shared" ref="BQ894" si="17478">I894/I901</f>
        <v>6.9639255054651211E-2</v>
      </c>
      <c r="BR894" s="128">
        <f t="shared" ref="BR894" si="17479">J894/J901</f>
        <v>6.383336133042164E-2</v>
      </c>
      <c r="BS894" s="129">
        <f t="shared" ref="BS894" si="17480">K894/K901</f>
        <v>2.0078502415458936E-2</v>
      </c>
      <c r="BT894" s="130">
        <f t="shared" ref="BT894" si="17481">L894/L901</f>
        <v>6.0622890588285558E-2</v>
      </c>
      <c r="BU894" s="128">
        <f t="shared" ref="BU894" si="17482">M894/M901</f>
        <v>4.0927870545704938E-2</v>
      </c>
      <c r="BV894" s="132">
        <f t="shared" ref="BV894" si="17483">N894/N901</f>
        <v>5.5570149253731341E-2</v>
      </c>
      <c r="BW894" s="133">
        <f t="shared" ref="BW894" si="17484">O894/O901</f>
        <v>5.2193973182102178E-2</v>
      </c>
      <c r="BX894" s="128">
        <f t="shared" ref="BX894" si="17485">P894/P901</f>
        <v>4.0241184952156249E-2</v>
      </c>
      <c r="BY894" s="129">
        <f t="shared" ref="BY894" si="17486">Q894/Q901</f>
        <v>6.9979037509477718E-2</v>
      </c>
      <c r="BZ894" s="130">
        <f t="shared" ref="BZ894" si="17487">R894/R901</f>
        <v>4.6360228841980669E-2</v>
      </c>
      <c r="CA894" s="131">
        <f t="shared" ref="CA894" si="17488">S894/S901</f>
        <v>5.8310500520974029E-2</v>
      </c>
      <c r="CB894" s="128">
        <f t="shared" ref="CB894" si="17489">T894/T901</f>
        <v>4.8694054337839611E-2</v>
      </c>
      <c r="CC894" s="129">
        <f t="shared" ref="CC894" si="17490">U894/U901</f>
        <v>3.4958945011196813E-2</v>
      </c>
      <c r="CD894" s="130">
        <f t="shared" ref="CD894" si="17491">V894/V901</f>
        <v>8.1442743982157964E-2</v>
      </c>
      <c r="CE894" s="131">
        <f t="shared" ref="CE894" si="17492">W894/W901</f>
        <v>5.3695735823975931E-2</v>
      </c>
      <c r="CF894" s="128">
        <f t="shared" ref="CF894" si="17493">X894/X901</f>
        <v>4.600653900046707E-2</v>
      </c>
      <c r="CG894" s="129">
        <f t="shared" ref="CG894" si="17494">Y894/Y901</f>
        <v>4.8598415600243756E-2</v>
      </c>
      <c r="CH894" s="130">
        <f t="shared" ref="CH894" si="17495">Z894/Z901</f>
        <v>5.1436137706253819E-2</v>
      </c>
      <c r="CI894" s="128">
        <f t="shared" ref="CI894" si="17496">AA894/AA901</f>
        <v>5.6822500950209048E-2</v>
      </c>
      <c r="CJ894" s="134">
        <f t="shared" ref="CJ894" si="17497">AB894/AB901</f>
        <v>5.1747877183861868E-2</v>
      </c>
      <c r="CK894" s="135">
        <f t="shared" ref="CK894" si="17498">AC894/AC901</f>
        <v>5.7623455132074161E-2</v>
      </c>
    </row>
    <row r="895" spans="1:89" x14ac:dyDescent="0.2">
      <c r="A895" s="145" t="s">
        <v>34</v>
      </c>
      <c r="B895" s="189">
        <v>479</v>
      </c>
      <c r="C895" s="183">
        <v>994</v>
      </c>
      <c r="D895" s="184">
        <v>229</v>
      </c>
      <c r="E895" s="185">
        <v>553</v>
      </c>
      <c r="F895" s="182">
        <v>446</v>
      </c>
      <c r="G895" s="186">
        <v>1209</v>
      </c>
      <c r="H895" s="184">
        <v>947</v>
      </c>
      <c r="I895" s="185">
        <v>2035</v>
      </c>
      <c r="J895" s="182">
        <v>155</v>
      </c>
      <c r="K895" s="183">
        <v>83</v>
      </c>
      <c r="L895" s="184">
        <v>971</v>
      </c>
      <c r="M895" s="182">
        <v>612</v>
      </c>
      <c r="N895" s="187">
        <v>1887</v>
      </c>
      <c r="O895" s="190">
        <v>1793</v>
      </c>
      <c r="P895" s="182">
        <v>604</v>
      </c>
      <c r="Q895" s="183">
        <v>1101</v>
      </c>
      <c r="R895" s="184">
        <v>892</v>
      </c>
      <c r="S895" s="185">
        <v>1201</v>
      </c>
      <c r="T895" s="182">
        <v>203</v>
      </c>
      <c r="U895" s="186">
        <v>273</v>
      </c>
      <c r="V895" s="184">
        <v>1631</v>
      </c>
      <c r="W895" s="191">
        <v>936</v>
      </c>
      <c r="X895" s="182">
        <v>530</v>
      </c>
      <c r="Y895" s="186">
        <v>505</v>
      </c>
      <c r="Z895" s="184">
        <v>1165</v>
      </c>
      <c r="AA895" s="182">
        <v>1792</v>
      </c>
      <c r="AB895" s="158">
        <f t="shared" si="17034"/>
        <v>10139</v>
      </c>
      <c r="AC895" s="159">
        <f t="shared" si="17035"/>
        <v>13087</v>
      </c>
      <c r="BI895" s="145" t="s">
        <v>34</v>
      </c>
      <c r="BJ895" s="128">
        <f>B895/B901</f>
        <v>1.8465690053970703E-2</v>
      </c>
      <c r="BK895" s="129">
        <f t="shared" ref="BK895" si="17499">C895/C901</f>
        <v>3.7578919511549659E-2</v>
      </c>
      <c r="BL895" s="130">
        <f t="shared" ref="BL895" si="17500">D895/D901</f>
        <v>1.7507645259938837E-2</v>
      </c>
      <c r="BM895" s="131">
        <f t="shared" ref="BM895" si="17501">E895/E901</f>
        <v>4.4770077720207253E-2</v>
      </c>
      <c r="BN895" s="128">
        <f t="shared" ref="BN895" si="17502">F895/F901</f>
        <v>1.7402840643046667E-2</v>
      </c>
      <c r="BO895" s="129">
        <f t="shared" ref="BO895" si="17503">G895/G901</f>
        <v>5.1761784475746031E-2</v>
      </c>
      <c r="BP895" s="130">
        <f t="shared" ref="BP895" si="17504">H895/H901</f>
        <v>2.4305109976131202E-2</v>
      </c>
      <c r="BQ895" s="131">
        <f t="shared" ref="BQ895" si="17505">I895/I901</f>
        <v>4.7731857203171177E-2</v>
      </c>
      <c r="BR895" s="128">
        <f t="shared" ref="BR895" si="17506">J895/J901</f>
        <v>2.603729212161935E-2</v>
      </c>
      <c r="BS895" s="129">
        <f t="shared" ref="BS895" si="17507">K895/K901</f>
        <v>1.2530193236714976E-2</v>
      </c>
      <c r="BT895" s="130">
        <f t="shared" ref="BT895" si="17508">L895/L901</f>
        <v>4.1483316956466017E-2</v>
      </c>
      <c r="BU895" s="128">
        <f t="shared" ref="BU895" si="17509">M895/M901</f>
        <v>2.6338440351179205E-2</v>
      </c>
      <c r="BV895" s="132">
        <f t="shared" ref="BV895" si="17510">N895/N901</f>
        <v>4.5062686567164181E-2</v>
      </c>
      <c r="BW895" s="133">
        <f t="shared" ref="BW895" si="17511">O895/O901</f>
        <v>4.3086461287066856E-2</v>
      </c>
      <c r="BX895" s="128">
        <f t="shared" ref="BX895" si="17512">P895/P901</f>
        <v>2.639052737361821E-2</v>
      </c>
      <c r="BY895" s="129">
        <f t="shared" ref="BY895" si="17513">Q895/Q901</f>
        <v>4.9105749074528346E-2</v>
      </c>
      <c r="BZ895" s="130">
        <f t="shared" ref="BZ895" si="17514">R895/R901</f>
        <v>3.5194318405997238E-2</v>
      </c>
      <c r="CA895" s="131">
        <f t="shared" ref="CA895" si="17515">S895/S901</f>
        <v>4.6347393200324161E-2</v>
      </c>
      <c r="CB895" s="128">
        <f t="shared" ref="CB895" si="17516">T895/T901</f>
        <v>2.6643916524478277E-2</v>
      </c>
      <c r="CC895" s="129">
        <f t="shared" ref="CC895" si="17517">U895/U901</f>
        <v>3.3963672555362028E-2</v>
      </c>
      <c r="CD895" s="130">
        <f t="shared" ref="CD895" si="17518">V895/V901</f>
        <v>6.271629623932938E-2</v>
      </c>
      <c r="CE895" s="131">
        <f t="shared" ref="CE895" si="17519">W895/W901</f>
        <v>3.2742155525238743E-2</v>
      </c>
      <c r="CF895" s="128">
        <f t="shared" ref="CF895" si="17520">X895/X901</f>
        <v>2.475478748248482E-2</v>
      </c>
      <c r="CG895" s="129">
        <f t="shared" ref="CG895" si="17521">Y895/Y901</f>
        <v>3.8467397928092624E-2</v>
      </c>
      <c r="CH895" s="130">
        <f t="shared" ref="CH895" si="17522">Z895/Z901</f>
        <v>2.9664901201874108E-2</v>
      </c>
      <c r="CI895" s="128">
        <f t="shared" ref="CI895" si="17523">AA895/AA901</f>
        <v>4.2569365260357275E-2</v>
      </c>
      <c r="CJ895" s="134">
        <f t="shared" ref="CJ895" si="17524">AB895/AB901</f>
        <v>3.1945429053042831E-2</v>
      </c>
      <c r="CK895" s="135">
        <f t="shared" ref="CK895" si="17525">AC895/AC901</f>
        <v>4.135553371612035E-2</v>
      </c>
    </row>
    <row r="896" spans="1:89" x14ac:dyDescent="0.2">
      <c r="A896" s="136" t="s">
        <v>35</v>
      </c>
      <c r="B896" s="192">
        <v>0</v>
      </c>
      <c r="C896" s="176">
        <v>424</v>
      </c>
      <c r="D896" s="177">
        <v>4</v>
      </c>
      <c r="E896" s="178">
        <v>278</v>
      </c>
      <c r="F896" s="175">
        <v>18</v>
      </c>
      <c r="G896" s="179">
        <v>682</v>
      </c>
      <c r="H896" s="177">
        <v>87</v>
      </c>
      <c r="I896" s="178">
        <v>825</v>
      </c>
      <c r="J896" s="175">
        <v>36</v>
      </c>
      <c r="K896" s="176">
        <v>53</v>
      </c>
      <c r="L896" s="177">
        <v>612</v>
      </c>
      <c r="M896" s="175">
        <v>94</v>
      </c>
      <c r="N896" s="180">
        <v>487</v>
      </c>
      <c r="O896" s="193">
        <v>210</v>
      </c>
      <c r="P896" s="175">
        <v>148</v>
      </c>
      <c r="Q896" s="176">
        <v>176</v>
      </c>
      <c r="R896" s="177">
        <v>134</v>
      </c>
      <c r="S896" s="178">
        <v>74</v>
      </c>
      <c r="T896" s="175">
        <v>32</v>
      </c>
      <c r="U896" s="179">
        <v>20</v>
      </c>
      <c r="V896" s="177">
        <v>167</v>
      </c>
      <c r="W896" s="194">
        <v>32</v>
      </c>
      <c r="X896" s="175">
        <v>71</v>
      </c>
      <c r="Y896" s="179">
        <v>7</v>
      </c>
      <c r="Z896" s="177">
        <v>56</v>
      </c>
      <c r="AA896" s="175">
        <v>77</v>
      </c>
      <c r="AB896" s="158">
        <f t="shared" si="17034"/>
        <v>1852</v>
      </c>
      <c r="AC896" s="159">
        <f t="shared" si="17035"/>
        <v>2952</v>
      </c>
      <c r="BI896" s="136" t="s">
        <v>35</v>
      </c>
      <c r="BJ896" s="128">
        <f>B896/B901</f>
        <v>0</v>
      </c>
      <c r="BK896" s="129">
        <f t="shared" ref="BK896" si="17526">C896/C901</f>
        <v>1.6029639711164039E-2</v>
      </c>
      <c r="BL896" s="130">
        <f t="shared" ref="BL896" si="17527">D896/D901</f>
        <v>3.058103975535168E-4</v>
      </c>
      <c r="BM896" s="131">
        <f t="shared" ref="BM896" si="17528">E896/E901</f>
        <v>2.2506476683937824E-2</v>
      </c>
      <c r="BN896" s="128">
        <f t="shared" ref="BN896" si="17529">F896/F901</f>
        <v>7.0235679725300451E-4</v>
      </c>
      <c r="BO896" s="129">
        <f t="shared" ref="BO896" si="17530">G896/G901</f>
        <v>2.9198955345292633E-2</v>
      </c>
      <c r="BP896" s="130">
        <f t="shared" ref="BP896" si="17531">H896/H901</f>
        <v>2.2328876113235632E-3</v>
      </c>
      <c r="BQ896" s="131">
        <f t="shared" ref="BQ896" si="17532">I896/I901</f>
        <v>1.9350752920204533E-2</v>
      </c>
      <c r="BR896" s="128">
        <f t="shared" ref="BR896" si="17533">J896/J901</f>
        <v>6.0473710734083655E-3</v>
      </c>
      <c r="BS896" s="129">
        <f t="shared" ref="BS896" si="17534">K896/K901</f>
        <v>8.0012077294685999E-3</v>
      </c>
      <c r="BT896" s="130">
        <f t="shared" ref="BT896" si="17535">L896/L901</f>
        <v>2.6146024693467766E-2</v>
      </c>
      <c r="BU896" s="128">
        <f t="shared" ref="BU896" si="17536">M896/M901</f>
        <v>4.0454467206059563E-3</v>
      </c>
      <c r="BV896" s="132">
        <f t="shared" ref="BV896" si="17537">N896/N901</f>
        <v>1.1629850746268657E-2</v>
      </c>
      <c r="BW896" s="133">
        <f t="shared" ref="BW896" si="17538">O896/O901</f>
        <v>5.0463786225789396E-3</v>
      </c>
      <c r="BX896" s="128">
        <f t="shared" ref="BX896" si="17539">P896/P901</f>
        <v>6.4665530650587673E-3</v>
      </c>
      <c r="BY896" s="129">
        <f t="shared" ref="BY896" si="17540">Q896/Q901</f>
        <v>7.8497836849382267E-3</v>
      </c>
      <c r="BZ896" s="130">
        <f t="shared" ref="BZ896" si="17541">R896/R901</f>
        <v>5.2870388636811995E-3</v>
      </c>
      <c r="CA896" s="131">
        <f t="shared" ref="CA896" si="17542">S896/S901</f>
        <v>2.8557094894454522E-3</v>
      </c>
      <c r="CB896" s="128">
        <f t="shared" ref="CB896" si="17543">T896/T901</f>
        <v>4.2000262501640639E-3</v>
      </c>
      <c r="CC896" s="129">
        <f t="shared" ref="CC896" si="17544">U896/U901</f>
        <v>2.4881811395869621E-3</v>
      </c>
      <c r="CD896" s="130">
        <f t="shared" ref="CD896" si="17545">V896/V901</f>
        <v>6.4215950165346456E-3</v>
      </c>
      <c r="CE896" s="131">
        <f t="shared" ref="CE896" si="17546">W896/W901</f>
        <v>1.1193899324867947E-3</v>
      </c>
      <c r="CF896" s="128">
        <f t="shared" ref="CF896" si="17547">X896/X901</f>
        <v>3.3162073797290987E-3</v>
      </c>
      <c r="CG896" s="129">
        <f t="shared" ref="CG896" si="17548">Y896/Y901</f>
        <v>5.3321145642900669E-4</v>
      </c>
      <c r="CH896" s="130">
        <f t="shared" ref="CH896" si="17549">Z896/Z901</f>
        <v>1.425952332450601E-3</v>
      </c>
      <c r="CI896" s="128">
        <f t="shared" ref="CI896" si="17550">AA896/AA901</f>
        <v>1.8291524135309767E-3</v>
      </c>
      <c r="CJ896" s="134">
        <f t="shared" ref="CJ896" si="17551">AB896/AB901</f>
        <v>5.8351843974983062E-3</v>
      </c>
      <c r="CK896" s="135">
        <f t="shared" ref="CK896" si="17552">AC896/AC901</f>
        <v>9.3284584343231655E-3</v>
      </c>
    </row>
    <row r="897" spans="1:89" x14ac:dyDescent="0.2">
      <c r="A897" s="145" t="s">
        <v>36</v>
      </c>
      <c r="B897" s="189">
        <v>0</v>
      </c>
      <c r="C897" s="183">
        <v>0</v>
      </c>
      <c r="D897" s="184">
        <v>0</v>
      </c>
      <c r="E897" s="185">
        <v>0</v>
      </c>
      <c r="F897" s="182">
        <v>0</v>
      </c>
      <c r="G897" s="186">
        <v>0</v>
      </c>
      <c r="H897" s="184">
        <v>0</v>
      </c>
      <c r="I897" s="185">
        <v>0</v>
      </c>
      <c r="J897" s="182">
        <v>0</v>
      </c>
      <c r="K897" s="186">
        <v>0</v>
      </c>
      <c r="L897" s="184">
        <v>0</v>
      </c>
      <c r="M897" s="182">
        <v>0</v>
      </c>
      <c r="N897" s="187">
        <v>0</v>
      </c>
      <c r="O897" s="190">
        <v>0</v>
      </c>
      <c r="P897" s="182">
        <v>0</v>
      </c>
      <c r="Q897" s="186">
        <v>0</v>
      </c>
      <c r="R897" s="184">
        <v>0</v>
      </c>
      <c r="S897" s="185">
        <v>0</v>
      </c>
      <c r="T897" s="182">
        <v>0</v>
      </c>
      <c r="U897" s="186">
        <v>0</v>
      </c>
      <c r="V897" s="184">
        <v>0</v>
      </c>
      <c r="W897" s="185">
        <v>0</v>
      </c>
      <c r="X897" s="182">
        <v>0</v>
      </c>
      <c r="Y897" s="186">
        <v>0</v>
      </c>
      <c r="Z897" s="184">
        <v>0</v>
      </c>
      <c r="AA897" s="182">
        <v>0</v>
      </c>
      <c r="AB897" s="158">
        <f t="shared" si="17034"/>
        <v>0</v>
      </c>
      <c r="AC897" s="159">
        <f t="shared" si="17035"/>
        <v>0</v>
      </c>
      <c r="BI897" s="145" t="s">
        <v>36</v>
      </c>
      <c r="BJ897" s="128">
        <f>B897/B901</f>
        <v>0</v>
      </c>
      <c r="BK897" s="129">
        <f t="shared" ref="BK897" si="17553">C897/C901</f>
        <v>0</v>
      </c>
      <c r="BL897" s="130">
        <f t="shared" ref="BL897" si="17554">D897/D901</f>
        <v>0</v>
      </c>
      <c r="BM897" s="131">
        <f t="shared" ref="BM897" si="17555">E897/E901</f>
        <v>0</v>
      </c>
      <c r="BN897" s="128">
        <f t="shared" ref="BN897" si="17556">F897/F901</f>
        <v>0</v>
      </c>
      <c r="BO897" s="129">
        <f t="shared" ref="BO897" si="17557">G897/G901</f>
        <v>0</v>
      </c>
      <c r="BP897" s="130">
        <f t="shared" ref="BP897" si="17558">H897/H901</f>
        <v>0</v>
      </c>
      <c r="BQ897" s="131">
        <f t="shared" ref="BQ897" si="17559">I897/I901</f>
        <v>0</v>
      </c>
      <c r="BR897" s="128">
        <f t="shared" ref="BR897" si="17560">J897/J901</f>
        <v>0</v>
      </c>
      <c r="BS897" s="129">
        <f t="shared" ref="BS897" si="17561">K897/K901</f>
        <v>0</v>
      </c>
      <c r="BT897" s="130">
        <f t="shared" ref="BT897" si="17562">L897/L901</f>
        <v>0</v>
      </c>
      <c r="BU897" s="128">
        <f t="shared" ref="BU897" si="17563">M897/M901</f>
        <v>0</v>
      </c>
      <c r="BV897" s="132">
        <f t="shared" ref="BV897" si="17564">N897/N901</f>
        <v>0</v>
      </c>
      <c r="BW897" s="133">
        <f t="shared" ref="BW897" si="17565">O897/O901</f>
        <v>0</v>
      </c>
      <c r="BX897" s="128">
        <f t="shared" ref="BX897" si="17566">P897/P901</f>
        <v>0</v>
      </c>
      <c r="BY897" s="129">
        <f t="shared" ref="BY897" si="17567">Q897/Q901</f>
        <v>0</v>
      </c>
      <c r="BZ897" s="130">
        <f t="shared" ref="BZ897" si="17568">R897/R901</f>
        <v>0</v>
      </c>
      <c r="CA897" s="131">
        <f t="shared" ref="CA897" si="17569">S897/S901</f>
        <v>0</v>
      </c>
      <c r="CB897" s="128">
        <f t="shared" ref="CB897" si="17570">T897/T901</f>
        <v>0</v>
      </c>
      <c r="CC897" s="129">
        <f t="shared" ref="CC897" si="17571">U897/U901</f>
        <v>0</v>
      </c>
      <c r="CD897" s="130">
        <f t="shared" ref="CD897" si="17572">V897/V901</f>
        <v>0</v>
      </c>
      <c r="CE897" s="131">
        <f t="shared" ref="CE897" si="17573">W897/W901</f>
        <v>0</v>
      </c>
      <c r="CF897" s="128">
        <f t="shared" ref="CF897" si="17574">X897/X901</f>
        <v>0</v>
      </c>
      <c r="CG897" s="129">
        <f t="shared" ref="CG897" si="17575">Y897/Y901</f>
        <v>0</v>
      </c>
      <c r="CH897" s="130">
        <f t="shared" ref="CH897" si="17576">Z897/Z901</f>
        <v>0</v>
      </c>
      <c r="CI897" s="128">
        <f t="shared" ref="CI897" si="17577">AA897/AA901</f>
        <v>0</v>
      </c>
      <c r="CJ897" s="134">
        <f t="shared" ref="CJ897" si="17578">AB897/AB901</f>
        <v>0</v>
      </c>
      <c r="CK897" s="135">
        <f t="shared" ref="CK897" si="17579">AC897/AC901</f>
        <v>0</v>
      </c>
    </row>
    <row r="898" spans="1:89" x14ac:dyDescent="0.2">
      <c r="A898" s="136" t="s">
        <v>37</v>
      </c>
      <c r="B898" s="58"/>
      <c r="C898" s="59"/>
      <c r="D898" s="138"/>
      <c r="E898" s="139"/>
      <c r="F898" s="137"/>
      <c r="G898" s="140"/>
      <c r="H898" s="138"/>
      <c r="I898" s="139"/>
      <c r="J898" s="137"/>
      <c r="K898" s="140"/>
      <c r="L898" s="138"/>
      <c r="M898" s="137"/>
      <c r="N898" s="141"/>
      <c r="O898" s="142"/>
      <c r="P898" s="137"/>
      <c r="Q898" s="140"/>
      <c r="R898" s="138"/>
      <c r="S898" s="139"/>
      <c r="T898" s="137"/>
      <c r="U898" s="140"/>
      <c r="V898" s="138"/>
      <c r="W898" s="139"/>
      <c r="X898" s="137"/>
      <c r="Y898" s="140"/>
      <c r="Z898" s="143"/>
      <c r="AA898" s="144"/>
      <c r="AB898" s="158">
        <f t="shared" si="17034"/>
        <v>0</v>
      </c>
      <c r="AC898" s="159">
        <f t="shared" si="17035"/>
        <v>0</v>
      </c>
      <c r="BI898" s="136" t="s">
        <v>37</v>
      </c>
      <c r="BJ898" s="128">
        <f>B898/B901</f>
        <v>0</v>
      </c>
      <c r="BK898" s="129">
        <f t="shared" ref="BK898" si="17580">C898/C901</f>
        <v>0</v>
      </c>
      <c r="BL898" s="130">
        <f t="shared" ref="BL898" si="17581">D898/D901</f>
        <v>0</v>
      </c>
      <c r="BM898" s="131">
        <f t="shared" ref="BM898" si="17582">E898/E901</f>
        <v>0</v>
      </c>
      <c r="BN898" s="128">
        <f t="shared" ref="BN898" si="17583">F898/F901</f>
        <v>0</v>
      </c>
      <c r="BO898" s="129">
        <f t="shared" ref="BO898" si="17584">G898/G901</f>
        <v>0</v>
      </c>
      <c r="BP898" s="130">
        <f t="shared" ref="BP898" si="17585">H898/H901</f>
        <v>0</v>
      </c>
      <c r="BQ898" s="131">
        <f t="shared" ref="BQ898" si="17586">I898/I901</f>
        <v>0</v>
      </c>
      <c r="BR898" s="128">
        <f t="shared" ref="BR898" si="17587">J898/J901</f>
        <v>0</v>
      </c>
      <c r="BS898" s="129">
        <f t="shared" ref="BS898" si="17588">K898/K901</f>
        <v>0</v>
      </c>
      <c r="BT898" s="130">
        <f t="shared" ref="BT898" si="17589">L898/L901</f>
        <v>0</v>
      </c>
      <c r="BU898" s="128">
        <f t="shared" ref="BU898" si="17590">M898/M901</f>
        <v>0</v>
      </c>
      <c r="BV898" s="132">
        <f t="shared" ref="BV898" si="17591">N898/N901</f>
        <v>0</v>
      </c>
      <c r="BW898" s="133">
        <f t="shared" ref="BW898" si="17592">O898/O901</f>
        <v>0</v>
      </c>
      <c r="BX898" s="128">
        <f t="shared" ref="BX898" si="17593">P898/P901</f>
        <v>0</v>
      </c>
      <c r="BY898" s="129">
        <f t="shared" ref="BY898" si="17594">Q898/Q901</f>
        <v>0</v>
      </c>
      <c r="BZ898" s="130">
        <f t="shared" ref="BZ898" si="17595">R898/R901</f>
        <v>0</v>
      </c>
      <c r="CA898" s="131">
        <f t="shared" ref="CA898" si="17596">S898/S901</f>
        <v>0</v>
      </c>
      <c r="CB898" s="128">
        <f t="shared" ref="CB898" si="17597">T898/T901</f>
        <v>0</v>
      </c>
      <c r="CC898" s="129">
        <f t="shared" ref="CC898" si="17598">U898/U901</f>
        <v>0</v>
      </c>
      <c r="CD898" s="130">
        <f t="shared" ref="CD898" si="17599">V898/V901</f>
        <v>0</v>
      </c>
      <c r="CE898" s="131">
        <f t="shared" ref="CE898" si="17600">W898/W901</f>
        <v>0</v>
      </c>
      <c r="CF898" s="128">
        <f t="shared" ref="CF898" si="17601">X898/X901</f>
        <v>0</v>
      </c>
      <c r="CG898" s="129">
        <f t="shared" ref="CG898" si="17602">Y898/Y901</f>
        <v>0</v>
      </c>
      <c r="CH898" s="130">
        <f t="shared" ref="CH898" si="17603">Z898/Z901</f>
        <v>0</v>
      </c>
      <c r="CI898" s="128">
        <f t="shared" ref="CI898" si="17604">AA898/AA901</f>
        <v>0</v>
      </c>
      <c r="CJ898" s="134">
        <f t="shared" ref="CJ898" si="17605">AB898/AB901</f>
        <v>0</v>
      </c>
      <c r="CK898" s="135">
        <f t="shared" ref="CK898" si="17606">AC898/AC901</f>
        <v>0</v>
      </c>
    </row>
    <row r="899" spans="1:89" x14ac:dyDescent="0.2">
      <c r="A899" s="145" t="s">
        <v>38</v>
      </c>
      <c r="B899" s="56"/>
      <c r="C899" s="57"/>
      <c r="D899" s="151"/>
      <c r="E899" s="148"/>
      <c r="F899" s="149"/>
      <c r="G899" s="150"/>
      <c r="H899" s="151"/>
      <c r="I899" s="148"/>
      <c r="J899" s="149"/>
      <c r="K899" s="150"/>
      <c r="L899" s="151"/>
      <c r="M899" s="149"/>
      <c r="N899" s="153"/>
      <c r="O899" s="152"/>
      <c r="P899" s="149"/>
      <c r="Q899" s="150"/>
      <c r="R899" s="151"/>
      <c r="S899" s="148"/>
      <c r="T899" s="149"/>
      <c r="U899" s="150"/>
      <c r="V899" s="151"/>
      <c r="W899" s="148"/>
      <c r="X899" s="149"/>
      <c r="Y899" s="150"/>
      <c r="Z899" s="147"/>
      <c r="AA899" s="146"/>
      <c r="AB899" s="158">
        <f t="shared" si="17034"/>
        <v>0</v>
      </c>
      <c r="AC899" s="159">
        <f t="shared" si="17035"/>
        <v>0</v>
      </c>
      <c r="BI899" s="145" t="s">
        <v>38</v>
      </c>
      <c r="BJ899" s="128">
        <f>B899/B901</f>
        <v>0</v>
      </c>
      <c r="BK899" s="129">
        <f t="shared" ref="BK899" si="17607">C899/C901</f>
        <v>0</v>
      </c>
      <c r="BL899" s="130">
        <f t="shared" ref="BL899" si="17608">D899/D901</f>
        <v>0</v>
      </c>
      <c r="BM899" s="131">
        <f t="shared" ref="BM899" si="17609">E899/E901</f>
        <v>0</v>
      </c>
      <c r="BN899" s="128">
        <f t="shared" ref="BN899" si="17610">F899/F901</f>
        <v>0</v>
      </c>
      <c r="BO899" s="129">
        <f t="shared" ref="BO899" si="17611">G899/G901</f>
        <v>0</v>
      </c>
      <c r="BP899" s="130">
        <f t="shared" ref="BP899" si="17612">H899/H901</f>
        <v>0</v>
      </c>
      <c r="BQ899" s="131">
        <f t="shared" ref="BQ899" si="17613">I899/I901</f>
        <v>0</v>
      </c>
      <c r="BR899" s="128">
        <f t="shared" ref="BR899" si="17614">J899/J901</f>
        <v>0</v>
      </c>
      <c r="BS899" s="129">
        <f t="shared" ref="BS899" si="17615">K899/K901</f>
        <v>0</v>
      </c>
      <c r="BT899" s="130">
        <f t="shared" ref="BT899" si="17616">L899/L901</f>
        <v>0</v>
      </c>
      <c r="BU899" s="128">
        <f t="shared" ref="BU899" si="17617">M899/M901</f>
        <v>0</v>
      </c>
      <c r="BV899" s="132">
        <f t="shared" ref="BV899" si="17618">N899/N901</f>
        <v>0</v>
      </c>
      <c r="BW899" s="133">
        <f t="shared" ref="BW899" si="17619">O899/O901</f>
        <v>0</v>
      </c>
      <c r="BX899" s="128">
        <f t="shared" ref="BX899" si="17620">P899/P901</f>
        <v>0</v>
      </c>
      <c r="BY899" s="129">
        <f t="shared" ref="BY899" si="17621">Q899/Q901</f>
        <v>0</v>
      </c>
      <c r="BZ899" s="130">
        <f t="shared" ref="BZ899" si="17622">R899/R901</f>
        <v>0</v>
      </c>
      <c r="CA899" s="131">
        <f t="shared" ref="CA899" si="17623">S899/S901</f>
        <v>0</v>
      </c>
      <c r="CB899" s="128">
        <f t="shared" ref="CB899" si="17624">T899/T901</f>
        <v>0</v>
      </c>
      <c r="CC899" s="129">
        <f t="shared" ref="CC899" si="17625">U899/U901</f>
        <v>0</v>
      </c>
      <c r="CD899" s="130">
        <f t="shared" ref="CD899" si="17626">V899/V901</f>
        <v>0</v>
      </c>
      <c r="CE899" s="131">
        <f t="shared" ref="CE899" si="17627">W899/W901</f>
        <v>0</v>
      </c>
      <c r="CF899" s="128">
        <f t="shared" ref="CF899" si="17628">X899/X901</f>
        <v>0</v>
      </c>
      <c r="CG899" s="129">
        <f t="shared" ref="CG899" si="17629">Y899/Y901</f>
        <v>0</v>
      </c>
      <c r="CH899" s="130">
        <f t="shared" ref="CH899" si="17630">Z899/Z901</f>
        <v>0</v>
      </c>
      <c r="CI899" s="128">
        <f t="shared" ref="CI899" si="17631">AA899/AA901</f>
        <v>0</v>
      </c>
      <c r="CJ899" s="134">
        <f t="shared" ref="CJ899" si="17632">AB899/AB901</f>
        <v>0</v>
      </c>
      <c r="CK899" s="135">
        <f t="shared" ref="CK899" si="17633">AC899/AC901</f>
        <v>0</v>
      </c>
    </row>
    <row r="900" spans="1:89" ht="13.5" thickBot="1" x14ac:dyDescent="0.25">
      <c r="A900" s="136" t="s">
        <v>39</v>
      </c>
      <c r="B900" s="58"/>
      <c r="C900" s="59"/>
      <c r="D900" s="138"/>
      <c r="E900" s="139"/>
      <c r="F900" s="137"/>
      <c r="G900" s="140"/>
      <c r="H900" s="138"/>
      <c r="I900" s="139"/>
      <c r="J900" s="137"/>
      <c r="K900" s="140"/>
      <c r="L900" s="138"/>
      <c r="M900" s="137"/>
      <c r="N900" s="141"/>
      <c r="O900" s="142"/>
      <c r="P900" s="137"/>
      <c r="Q900" s="140"/>
      <c r="R900" s="138"/>
      <c r="S900" s="139"/>
      <c r="T900" s="137"/>
      <c r="U900" s="140"/>
      <c r="V900" s="138"/>
      <c r="W900" s="139"/>
      <c r="X900" s="137"/>
      <c r="Y900" s="140"/>
      <c r="Z900" s="143"/>
      <c r="AA900" s="144"/>
      <c r="AB900" s="158">
        <f t="shared" si="17034"/>
        <v>0</v>
      </c>
      <c r="AC900" s="159">
        <f t="shared" si="17035"/>
        <v>0</v>
      </c>
      <c r="BI900" s="136" t="s">
        <v>39</v>
      </c>
      <c r="BJ900" s="128">
        <f>B900/B901</f>
        <v>0</v>
      </c>
      <c r="BK900" s="129">
        <f t="shared" ref="BK900" si="17634">C900/C901</f>
        <v>0</v>
      </c>
      <c r="BL900" s="130">
        <f t="shared" ref="BL900" si="17635">D900/D901</f>
        <v>0</v>
      </c>
      <c r="BM900" s="131">
        <f t="shared" ref="BM900" si="17636">E900/E901</f>
        <v>0</v>
      </c>
      <c r="BN900" s="128">
        <f t="shared" ref="BN900" si="17637">F900/F901</f>
        <v>0</v>
      </c>
      <c r="BO900" s="129">
        <f t="shared" ref="BO900" si="17638">G900/G901</f>
        <v>0</v>
      </c>
      <c r="BP900" s="130">
        <f t="shared" ref="BP900" si="17639">H900/H901</f>
        <v>0</v>
      </c>
      <c r="BQ900" s="131">
        <f t="shared" ref="BQ900" si="17640">I900/I901</f>
        <v>0</v>
      </c>
      <c r="BR900" s="128">
        <f t="shared" ref="BR900" si="17641">J900/J901</f>
        <v>0</v>
      </c>
      <c r="BS900" s="129">
        <f t="shared" ref="BS900" si="17642">K900/K901</f>
        <v>0</v>
      </c>
      <c r="BT900" s="130">
        <f t="shared" ref="BT900" si="17643">L900/L901</f>
        <v>0</v>
      </c>
      <c r="BU900" s="128">
        <f t="shared" ref="BU900" si="17644">M900/M901</f>
        <v>0</v>
      </c>
      <c r="BV900" s="132">
        <f t="shared" ref="BV900" si="17645">N900/N901</f>
        <v>0</v>
      </c>
      <c r="BW900" s="133">
        <f t="shared" ref="BW900" si="17646">O900/O901</f>
        <v>0</v>
      </c>
      <c r="BX900" s="128">
        <f t="shared" ref="BX900" si="17647">P900/P901</f>
        <v>0</v>
      </c>
      <c r="BY900" s="129">
        <f t="shared" ref="BY900" si="17648">Q900/Q901</f>
        <v>0</v>
      </c>
      <c r="BZ900" s="130">
        <f t="shared" ref="BZ900" si="17649">R900/R901</f>
        <v>0</v>
      </c>
      <c r="CA900" s="131">
        <f t="shared" ref="CA900" si="17650">S900/S901</f>
        <v>0</v>
      </c>
      <c r="CB900" s="128">
        <f t="shared" ref="CB900" si="17651">T900/T901</f>
        <v>0</v>
      </c>
      <c r="CC900" s="129">
        <f t="shared" ref="CC900" si="17652">U900/U901</f>
        <v>0</v>
      </c>
      <c r="CD900" s="130">
        <f t="shared" ref="CD900" si="17653">V900/V901</f>
        <v>0</v>
      </c>
      <c r="CE900" s="131">
        <f t="shared" ref="CE900" si="17654">W900/W901</f>
        <v>0</v>
      </c>
      <c r="CF900" s="128">
        <f t="shared" ref="CF900" si="17655">X900/X901</f>
        <v>0</v>
      </c>
      <c r="CG900" s="129">
        <f t="shared" ref="CG900" si="17656">Y900/Y901</f>
        <v>0</v>
      </c>
      <c r="CH900" s="130">
        <f t="shared" ref="CH900" si="17657">Z900/Z901</f>
        <v>0</v>
      </c>
      <c r="CI900" s="128">
        <f t="shared" ref="CI900" si="17658">AA900/AA901</f>
        <v>0</v>
      </c>
      <c r="CJ900" s="134">
        <f t="shared" ref="CJ900" si="17659">AB900/AB901</f>
        <v>0</v>
      </c>
      <c r="CK900" s="135">
        <f t="shared" ref="CK900" si="17660">AC900/AC901</f>
        <v>0</v>
      </c>
    </row>
    <row r="901" spans="1:89" ht="14.25" thickTop="1" thickBot="1" x14ac:dyDescent="0.25">
      <c r="A901" s="229" t="s">
        <v>13</v>
      </c>
      <c r="B901" s="20">
        <f t="shared" ref="B901:AA901" si="17661">SUM(B878:B900)</f>
        <v>25940</v>
      </c>
      <c r="C901" s="21">
        <f t="shared" si="17661"/>
        <v>26451</v>
      </c>
      <c r="D901" s="20">
        <f t="shared" si="17661"/>
        <v>13080</v>
      </c>
      <c r="E901" s="21">
        <f t="shared" si="17661"/>
        <v>12352</v>
      </c>
      <c r="F901" s="20">
        <f t="shared" si="17661"/>
        <v>25628</v>
      </c>
      <c r="G901" s="21">
        <f t="shared" si="17661"/>
        <v>23357</v>
      </c>
      <c r="H901" s="20">
        <f t="shared" si="17661"/>
        <v>38963</v>
      </c>
      <c r="I901" s="21">
        <f t="shared" si="17661"/>
        <v>42634</v>
      </c>
      <c r="J901" s="20">
        <f t="shared" si="17661"/>
        <v>5953</v>
      </c>
      <c r="K901" s="21">
        <f t="shared" si="17661"/>
        <v>6624</v>
      </c>
      <c r="L901" s="20">
        <f t="shared" si="17661"/>
        <v>23407</v>
      </c>
      <c r="M901" s="21">
        <f t="shared" si="17661"/>
        <v>23236</v>
      </c>
      <c r="N901" s="20">
        <f t="shared" si="17661"/>
        <v>41875</v>
      </c>
      <c r="O901" s="21">
        <f t="shared" si="17661"/>
        <v>41614</v>
      </c>
      <c r="P901" s="20">
        <f t="shared" si="17661"/>
        <v>22887</v>
      </c>
      <c r="Q901" s="21">
        <f t="shared" si="17661"/>
        <v>22421</v>
      </c>
      <c r="R901" s="20">
        <f t="shared" si="17661"/>
        <v>25345</v>
      </c>
      <c r="S901" s="21">
        <f t="shared" si="17661"/>
        <v>25913</v>
      </c>
      <c r="T901" s="20">
        <f t="shared" si="17661"/>
        <v>7619</v>
      </c>
      <c r="U901" s="21">
        <f t="shared" si="17661"/>
        <v>8038</v>
      </c>
      <c r="V901" s="20">
        <f t="shared" si="17661"/>
        <v>26006</v>
      </c>
      <c r="W901" s="21">
        <f t="shared" si="17661"/>
        <v>28587</v>
      </c>
      <c r="X901" s="20">
        <f t="shared" si="17661"/>
        <v>21410</v>
      </c>
      <c r="Y901" s="21">
        <f t="shared" si="17661"/>
        <v>13128</v>
      </c>
      <c r="Z901" s="20">
        <f t="shared" si="17661"/>
        <v>39272</v>
      </c>
      <c r="AA901" s="21">
        <f t="shared" si="17661"/>
        <v>42096</v>
      </c>
      <c r="AB901" s="160">
        <f t="shared" ref="AB901:AC901" si="17662">SUM(AB877:AB900)</f>
        <v>317385</v>
      </c>
      <c r="AC901" s="161">
        <f t="shared" si="17662"/>
        <v>316451</v>
      </c>
      <c r="BI901" s="229" t="s">
        <v>13</v>
      </c>
      <c r="BJ901" s="154">
        <f>SUM(BJ877:BJ900)</f>
        <v>1.0000000000000002</v>
      </c>
      <c r="BK901" s="155">
        <f t="shared" ref="BK901:CK901" si="17663">SUM(BK877:BK900)</f>
        <v>0.99999999999999989</v>
      </c>
      <c r="BL901" s="154">
        <f t="shared" si="17663"/>
        <v>1.0000000000000002</v>
      </c>
      <c r="BM901" s="155">
        <f t="shared" si="17663"/>
        <v>0.99999999999999989</v>
      </c>
      <c r="BN901" s="154">
        <f t="shared" si="17663"/>
        <v>0.99999999999999989</v>
      </c>
      <c r="BO901" s="155">
        <f t="shared" si="17663"/>
        <v>0.99999999999999989</v>
      </c>
      <c r="BP901" s="154">
        <f t="shared" si="17663"/>
        <v>0.99999999999999989</v>
      </c>
      <c r="BQ901" s="155">
        <f t="shared" si="17663"/>
        <v>1</v>
      </c>
      <c r="BR901" s="154">
        <f t="shared" si="17663"/>
        <v>0.99999999999999989</v>
      </c>
      <c r="BS901" s="155">
        <f t="shared" si="17663"/>
        <v>1.0000000000000002</v>
      </c>
      <c r="BT901" s="154">
        <f t="shared" si="17663"/>
        <v>0.99999999999999989</v>
      </c>
      <c r="BU901" s="155">
        <f t="shared" si="17663"/>
        <v>0.99999999999999989</v>
      </c>
      <c r="BV901" s="154">
        <f t="shared" si="17663"/>
        <v>1.0000000000000002</v>
      </c>
      <c r="BW901" s="155">
        <f t="shared" si="17663"/>
        <v>1</v>
      </c>
      <c r="BX901" s="154">
        <f t="shared" si="17663"/>
        <v>0.99999999999999989</v>
      </c>
      <c r="BY901" s="155">
        <f t="shared" si="17663"/>
        <v>1</v>
      </c>
      <c r="BZ901" s="154">
        <f t="shared" si="17663"/>
        <v>1</v>
      </c>
      <c r="CA901" s="155">
        <f t="shared" si="17663"/>
        <v>1</v>
      </c>
      <c r="CB901" s="154">
        <f t="shared" si="17663"/>
        <v>0.99999999999999978</v>
      </c>
      <c r="CC901" s="155">
        <f t="shared" si="17663"/>
        <v>1.0000000000000002</v>
      </c>
      <c r="CD901" s="154">
        <f t="shared" si="17663"/>
        <v>1</v>
      </c>
      <c r="CE901" s="155">
        <f t="shared" si="17663"/>
        <v>1</v>
      </c>
      <c r="CF901" s="154">
        <f t="shared" si="17663"/>
        <v>0.99999999999999989</v>
      </c>
      <c r="CG901" s="155">
        <f t="shared" si="17663"/>
        <v>1.0000000000000002</v>
      </c>
      <c r="CH901" s="154">
        <f t="shared" si="17663"/>
        <v>1</v>
      </c>
      <c r="CI901" s="155">
        <f t="shared" si="17663"/>
        <v>1</v>
      </c>
      <c r="CJ901" s="154">
        <f t="shared" si="17663"/>
        <v>1.0000000000000002</v>
      </c>
      <c r="CK901" s="155">
        <f t="shared" si="17663"/>
        <v>0.99999999999999989</v>
      </c>
    </row>
    <row r="902" spans="1:89" ht="13.5" thickTop="1" x14ac:dyDescent="0.2">
      <c r="A902" s="173"/>
    </row>
    <row r="904" spans="1:89" x14ac:dyDescent="0.2">
      <c r="A904" s="308">
        <f>+A873+1</f>
        <v>44834</v>
      </c>
      <c r="B904" s="308"/>
      <c r="C904" s="308"/>
      <c r="D904" s="308"/>
      <c r="BI904" s="307">
        <f>+BI842+2</f>
        <v>44834</v>
      </c>
      <c r="BJ904" s="307"/>
      <c r="BK904" s="307"/>
      <c r="BL904" s="307"/>
    </row>
    <row r="905" spans="1:89" ht="13.5" thickBot="1" x14ac:dyDescent="0.25">
      <c r="AE905" s="232" t="s">
        <v>84</v>
      </c>
    </row>
    <row r="906" spans="1:89" ht="14.25" thickTop="1" thickBot="1" x14ac:dyDescent="0.25">
      <c r="A906" s="305" t="s">
        <v>0</v>
      </c>
      <c r="B906" s="299" t="s">
        <v>1</v>
      </c>
      <c r="C906" s="300"/>
      <c r="D906" s="299" t="s">
        <v>2</v>
      </c>
      <c r="E906" s="300"/>
      <c r="F906" s="299" t="s">
        <v>3</v>
      </c>
      <c r="G906" s="300"/>
      <c r="H906" s="299" t="s">
        <v>4</v>
      </c>
      <c r="I906" s="300"/>
      <c r="J906" s="299" t="s">
        <v>5</v>
      </c>
      <c r="K906" s="300"/>
      <c r="L906" s="299" t="s">
        <v>6</v>
      </c>
      <c r="M906" s="300"/>
      <c r="N906" s="299" t="s">
        <v>7</v>
      </c>
      <c r="O906" s="300"/>
      <c r="P906" s="299" t="s">
        <v>8</v>
      </c>
      <c r="Q906" s="300"/>
      <c r="R906" s="299" t="s">
        <v>9</v>
      </c>
      <c r="S906" s="300"/>
      <c r="T906" s="299" t="s">
        <v>10</v>
      </c>
      <c r="U906" s="300"/>
      <c r="V906" s="299" t="s">
        <v>11</v>
      </c>
      <c r="W906" s="300"/>
      <c r="X906" s="299" t="s">
        <v>12</v>
      </c>
      <c r="Y906" s="300"/>
      <c r="Z906" s="301" t="s">
        <v>40</v>
      </c>
      <c r="AA906" s="302"/>
      <c r="AB906" s="303" t="s">
        <v>41</v>
      </c>
      <c r="AC906" s="304"/>
      <c r="AE906" s="305" t="s">
        <v>0</v>
      </c>
      <c r="AF906" s="299" t="s">
        <v>1</v>
      </c>
      <c r="AG906" s="300"/>
      <c r="AH906" s="299" t="s">
        <v>2</v>
      </c>
      <c r="AI906" s="300"/>
      <c r="AJ906" s="299" t="s">
        <v>3</v>
      </c>
      <c r="AK906" s="300"/>
      <c r="AL906" s="299" t="s">
        <v>4</v>
      </c>
      <c r="AM906" s="300"/>
      <c r="AN906" s="299" t="s">
        <v>5</v>
      </c>
      <c r="AO906" s="300"/>
      <c r="AP906" s="299" t="s">
        <v>6</v>
      </c>
      <c r="AQ906" s="300"/>
      <c r="AR906" s="299" t="s">
        <v>7</v>
      </c>
      <c r="AS906" s="300"/>
      <c r="AT906" s="299" t="s">
        <v>8</v>
      </c>
      <c r="AU906" s="300"/>
      <c r="AV906" s="299" t="s">
        <v>9</v>
      </c>
      <c r="AW906" s="300"/>
      <c r="AX906" s="299" t="s">
        <v>10</v>
      </c>
      <c r="AY906" s="300"/>
      <c r="AZ906" s="299" t="s">
        <v>11</v>
      </c>
      <c r="BA906" s="300"/>
      <c r="BB906" s="299" t="s">
        <v>12</v>
      </c>
      <c r="BC906" s="300"/>
      <c r="BD906" s="301" t="s">
        <v>40</v>
      </c>
      <c r="BE906" s="302"/>
      <c r="BF906" s="303" t="s">
        <v>41</v>
      </c>
      <c r="BG906" s="304"/>
      <c r="BI906" s="305" t="s">
        <v>0</v>
      </c>
      <c r="BJ906" s="299" t="s">
        <v>1</v>
      </c>
      <c r="BK906" s="300"/>
      <c r="BL906" s="299" t="s">
        <v>2</v>
      </c>
      <c r="BM906" s="300"/>
      <c r="BN906" s="299" t="s">
        <v>3</v>
      </c>
      <c r="BO906" s="300"/>
      <c r="BP906" s="299" t="s">
        <v>4</v>
      </c>
      <c r="BQ906" s="300"/>
      <c r="BR906" s="299" t="s">
        <v>5</v>
      </c>
      <c r="BS906" s="300"/>
      <c r="BT906" s="299" t="s">
        <v>6</v>
      </c>
      <c r="BU906" s="300"/>
      <c r="BV906" s="299" t="s">
        <v>7</v>
      </c>
      <c r="BW906" s="300"/>
      <c r="BX906" s="299" t="s">
        <v>8</v>
      </c>
      <c r="BY906" s="300"/>
      <c r="BZ906" s="299" t="s">
        <v>9</v>
      </c>
      <c r="CA906" s="300"/>
      <c r="CB906" s="299" t="s">
        <v>10</v>
      </c>
      <c r="CC906" s="300"/>
      <c r="CD906" s="299" t="s">
        <v>11</v>
      </c>
      <c r="CE906" s="300"/>
      <c r="CF906" s="299" t="s">
        <v>12</v>
      </c>
      <c r="CG906" s="300"/>
      <c r="CH906" s="301" t="s">
        <v>40</v>
      </c>
      <c r="CI906" s="302"/>
      <c r="CJ906" s="299" t="s">
        <v>41</v>
      </c>
      <c r="CK906" s="300"/>
    </row>
    <row r="907" spans="1:89" ht="15" thickTop="1" thickBot="1" x14ac:dyDescent="0.3">
      <c r="A907" s="306"/>
      <c r="B907" s="115" t="s">
        <v>14</v>
      </c>
      <c r="C907" s="116" t="s">
        <v>15</v>
      </c>
      <c r="D907" s="117" t="s">
        <v>14</v>
      </c>
      <c r="E907" s="118" t="s">
        <v>15</v>
      </c>
      <c r="F907" s="115" t="s">
        <v>14</v>
      </c>
      <c r="G907" s="116" t="s">
        <v>15</v>
      </c>
      <c r="H907" s="117" t="s">
        <v>14</v>
      </c>
      <c r="I907" s="118" t="s">
        <v>15</v>
      </c>
      <c r="J907" s="115" t="s">
        <v>14</v>
      </c>
      <c r="K907" s="116" t="s">
        <v>15</v>
      </c>
      <c r="L907" s="117" t="s">
        <v>14</v>
      </c>
      <c r="M907" s="115" t="s">
        <v>15</v>
      </c>
      <c r="N907" s="119" t="s">
        <v>14</v>
      </c>
      <c r="O907" s="120" t="s">
        <v>15</v>
      </c>
      <c r="P907" s="115" t="s">
        <v>14</v>
      </c>
      <c r="Q907" s="116" t="s">
        <v>15</v>
      </c>
      <c r="R907" s="117" t="s">
        <v>14</v>
      </c>
      <c r="S907" s="118" t="s">
        <v>15</v>
      </c>
      <c r="T907" s="115" t="s">
        <v>14</v>
      </c>
      <c r="U907" s="116" t="s">
        <v>15</v>
      </c>
      <c r="V907" s="117" t="s">
        <v>14</v>
      </c>
      <c r="W907" s="118" t="s">
        <v>15</v>
      </c>
      <c r="X907" s="115" t="s">
        <v>14</v>
      </c>
      <c r="Y907" s="116" t="s">
        <v>15</v>
      </c>
      <c r="Z907" s="28" t="s">
        <v>14</v>
      </c>
      <c r="AA907" s="121" t="s">
        <v>15</v>
      </c>
      <c r="AB907" s="162" t="s">
        <v>14</v>
      </c>
      <c r="AC907" s="163" t="s">
        <v>15</v>
      </c>
      <c r="AE907" s="306"/>
      <c r="AF907" s="115" t="s">
        <v>14</v>
      </c>
      <c r="AG907" s="116" t="s">
        <v>15</v>
      </c>
      <c r="AH907" s="117" t="s">
        <v>14</v>
      </c>
      <c r="AI907" s="118" t="s">
        <v>15</v>
      </c>
      <c r="AJ907" s="115" t="s">
        <v>14</v>
      </c>
      <c r="AK907" s="116" t="s">
        <v>15</v>
      </c>
      <c r="AL907" s="117" t="s">
        <v>14</v>
      </c>
      <c r="AM907" s="118" t="s">
        <v>15</v>
      </c>
      <c r="AN907" s="115" t="s">
        <v>14</v>
      </c>
      <c r="AO907" s="116" t="s">
        <v>15</v>
      </c>
      <c r="AP907" s="117" t="s">
        <v>14</v>
      </c>
      <c r="AQ907" s="115" t="s">
        <v>15</v>
      </c>
      <c r="AR907" s="119" t="s">
        <v>14</v>
      </c>
      <c r="AS907" s="120" t="s">
        <v>15</v>
      </c>
      <c r="AT907" s="115" t="s">
        <v>14</v>
      </c>
      <c r="AU907" s="116" t="s">
        <v>15</v>
      </c>
      <c r="AV907" s="117" t="s">
        <v>14</v>
      </c>
      <c r="AW907" s="118" t="s">
        <v>15</v>
      </c>
      <c r="AX907" s="115" t="s">
        <v>14</v>
      </c>
      <c r="AY907" s="116" t="s">
        <v>15</v>
      </c>
      <c r="AZ907" s="117" t="s">
        <v>14</v>
      </c>
      <c r="BA907" s="118" t="s">
        <v>15</v>
      </c>
      <c r="BB907" s="115" t="s">
        <v>14</v>
      </c>
      <c r="BC907" s="116" t="s">
        <v>15</v>
      </c>
      <c r="BD907" s="28" t="s">
        <v>14</v>
      </c>
      <c r="BE907" s="121" t="s">
        <v>15</v>
      </c>
      <c r="BF907" s="162" t="s">
        <v>14</v>
      </c>
      <c r="BG907" s="163" t="s">
        <v>15</v>
      </c>
      <c r="BI907" s="306"/>
      <c r="BJ907" s="115" t="s">
        <v>14</v>
      </c>
      <c r="BK907" s="116" t="s">
        <v>15</v>
      </c>
      <c r="BL907" s="117" t="s">
        <v>14</v>
      </c>
      <c r="BM907" s="118" t="s">
        <v>15</v>
      </c>
      <c r="BN907" s="115" t="s">
        <v>14</v>
      </c>
      <c r="BO907" s="116" t="s">
        <v>15</v>
      </c>
      <c r="BP907" s="117" t="s">
        <v>14</v>
      </c>
      <c r="BQ907" s="118" t="s">
        <v>15</v>
      </c>
      <c r="BR907" s="115" t="s">
        <v>14</v>
      </c>
      <c r="BS907" s="116" t="s">
        <v>15</v>
      </c>
      <c r="BT907" s="117" t="s">
        <v>14</v>
      </c>
      <c r="BU907" s="115" t="s">
        <v>15</v>
      </c>
      <c r="BV907" s="119" t="s">
        <v>14</v>
      </c>
      <c r="BW907" s="120" t="s">
        <v>15</v>
      </c>
      <c r="BX907" s="115" t="s">
        <v>14</v>
      </c>
      <c r="BY907" s="116" t="s">
        <v>15</v>
      </c>
      <c r="BZ907" s="117" t="s">
        <v>14</v>
      </c>
      <c r="CA907" s="118" t="s">
        <v>15</v>
      </c>
      <c r="CB907" s="115" t="s">
        <v>14</v>
      </c>
      <c r="CC907" s="116" t="s">
        <v>15</v>
      </c>
      <c r="CD907" s="117" t="s">
        <v>14</v>
      </c>
      <c r="CE907" s="118" t="s">
        <v>15</v>
      </c>
      <c r="CF907" s="115" t="s">
        <v>14</v>
      </c>
      <c r="CG907" s="116" t="s">
        <v>15</v>
      </c>
      <c r="CH907" s="28" t="s">
        <v>14</v>
      </c>
      <c r="CI907" s="121" t="s">
        <v>15</v>
      </c>
      <c r="CJ907" s="119" t="s">
        <v>14</v>
      </c>
      <c r="CK907" s="120" t="s">
        <v>15</v>
      </c>
    </row>
    <row r="908" spans="1:89" ht="13.5" thickTop="1" x14ac:dyDescent="0.2">
      <c r="A908" s="124" t="s">
        <v>16</v>
      </c>
      <c r="B908" s="125"/>
      <c r="C908" s="172"/>
      <c r="D908" s="126"/>
      <c r="E908" s="166"/>
      <c r="F908" s="125"/>
      <c r="G908" s="127"/>
      <c r="H908" s="126"/>
      <c r="I908" s="166"/>
      <c r="J908" s="125"/>
      <c r="K908" s="127"/>
      <c r="L908" s="126"/>
      <c r="M908" s="125"/>
      <c r="N908" s="165"/>
      <c r="O908" s="167"/>
      <c r="P908" s="125"/>
      <c r="Q908" s="127"/>
      <c r="R908" s="126"/>
      <c r="S908" s="166"/>
      <c r="T908" s="125"/>
      <c r="U908" s="127"/>
      <c r="V908" s="126"/>
      <c r="W908" s="166"/>
      <c r="X908" s="125"/>
      <c r="Y908" s="127"/>
      <c r="Z908" s="170"/>
      <c r="AA908" s="171"/>
      <c r="AB908" s="156">
        <f>B908+D908+F908+H908+J908+L908+N908+P908+R908+T908+V908+X908+Z908</f>
        <v>0</v>
      </c>
      <c r="AC908" s="157">
        <f>C908+E908+G908+I908+K908+M908+O908+Q908+S908+U908+W908+Y908+AA908</f>
        <v>0</v>
      </c>
      <c r="AE908" s="235" t="str">
        <f>$AE$9</f>
        <v>07:00 - 07:59</v>
      </c>
      <c r="AF908" s="125">
        <f>SUMIF($A$9:$A$32,$AE908,B$908:B$931)</f>
        <v>3037</v>
      </c>
      <c r="AG908" s="172">
        <f t="shared" ref="AG908:AV910" si="17664">SUMIF($A$9:$A$32,$AE908,C$908:C$931)</f>
        <v>1366</v>
      </c>
      <c r="AH908" s="126">
        <f t="shared" si="17664"/>
        <v>1260</v>
      </c>
      <c r="AI908" s="166">
        <f t="shared" si="17664"/>
        <v>1021</v>
      </c>
      <c r="AJ908" s="125">
        <f t="shared" si="17664"/>
        <v>3075</v>
      </c>
      <c r="AK908" s="127">
        <f t="shared" si="17664"/>
        <v>1485</v>
      </c>
      <c r="AL908" s="126">
        <f t="shared" si="17664"/>
        <v>4031</v>
      </c>
      <c r="AM908" s="166">
        <f t="shared" si="17664"/>
        <v>2516</v>
      </c>
      <c r="AN908" s="125">
        <f t="shared" si="17664"/>
        <v>277</v>
      </c>
      <c r="AO908" s="127">
        <f t="shared" si="17664"/>
        <v>1029</v>
      </c>
      <c r="AP908" s="126">
        <f t="shared" si="17664"/>
        <v>1114</v>
      </c>
      <c r="AQ908" s="125">
        <f t="shared" si="17664"/>
        <v>3548</v>
      </c>
      <c r="AR908" s="165">
        <f t="shared" si="17664"/>
        <v>3002</v>
      </c>
      <c r="AS908" s="167">
        <f t="shared" si="17664"/>
        <v>4440</v>
      </c>
      <c r="AT908" s="125">
        <f t="shared" si="17664"/>
        <v>2131</v>
      </c>
      <c r="AU908" s="127">
        <f t="shared" si="17664"/>
        <v>2164</v>
      </c>
      <c r="AV908" s="126">
        <f t="shared" si="17664"/>
        <v>2595</v>
      </c>
      <c r="AW908" s="166">
        <f t="shared" ref="AW908:BG910" si="17665">SUMIF($A$9:$A$32,$AE908,S$908:S$931)</f>
        <v>1942</v>
      </c>
      <c r="AX908" s="125">
        <f t="shared" si="17665"/>
        <v>383</v>
      </c>
      <c r="AY908" s="127">
        <f t="shared" si="17665"/>
        <v>1500</v>
      </c>
      <c r="AZ908" s="126">
        <f t="shared" si="17665"/>
        <v>1174</v>
      </c>
      <c r="BA908" s="166">
        <f t="shared" si="17665"/>
        <v>3067</v>
      </c>
      <c r="BB908" s="125">
        <f t="shared" si="17665"/>
        <v>1968</v>
      </c>
      <c r="BC908" s="127">
        <f t="shared" si="17665"/>
        <v>1857</v>
      </c>
      <c r="BD908" s="170">
        <f t="shared" si="17665"/>
        <v>3780</v>
      </c>
      <c r="BE908" s="171">
        <f t="shared" si="17665"/>
        <v>2736</v>
      </c>
      <c r="BF908" s="156">
        <f t="shared" si="17665"/>
        <v>27827</v>
      </c>
      <c r="BG908" s="157">
        <f t="shared" si="17665"/>
        <v>28671</v>
      </c>
      <c r="BI908" s="124" t="s">
        <v>16</v>
      </c>
      <c r="BJ908" s="128">
        <f>B908/B932</f>
        <v>0</v>
      </c>
      <c r="BK908" s="129">
        <f t="shared" ref="BK908" si="17666">C908/C932</f>
        <v>0</v>
      </c>
      <c r="BL908" s="130">
        <f t="shared" ref="BL908" si="17667">D908/D932</f>
        <v>0</v>
      </c>
      <c r="BM908" s="131">
        <f t="shared" ref="BM908" si="17668">E908/E932</f>
        <v>0</v>
      </c>
      <c r="BN908" s="128">
        <f t="shared" ref="BN908" si="17669">F908/F932</f>
        <v>0</v>
      </c>
      <c r="BO908" s="129">
        <f t="shared" ref="BO908" si="17670">G908/G932</f>
        <v>0</v>
      </c>
      <c r="BP908" s="130">
        <f t="shared" ref="BP908" si="17671">H908/H932</f>
        <v>0</v>
      </c>
      <c r="BQ908" s="131">
        <f t="shared" ref="BQ908" si="17672">I908/I932</f>
        <v>0</v>
      </c>
      <c r="BR908" s="128">
        <f t="shared" ref="BR908" si="17673">J908/J932</f>
        <v>0</v>
      </c>
      <c r="BS908" s="129">
        <f t="shared" ref="BS908" si="17674">K908/K932</f>
        <v>0</v>
      </c>
      <c r="BT908" s="130">
        <f t="shared" ref="BT908" si="17675">L908/L932</f>
        <v>0</v>
      </c>
      <c r="BU908" s="128">
        <f t="shared" ref="BU908" si="17676">M908/M932</f>
        <v>0</v>
      </c>
      <c r="BV908" s="132">
        <f t="shared" ref="BV908" si="17677">N908/N932</f>
        <v>0</v>
      </c>
      <c r="BW908" s="133">
        <f t="shared" ref="BW908" si="17678">O908/O932</f>
        <v>0</v>
      </c>
      <c r="BX908" s="128">
        <f t="shared" ref="BX908" si="17679">P908/P932</f>
        <v>0</v>
      </c>
      <c r="BY908" s="129">
        <f t="shared" ref="BY908" si="17680">Q908/Q932</f>
        <v>0</v>
      </c>
      <c r="BZ908" s="130">
        <f t="shared" ref="BZ908" si="17681">R908/R932</f>
        <v>0</v>
      </c>
      <c r="CA908" s="131">
        <f t="shared" ref="CA908" si="17682">S908/S932</f>
        <v>0</v>
      </c>
      <c r="CB908" s="128">
        <f t="shared" ref="CB908" si="17683">T908/T932</f>
        <v>0</v>
      </c>
      <c r="CC908" s="129">
        <f t="shared" ref="CC908" si="17684">U908/U932</f>
        <v>0</v>
      </c>
      <c r="CD908" s="130">
        <f t="shared" ref="CD908" si="17685">V908/V932</f>
        <v>0</v>
      </c>
      <c r="CE908" s="131">
        <f t="shared" ref="CE908" si="17686">W908/W932</f>
        <v>0</v>
      </c>
      <c r="CF908" s="128">
        <f t="shared" ref="CF908" si="17687">X908/X932</f>
        <v>0</v>
      </c>
      <c r="CG908" s="129">
        <f t="shared" ref="CG908" si="17688">Y908/Y932</f>
        <v>0</v>
      </c>
      <c r="CH908" s="130">
        <f t="shared" ref="CH908" si="17689">Z908/Z932</f>
        <v>0</v>
      </c>
      <c r="CI908" s="128">
        <f t="shared" ref="CI908" si="17690">AA908/AA932</f>
        <v>0</v>
      </c>
      <c r="CJ908" s="134">
        <f t="shared" ref="CJ908" si="17691">AB908/AB932</f>
        <v>0</v>
      </c>
      <c r="CK908" s="135">
        <f t="shared" ref="CK908" si="17692">AC908/AC932</f>
        <v>0</v>
      </c>
    </row>
    <row r="909" spans="1:89" x14ac:dyDescent="0.2">
      <c r="A909" s="136" t="s">
        <v>17</v>
      </c>
      <c r="B909" s="175">
        <v>305</v>
      </c>
      <c r="C909" s="176">
        <v>0</v>
      </c>
      <c r="D909" s="177">
        <v>201</v>
      </c>
      <c r="E909" s="178">
        <v>2</v>
      </c>
      <c r="F909" s="175">
        <v>497</v>
      </c>
      <c r="G909" s="179">
        <v>4</v>
      </c>
      <c r="H909" s="177">
        <v>404</v>
      </c>
      <c r="I909" s="178">
        <v>46</v>
      </c>
      <c r="J909" s="175">
        <v>10</v>
      </c>
      <c r="K909" s="179">
        <v>17</v>
      </c>
      <c r="L909" s="177">
        <v>65</v>
      </c>
      <c r="M909" s="175">
        <v>89</v>
      </c>
      <c r="N909" s="180">
        <v>219</v>
      </c>
      <c r="O909" s="181">
        <v>155</v>
      </c>
      <c r="P909" s="175">
        <v>61</v>
      </c>
      <c r="Q909" s="179">
        <v>61</v>
      </c>
      <c r="R909" s="177">
        <v>42</v>
      </c>
      <c r="S909" s="178">
        <v>90</v>
      </c>
      <c r="T909" s="175">
        <v>3</v>
      </c>
      <c r="U909" s="179">
        <v>24</v>
      </c>
      <c r="V909" s="177">
        <v>10</v>
      </c>
      <c r="W909" s="178">
        <v>0</v>
      </c>
      <c r="X909" s="175">
        <v>6</v>
      </c>
      <c r="Y909" s="179">
        <v>0</v>
      </c>
      <c r="Z909" s="177">
        <v>0</v>
      </c>
      <c r="AA909" s="175">
        <v>0</v>
      </c>
      <c r="AB909" s="158">
        <f t="shared" ref="AB909:AB927" si="17693">SUM(B909,D909,F909,H909,J909,L909,N909,P909,R909,T909,V909,X909,Z909)</f>
        <v>1823</v>
      </c>
      <c r="AC909" s="159">
        <f t="shared" ref="AC909:AC931" si="17694">SUM(C909,E909,G909,I909,K909,M909,O909,Q909,S909,U909,W909,Y909,AA909)</f>
        <v>488</v>
      </c>
      <c r="AE909" s="237" t="str">
        <f>$AE$10</f>
        <v>08:00 - 08:59</v>
      </c>
      <c r="AF909" s="125">
        <f>SUMIF($A$9:$A$32,$AE909,B$908:B$931)</f>
        <v>2273</v>
      </c>
      <c r="AG909" s="176">
        <f t="shared" si="17664"/>
        <v>1002</v>
      </c>
      <c r="AH909" s="177">
        <f t="shared" si="17664"/>
        <v>963</v>
      </c>
      <c r="AI909" s="178">
        <f t="shared" si="17664"/>
        <v>833</v>
      </c>
      <c r="AJ909" s="238">
        <f t="shared" si="17664"/>
        <v>2271</v>
      </c>
      <c r="AK909" s="179">
        <f t="shared" si="17664"/>
        <v>1138</v>
      </c>
      <c r="AL909" s="177">
        <f t="shared" si="17664"/>
        <v>3255</v>
      </c>
      <c r="AM909" s="178">
        <f t="shared" si="17664"/>
        <v>2188</v>
      </c>
      <c r="AN909" s="238">
        <f t="shared" si="17664"/>
        <v>230</v>
      </c>
      <c r="AO909" s="179">
        <f t="shared" si="17664"/>
        <v>866</v>
      </c>
      <c r="AP909" s="177">
        <f t="shared" si="17664"/>
        <v>971</v>
      </c>
      <c r="AQ909" s="238">
        <f t="shared" si="17664"/>
        <v>2910</v>
      </c>
      <c r="AR909" s="180">
        <f t="shared" si="17664"/>
        <v>2442</v>
      </c>
      <c r="AS909" s="181">
        <f t="shared" si="17664"/>
        <v>3865</v>
      </c>
      <c r="AT909" s="238">
        <f t="shared" si="17664"/>
        <v>1658</v>
      </c>
      <c r="AU909" s="179">
        <f t="shared" si="17664"/>
        <v>1736</v>
      </c>
      <c r="AV909" s="177">
        <f t="shared" si="17664"/>
        <v>2167</v>
      </c>
      <c r="AW909" s="178">
        <f t="shared" si="17665"/>
        <v>1506</v>
      </c>
      <c r="AX909" s="238">
        <f t="shared" si="17665"/>
        <v>267</v>
      </c>
      <c r="AY909" s="179">
        <f t="shared" si="17665"/>
        <v>1084</v>
      </c>
      <c r="AZ909" s="177">
        <f t="shared" si="17665"/>
        <v>933</v>
      </c>
      <c r="BA909" s="178">
        <f t="shared" si="17665"/>
        <v>2367</v>
      </c>
      <c r="BB909" s="238">
        <f t="shared" si="17665"/>
        <v>1404</v>
      </c>
      <c r="BC909" s="179">
        <f t="shared" si="17665"/>
        <v>1498</v>
      </c>
      <c r="BD909" s="177">
        <f t="shared" si="17665"/>
        <v>2877</v>
      </c>
      <c r="BE909" s="238">
        <f t="shared" si="17665"/>
        <v>2341</v>
      </c>
      <c r="BF909" s="158">
        <f t="shared" si="17665"/>
        <v>21711</v>
      </c>
      <c r="BG909" s="159">
        <f t="shared" si="17665"/>
        <v>23334</v>
      </c>
      <c r="BI909" s="136" t="s">
        <v>17</v>
      </c>
      <c r="BJ909" s="128">
        <f>B909/B932</f>
        <v>1.1034333055967585E-2</v>
      </c>
      <c r="BK909" s="129">
        <f t="shared" ref="BK909" si="17695">C909/C932</f>
        <v>0</v>
      </c>
      <c r="BL909" s="130">
        <f t="shared" ref="BL909" si="17696">D909/D932</f>
        <v>1.4710187353629977E-2</v>
      </c>
      <c r="BM909" s="131">
        <f t="shared" ref="BM909" si="17697">E909/E932</f>
        <v>1.5166451808599379E-4</v>
      </c>
      <c r="BN909" s="128">
        <f t="shared" ref="BN909" si="17698">F909/F932</f>
        <v>1.8181153058238222E-2</v>
      </c>
      <c r="BO909" s="129">
        <f t="shared" ref="BO909" si="17699">G909/G932</f>
        <v>1.5873015873015873E-4</v>
      </c>
      <c r="BP909" s="130">
        <f t="shared" ref="BP909" si="17700">H909/H932</f>
        <v>9.5939206839230594E-3</v>
      </c>
      <c r="BQ909" s="131">
        <f t="shared" ref="BQ909" si="17701">I909/I932</f>
        <v>9.7474148160705209E-4</v>
      </c>
      <c r="BR909" s="128">
        <f t="shared" ref="BR909" si="17702">J909/J932</f>
        <v>1.5797788309636651E-3</v>
      </c>
      <c r="BS909" s="129">
        <f t="shared" ref="BS909" si="17703">K909/K932</f>
        <v>2.4727272727272727E-3</v>
      </c>
      <c r="BT909" s="130">
        <f t="shared" ref="BT909" si="17704">L909/L932</f>
        <v>2.6673232385407688E-3</v>
      </c>
      <c r="BU909" s="128">
        <f t="shared" ref="BU909" si="17705">M909/M932</f>
        <v>3.585962367540997E-3</v>
      </c>
      <c r="BV909" s="132">
        <f t="shared" ref="BV909" si="17706">N909/N932</f>
        <v>4.8174219093708752E-3</v>
      </c>
      <c r="BW909" s="133">
        <f t="shared" ref="BW909" si="17707">O909/O932</f>
        <v>3.4991082917579068E-3</v>
      </c>
      <c r="BX909" s="128">
        <f t="shared" ref="BX909" si="17708">P909/P932</f>
        <v>2.5098749177090191E-3</v>
      </c>
      <c r="BY909" s="129">
        <f t="shared" ref="BY909" si="17709">Q909/Q932</f>
        <v>2.6942272867806192E-3</v>
      </c>
      <c r="BZ909" s="130">
        <f t="shared" ref="BZ909" si="17710">R909/R932</f>
        <v>1.5065643159480593E-3</v>
      </c>
      <c r="CA909" s="131">
        <f t="shared" ref="CA909" si="17711">S909/S932</f>
        <v>3.3668774082525905E-3</v>
      </c>
      <c r="CB909" s="128">
        <f t="shared" ref="CB909" si="17712">T909/T932</f>
        <v>3.7174721189591077E-4</v>
      </c>
      <c r="CC909" s="129">
        <f t="shared" ref="CC909" si="17713">U909/U932</f>
        <v>2.9172237753737691E-3</v>
      </c>
      <c r="CD909" s="130">
        <f t="shared" ref="CD909" si="17714">V909/V932</f>
        <v>3.7822913120768561E-4</v>
      </c>
      <c r="CE909" s="131">
        <f t="shared" ref="CE909" si="17715">W909/W932</f>
        <v>0</v>
      </c>
      <c r="CF909" s="128">
        <f t="shared" ref="CF909" si="17716">X909/X932</f>
        <v>2.5904498747949227E-4</v>
      </c>
      <c r="CG909" s="129">
        <f t="shared" ref="CG909" si="17717">Y909/Y932</f>
        <v>0</v>
      </c>
      <c r="CH909" s="130">
        <f t="shared" ref="CH909" si="17718">Z909/Z932</f>
        <v>0</v>
      </c>
      <c r="CI909" s="128">
        <f t="shared" ref="CI909" si="17719">AA909/AA932</f>
        <v>0</v>
      </c>
      <c r="CJ909" s="134">
        <f t="shared" ref="CJ909" si="17720">AB909/AB932</f>
        <v>5.3689338116190439E-3</v>
      </c>
      <c r="CK909" s="135">
        <f t="shared" ref="CK909" si="17721">AC909/AC932</f>
        <v>1.441905679276447E-3</v>
      </c>
    </row>
    <row r="910" spans="1:89" ht="13.5" thickBot="1" x14ac:dyDescent="0.25">
      <c r="A910" s="145" t="s">
        <v>18</v>
      </c>
      <c r="B910" s="182">
        <v>1418</v>
      </c>
      <c r="C910" s="183">
        <v>288</v>
      </c>
      <c r="D910" s="184">
        <v>834</v>
      </c>
      <c r="E910" s="185">
        <v>255</v>
      </c>
      <c r="F910" s="182">
        <v>2220</v>
      </c>
      <c r="G910" s="186">
        <v>453</v>
      </c>
      <c r="H910" s="184">
        <v>1921</v>
      </c>
      <c r="I910" s="185">
        <v>928</v>
      </c>
      <c r="J910" s="182">
        <v>84</v>
      </c>
      <c r="K910" s="186">
        <v>253</v>
      </c>
      <c r="L910" s="184">
        <v>592</v>
      </c>
      <c r="M910" s="182">
        <v>1002</v>
      </c>
      <c r="N910" s="187">
        <v>1683</v>
      </c>
      <c r="O910" s="188">
        <v>1830</v>
      </c>
      <c r="P910" s="182">
        <v>890</v>
      </c>
      <c r="Q910" s="186">
        <v>964</v>
      </c>
      <c r="R910" s="184">
        <v>1039</v>
      </c>
      <c r="S910" s="185">
        <v>988</v>
      </c>
      <c r="T910" s="182">
        <v>167</v>
      </c>
      <c r="U910" s="186">
        <v>439</v>
      </c>
      <c r="V910" s="184">
        <v>745</v>
      </c>
      <c r="W910" s="185">
        <v>1255</v>
      </c>
      <c r="X910" s="182">
        <v>885</v>
      </c>
      <c r="Y910" s="186">
        <v>699</v>
      </c>
      <c r="Z910" s="184">
        <v>1699</v>
      </c>
      <c r="AA910" s="182">
        <v>1208</v>
      </c>
      <c r="AB910" s="158">
        <f t="shared" si="17693"/>
        <v>14177</v>
      </c>
      <c r="AC910" s="159">
        <f t="shared" si="17694"/>
        <v>10562</v>
      </c>
      <c r="AE910" s="235">
        <f>$AE$11</f>
        <v>0</v>
      </c>
      <c r="AF910" s="125">
        <f>SUMIF($A$9:$A$32,$AE910,B$908:B$931)</f>
        <v>0</v>
      </c>
      <c r="AG910" s="183">
        <f t="shared" si="17664"/>
        <v>0</v>
      </c>
      <c r="AH910" s="184">
        <f t="shared" si="17664"/>
        <v>0</v>
      </c>
      <c r="AI910" s="185">
        <f t="shared" si="17664"/>
        <v>0</v>
      </c>
      <c r="AJ910" s="182">
        <f t="shared" si="17664"/>
        <v>0</v>
      </c>
      <c r="AK910" s="186">
        <f t="shared" si="17664"/>
        <v>0</v>
      </c>
      <c r="AL910" s="184">
        <f t="shared" si="17664"/>
        <v>0</v>
      </c>
      <c r="AM910" s="185">
        <f t="shared" si="17664"/>
        <v>0</v>
      </c>
      <c r="AN910" s="182">
        <f t="shared" si="17664"/>
        <v>0</v>
      </c>
      <c r="AO910" s="186">
        <f t="shared" si="17664"/>
        <v>0</v>
      </c>
      <c r="AP910" s="184">
        <f t="shared" si="17664"/>
        <v>0</v>
      </c>
      <c r="AQ910" s="182">
        <f t="shared" si="17664"/>
        <v>0</v>
      </c>
      <c r="AR910" s="187">
        <f t="shared" si="17664"/>
        <v>0</v>
      </c>
      <c r="AS910" s="188">
        <f t="shared" si="17664"/>
        <v>0</v>
      </c>
      <c r="AT910" s="182">
        <f t="shared" si="17664"/>
        <v>0</v>
      </c>
      <c r="AU910" s="186">
        <f t="shared" si="17664"/>
        <v>0</v>
      </c>
      <c r="AV910" s="184">
        <f t="shared" si="17664"/>
        <v>0</v>
      </c>
      <c r="AW910" s="185">
        <f t="shared" si="17665"/>
        <v>0</v>
      </c>
      <c r="AX910" s="182">
        <f t="shared" si="17665"/>
        <v>0</v>
      </c>
      <c r="AY910" s="186">
        <f t="shared" si="17665"/>
        <v>0</v>
      </c>
      <c r="AZ910" s="184">
        <f t="shared" si="17665"/>
        <v>0</v>
      </c>
      <c r="BA910" s="185">
        <f t="shared" si="17665"/>
        <v>0</v>
      </c>
      <c r="BB910" s="182">
        <f t="shared" si="17665"/>
        <v>0</v>
      </c>
      <c r="BC910" s="186">
        <f t="shared" si="17665"/>
        <v>0</v>
      </c>
      <c r="BD910" s="184">
        <f t="shared" si="17665"/>
        <v>0</v>
      </c>
      <c r="BE910" s="182">
        <f t="shared" si="17665"/>
        <v>0</v>
      </c>
      <c r="BF910" s="158">
        <f t="shared" si="17665"/>
        <v>0</v>
      </c>
      <c r="BG910" s="159">
        <f t="shared" si="17665"/>
        <v>0</v>
      </c>
      <c r="BI910" s="145" t="s">
        <v>18</v>
      </c>
      <c r="BJ910" s="128">
        <f>B910/B932</f>
        <v>5.1300604174957493E-2</v>
      </c>
      <c r="BK910" s="129">
        <f t="shared" ref="BK910" si="17722">C910/C932</f>
        <v>9.8833218943033627E-3</v>
      </c>
      <c r="BL910" s="130">
        <f t="shared" ref="BL910" si="17723">D910/D932</f>
        <v>6.1036299765807961E-2</v>
      </c>
      <c r="BM910" s="131">
        <f t="shared" ref="BM910" si="17724">E910/E932</f>
        <v>1.9337226055964208E-2</v>
      </c>
      <c r="BN910" s="128">
        <f t="shared" ref="BN910" si="17725">F910/F932</f>
        <v>8.1211589113257238E-2</v>
      </c>
      <c r="BO910" s="129">
        <f t="shared" ref="BO910" si="17726">G910/G932</f>
        <v>1.7976190476190475E-2</v>
      </c>
      <c r="BP910" s="130">
        <f t="shared" ref="BP910" si="17727">H910/H932</f>
        <v>4.5618617905485631E-2</v>
      </c>
      <c r="BQ910" s="131">
        <f t="shared" ref="BQ910" si="17728">I910/I932</f>
        <v>1.9664349889811833E-2</v>
      </c>
      <c r="BR910" s="128">
        <f t="shared" ref="BR910" si="17729">J910/J932</f>
        <v>1.3270142180094787E-2</v>
      </c>
      <c r="BS910" s="129">
        <f t="shared" ref="BS910" si="17730">K910/K932</f>
        <v>3.6799999999999999E-2</v>
      </c>
      <c r="BT910" s="130">
        <f t="shared" ref="BT910" si="17731">L910/L932</f>
        <v>2.4293159341786698E-2</v>
      </c>
      <c r="BU910" s="128">
        <f t="shared" ref="BU910" si="17732">M910/M932</f>
        <v>4.0372295418832346E-2</v>
      </c>
      <c r="BV910" s="132">
        <f t="shared" ref="BV910" si="17733">N910/N932</f>
        <v>3.7021557413110424E-2</v>
      </c>
      <c r="BW910" s="133">
        <f t="shared" ref="BW910" si="17734">O910/O932</f>
        <v>4.1312052734948188E-2</v>
      </c>
      <c r="BX910" s="128">
        <f t="shared" ref="BX910" si="17735">P910/P932</f>
        <v>3.6619486504279132E-2</v>
      </c>
      <c r="BY910" s="129">
        <f t="shared" ref="BY910" si="17736">Q910/Q932</f>
        <v>4.257762466322159E-2</v>
      </c>
      <c r="BZ910" s="130">
        <f t="shared" ref="BZ910" si="17737">R910/R932</f>
        <v>3.7269531530238896E-2</v>
      </c>
      <c r="CA910" s="131">
        <f t="shared" ref="CA910" si="17738">S910/S932</f>
        <v>3.6960831992817328E-2</v>
      </c>
      <c r="CB910" s="128">
        <f t="shared" ref="CB910" si="17739">T910/T932</f>
        <v>2.0693928128872368E-2</v>
      </c>
      <c r="CC910" s="129">
        <f t="shared" ref="CC910" si="17740">U910/U932</f>
        <v>5.3360884891211866E-2</v>
      </c>
      <c r="CD910" s="130">
        <f t="shared" ref="CD910" si="17741">V910/V932</f>
        <v>2.8178070274972579E-2</v>
      </c>
      <c r="CE910" s="131">
        <f t="shared" ref="CE910" si="17742">W910/W932</f>
        <v>4.205059473948735E-2</v>
      </c>
      <c r="CF910" s="128">
        <f t="shared" ref="CF910" si="17743">X910/X932</f>
        <v>3.8209135653225111E-2</v>
      </c>
      <c r="CG910" s="129">
        <f t="shared" ref="CG910" si="17744">Y910/Y932</f>
        <v>5.2639505986896602E-2</v>
      </c>
      <c r="CH910" s="130">
        <f t="shared" ref="CH910" si="17745">Z910/Z932</f>
        <v>3.9712035154150012E-2</v>
      </c>
      <c r="CI910" s="128">
        <f t="shared" ref="CI910" si="17746">AA910/AA932</f>
        <v>2.5697753573859769E-2</v>
      </c>
      <c r="CJ910" s="134">
        <f t="shared" ref="CJ910" si="17747">AB910/AB932</f>
        <v>4.1752811106595275E-2</v>
      </c>
      <c r="CK910" s="135">
        <f t="shared" ref="CK910" si="17748">AC910/AC932</f>
        <v>3.1207802837126708E-2</v>
      </c>
    </row>
    <row r="911" spans="1:89" ht="14.25" thickTop="1" thickBot="1" x14ac:dyDescent="0.25">
      <c r="A911" s="136" t="s">
        <v>19</v>
      </c>
      <c r="B911" s="175">
        <v>2773</v>
      </c>
      <c r="C911" s="176">
        <v>1082</v>
      </c>
      <c r="D911" s="177">
        <v>1237</v>
      </c>
      <c r="E911" s="178">
        <v>766</v>
      </c>
      <c r="F911" s="175">
        <v>2745</v>
      </c>
      <c r="G911" s="179">
        <v>1293</v>
      </c>
      <c r="H911" s="177">
        <v>3164</v>
      </c>
      <c r="I911" s="178">
        <v>1966</v>
      </c>
      <c r="J911" s="175">
        <v>195</v>
      </c>
      <c r="K911" s="179">
        <v>709</v>
      </c>
      <c r="L911" s="177">
        <v>1098</v>
      </c>
      <c r="M911" s="175">
        <v>2030</v>
      </c>
      <c r="N911" s="180">
        <v>3041</v>
      </c>
      <c r="O911" s="181">
        <v>3600</v>
      </c>
      <c r="P911" s="175">
        <v>1873</v>
      </c>
      <c r="Q911" s="179">
        <v>1745</v>
      </c>
      <c r="R911" s="177">
        <v>2106</v>
      </c>
      <c r="S911" s="178">
        <v>1671</v>
      </c>
      <c r="T911" s="175">
        <v>312</v>
      </c>
      <c r="U911" s="179">
        <v>1020</v>
      </c>
      <c r="V911" s="177">
        <v>1208</v>
      </c>
      <c r="W911" s="178">
        <v>2359</v>
      </c>
      <c r="X911" s="175">
        <v>1740</v>
      </c>
      <c r="Y911" s="179">
        <v>1249</v>
      </c>
      <c r="Z911" s="177">
        <v>3191</v>
      </c>
      <c r="AA911" s="175">
        <v>2098</v>
      </c>
      <c r="AB911" s="158">
        <f t="shared" si="17693"/>
        <v>24683</v>
      </c>
      <c r="AC911" s="159">
        <f t="shared" si="17694"/>
        <v>21588</v>
      </c>
      <c r="AE911" s="229" t="s">
        <v>13</v>
      </c>
      <c r="AF911" s="20">
        <f t="shared" ref="AF911:BG911" si="17749">SUM(AF908:AF910)</f>
        <v>5310</v>
      </c>
      <c r="AG911" s="21">
        <f t="shared" si="17749"/>
        <v>2368</v>
      </c>
      <c r="AH911" s="20">
        <f t="shared" si="17749"/>
        <v>2223</v>
      </c>
      <c r="AI911" s="21">
        <f t="shared" si="17749"/>
        <v>1854</v>
      </c>
      <c r="AJ911" s="20">
        <f t="shared" si="17749"/>
        <v>5346</v>
      </c>
      <c r="AK911" s="21">
        <f t="shared" si="17749"/>
        <v>2623</v>
      </c>
      <c r="AL911" s="20">
        <f t="shared" si="17749"/>
        <v>7286</v>
      </c>
      <c r="AM911" s="21">
        <f t="shared" si="17749"/>
        <v>4704</v>
      </c>
      <c r="AN911" s="20">
        <f t="shared" si="17749"/>
        <v>507</v>
      </c>
      <c r="AO911" s="21">
        <f t="shared" si="17749"/>
        <v>1895</v>
      </c>
      <c r="AP911" s="20">
        <f t="shared" si="17749"/>
        <v>2085</v>
      </c>
      <c r="AQ911" s="21">
        <f t="shared" si="17749"/>
        <v>6458</v>
      </c>
      <c r="AR911" s="20">
        <f t="shared" si="17749"/>
        <v>5444</v>
      </c>
      <c r="AS911" s="21">
        <f t="shared" si="17749"/>
        <v>8305</v>
      </c>
      <c r="AT911" s="20">
        <f t="shared" si="17749"/>
        <v>3789</v>
      </c>
      <c r="AU911" s="21">
        <f t="shared" si="17749"/>
        <v>3900</v>
      </c>
      <c r="AV911" s="20">
        <f t="shared" si="17749"/>
        <v>4762</v>
      </c>
      <c r="AW911" s="21">
        <f t="shared" si="17749"/>
        <v>3448</v>
      </c>
      <c r="AX911" s="20">
        <f t="shared" si="17749"/>
        <v>650</v>
      </c>
      <c r="AY911" s="21">
        <f t="shared" si="17749"/>
        <v>2584</v>
      </c>
      <c r="AZ911" s="20">
        <f t="shared" si="17749"/>
        <v>2107</v>
      </c>
      <c r="BA911" s="21">
        <f t="shared" si="17749"/>
        <v>5434</v>
      </c>
      <c r="BB911" s="20">
        <f t="shared" si="17749"/>
        <v>3372</v>
      </c>
      <c r="BC911" s="21">
        <f t="shared" si="17749"/>
        <v>3355</v>
      </c>
      <c r="BD911" s="20">
        <f t="shared" si="17749"/>
        <v>6657</v>
      </c>
      <c r="BE911" s="21">
        <f t="shared" si="17749"/>
        <v>5077</v>
      </c>
      <c r="BF911" s="160">
        <f t="shared" si="17749"/>
        <v>49538</v>
      </c>
      <c r="BG911" s="161">
        <f t="shared" si="17749"/>
        <v>52005</v>
      </c>
      <c r="BI911" s="136" t="s">
        <v>19</v>
      </c>
      <c r="BJ911" s="128">
        <f>B911/B932</f>
        <v>0.10032198545638725</v>
      </c>
      <c r="BK911" s="129">
        <f t="shared" ref="BK911" si="17750">C911/C932</f>
        <v>3.7131091283459164E-2</v>
      </c>
      <c r="BL911" s="130">
        <f t="shared" ref="BL911" si="17751">D911/D932</f>
        <v>9.0529859484777514E-2</v>
      </c>
      <c r="BM911" s="131">
        <f t="shared" ref="BM911" si="17752">E911/E932</f>
        <v>5.8087510426935621E-2</v>
      </c>
      <c r="BN911" s="128">
        <f t="shared" ref="BN911" si="17753">F911/F932</f>
        <v>0.10041703248463564</v>
      </c>
      <c r="BO911" s="129">
        <f t="shared" ref="BO911" si="17754">G911/G932</f>
        <v>5.1309523809523812E-2</v>
      </c>
      <c r="BP911" s="130">
        <f t="shared" ref="BP911" si="17755">H911/H932</f>
        <v>7.5136547138446919E-2</v>
      </c>
      <c r="BQ911" s="131">
        <f t="shared" ref="BQ911" si="17756">I911/I932</f>
        <v>4.165960332259705E-2</v>
      </c>
      <c r="BR911" s="128">
        <f t="shared" ref="BR911" si="17757">J911/J932</f>
        <v>3.0805687203791468E-2</v>
      </c>
      <c r="BS911" s="129">
        <f t="shared" ref="BS911" si="17758">K911/K932</f>
        <v>0.10312727272727273</v>
      </c>
      <c r="BT911" s="130">
        <f t="shared" ref="BT911" si="17759">L911/L932</f>
        <v>4.50572448602733E-2</v>
      </c>
      <c r="BU911" s="128">
        <f t="shared" ref="BU911" si="17760">M911/M932</f>
        <v>8.1792175349530608E-2</v>
      </c>
      <c r="BV911" s="132">
        <f t="shared" ref="BV911" si="17761">N911/N932</f>
        <v>6.6893972723273201E-2</v>
      </c>
      <c r="BW911" s="133">
        <f t="shared" ref="BW911" si="17762">O911/O932</f>
        <v>8.1269611937603001E-2</v>
      </c>
      <c r="BX911" s="128">
        <f t="shared" ref="BX911" si="17763">P911/P932</f>
        <v>7.7065503620803166E-2</v>
      </c>
      <c r="BY911" s="129">
        <f t="shared" ref="BY911" si="17764">Q911/Q932</f>
        <v>7.7072567466101319E-2</v>
      </c>
      <c r="BZ911" s="130">
        <f t="shared" ref="BZ911" si="17765">R911/R932</f>
        <v>7.5543439271109833E-2</v>
      </c>
      <c r="CA911" s="131">
        <f t="shared" ref="CA911" si="17766">S911/S932</f>
        <v>6.2511690546556434E-2</v>
      </c>
      <c r="CB911" s="128">
        <f t="shared" ref="CB911" si="17767">T911/T932</f>
        <v>3.8661710037174724E-2</v>
      </c>
      <c r="CC911" s="129">
        <f t="shared" ref="CC911" si="17768">U911/U932</f>
        <v>0.12398201045338519</v>
      </c>
      <c r="CD911" s="130">
        <f t="shared" ref="CD911" si="17769">V911/V932</f>
        <v>4.5690079049888421E-2</v>
      </c>
      <c r="CE911" s="131">
        <f t="shared" ref="CE911" si="17770">W911/W932</f>
        <v>7.9041715530239573E-2</v>
      </c>
      <c r="CF911" s="128">
        <f t="shared" ref="CF911" si="17771">X911/X932</f>
        <v>7.5123046369052759E-2</v>
      </c>
      <c r="CG911" s="129">
        <f t="shared" ref="CG911" si="17772">Y911/Y932</f>
        <v>9.4058287521650727E-2</v>
      </c>
      <c r="CH911" s="130">
        <f t="shared" ref="CH911" si="17773">Z911/Z932</f>
        <v>7.4585699927541313E-2</v>
      </c>
      <c r="CI911" s="128">
        <f t="shared" ref="CI911" si="17774">AA911/AA932</f>
        <v>4.4630701157249833E-2</v>
      </c>
      <c r="CJ911" s="134">
        <f t="shared" ref="CJ911" si="17775">AB911/AB932</f>
        <v>7.2694126863517755E-2</v>
      </c>
      <c r="CK911" s="135">
        <f t="shared" ref="CK911" si="17776">AC911/AC932</f>
        <v>6.378659795946709E-2</v>
      </c>
    </row>
    <row r="912" spans="1:89" ht="13.5" thickTop="1" x14ac:dyDescent="0.2">
      <c r="A912" s="145" t="s">
        <v>20</v>
      </c>
      <c r="B912" s="182">
        <v>3037</v>
      </c>
      <c r="C912" s="183">
        <v>1366</v>
      </c>
      <c r="D912" s="184">
        <v>1260</v>
      </c>
      <c r="E912" s="185">
        <v>1021</v>
      </c>
      <c r="F912" s="182">
        <v>3075</v>
      </c>
      <c r="G912" s="186">
        <v>1485</v>
      </c>
      <c r="H912" s="184">
        <v>4031</v>
      </c>
      <c r="I912" s="185">
        <v>2516</v>
      </c>
      <c r="J912" s="182">
        <v>277</v>
      </c>
      <c r="K912" s="186">
        <v>1029</v>
      </c>
      <c r="L912" s="184">
        <v>1114</v>
      </c>
      <c r="M912" s="182">
        <v>3548</v>
      </c>
      <c r="N912" s="187">
        <v>3002</v>
      </c>
      <c r="O912" s="188">
        <v>4440</v>
      </c>
      <c r="P912" s="182">
        <v>2131</v>
      </c>
      <c r="Q912" s="186">
        <v>2164</v>
      </c>
      <c r="R912" s="184">
        <v>2595</v>
      </c>
      <c r="S912" s="185">
        <v>1942</v>
      </c>
      <c r="T912" s="182">
        <v>383</v>
      </c>
      <c r="U912" s="186">
        <v>1500</v>
      </c>
      <c r="V912" s="184">
        <v>1174</v>
      </c>
      <c r="W912" s="185">
        <v>3067</v>
      </c>
      <c r="X912" s="182">
        <v>1968</v>
      </c>
      <c r="Y912" s="186">
        <v>1857</v>
      </c>
      <c r="Z912" s="184">
        <v>3780</v>
      </c>
      <c r="AA912" s="182">
        <v>2736</v>
      </c>
      <c r="AB912" s="158">
        <f t="shared" si="17693"/>
        <v>27827</v>
      </c>
      <c r="AC912" s="159">
        <f t="shared" si="17694"/>
        <v>28671</v>
      </c>
      <c r="BI912" s="145" t="s">
        <v>20</v>
      </c>
      <c r="BJ912" s="128">
        <f>B912/B932</f>
        <v>0.10987301472450345</v>
      </c>
      <c r="BK912" s="129">
        <f t="shared" ref="BK912" si="17777">C912/C932</f>
        <v>4.6877144818119422E-2</v>
      </c>
      <c r="BL912" s="130">
        <f t="shared" ref="BL912" si="17778">D912/D932</f>
        <v>9.2213114754098366E-2</v>
      </c>
      <c r="BM912" s="131">
        <f t="shared" ref="BM912" si="17779">E912/E932</f>
        <v>7.7424736482899825E-2</v>
      </c>
      <c r="BN912" s="128">
        <f t="shared" ref="BN912" si="17780">F912/F932</f>
        <v>0.11248902546093065</v>
      </c>
      <c r="BO912" s="129">
        <f t="shared" ref="BO912" si="17781">G912/G932</f>
        <v>5.8928571428571427E-2</v>
      </c>
      <c r="BP912" s="130">
        <f t="shared" ref="BP912" si="17782">H912/H932</f>
        <v>9.5725480883400618E-2</v>
      </c>
      <c r="BQ912" s="131">
        <f t="shared" ref="BQ912" si="17783">I912/I932</f>
        <v>5.3314121037463975E-2</v>
      </c>
      <c r="BR912" s="128">
        <f t="shared" ref="BR912" si="17784">J912/J932</f>
        <v>4.3759873617693526E-2</v>
      </c>
      <c r="BS912" s="129">
        <f t="shared" ref="BS912" si="17785">K912/K932</f>
        <v>0.14967272727272726</v>
      </c>
      <c r="BT912" s="130">
        <f t="shared" ref="BT912" si="17786">L912/L932</f>
        <v>4.5713816734375641E-2</v>
      </c>
      <c r="BU912" s="128">
        <f t="shared" ref="BU912" si="17787">M912/M932</f>
        <v>0.14295499415770177</v>
      </c>
      <c r="BV912" s="132">
        <f t="shared" ref="BV912" si="17788">N912/N932</f>
        <v>6.6036075670919486E-2</v>
      </c>
      <c r="BW912" s="133">
        <f t="shared" ref="BW912" si="17789">O912/O932</f>
        <v>0.10023252138971037</v>
      </c>
      <c r="BX912" s="128">
        <f t="shared" ref="BX912" si="17790">P912/P932</f>
        <v>8.7681040157998685E-2</v>
      </c>
      <c r="BY912" s="129">
        <f t="shared" ref="BY912" si="17791">Q912/Q932</f>
        <v>9.5578817190053442E-2</v>
      </c>
      <c r="BZ912" s="130">
        <f t="shared" ref="BZ912" si="17792">R912/R932</f>
        <v>9.308415237821939E-2</v>
      </c>
      <c r="CA912" s="131">
        <f t="shared" ref="CA912" si="17793">S912/S932</f>
        <v>7.2649732520294788E-2</v>
      </c>
      <c r="CB912" s="128">
        <f t="shared" ref="CB912" si="17794">T912/T932</f>
        <v>4.7459727385377945E-2</v>
      </c>
      <c r="CC912" s="129">
        <f t="shared" ref="CC912" si="17795">U912/U932</f>
        <v>0.18232648596086057</v>
      </c>
      <c r="CD912" s="130">
        <f t="shared" ref="CD912" si="17796">V912/V932</f>
        <v>4.4404100003782289E-2</v>
      </c>
      <c r="CE912" s="131">
        <f t="shared" ref="CE912" si="17797">W912/W932</f>
        <v>0.10276428212430892</v>
      </c>
      <c r="CF912" s="128">
        <f t="shared" ref="CF912" si="17798">X912/X932</f>
        <v>8.496675589327346E-2</v>
      </c>
      <c r="CG912" s="129">
        <f t="shared" ref="CG912" si="17799">Y912/Y932</f>
        <v>0.13984486783643346</v>
      </c>
      <c r="CH912" s="130">
        <f t="shared" ref="CH912" si="17800">Z912/Z932</f>
        <v>8.8352850431246049E-2</v>
      </c>
      <c r="CI912" s="128">
        <f t="shared" ref="CI912" si="17801">AA912/AA932</f>
        <v>5.8202859087814841E-2</v>
      </c>
      <c r="CJ912" s="134">
        <f t="shared" ref="CJ912" si="17802">AB912/AB932</f>
        <v>8.1953549739946868E-2</v>
      </c>
      <c r="CK912" s="135">
        <f t="shared" ref="CK912" si="17803">AC912/AC932</f>
        <v>8.4714913382243878E-2</v>
      </c>
    </row>
    <row r="913" spans="1:89" ht="13.5" thickBot="1" x14ac:dyDescent="0.25">
      <c r="A913" s="136" t="s">
        <v>21</v>
      </c>
      <c r="B913" s="175">
        <v>2273</v>
      </c>
      <c r="C913" s="176">
        <v>1002</v>
      </c>
      <c r="D913" s="177">
        <v>963</v>
      </c>
      <c r="E913" s="178">
        <v>833</v>
      </c>
      <c r="F913" s="175">
        <v>2271</v>
      </c>
      <c r="G913" s="179">
        <v>1138</v>
      </c>
      <c r="H913" s="177">
        <v>3255</v>
      </c>
      <c r="I913" s="178">
        <v>2188</v>
      </c>
      <c r="J913" s="175">
        <v>230</v>
      </c>
      <c r="K913" s="179">
        <v>866</v>
      </c>
      <c r="L913" s="177">
        <v>971</v>
      </c>
      <c r="M913" s="175">
        <v>2910</v>
      </c>
      <c r="N913" s="180">
        <v>2442</v>
      </c>
      <c r="O913" s="181">
        <v>3865</v>
      </c>
      <c r="P913" s="175">
        <v>1658</v>
      </c>
      <c r="Q913" s="179">
        <v>1736</v>
      </c>
      <c r="R913" s="177">
        <v>2167</v>
      </c>
      <c r="S913" s="178">
        <v>1506</v>
      </c>
      <c r="T913" s="175">
        <v>267</v>
      </c>
      <c r="U913" s="179">
        <v>1084</v>
      </c>
      <c r="V913" s="177">
        <v>933</v>
      </c>
      <c r="W913" s="178">
        <v>2367</v>
      </c>
      <c r="X913" s="175">
        <v>1404</v>
      </c>
      <c r="Y913" s="179">
        <v>1498</v>
      </c>
      <c r="Z913" s="177">
        <v>2877</v>
      </c>
      <c r="AA913" s="175">
        <v>2341</v>
      </c>
      <c r="AB913" s="158">
        <f t="shared" si="17693"/>
        <v>21711</v>
      </c>
      <c r="AC913" s="159">
        <f t="shared" si="17694"/>
        <v>23334</v>
      </c>
      <c r="AE913" s="232" t="s">
        <v>85</v>
      </c>
      <c r="BI913" s="136" t="s">
        <v>21</v>
      </c>
      <c r="BJ913" s="128">
        <f>B913/B932</f>
        <v>8.2232914872833837E-2</v>
      </c>
      <c r="BK913" s="129">
        <f t="shared" ref="BK913" si="17804">C913/C932</f>
        <v>3.438572409059712E-2</v>
      </c>
      <c r="BL913" s="130">
        <f t="shared" ref="BL913" si="17805">D913/D932</f>
        <v>7.0477166276346606E-2</v>
      </c>
      <c r="BM913" s="131">
        <f t="shared" ref="BM913" si="17806">E913/E932</f>
        <v>6.3168271782816407E-2</v>
      </c>
      <c r="BN913" s="128">
        <f t="shared" ref="BN913" si="17807">F913/F932</f>
        <v>8.3077260755048288E-2</v>
      </c>
      <c r="BO913" s="129">
        <f t="shared" ref="BO913" si="17808">G913/G932</f>
        <v>4.5158730158730162E-2</v>
      </c>
      <c r="BP913" s="130">
        <f t="shared" ref="BP913" si="17809">H913/H932</f>
        <v>7.7297554025172174E-2</v>
      </c>
      <c r="BQ913" s="131">
        <f t="shared" ref="BQ913" si="17810">I913/I932</f>
        <v>4.6363790472961519E-2</v>
      </c>
      <c r="BR913" s="128">
        <f t="shared" ref="BR913" si="17811">J913/J932</f>
        <v>3.6334913112164295E-2</v>
      </c>
      <c r="BS913" s="129">
        <f t="shared" ref="BS913" si="17812">K913/K932</f>
        <v>0.12596363636363636</v>
      </c>
      <c r="BT913" s="130">
        <f t="shared" ref="BT913" si="17813">L913/L932</f>
        <v>3.9845705609585946E-2</v>
      </c>
      <c r="BU913" s="128">
        <f t="shared" ref="BU913" si="17814">M913/M932</f>
        <v>0.11724888190499215</v>
      </c>
      <c r="BV913" s="132">
        <f t="shared" ref="BV913" si="17815">N913/N932</f>
        <v>5.3717553893532777E-2</v>
      </c>
      <c r="BW913" s="133">
        <f t="shared" ref="BW913" si="17816">O913/O932</f>
        <v>8.725195837189878E-2</v>
      </c>
      <c r="BX913" s="128">
        <f t="shared" ref="BX913" si="17817">P913/P932</f>
        <v>6.821922317314022E-2</v>
      </c>
      <c r="BY913" s="129">
        <f t="shared" ref="BY913" si="17818">Q913/Q932</f>
        <v>7.6675058522150077E-2</v>
      </c>
      <c r="BZ913" s="130">
        <f t="shared" ref="BZ913" si="17819">R913/R932</f>
        <v>7.7731544587129636E-2</v>
      </c>
      <c r="CA913" s="131">
        <f t="shared" ref="CA913" si="17820">S913/S932</f>
        <v>5.6339081964760014E-2</v>
      </c>
      <c r="CB913" s="128">
        <f t="shared" ref="CB913" si="17821">T913/T932</f>
        <v>3.3085501858736058E-2</v>
      </c>
      <c r="CC913" s="129">
        <f t="shared" ref="CC913" si="17822">U913/U932</f>
        <v>0.13176127385438191</v>
      </c>
      <c r="CD913" s="130">
        <f t="shared" ref="CD913" si="17823">V913/V932</f>
        <v>3.528877794167707E-2</v>
      </c>
      <c r="CE913" s="131">
        <f t="shared" ref="CE913" si="17824">W913/W932</f>
        <v>7.9309767130172557E-2</v>
      </c>
      <c r="CF913" s="128">
        <f t="shared" ref="CF913" si="17825">X913/X932</f>
        <v>6.0616527070201189E-2</v>
      </c>
      <c r="CG913" s="129">
        <f t="shared" ref="CG913" si="17826">Y913/Y932</f>
        <v>0.11280969952556669</v>
      </c>
      <c r="CH913" s="130">
        <f t="shared" ref="CH913" si="17827">Z913/Z932</f>
        <v>6.7246336161559492E-2</v>
      </c>
      <c r="CI913" s="128">
        <f t="shared" ref="CI913" si="17828">AA913/AA932</f>
        <v>4.9800034036759699E-2</v>
      </c>
      <c r="CJ913" s="134">
        <f t="shared" ref="CJ913" si="17829">AB913/AB932</f>
        <v>6.394126274495944E-2</v>
      </c>
      <c r="CK913" s="135">
        <f t="shared" ref="CK913" si="17830">AC913/AC932</f>
        <v>6.8945547377534042E-2</v>
      </c>
    </row>
    <row r="914" spans="1:89" ht="14.25" thickTop="1" thickBot="1" x14ac:dyDescent="0.25">
      <c r="A914" s="145" t="s">
        <v>22</v>
      </c>
      <c r="B914" s="182">
        <v>1757</v>
      </c>
      <c r="C914" s="183">
        <v>1099</v>
      </c>
      <c r="D914" s="184">
        <v>737</v>
      </c>
      <c r="E914" s="185">
        <v>612</v>
      </c>
      <c r="F914" s="182">
        <v>1864</v>
      </c>
      <c r="G914" s="186">
        <v>831</v>
      </c>
      <c r="H914" s="184">
        <v>2674</v>
      </c>
      <c r="I914" s="185">
        <v>1763</v>
      </c>
      <c r="J914" s="182">
        <v>217</v>
      </c>
      <c r="K914" s="186">
        <v>702</v>
      </c>
      <c r="L914" s="184">
        <v>754</v>
      </c>
      <c r="M914" s="182">
        <v>1998</v>
      </c>
      <c r="N914" s="187">
        <v>1991</v>
      </c>
      <c r="O914" s="188">
        <v>3024</v>
      </c>
      <c r="P914" s="182">
        <v>1292</v>
      </c>
      <c r="Q914" s="186">
        <v>1197</v>
      </c>
      <c r="R914" s="184">
        <v>1719</v>
      </c>
      <c r="S914" s="185">
        <v>1191</v>
      </c>
      <c r="T914" s="182">
        <v>257</v>
      </c>
      <c r="U914" s="186">
        <v>569</v>
      </c>
      <c r="V914" s="184">
        <v>705</v>
      </c>
      <c r="W914" s="185">
        <v>2245</v>
      </c>
      <c r="X914" s="182">
        <v>1096</v>
      </c>
      <c r="Y914" s="186">
        <v>935</v>
      </c>
      <c r="Z914" s="184">
        <v>2578</v>
      </c>
      <c r="AA914" s="182">
        <v>2307</v>
      </c>
      <c r="AB914" s="158">
        <f t="shared" si="17693"/>
        <v>17641</v>
      </c>
      <c r="AC914" s="159">
        <f t="shared" si="17694"/>
        <v>18473</v>
      </c>
      <c r="AE914" s="305" t="s">
        <v>0</v>
      </c>
      <c r="AF914" s="299" t="s">
        <v>1</v>
      </c>
      <c r="AG914" s="300"/>
      <c r="AH914" s="299" t="s">
        <v>2</v>
      </c>
      <c r="AI914" s="300"/>
      <c r="AJ914" s="299" t="s">
        <v>3</v>
      </c>
      <c r="AK914" s="300"/>
      <c r="AL914" s="299" t="s">
        <v>4</v>
      </c>
      <c r="AM914" s="300"/>
      <c r="AN914" s="299" t="s">
        <v>5</v>
      </c>
      <c r="AO914" s="300"/>
      <c r="AP914" s="299" t="s">
        <v>6</v>
      </c>
      <c r="AQ914" s="300"/>
      <c r="AR914" s="299" t="s">
        <v>7</v>
      </c>
      <c r="AS914" s="300"/>
      <c r="AT914" s="299" t="s">
        <v>8</v>
      </c>
      <c r="AU914" s="300"/>
      <c r="AV914" s="299" t="s">
        <v>9</v>
      </c>
      <c r="AW914" s="300"/>
      <c r="AX914" s="299" t="s">
        <v>10</v>
      </c>
      <c r="AY914" s="300"/>
      <c r="AZ914" s="299" t="s">
        <v>11</v>
      </c>
      <c r="BA914" s="300"/>
      <c r="BB914" s="299" t="s">
        <v>12</v>
      </c>
      <c r="BC914" s="300"/>
      <c r="BD914" s="301" t="s">
        <v>40</v>
      </c>
      <c r="BE914" s="302"/>
      <c r="BF914" s="303" t="s">
        <v>41</v>
      </c>
      <c r="BG914" s="304"/>
      <c r="BI914" s="145" t="s">
        <v>22</v>
      </c>
      <c r="BJ914" s="128">
        <f>B914/B932</f>
        <v>6.3564994030606711E-2</v>
      </c>
      <c r="BK914" s="129">
        <f t="shared" ref="BK914" si="17831">C914/C932</f>
        <v>3.7714481811942348E-2</v>
      </c>
      <c r="BL914" s="130">
        <f t="shared" ref="BL914" si="17832">D914/D932</f>
        <v>5.3937353629976578E-2</v>
      </c>
      <c r="BM914" s="131">
        <f t="shared" ref="BM914" si="17833">E914/E932</f>
        <v>4.6409342534314099E-2</v>
      </c>
      <c r="BN914" s="128">
        <f t="shared" ref="BN914" si="17834">F914/F932</f>
        <v>6.8188469417617789E-2</v>
      </c>
      <c r="BO914" s="129">
        <f t="shared" ref="BO914" si="17835">G914/G932</f>
        <v>3.2976190476190478E-2</v>
      </c>
      <c r="BP914" s="130">
        <f t="shared" ref="BP914" si="17836">H914/H932</f>
        <v>6.350035620992639E-2</v>
      </c>
      <c r="BQ914" s="131">
        <f t="shared" ref="BQ914" si="17837">I914/I932</f>
        <v>3.7358026784200714E-2</v>
      </c>
      <c r="BR914" s="128">
        <f t="shared" ref="BR914" si="17838">J914/J932</f>
        <v>3.4281200631911535E-2</v>
      </c>
      <c r="BS914" s="129">
        <f t="shared" ref="BS914" si="17839">K914/K932</f>
        <v>0.10210909090909091</v>
      </c>
      <c r="BT914" s="130">
        <f t="shared" ref="BT914" si="17840">L914/L932</f>
        <v>3.0940949567072922E-2</v>
      </c>
      <c r="BU914" s="128">
        <f t="shared" ref="BU914" si="17841">M914/M932</f>
        <v>8.0502840565695635E-2</v>
      </c>
      <c r="BV914" s="132">
        <f t="shared" ref="BV914" si="17842">N914/N932</f>
        <v>4.3796744390673117E-2</v>
      </c>
      <c r="BW914" s="133">
        <f t="shared" ref="BW914" si="17843">O914/O932</f>
        <v>6.8266474027586524E-2</v>
      </c>
      <c r="BX914" s="128">
        <f t="shared" ref="BX914" si="17844">P914/P932</f>
        <v>5.3159973666886108E-2</v>
      </c>
      <c r="BY914" s="129">
        <f t="shared" ref="BY914" si="17845">Q914/Q932</f>
        <v>5.2868689545514776E-2</v>
      </c>
      <c r="BZ914" s="130">
        <f t="shared" ref="BZ914" si="17846">R914/R932</f>
        <v>6.1661525217017003E-2</v>
      </c>
      <c r="CA914" s="131">
        <f t="shared" ref="CA914" si="17847">S914/S932</f>
        <v>4.4555011035875947E-2</v>
      </c>
      <c r="CB914" s="128">
        <f t="shared" ref="CB914" si="17848">T914/T932</f>
        <v>3.1846344485749689E-2</v>
      </c>
      <c r="CC914" s="129">
        <f t="shared" ref="CC914" si="17849">U914/U932</f>
        <v>6.9162513674486448E-2</v>
      </c>
      <c r="CD914" s="130">
        <f t="shared" ref="CD914" si="17850">V914/V932</f>
        <v>2.6665153750141835E-2</v>
      </c>
      <c r="CE914" s="131">
        <f t="shared" ref="CE914" si="17851">W914/W932</f>
        <v>7.5221980231194502E-2</v>
      </c>
      <c r="CF914" s="128">
        <f t="shared" ref="CF914" si="17852">X914/X932</f>
        <v>4.7318884379587256E-2</v>
      </c>
      <c r="CG914" s="129">
        <f t="shared" ref="CG914" si="17853">Y914/Y932</f>
        <v>7.0411928609082006E-2</v>
      </c>
      <c r="CH914" s="130">
        <f t="shared" ref="CH914" si="17854">Z914/Z932</f>
        <v>6.0257578944908026E-2</v>
      </c>
      <c r="CI914" s="128">
        <f t="shared" ref="CI914" si="17855">AA914/AA932</f>
        <v>4.9076752893124576E-2</v>
      </c>
      <c r="CJ914" s="134">
        <f t="shared" ref="CJ914" si="17856">AB914/AB932</f>
        <v>5.195466888138868E-2</v>
      </c>
      <c r="CK914" s="135">
        <f t="shared" ref="CK914" si="17857">AC914/AC932</f>
        <v>5.4582630355069273E-2</v>
      </c>
    </row>
    <row r="915" spans="1:89" ht="15" thickTop="1" thickBot="1" x14ac:dyDescent="0.3">
      <c r="A915" s="136" t="s">
        <v>23</v>
      </c>
      <c r="B915" s="175">
        <v>1326</v>
      </c>
      <c r="C915" s="176">
        <v>1052</v>
      </c>
      <c r="D915" s="177">
        <v>598</v>
      </c>
      <c r="E915" s="178">
        <v>534</v>
      </c>
      <c r="F915" s="175">
        <v>1497</v>
      </c>
      <c r="G915" s="179">
        <v>720</v>
      </c>
      <c r="H915" s="177">
        <v>2197</v>
      </c>
      <c r="I915" s="178">
        <v>1752</v>
      </c>
      <c r="J915" s="175">
        <v>219</v>
      </c>
      <c r="K915" s="179">
        <v>498</v>
      </c>
      <c r="L915" s="177">
        <v>656</v>
      </c>
      <c r="M915" s="175">
        <v>1485</v>
      </c>
      <c r="N915" s="180">
        <v>1675</v>
      </c>
      <c r="O915" s="181">
        <v>2252</v>
      </c>
      <c r="P915" s="175">
        <v>1060</v>
      </c>
      <c r="Q915" s="179">
        <v>889</v>
      </c>
      <c r="R915" s="177">
        <v>1464</v>
      </c>
      <c r="S915" s="178">
        <v>1205</v>
      </c>
      <c r="T915" s="175">
        <v>282</v>
      </c>
      <c r="U915" s="179">
        <v>365</v>
      </c>
      <c r="V915" s="177">
        <v>657</v>
      </c>
      <c r="W915" s="178">
        <v>1590</v>
      </c>
      <c r="X915" s="175">
        <v>895</v>
      </c>
      <c r="Y915" s="179">
        <v>594</v>
      </c>
      <c r="Z915" s="177">
        <v>2191</v>
      </c>
      <c r="AA915" s="175">
        <v>2153</v>
      </c>
      <c r="AB915" s="158">
        <f t="shared" si="17693"/>
        <v>14717</v>
      </c>
      <c r="AC915" s="159">
        <f t="shared" si="17694"/>
        <v>15089</v>
      </c>
      <c r="AE915" s="306"/>
      <c r="AF915" s="115" t="s">
        <v>14</v>
      </c>
      <c r="AG915" s="116" t="s">
        <v>15</v>
      </c>
      <c r="AH915" s="117" t="s">
        <v>14</v>
      </c>
      <c r="AI915" s="118" t="s">
        <v>15</v>
      </c>
      <c r="AJ915" s="115" t="s">
        <v>14</v>
      </c>
      <c r="AK915" s="116" t="s">
        <v>15</v>
      </c>
      <c r="AL915" s="117" t="s">
        <v>14</v>
      </c>
      <c r="AM915" s="118" t="s">
        <v>15</v>
      </c>
      <c r="AN915" s="115" t="s">
        <v>14</v>
      </c>
      <c r="AO915" s="116" t="s">
        <v>15</v>
      </c>
      <c r="AP915" s="117" t="s">
        <v>14</v>
      </c>
      <c r="AQ915" s="115" t="s">
        <v>15</v>
      </c>
      <c r="AR915" s="119" t="s">
        <v>14</v>
      </c>
      <c r="AS915" s="120" t="s">
        <v>15</v>
      </c>
      <c r="AT915" s="115" t="s">
        <v>14</v>
      </c>
      <c r="AU915" s="116" t="s">
        <v>15</v>
      </c>
      <c r="AV915" s="117" t="s">
        <v>14</v>
      </c>
      <c r="AW915" s="118" t="s">
        <v>15</v>
      </c>
      <c r="AX915" s="115" t="s">
        <v>14</v>
      </c>
      <c r="AY915" s="116" t="s">
        <v>15</v>
      </c>
      <c r="AZ915" s="117" t="s">
        <v>14</v>
      </c>
      <c r="BA915" s="118" t="s">
        <v>15</v>
      </c>
      <c r="BB915" s="115" t="s">
        <v>14</v>
      </c>
      <c r="BC915" s="116" t="s">
        <v>15</v>
      </c>
      <c r="BD915" s="28" t="s">
        <v>14</v>
      </c>
      <c r="BE915" s="121" t="s">
        <v>15</v>
      </c>
      <c r="BF915" s="162" t="s">
        <v>14</v>
      </c>
      <c r="BG915" s="163" t="s">
        <v>15</v>
      </c>
      <c r="BI915" s="136" t="s">
        <v>23</v>
      </c>
      <c r="BJ915" s="128">
        <f>B915/B932</f>
        <v>4.7972215187583662E-2</v>
      </c>
      <c r="BK915" s="129">
        <f t="shared" ref="BK915" si="17858">C915/C932</f>
        <v>3.6101578586135899E-2</v>
      </c>
      <c r="BL915" s="130">
        <f t="shared" ref="BL915" si="17859">D915/D932</f>
        <v>4.376463700234192E-2</v>
      </c>
      <c r="BM915" s="131">
        <f t="shared" ref="BM915" si="17860">E915/E932</f>
        <v>4.0494426328960338E-2</v>
      </c>
      <c r="BN915" s="128">
        <f t="shared" ref="BN915" si="17861">F915/F932</f>
        <v>5.4762949956101842E-2</v>
      </c>
      <c r="BO915" s="129">
        <f t="shared" ref="BO915" si="17862">G915/G932</f>
        <v>2.8571428571428571E-2</v>
      </c>
      <c r="BP915" s="130">
        <f t="shared" ref="BP915" si="17863">H915/H932</f>
        <v>5.2172880550938022E-2</v>
      </c>
      <c r="BQ915" s="131">
        <f t="shared" ref="BQ915" si="17864">I915/I932</f>
        <v>3.7124936429903374E-2</v>
      </c>
      <c r="BR915" s="128">
        <f t="shared" ref="BR915" si="17865">J915/J932</f>
        <v>3.4597156398104269E-2</v>
      </c>
      <c r="BS915" s="129">
        <f t="shared" ref="BS915" si="17866">K915/K932</f>
        <v>7.2436363636363632E-2</v>
      </c>
      <c r="BT915" s="130">
        <f t="shared" ref="BT915" si="17867">L915/L932</f>
        <v>2.6919446838196068E-2</v>
      </c>
      <c r="BU915" s="128">
        <f t="shared" ref="BU915" si="17868">M915/M932</f>
        <v>5.9833192312341354E-2</v>
      </c>
      <c r="BV915" s="132">
        <f t="shared" ref="BV915" si="17869">N915/N932</f>
        <v>3.684557853057633E-2</v>
      </c>
      <c r="BW915" s="133">
        <f t="shared" ref="BW915" si="17870">O915/O932</f>
        <v>5.0838657245411652E-2</v>
      </c>
      <c r="BX915" s="128">
        <f t="shared" ref="BX915" si="17871">P915/P932</f>
        <v>4.3614219881500986E-2</v>
      </c>
      <c r="BY915" s="129">
        <f t="shared" ref="BY915" si="17872">Q915/Q932</f>
        <v>3.9265050130294597E-2</v>
      </c>
      <c r="BZ915" s="130">
        <f t="shared" ref="BZ915" si="17873">R915/R932</f>
        <v>5.2514527584475217E-2</v>
      </c>
      <c r="CA915" s="131">
        <f t="shared" ref="CA915" si="17874">S915/S932</f>
        <v>4.507874752160413E-2</v>
      </c>
      <c r="CB915" s="128">
        <f t="shared" ref="CB915" si="17875">T915/T932</f>
        <v>3.4944237918215611E-2</v>
      </c>
      <c r="CC915" s="129">
        <f t="shared" ref="CC915" si="17876">U915/U932</f>
        <v>4.436611158380941E-2</v>
      </c>
      <c r="CD915" s="130">
        <f t="shared" ref="CD915" si="17877">V915/V932</f>
        <v>2.4849653920344945E-2</v>
      </c>
      <c r="CE915" s="131">
        <f t="shared" ref="CE915" si="17878">W915/W932</f>
        <v>5.3275255486681189E-2</v>
      </c>
      <c r="CF915" s="128">
        <f t="shared" ref="CF915" si="17879">X915/X932</f>
        <v>3.8640877299024261E-2</v>
      </c>
      <c r="CG915" s="129">
        <f t="shared" ref="CG915" si="17880">Y915/Y932</f>
        <v>4.4732284057534454E-2</v>
      </c>
      <c r="CH915" s="130">
        <f t="shared" ref="CH915" si="17881">Z915/Z932</f>
        <v>5.1211929972185211E-2</v>
      </c>
      <c r="CI915" s="128">
        <f t="shared" ref="CI915" si="17882">AA915/AA932</f>
        <v>4.5800714771953709E-2</v>
      </c>
      <c r="CJ915" s="134">
        <f t="shared" ref="CJ915" si="17883">AB915/AB932</f>
        <v>4.3343169997585008E-2</v>
      </c>
      <c r="CK915" s="135">
        <f t="shared" ref="CK915" si="17884">AC915/AC932</f>
        <v>4.4583841792217846E-2</v>
      </c>
    </row>
    <row r="916" spans="1:89" ht="13.5" thickTop="1" x14ac:dyDescent="0.2">
      <c r="A916" s="145" t="s">
        <v>24</v>
      </c>
      <c r="B916" s="189">
        <v>1328</v>
      </c>
      <c r="C916" s="183">
        <v>1179</v>
      </c>
      <c r="D916" s="184">
        <v>648</v>
      </c>
      <c r="E916" s="185">
        <v>550</v>
      </c>
      <c r="F916" s="182">
        <v>1479</v>
      </c>
      <c r="G916" s="186">
        <v>739</v>
      </c>
      <c r="H916" s="184">
        <v>2182</v>
      </c>
      <c r="I916" s="185">
        <v>1739</v>
      </c>
      <c r="J916" s="182">
        <v>234</v>
      </c>
      <c r="K916" s="186">
        <v>410</v>
      </c>
      <c r="L916" s="184">
        <v>798</v>
      </c>
      <c r="M916" s="182">
        <v>1325</v>
      </c>
      <c r="N916" s="187">
        <v>1614</v>
      </c>
      <c r="O916" s="190">
        <v>2383</v>
      </c>
      <c r="P916" s="182">
        <v>1083</v>
      </c>
      <c r="Q916" s="186">
        <v>818</v>
      </c>
      <c r="R916" s="184">
        <v>1467</v>
      </c>
      <c r="S916" s="185">
        <v>1001</v>
      </c>
      <c r="T916" s="182">
        <v>251</v>
      </c>
      <c r="U916" s="186">
        <v>316</v>
      </c>
      <c r="V916" s="184">
        <v>707</v>
      </c>
      <c r="W916" s="191">
        <v>1611</v>
      </c>
      <c r="X916" s="182">
        <v>946</v>
      </c>
      <c r="Y916" s="186">
        <v>520</v>
      </c>
      <c r="Z916" s="184">
        <v>2035</v>
      </c>
      <c r="AA916" s="182">
        <v>2199</v>
      </c>
      <c r="AB916" s="158">
        <f t="shared" si="17693"/>
        <v>14772</v>
      </c>
      <c r="AC916" s="159">
        <f t="shared" si="17694"/>
        <v>14790</v>
      </c>
      <c r="AE916" s="235" t="str">
        <f>$AE$17</f>
        <v>17:00 - 17:59</v>
      </c>
      <c r="AF916" s="125">
        <f t="shared" ref="AF916:AU918" si="17885">SUMIF($A$9:$A$32,$AE916,B$908:B$931)</f>
        <v>1645</v>
      </c>
      <c r="AG916" s="172">
        <f t="shared" si="17885"/>
        <v>3614</v>
      </c>
      <c r="AH916" s="126">
        <f t="shared" si="17885"/>
        <v>1313</v>
      </c>
      <c r="AI916" s="166">
        <f t="shared" si="17885"/>
        <v>1156</v>
      </c>
      <c r="AJ916" s="125">
        <f t="shared" si="17885"/>
        <v>1543</v>
      </c>
      <c r="AK916" s="127">
        <f t="shared" si="17885"/>
        <v>2790</v>
      </c>
      <c r="AL916" s="126">
        <f t="shared" si="17885"/>
        <v>2689</v>
      </c>
      <c r="AM916" s="166">
        <f t="shared" si="17885"/>
        <v>5050</v>
      </c>
      <c r="AN916" s="125">
        <f t="shared" si="17885"/>
        <v>1062</v>
      </c>
      <c r="AO916" s="127">
        <f t="shared" si="17885"/>
        <v>250</v>
      </c>
      <c r="AP916" s="126">
        <f t="shared" si="17885"/>
        <v>3208</v>
      </c>
      <c r="AQ916" s="125">
        <f t="shared" si="17885"/>
        <v>1045</v>
      </c>
      <c r="AR916" s="165">
        <f t="shared" si="17885"/>
        <v>4436</v>
      </c>
      <c r="AS916" s="167">
        <f t="shared" si="17885"/>
        <v>2740</v>
      </c>
      <c r="AT916" s="125">
        <f t="shared" si="17885"/>
        <v>2161</v>
      </c>
      <c r="AU916" s="127">
        <f t="shared" si="17885"/>
        <v>1741</v>
      </c>
      <c r="AV916" s="126">
        <f t="shared" ref="AP916:BE918" si="17886">SUMIF($A$9:$A$32,$AE916,R$908:R$931)</f>
        <v>2121</v>
      </c>
      <c r="AW916" s="166">
        <f t="shared" si="17886"/>
        <v>2344</v>
      </c>
      <c r="AX916" s="125">
        <f t="shared" si="17886"/>
        <v>1203</v>
      </c>
      <c r="AY916" s="127">
        <f t="shared" si="17886"/>
        <v>262</v>
      </c>
      <c r="AZ916" s="126">
        <f t="shared" si="17886"/>
        <v>3197</v>
      </c>
      <c r="BA916" s="166">
        <f t="shared" si="17886"/>
        <v>1659</v>
      </c>
      <c r="BB916" s="125">
        <f t="shared" si="17886"/>
        <v>2515</v>
      </c>
      <c r="BC916" s="127">
        <f t="shared" si="17886"/>
        <v>768</v>
      </c>
      <c r="BD916" s="170">
        <f t="shared" si="17886"/>
        <v>3145</v>
      </c>
      <c r="BE916" s="171">
        <f t="shared" si="17886"/>
        <v>4689</v>
      </c>
      <c r="BF916" s="156">
        <f>AF916+AH916+AJ916+AL916+AN916+AP916+AR916+AT916+AV916+AX916+AZ916+BB916+BD916</f>
        <v>30238</v>
      </c>
      <c r="BG916" s="157">
        <f>AG916+AI916+AK916+AM916+AO916+AQ916+AS916+AU916+AW916+AY916+BA916+BC916+BE916</f>
        <v>28108</v>
      </c>
      <c r="BI916" s="145" t="s">
        <v>24</v>
      </c>
      <c r="BJ916" s="128">
        <f>B916/B932</f>
        <v>4.8044571469917877E-2</v>
      </c>
      <c r="BK916" s="129">
        <f t="shared" ref="BK916" si="17887">C916/C932</f>
        <v>4.0459849004804392E-2</v>
      </c>
      <c r="BL916" s="130">
        <f t="shared" ref="BL916" si="17888">D916/D932</f>
        <v>4.7423887587822011E-2</v>
      </c>
      <c r="BM916" s="131">
        <f t="shared" ref="BM916" si="17889">E916/E932</f>
        <v>4.1707742473648293E-2</v>
      </c>
      <c r="BN916" s="128">
        <f t="shared" ref="BN916" si="17890">F916/F932</f>
        <v>5.4104477611940295E-2</v>
      </c>
      <c r="BO916" s="129">
        <f t="shared" ref="BO916" si="17891">G916/G932</f>
        <v>2.9325396825396824E-2</v>
      </c>
      <c r="BP916" s="130">
        <f t="shared" ref="BP916" si="17892">H916/H932</f>
        <v>5.1816670624554736E-2</v>
      </c>
      <c r="BQ916" s="131">
        <f t="shared" ref="BQ916" si="17893">I916/I932</f>
        <v>3.6849466011188339E-2</v>
      </c>
      <c r="BR916" s="128">
        <f t="shared" ref="BR916" si="17894">J916/J932</f>
        <v>3.6966824644549763E-2</v>
      </c>
      <c r="BS916" s="129">
        <f t="shared" ref="BS916" si="17895">K916/K932</f>
        <v>5.9636363636363633E-2</v>
      </c>
      <c r="BT916" s="130">
        <f t="shared" ref="BT916" si="17896">L916/L932</f>
        <v>3.2746522220854363E-2</v>
      </c>
      <c r="BU916" s="128">
        <f t="shared" ref="BU916" si="17897">M916/M932</f>
        <v>5.3386518393166528E-2</v>
      </c>
      <c r="BV916" s="132">
        <f t="shared" ref="BV916" si="17898">N916/N932</f>
        <v>3.5503739551253848E-2</v>
      </c>
      <c r="BW916" s="133">
        <f t="shared" ref="BW916" si="17899">O916/O932</f>
        <v>5.3795968124252205E-2</v>
      </c>
      <c r="BX916" s="128">
        <f t="shared" ref="BX916" si="17900">P916/P932</f>
        <v>4.4560566161948652E-2</v>
      </c>
      <c r="BY916" s="129">
        <f t="shared" ref="BY916" si="17901">Q916/Q932</f>
        <v>3.6129146239123715E-2</v>
      </c>
      <c r="BZ916" s="130">
        <f t="shared" ref="BZ916" si="17902">R916/R932</f>
        <v>5.262213932132865E-2</v>
      </c>
      <c r="CA916" s="131">
        <f t="shared" ref="CA916" si="17903">S916/S932</f>
        <v>3.7447158729564924E-2</v>
      </c>
      <c r="CB916" s="128">
        <f t="shared" ref="CB916" si="17904">T916/T932</f>
        <v>3.1102850061957867E-2</v>
      </c>
      <c r="CC916" s="129">
        <f t="shared" ref="CC916" si="17905">U916/U932</f>
        <v>3.8410113042421298E-2</v>
      </c>
      <c r="CD916" s="130">
        <f t="shared" ref="CD916" si="17906">V916/V932</f>
        <v>2.6740799576383374E-2</v>
      </c>
      <c r="CE916" s="131">
        <f t="shared" ref="CE916" si="17907">W916/W932</f>
        <v>5.3978890936505278E-2</v>
      </c>
      <c r="CF916" s="128">
        <f t="shared" ref="CF916" si="17908">X916/X932</f>
        <v>4.0842759692599949E-2</v>
      </c>
      <c r="CG916" s="129">
        <f t="shared" ref="CG916" si="17909">Y916/Y932</f>
        <v>3.9159575269222077E-2</v>
      </c>
      <c r="CH916" s="130">
        <f t="shared" ref="CH916" si="17910">Z916/Z932</f>
        <v>4.7565621859149664E-2</v>
      </c>
      <c r="CI916" s="128">
        <f t="shared" ref="CI916" si="17911">AA916/AA932</f>
        <v>4.6779271613342409E-2</v>
      </c>
      <c r="CJ916" s="134">
        <f t="shared" ref="CJ916" si="17912">AB916/AB932</f>
        <v>4.3505150995741371E-2</v>
      </c>
      <c r="CK916" s="135">
        <f t="shared" ref="CK916" si="17913">AC916/AC932</f>
        <v>4.3700379091185758E-2</v>
      </c>
    </row>
    <row r="917" spans="1:89" x14ac:dyDescent="0.2">
      <c r="A917" s="136" t="s">
        <v>25</v>
      </c>
      <c r="B917" s="192">
        <v>1272</v>
      </c>
      <c r="C917" s="176">
        <v>1367</v>
      </c>
      <c r="D917" s="177">
        <v>662</v>
      </c>
      <c r="E917" s="178">
        <v>560</v>
      </c>
      <c r="F917" s="175">
        <v>1434</v>
      </c>
      <c r="G917" s="179">
        <v>807</v>
      </c>
      <c r="H917" s="177">
        <v>2272</v>
      </c>
      <c r="I917" s="178">
        <v>1956</v>
      </c>
      <c r="J917" s="175">
        <v>306</v>
      </c>
      <c r="K917" s="176">
        <v>311</v>
      </c>
      <c r="L917" s="177">
        <v>813</v>
      </c>
      <c r="M917" s="175">
        <v>1445</v>
      </c>
      <c r="N917" s="180">
        <v>1841</v>
      </c>
      <c r="O917" s="193">
        <v>2209</v>
      </c>
      <c r="P917" s="175">
        <v>1138</v>
      </c>
      <c r="Q917" s="176">
        <v>821</v>
      </c>
      <c r="R917" s="177">
        <v>1314</v>
      </c>
      <c r="S917" s="178">
        <v>1263</v>
      </c>
      <c r="T917" s="184">
        <v>256</v>
      </c>
      <c r="U917" s="175">
        <v>333</v>
      </c>
      <c r="V917" s="177">
        <v>779</v>
      </c>
      <c r="W917" s="194">
        <v>1556</v>
      </c>
      <c r="X917" s="175">
        <v>968</v>
      </c>
      <c r="Y917" s="179">
        <v>472</v>
      </c>
      <c r="Z917" s="177">
        <v>2317</v>
      </c>
      <c r="AA917" s="175">
        <v>2184</v>
      </c>
      <c r="AB917" s="158">
        <f t="shared" si="17693"/>
        <v>15372</v>
      </c>
      <c r="AC917" s="159">
        <f t="shared" si="17694"/>
        <v>15284</v>
      </c>
      <c r="AE917" s="237" t="str">
        <f>$AE$18</f>
        <v>18:00 - 18:59</v>
      </c>
      <c r="AF917" s="125">
        <f t="shared" si="17885"/>
        <v>1732</v>
      </c>
      <c r="AG917" s="176">
        <f t="shared" si="17885"/>
        <v>3693</v>
      </c>
      <c r="AH917" s="177">
        <f t="shared" si="17885"/>
        <v>903</v>
      </c>
      <c r="AI917" s="178">
        <f t="shared" si="17885"/>
        <v>1323</v>
      </c>
      <c r="AJ917" s="238">
        <f t="shared" si="17885"/>
        <v>1371</v>
      </c>
      <c r="AK917" s="179">
        <f t="shared" si="17885"/>
        <v>2726</v>
      </c>
      <c r="AL917" s="177">
        <f t="shared" si="17885"/>
        <v>2676</v>
      </c>
      <c r="AM917" s="178">
        <f t="shared" si="17885"/>
        <v>5595</v>
      </c>
      <c r="AN917" s="238">
        <f t="shared" si="17885"/>
        <v>719</v>
      </c>
      <c r="AO917" s="179">
        <f t="shared" si="17885"/>
        <v>304</v>
      </c>
      <c r="AP917" s="177">
        <f t="shared" si="17886"/>
        <v>2880</v>
      </c>
      <c r="AQ917" s="238">
        <f t="shared" si="17886"/>
        <v>1076</v>
      </c>
      <c r="AR917" s="180">
        <f t="shared" si="17886"/>
        <v>4354</v>
      </c>
      <c r="AS917" s="181">
        <f t="shared" si="17886"/>
        <v>2876</v>
      </c>
      <c r="AT917" s="238">
        <f t="shared" si="17886"/>
        <v>2293</v>
      </c>
      <c r="AU917" s="179">
        <f t="shared" si="17886"/>
        <v>1862</v>
      </c>
      <c r="AV917" s="177">
        <f t="shared" si="17886"/>
        <v>2004</v>
      </c>
      <c r="AW917" s="178">
        <f t="shared" si="17886"/>
        <v>2642</v>
      </c>
      <c r="AX917" s="238">
        <f t="shared" si="17886"/>
        <v>1232</v>
      </c>
      <c r="AY917" s="179">
        <f t="shared" si="17886"/>
        <v>278</v>
      </c>
      <c r="AZ917" s="177">
        <f t="shared" si="17886"/>
        <v>3427</v>
      </c>
      <c r="BA917" s="178">
        <f t="shared" si="17886"/>
        <v>1822</v>
      </c>
      <c r="BB917" s="238">
        <f t="shared" si="17886"/>
        <v>2354</v>
      </c>
      <c r="BC917" s="179">
        <f t="shared" si="17886"/>
        <v>867</v>
      </c>
      <c r="BD917" s="177">
        <f t="shared" si="17886"/>
        <v>3164</v>
      </c>
      <c r="BE917" s="238">
        <f t="shared" si="17886"/>
        <v>5021</v>
      </c>
      <c r="BF917" s="158">
        <f>SUM(AF917,AH917,AJ917,AL917,AN917,AP917,AR917,AT917,AV917,AX917,AZ917,BB917,BD917)</f>
        <v>29109</v>
      </c>
      <c r="BG917" s="159">
        <f>SUM(AG917,AI917,AK917,AM917,AO917,AQ917,AS917,AU917,AW917,AY917,BA917,BC917,BE917)</f>
        <v>30085</v>
      </c>
      <c r="BI917" s="136" t="s">
        <v>25</v>
      </c>
      <c r="BJ917" s="128">
        <f>B917/B932</f>
        <v>4.6018595564559894E-2</v>
      </c>
      <c r="BK917" s="129">
        <f t="shared" ref="BK917" si="17914">C917/C932</f>
        <v>4.6911461908030201E-2</v>
      </c>
      <c r="BL917" s="130">
        <f t="shared" ref="BL917" si="17915">D917/D932</f>
        <v>4.8448477751756439E-2</v>
      </c>
      <c r="BM917" s="131">
        <f t="shared" ref="BM917" si="17916">E917/E932</f>
        <v>4.2466065064078261E-2</v>
      </c>
      <c r="BN917" s="128">
        <f t="shared" ref="BN917" si="17917">F917/F932</f>
        <v>5.2458296751536439E-2</v>
      </c>
      <c r="BO917" s="129">
        <f t="shared" ref="BO917" si="17918">G917/G932</f>
        <v>3.2023809523809524E-2</v>
      </c>
      <c r="BP917" s="130">
        <f t="shared" ref="BP917" si="17919">H917/H932</f>
        <v>5.395393018285443E-2</v>
      </c>
      <c r="BQ917" s="131">
        <f t="shared" ref="BQ917" si="17920">I917/I932</f>
        <v>4.1447703000508561E-2</v>
      </c>
      <c r="BR917" s="128">
        <f t="shared" ref="BR917" si="17921">J917/J932</f>
        <v>4.8341232227488151E-2</v>
      </c>
      <c r="BS917" s="129">
        <f t="shared" ref="BS917" si="17922">K917/K932</f>
        <v>4.5236363636363637E-2</v>
      </c>
      <c r="BT917" s="130">
        <f t="shared" ref="BT917" si="17923">L917/L932</f>
        <v>3.3362058352825311E-2</v>
      </c>
      <c r="BU917" s="128">
        <f t="shared" ref="BU917" si="17924">M917/M932</f>
        <v>5.8221523832547646E-2</v>
      </c>
      <c r="BV917" s="132">
        <f t="shared" ref="BV917" si="17925">N917/N932</f>
        <v>4.0497140343158822E-2</v>
      </c>
      <c r="BW917" s="133">
        <f t="shared" ref="BW917" si="17926">O917/O932</f>
        <v>4.9867936880601392E-2</v>
      </c>
      <c r="BX917" s="128">
        <f t="shared" ref="BX917" si="17927">P917/P932</f>
        <v>4.6823568136932191E-2</v>
      </c>
      <c r="BY917" s="129">
        <f t="shared" ref="BY917" si="17928">Q917/Q932</f>
        <v>3.6261649220440791E-2</v>
      </c>
      <c r="BZ917" s="130">
        <f t="shared" ref="BZ917" si="17929">R917/R932</f>
        <v>4.7133940741803576E-2</v>
      </c>
      <c r="CA917" s="131">
        <f t="shared" ref="CA917" si="17930">S917/S932</f>
        <v>4.724851296247802E-2</v>
      </c>
      <c r="CB917" s="128">
        <f t="shared" ref="CB917" si="17931">T917/T932</f>
        <v>3.1722428748451055E-2</v>
      </c>
      <c r="CC917" s="129">
        <f t="shared" ref="CC917" si="17932">U917/U932</f>
        <v>4.0476479883311052E-2</v>
      </c>
      <c r="CD917" s="130">
        <f t="shared" ref="CD917" si="17933">V917/V932</f>
        <v>2.9464049321078708E-2</v>
      </c>
      <c r="CE917" s="131">
        <f t="shared" ref="CE917" si="17934">W917/W932</f>
        <v>5.2136036186965988E-2</v>
      </c>
      <c r="CF917" s="128">
        <f t="shared" ref="CF917" si="17935">X917/X932</f>
        <v>4.1792591313358086E-2</v>
      </c>
      <c r="CG917" s="129">
        <f t="shared" ref="CG917" si="17936">Y917/Y932</f>
        <v>3.5544845244370814E-2</v>
      </c>
      <c r="CH917" s="130">
        <f t="shared" ref="CH917" si="17937">Z917/Z932</f>
        <v>5.4157024986560082E-2</v>
      </c>
      <c r="CI917" s="128">
        <f t="shared" ref="CI917" si="17938">AA917/AA932</f>
        <v>4.6460176991150445E-2</v>
      </c>
      <c r="CJ917" s="134">
        <f t="shared" ref="CJ917" si="17939">AB917/AB932</f>
        <v>4.5272216430174407E-2</v>
      </c>
      <c r="CK917" s="135">
        <f t="shared" ref="CK917" si="17940">AC917/AC932</f>
        <v>4.5160013118977903E-2</v>
      </c>
    </row>
    <row r="918" spans="1:89" ht="13.5" thickBot="1" x14ac:dyDescent="0.25">
      <c r="A918" s="145" t="s">
        <v>26</v>
      </c>
      <c r="B918" s="189">
        <v>1121</v>
      </c>
      <c r="C918" s="183">
        <v>1114</v>
      </c>
      <c r="D918" s="184">
        <v>509</v>
      </c>
      <c r="E918" s="185">
        <v>514</v>
      </c>
      <c r="F918" s="182">
        <v>1109</v>
      </c>
      <c r="G918" s="186">
        <v>807</v>
      </c>
      <c r="H918" s="184">
        <v>1993</v>
      </c>
      <c r="I918" s="185">
        <v>1797</v>
      </c>
      <c r="J918" s="182">
        <v>309</v>
      </c>
      <c r="K918" s="183">
        <v>260</v>
      </c>
      <c r="L918" s="184">
        <v>822</v>
      </c>
      <c r="M918" s="182">
        <v>1159</v>
      </c>
      <c r="N918" s="187">
        <v>1794</v>
      </c>
      <c r="O918" s="190">
        <v>1823</v>
      </c>
      <c r="P918" s="182">
        <v>999</v>
      </c>
      <c r="Q918" s="183">
        <v>886</v>
      </c>
      <c r="R918" s="184">
        <v>1263</v>
      </c>
      <c r="S918" s="185">
        <v>1028</v>
      </c>
      <c r="T918" s="182">
        <v>236</v>
      </c>
      <c r="U918" s="186">
        <v>333</v>
      </c>
      <c r="V918" s="184">
        <v>862</v>
      </c>
      <c r="W918" s="191">
        <v>1523</v>
      </c>
      <c r="X918" s="182">
        <v>865</v>
      </c>
      <c r="Y918" s="186">
        <v>489</v>
      </c>
      <c r="Z918" s="184">
        <v>2168</v>
      </c>
      <c r="AA918" s="182">
        <v>2276</v>
      </c>
      <c r="AB918" s="158">
        <f t="shared" si="17693"/>
        <v>14050</v>
      </c>
      <c r="AC918" s="159">
        <f t="shared" si="17694"/>
        <v>14009</v>
      </c>
      <c r="AE918" s="235">
        <f>$AE$19</f>
        <v>0</v>
      </c>
      <c r="AF918" s="125">
        <f t="shared" si="17885"/>
        <v>0</v>
      </c>
      <c r="AG918" s="183">
        <f t="shared" si="17885"/>
        <v>0</v>
      </c>
      <c r="AH918" s="184">
        <f t="shared" si="17885"/>
        <v>0</v>
      </c>
      <c r="AI918" s="185">
        <f t="shared" si="17885"/>
        <v>0</v>
      </c>
      <c r="AJ918" s="182">
        <f t="shared" si="17885"/>
        <v>0</v>
      </c>
      <c r="AK918" s="186">
        <f t="shared" si="17885"/>
        <v>0</v>
      </c>
      <c r="AL918" s="184">
        <f t="shared" si="17885"/>
        <v>0</v>
      </c>
      <c r="AM918" s="185">
        <f t="shared" si="17885"/>
        <v>0</v>
      </c>
      <c r="AN918" s="182">
        <f t="shared" si="17885"/>
        <v>0</v>
      </c>
      <c r="AO918" s="186">
        <f t="shared" si="17885"/>
        <v>0</v>
      </c>
      <c r="AP918" s="184">
        <f t="shared" si="17886"/>
        <v>0</v>
      </c>
      <c r="AQ918" s="182">
        <f t="shared" si="17886"/>
        <v>0</v>
      </c>
      <c r="AR918" s="187">
        <f t="shared" si="17886"/>
        <v>0</v>
      </c>
      <c r="AS918" s="188">
        <f t="shared" si="17886"/>
        <v>0</v>
      </c>
      <c r="AT918" s="182">
        <f t="shared" si="17886"/>
        <v>0</v>
      </c>
      <c r="AU918" s="186">
        <f t="shared" si="17886"/>
        <v>0</v>
      </c>
      <c r="AV918" s="184">
        <f t="shared" si="17886"/>
        <v>0</v>
      </c>
      <c r="AW918" s="185">
        <f t="shared" si="17886"/>
        <v>0</v>
      </c>
      <c r="AX918" s="182">
        <f t="shared" si="17886"/>
        <v>0</v>
      </c>
      <c r="AY918" s="186">
        <f t="shared" si="17886"/>
        <v>0</v>
      </c>
      <c r="AZ918" s="184">
        <f t="shared" si="17886"/>
        <v>0</v>
      </c>
      <c r="BA918" s="185">
        <f t="shared" si="17886"/>
        <v>0</v>
      </c>
      <c r="BB918" s="182">
        <f t="shared" si="17886"/>
        <v>0</v>
      </c>
      <c r="BC918" s="186">
        <f t="shared" si="17886"/>
        <v>0</v>
      </c>
      <c r="BD918" s="184">
        <f t="shared" si="17886"/>
        <v>0</v>
      </c>
      <c r="BE918" s="182">
        <f t="shared" si="17886"/>
        <v>0</v>
      </c>
      <c r="BF918" s="158">
        <f>SUM(AF918,AH918,AJ918,AL918,AN918,AP918,AR918,AT918,AV918,AX918,AZ918,BB918,BD918)</f>
        <v>0</v>
      </c>
      <c r="BG918" s="159">
        <f>SUM(AG918,AI918,AK918,AM918,AO918,AQ918,AS918,AU918,AW918,AY918,BA918,BC918,BE918)</f>
        <v>0</v>
      </c>
      <c r="BI918" s="145" t="s">
        <v>26</v>
      </c>
      <c r="BJ918" s="128">
        <f>B918/B932</f>
        <v>4.0555696248326764E-2</v>
      </c>
      <c r="BK918" s="129">
        <f t="shared" ref="BK918" si="17941">C918/C932</f>
        <v>3.822923816060398E-2</v>
      </c>
      <c r="BL918" s="130">
        <f t="shared" ref="BL918" si="17942">D918/D932</f>
        <v>3.7251170960187353E-2</v>
      </c>
      <c r="BM918" s="131">
        <f t="shared" ref="BM918" si="17943">E918/E932</f>
        <v>3.8977781148100403E-2</v>
      </c>
      <c r="BN918" s="128">
        <f t="shared" ref="BN918" si="17944">F918/F932</f>
        <v>4.0569212759730758E-2</v>
      </c>
      <c r="BO918" s="129">
        <f t="shared" ref="BO918" si="17945">G918/G932</f>
        <v>3.2023809523809524E-2</v>
      </c>
      <c r="BP918" s="130">
        <f t="shared" ref="BP918" si="17946">H918/H932</f>
        <v>4.7328425552125387E-2</v>
      </c>
      <c r="BQ918" s="131">
        <f t="shared" ref="BQ918" si="17947">I918/I932</f>
        <v>3.8078487879301577E-2</v>
      </c>
      <c r="BR918" s="128">
        <f t="shared" ref="BR918" si="17948">J918/J932</f>
        <v>4.8815165876777249E-2</v>
      </c>
      <c r="BS918" s="129">
        <f t="shared" ref="BS918" si="17949">K918/K932</f>
        <v>3.781818181818182E-2</v>
      </c>
      <c r="BT918" s="130">
        <f t="shared" ref="BT918" si="17950">L918/L932</f>
        <v>3.3731380032007881E-2</v>
      </c>
      <c r="BU918" s="128">
        <f t="shared" ref="BU918" si="17951">M918/M932</f>
        <v>4.6698094202022644E-2</v>
      </c>
      <c r="BV918" s="132">
        <f t="shared" ref="BV918" si="17952">N918/N932</f>
        <v>3.9463264408271005E-2</v>
      </c>
      <c r="BW918" s="133">
        <f t="shared" ref="BW918" si="17953">O918/O932</f>
        <v>4.1154028489513959E-2</v>
      </c>
      <c r="BX918" s="128">
        <f t="shared" ref="BX918" si="17954">P918/P932</f>
        <v>4.1104344963791971E-2</v>
      </c>
      <c r="BY918" s="129">
        <f t="shared" ref="BY918" si="17955">Q918/Q932</f>
        <v>3.9132547148977521E-2</v>
      </c>
      <c r="BZ918" s="130">
        <f t="shared" ref="BZ918" si="17956">R918/R932</f>
        <v>4.5304541215295216E-2</v>
      </c>
      <c r="CA918" s="131">
        <f t="shared" ref="CA918" si="17957">S918/S932</f>
        <v>3.8457221952040703E-2</v>
      </c>
      <c r="CB918" s="128">
        <f t="shared" ref="CB918" si="17958">T918/T932</f>
        <v>2.9244114002478314E-2</v>
      </c>
      <c r="CC918" s="129">
        <f t="shared" ref="CC918" si="17959">U918/U932</f>
        <v>4.0476479883311052E-2</v>
      </c>
      <c r="CD918" s="130">
        <f t="shared" ref="CD918" si="17960">V918/V932</f>
        <v>3.2603351110102499E-2</v>
      </c>
      <c r="CE918" s="131">
        <f t="shared" ref="CE918" si="17961">W918/W932</f>
        <v>5.1030323337242417E-2</v>
      </c>
      <c r="CF918" s="128">
        <f t="shared" ref="CF918" si="17962">X918/X932</f>
        <v>3.7345652361626805E-2</v>
      </c>
      <c r="CG918" s="129">
        <f t="shared" ref="CG918" si="17963">Y918/Y932</f>
        <v>3.6825062128172305E-2</v>
      </c>
      <c r="CH918" s="130">
        <f t="shared" ref="CH918" si="17964">Z918/Z932</f>
        <v>5.0674333263212024E-2</v>
      </c>
      <c r="CI918" s="128">
        <f t="shared" ref="CI918" si="17965">AA918/AA932</f>
        <v>4.8417290673927839E-2</v>
      </c>
      <c r="CJ918" s="134">
        <f t="shared" ref="CJ918" si="17966">AB918/AB932</f>
        <v>4.1378782256306951E-2</v>
      </c>
      <c r="CK918" s="135">
        <f t="shared" ref="CK918" si="17967">AC918/AC932</f>
        <v>4.1392739059392919E-2</v>
      </c>
    </row>
    <row r="919" spans="1:89" ht="14.25" thickTop="1" thickBot="1" x14ac:dyDescent="0.25">
      <c r="A919" s="136" t="s">
        <v>27</v>
      </c>
      <c r="B919" s="192">
        <v>1259</v>
      </c>
      <c r="C919" s="176">
        <v>1462</v>
      </c>
      <c r="D919" s="177">
        <v>634</v>
      </c>
      <c r="E919" s="178">
        <v>571</v>
      </c>
      <c r="F919" s="175">
        <v>1142</v>
      </c>
      <c r="G919" s="179">
        <v>956</v>
      </c>
      <c r="H919" s="177">
        <v>2052</v>
      </c>
      <c r="I919" s="178">
        <v>2079</v>
      </c>
      <c r="J919" s="175">
        <v>310</v>
      </c>
      <c r="K919" s="176">
        <v>277</v>
      </c>
      <c r="L919" s="177">
        <v>951</v>
      </c>
      <c r="M919" s="175">
        <v>1055</v>
      </c>
      <c r="N919" s="180">
        <v>1933</v>
      </c>
      <c r="O919" s="193">
        <v>1733</v>
      </c>
      <c r="P919" s="175">
        <v>1057</v>
      </c>
      <c r="Q919" s="176">
        <v>920</v>
      </c>
      <c r="R919" s="177">
        <v>1258</v>
      </c>
      <c r="S919" s="178">
        <v>1203</v>
      </c>
      <c r="T919" s="175">
        <v>374</v>
      </c>
      <c r="U919" s="179">
        <v>279</v>
      </c>
      <c r="V919" s="177">
        <v>1061</v>
      </c>
      <c r="W919" s="194">
        <v>1294</v>
      </c>
      <c r="X919" s="175">
        <v>934</v>
      </c>
      <c r="Y919" s="179">
        <v>461</v>
      </c>
      <c r="Z919" s="177">
        <v>2278</v>
      </c>
      <c r="AA919" s="175">
        <v>2253</v>
      </c>
      <c r="AB919" s="158">
        <f t="shared" si="17693"/>
        <v>15243</v>
      </c>
      <c r="AC919" s="159">
        <f t="shared" si="17694"/>
        <v>14543</v>
      </c>
      <c r="AE919" s="229" t="s">
        <v>13</v>
      </c>
      <c r="AF919" s="20">
        <f t="shared" ref="AF919:BG919" si="17968">SUM(AF916:AF918)</f>
        <v>3377</v>
      </c>
      <c r="AG919" s="21">
        <f t="shared" si="17968"/>
        <v>7307</v>
      </c>
      <c r="AH919" s="20">
        <f t="shared" si="17968"/>
        <v>2216</v>
      </c>
      <c r="AI919" s="21">
        <f t="shared" si="17968"/>
        <v>2479</v>
      </c>
      <c r="AJ919" s="20">
        <f t="shared" si="17968"/>
        <v>2914</v>
      </c>
      <c r="AK919" s="21">
        <f t="shared" si="17968"/>
        <v>5516</v>
      </c>
      <c r="AL919" s="20">
        <f t="shared" si="17968"/>
        <v>5365</v>
      </c>
      <c r="AM919" s="21">
        <f t="shared" si="17968"/>
        <v>10645</v>
      </c>
      <c r="AN919" s="20">
        <f t="shared" si="17968"/>
        <v>1781</v>
      </c>
      <c r="AO919" s="21">
        <f t="shared" si="17968"/>
        <v>554</v>
      </c>
      <c r="AP919" s="20">
        <f t="shared" si="17968"/>
        <v>6088</v>
      </c>
      <c r="AQ919" s="21">
        <f t="shared" si="17968"/>
        <v>2121</v>
      </c>
      <c r="AR919" s="20">
        <f t="shared" si="17968"/>
        <v>8790</v>
      </c>
      <c r="AS919" s="21">
        <f t="shared" si="17968"/>
        <v>5616</v>
      </c>
      <c r="AT919" s="20">
        <f t="shared" si="17968"/>
        <v>4454</v>
      </c>
      <c r="AU919" s="21">
        <f t="shared" si="17968"/>
        <v>3603</v>
      </c>
      <c r="AV919" s="20">
        <f t="shared" si="17968"/>
        <v>4125</v>
      </c>
      <c r="AW919" s="21">
        <f t="shared" si="17968"/>
        <v>4986</v>
      </c>
      <c r="AX919" s="20">
        <f t="shared" si="17968"/>
        <v>2435</v>
      </c>
      <c r="AY919" s="21">
        <f t="shared" si="17968"/>
        <v>540</v>
      </c>
      <c r="AZ919" s="20">
        <f t="shared" si="17968"/>
        <v>6624</v>
      </c>
      <c r="BA919" s="21">
        <f t="shared" si="17968"/>
        <v>3481</v>
      </c>
      <c r="BB919" s="20">
        <f t="shared" si="17968"/>
        <v>4869</v>
      </c>
      <c r="BC919" s="21">
        <f t="shared" si="17968"/>
        <v>1635</v>
      </c>
      <c r="BD919" s="20">
        <f t="shared" si="17968"/>
        <v>6309</v>
      </c>
      <c r="BE919" s="21">
        <f t="shared" si="17968"/>
        <v>9710</v>
      </c>
      <c r="BF919" s="160">
        <f t="shared" si="17968"/>
        <v>59347</v>
      </c>
      <c r="BG919" s="161">
        <f t="shared" si="17968"/>
        <v>58193</v>
      </c>
      <c r="BI919" s="136" t="s">
        <v>27</v>
      </c>
      <c r="BJ919" s="128">
        <f>B919/B932</f>
        <v>4.5548279729387506E-2</v>
      </c>
      <c r="BK919" s="129">
        <f t="shared" ref="BK919" si="17969">C919/C932</f>
        <v>5.0171585449553878E-2</v>
      </c>
      <c r="BL919" s="130">
        <f t="shared" ref="BL919" si="17970">D919/D932</f>
        <v>4.6399297423887591E-2</v>
      </c>
      <c r="BM919" s="131">
        <f t="shared" ref="BM919" si="17971">E919/E932</f>
        <v>4.3300219913551222E-2</v>
      </c>
      <c r="BN919" s="128">
        <f t="shared" ref="BN919" si="17972">F919/F932</f>
        <v>4.1776412057360254E-2</v>
      </c>
      <c r="BO919" s="129">
        <f t="shared" ref="BO919" si="17973">G919/G932</f>
        <v>3.7936507936507935E-2</v>
      </c>
      <c r="BP919" s="130">
        <f t="shared" ref="BP919" si="17974">H919/H932</f>
        <v>4.8729517929232961E-2</v>
      </c>
      <c r="BQ919" s="131">
        <f t="shared" ref="BQ919" si="17975">I919/I932</f>
        <v>4.4054076962196979E-2</v>
      </c>
      <c r="BR919" s="128">
        <f t="shared" ref="BR919" si="17976">J919/J932</f>
        <v>4.8973143759873619E-2</v>
      </c>
      <c r="BS919" s="129">
        <f t="shared" ref="BS919" si="17977">K919/K932</f>
        <v>4.0290909090909093E-2</v>
      </c>
      <c r="BT919" s="130">
        <f t="shared" ref="BT919" si="17978">L919/L932</f>
        <v>3.902499076695802E-2</v>
      </c>
      <c r="BU919" s="128">
        <f t="shared" ref="BU919" si="17979">M919/M932</f>
        <v>4.2507756154559005E-2</v>
      </c>
      <c r="BV919" s="132">
        <f t="shared" ref="BV919" si="17980">N919/N932</f>
        <v>4.2520897492300924E-2</v>
      </c>
      <c r="BW919" s="133">
        <f t="shared" ref="BW919" si="17981">O919/O932</f>
        <v>3.9122288191073891E-2</v>
      </c>
      <c r="BX919" s="128">
        <f t="shared" ref="BX919" si="17982">P919/P932</f>
        <v>4.3490783410138248E-2</v>
      </c>
      <c r="BY919" s="129">
        <f t="shared" ref="BY919" si="17983">Q919/Q932</f>
        <v>4.0634247603904418E-2</v>
      </c>
      <c r="BZ919" s="130">
        <f t="shared" ref="BZ919" si="17984">R919/R932</f>
        <v>4.5125188320539494E-2</v>
      </c>
      <c r="CA919" s="131">
        <f t="shared" ref="CA919" si="17985">S919/S932</f>
        <v>4.5003928023642961E-2</v>
      </c>
      <c r="CB919" s="128">
        <f t="shared" ref="CB919" si="17986">T919/T932</f>
        <v>4.634448574969021E-2</v>
      </c>
      <c r="CC919" s="129">
        <f t="shared" ref="CC919" si="17987">U919/U932</f>
        <v>3.3912726388720067E-2</v>
      </c>
      <c r="CD919" s="130">
        <f t="shared" ref="CD919" si="17988">V919/V932</f>
        <v>4.0130110821135441E-2</v>
      </c>
      <c r="CE919" s="131">
        <f t="shared" ref="CE919" si="17989">W919/W932</f>
        <v>4.3357346289160666E-2</v>
      </c>
      <c r="CF919" s="128">
        <f t="shared" ref="CF919" si="17990">X919/X932</f>
        <v>4.0324669717640961E-2</v>
      </c>
      <c r="CG919" s="129">
        <f t="shared" ref="CG919" si="17991">Y919/Y932</f>
        <v>3.4716469613675728E-2</v>
      </c>
      <c r="CH919" s="130">
        <f t="shared" ref="CH919" si="17992">Z919/Z932</f>
        <v>5.3245447958301197E-2</v>
      </c>
      <c r="CI919" s="128">
        <f t="shared" ref="CI919" si="17993">AA919/AA932</f>
        <v>4.7928012253233489E-2</v>
      </c>
      <c r="CJ919" s="134">
        <f t="shared" ref="CJ919" si="17994">AB919/AB932</f>
        <v>4.4892297361771305E-2</v>
      </c>
      <c r="CK919" s="135">
        <f t="shared" ref="CK919" si="17995">AC919/AC932</f>
        <v>4.2970562077289692E-2</v>
      </c>
    </row>
    <row r="920" spans="1:89" ht="13.5" thickTop="1" x14ac:dyDescent="0.2">
      <c r="A920" s="145" t="s">
        <v>28</v>
      </c>
      <c r="B920" s="189">
        <v>1120</v>
      </c>
      <c r="C920" s="183">
        <v>1552</v>
      </c>
      <c r="D920" s="184">
        <v>685</v>
      </c>
      <c r="E920" s="185">
        <v>630</v>
      </c>
      <c r="F920" s="182">
        <v>1070</v>
      </c>
      <c r="G920" s="186">
        <v>1486</v>
      </c>
      <c r="H920" s="184">
        <v>2087</v>
      </c>
      <c r="I920" s="185">
        <v>2888</v>
      </c>
      <c r="J920" s="182">
        <v>373</v>
      </c>
      <c r="K920" s="183">
        <v>212</v>
      </c>
      <c r="L920" s="184">
        <v>1630</v>
      </c>
      <c r="M920" s="182">
        <v>894</v>
      </c>
      <c r="N920" s="187">
        <v>2484</v>
      </c>
      <c r="O920" s="190">
        <v>1874</v>
      </c>
      <c r="P920" s="182">
        <v>1338</v>
      </c>
      <c r="Q920" s="183">
        <v>943</v>
      </c>
      <c r="R920" s="184">
        <v>1295</v>
      </c>
      <c r="S920" s="185">
        <v>1479</v>
      </c>
      <c r="T920" s="182">
        <v>490</v>
      </c>
      <c r="U920" s="186">
        <v>226</v>
      </c>
      <c r="V920" s="184">
        <v>1528</v>
      </c>
      <c r="W920" s="191">
        <v>1292</v>
      </c>
      <c r="X920" s="182">
        <v>1227</v>
      </c>
      <c r="Y920" s="186">
        <v>463</v>
      </c>
      <c r="Z920" s="184">
        <v>2296</v>
      </c>
      <c r="AA920" s="182">
        <v>2468</v>
      </c>
      <c r="AB920" s="158">
        <f t="shared" si="17693"/>
        <v>17623</v>
      </c>
      <c r="AC920" s="159">
        <f t="shared" si="17694"/>
        <v>16407</v>
      </c>
      <c r="BI920" s="145" t="s">
        <v>28</v>
      </c>
      <c r="BJ920" s="128">
        <f>B920/B932</f>
        <v>4.0519518107159654E-2</v>
      </c>
      <c r="BK920" s="129">
        <f t="shared" ref="BK920" si="17996">C920/C932</f>
        <v>5.326012354152368E-2</v>
      </c>
      <c r="BL920" s="130">
        <f t="shared" ref="BL920" si="17997">D920/D932</f>
        <v>5.0131733021077284E-2</v>
      </c>
      <c r="BM920" s="131">
        <f t="shared" ref="BM920" si="17998">E920/E932</f>
        <v>4.7774323197088041E-2</v>
      </c>
      <c r="BN920" s="128">
        <f t="shared" ref="BN920" si="17999">F920/F932</f>
        <v>3.9142522680714074E-2</v>
      </c>
      <c r="BO920" s="129">
        <f t="shared" ref="BO920" si="18000">G920/G932</f>
        <v>5.8968253968253968E-2</v>
      </c>
      <c r="BP920" s="130">
        <f t="shared" ref="BP920" si="18001">H920/H932</f>
        <v>4.9560674424127288E-2</v>
      </c>
      <c r="BQ920" s="131">
        <f t="shared" ref="BQ920" si="18002">I920/I932</f>
        <v>6.1196813019155791E-2</v>
      </c>
      <c r="BR920" s="128">
        <f t="shared" ref="BR920" si="18003">J920/J932</f>
        <v>5.8925750394944708E-2</v>
      </c>
      <c r="BS920" s="129">
        <f t="shared" ref="BS920" si="18004">K920/K932</f>
        <v>3.0836363636363637E-2</v>
      </c>
      <c r="BT920" s="130">
        <f t="shared" ref="BT920" si="18005">L920/L932</f>
        <v>6.6888259674176206E-2</v>
      </c>
      <c r="BU920" s="128">
        <f t="shared" ref="BU920" si="18006">M920/M932</f>
        <v>3.6020790523389336E-2</v>
      </c>
      <c r="BV920" s="132">
        <f t="shared" ref="BV920" si="18007">N920/N932</f>
        <v>5.4641443026836781E-2</v>
      </c>
      <c r="BW920" s="133">
        <f t="shared" ref="BW920" si="18008">O920/O932</f>
        <v>4.2305347991963338E-2</v>
      </c>
      <c r="BX920" s="128">
        <f t="shared" ref="BX920" si="18009">P920/P932</f>
        <v>5.5052666227781433E-2</v>
      </c>
      <c r="BY920" s="129">
        <f t="shared" ref="BY920" si="18010">Q920/Q932</f>
        <v>4.1650103794002032E-2</v>
      </c>
      <c r="BZ920" s="130">
        <f t="shared" ref="BZ920" si="18011">R920/R932</f>
        <v>4.6452399741731834E-2</v>
      </c>
      <c r="CA920" s="131">
        <f t="shared" ref="CA920" si="18012">S920/S932</f>
        <v>5.5329018742284242E-2</v>
      </c>
      <c r="CB920" s="128">
        <f t="shared" ref="CB920" si="18013">T920/T932</f>
        <v>6.0718711276332091E-2</v>
      </c>
      <c r="CC920" s="129">
        <f t="shared" ref="CC920" si="18014">U920/U932</f>
        <v>2.747052388476966E-2</v>
      </c>
      <c r="CD920" s="130">
        <f t="shared" ref="CD920" si="18015">V920/V932</f>
        <v>5.7793411248534363E-2</v>
      </c>
      <c r="CE920" s="131">
        <f t="shared" ref="CE920" si="18016">W920/W932</f>
        <v>4.329033338917742E-2</v>
      </c>
      <c r="CF920" s="128">
        <f t="shared" ref="CF920" si="18017">X920/X932</f>
        <v>5.2974699939556169E-2</v>
      </c>
      <c r="CG920" s="129">
        <f t="shared" ref="CG920" si="18018">Y920/Y932</f>
        <v>3.4867083364711199E-2</v>
      </c>
      <c r="CH920" s="130">
        <f t="shared" ref="CH920" si="18019">Z920/Z932</f>
        <v>5.3666175817497601E-2</v>
      </c>
      <c r="CI920" s="128">
        <f t="shared" ref="CI920" si="18020">AA920/AA932</f>
        <v>5.2501701837985026E-2</v>
      </c>
      <c r="CJ920" s="134">
        <f t="shared" ref="CJ920" si="18021">AB920/AB932</f>
        <v>5.1901656918355688E-2</v>
      </c>
      <c r="CK920" s="135">
        <f t="shared" ref="CK920" si="18022">AC920/AC932</f>
        <v>4.84781690161653E-2</v>
      </c>
    </row>
    <row r="921" spans="1:89" x14ac:dyDescent="0.2">
      <c r="A921" s="136" t="s">
        <v>29</v>
      </c>
      <c r="B921" s="192">
        <v>1349</v>
      </c>
      <c r="C921" s="176">
        <v>2683</v>
      </c>
      <c r="D921" s="177">
        <v>1040</v>
      </c>
      <c r="E921" s="178">
        <v>809</v>
      </c>
      <c r="F921" s="175">
        <v>1324</v>
      </c>
      <c r="G921" s="179">
        <v>2064</v>
      </c>
      <c r="H921" s="177">
        <v>2416</v>
      </c>
      <c r="I921" s="178">
        <v>3656</v>
      </c>
      <c r="J921" s="175">
        <v>624</v>
      </c>
      <c r="K921" s="176">
        <v>259</v>
      </c>
      <c r="L921" s="177">
        <v>2225</v>
      </c>
      <c r="M921" s="175">
        <v>910</v>
      </c>
      <c r="N921" s="180">
        <v>3478</v>
      </c>
      <c r="O921" s="193">
        <v>2285</v>
      </c>
      <c r="P921" s="175">
        <v>1762</v>
      </c>
      <c r="Q921" s="176">
        <v>1125</v>
      </c>
      <c r="R921" s="177">
        <v>1793</v>
      </c>
      <c r="S921" s="178">
        <v>1933</v>
      </c>
      <c r="T921" s="175">
        <v>1079</v>
      </c>
      <c r="U921" s="179">
        <v>245</v>
      </c>
      <c r="V921" s="177">
        <v>2413</v>
      </c>
      <c r="W921" s="194">
        <v>1470</v>
      </c>
      <c r="X921" s="175">
        <v>1901</v>
      </c>
      <c r="Y921" s="179">
        <v>568</v>
      </c>
      <c r="Z921" s="177">
        <v>2628</v>
      </c>
      <c r="AA921" s="175">
        <v>4021</v>
      </c>
      <c r="AB921" s="158">
        <f t="shared" si="17693"/>
        <v>24032</v>
      </c>
      <c r="AC921" s="159">
        <f t="shared" si="17694"/>
        <v>22028</v>
      </c>
      <c r="BI921" s="136" t="s">
        <v>29</v>
      </c>
      <c r="BJ921" s="128">
        <f>B921/B932</f>
        <v>4.8804312434427122E-2</v>
      </c>
      <c r="BK921" s="129">
        <f t="shared" ref="BK921" si="18023">C921/C932</f>
        <v>9.2072752230610844E-2</v>
      </c>
      <c r="BL921" s="130">
        <f t="shared" ref="BL921" si="18024">D921/D932</f>
        <v>7.611241217798595E-2</v>
      </c>
      <c r="BM921" s="131">
        <f t="shared" ref="BM921" si="18025">E921/E932</f>
        <v>6.1348297565784485E-2</v>
      </c>
      <c r="BN921" s="128">
        <f t="shared" ref="BN921" si="18026">F921/F932</f>
        <v>4.8434299092771436E-2</v>
      </c>
      <c r="BO921" s="129">
        <f t="shared" ref="BO921" si="18027">G921/G932</f>
        <v>8.1904761904761911E-2</v>
      </c>
      <c r="BP921" s="130">
        <f t="shared" ref="BP921" si="18028">H921/H932</f>
        <v>5.7373545476133936E-2</v>
      </c>
      <c r="BQ921" s="131">
        <f t="shared" ref="BQ921" si="18029">I921/I932</f>
        <v>7.7470757755551789E-2</v>
      </c>
      <c r="BR921" s="128">
        <f t="shared" ref="BR921" si="18030">J921/J932</f>
        <v>9.8578199052132706E-2</v>
      </c>
      <c r="BS921" s="129">
        <f t="shared" ref="BS921" si="18031">K921/K932</f>
        <v>3.7672727272727274E-2</v>
      </c>
      <c r="BT921" s="130">
        <f t="shared" ref="BT921" si="18032">L921/L932</f>
        <v>9.130452624235709E-2</v>
      </c>
      <c r="BU921" s="128">
        <f t="shared" ref="BU921" si="18033">M921/M932</f>
        <v>3.6665457915306822E-2</v>
      </c>
      <c r="BV921" s="132">
        <f t="shared" ref="BV921" si="18034">N921/N932</f>
        <v>7.6506819181698202E-2</v>
      </c>
      <c r="BW921" s="133">
        <f t="shared" ref="BW921" si="18035">O921/O932</f>
        <v>5.1583628688173011E-2</v>
      </c>
      <c r="BX921" s="128">
        <f t="shared" ref="BX921" si="18036">P921/P932</f>
        <v>7.2498354180381835E-2</v>
      </c>
      <c r="BY921" s="129">
        <f t="shared" ref="BY921" si="18037">Q921/Q932</f>
        <v>4.9688617993904866E-2</v>
      </c>
      <c r="BZ921" s="130">
        <f t="shared" ref="BZ921" si="18038">R921/R932</f>
        <v>6.4315948059401676E-2</v>
      </c>
      <c r="CA921" s="131">
        <f t="shared" ref="CA921" si="18039">S921/S932</f>
        <v>7.2313044779469524E-2</v>
      </c>
      <c r="CB921" s="128">
        <f t="shared" ref="CB921" si="18040">T921/T932</f>
        <v>0.13370508054522925</v>
      </c>
      <c r="CC921" s="129">
        <f t="shared" ref="CC921" si="18041">U921/U932</f>
        <v>2.977999270694056E-2</v>
      </c>
      <c r="CD921" s="130">
        <f t="shared" ref="CD921" si="18042">V921/V932</f>
        <v>9.1266689360414543E-2</v>
      </c>
      <c r="CE921" s="131">
        <f t="shared" ref="CE921" si="18043">W921/W932</f>
        <v>4.925448148768638E-2</v>
      </c>
      <c r="CF921" s="128">
        <f t="shared" ref="CF921" si="18044">X921/X932</f>
        <v>8.2074086866419135E-2</v>
      </c>
      <c r="CG921" s="129">
        <f t="shared" ref="CG921" si="18045">Y921/Y932</f>
        <v>4.2774305294073348E-2</v>
      </c>
      <c r="CH921" s="130">
        <f t="shared" ref="CH921" si="18046">Z921/Z932</f>
        <v>6.1426267442675826E-2</v>
      </c>
      <c r="CI921" s="128">
        <f t="shared" ref="CI921" si="18047">AA921/AA932</f>
        <v>8.5538631722260047E-2</v>
      </c>
      <c r="CJ921" s="134">
        <f t="shared" ref="CJ921" si="18048">AB921/AB932</f>
        <v>7.0776860867157912E-2</v>
      </c>
      <c r="CK921" s="135">
        <f t="shared" ref="CK921" si="18049">AC921/AC932</f>
        <v>6.5086676850617975E-2</v>
      </c>
    </row>
    <row r="922" spans="1:89" x14ac:dyDescent="0.2">
      <c r="A922" s="145" t="s">
        <v>30</v>
      </c>
      <c r="B922" s="189">
        <v>1645</v>
      </c>
      <c r="C922" s="183">
        <v>3614</v>
      </c>
      <c r="D922" s="184">
        <v>1313</v>
      </c>
      <c r="E922" s="185">
        <v>1156</v>
      </c>
      <c r="F922" s="182">
        <v>1543</v>
      </c>
      <c r="G922" s="186">
        <v>2790</v>
      </c>
      <c r="H922" s="184">
        <v>2689</v>
      </c>
      <c r="I922" s="185">
        <v>5050</v>
      </c>
      <c r="J922" s="182">
        <v>1062</v>
      </c>
      <c r="K922" s="183">
        <v>250</v>
      </c>
      <c r="L922" s="184">
        <v>3208</v>
      </c>
      <c r="M922" s="182">
        <v>1045</v>
      </c>
      <c r="N922" s="187">
        <v>4436</v>
      </c>
      <c r="O922" s="190">
        <v>2740</v>
      </c>
      <c r="P922" s="182">
        <v>2161</v>
      </c>
      <c r="Q922" s="183">
        <v>1741</v>
      </c>
      <c r="R922" s="184">
        <v>2121</v>
      </c>
      <c r="S922" s="185">
        <v>2344</v>
      </c>
      <c r="T922" s="182">
        <v>1203</v>
      </c>
      <c r="U922" s="186">
        <v>262</v>
      </c>
      <c r="V922" s="184">
        <v>3197</v>
      </c>
      <c r="W922" s="191">
        <v>1659</v>
      </c>
      <c r="X922" s="182">
        <v>2515</v>
      </c>
      <c r="Y922" s="186">
        <v>768</v>
      </c>
      <c r="Z922" s="184">
        <v>3145</v>
      </c>
      <c r="AA922" s="182">
        <v>4689</v>
      </c>
      <c r="AB922" s="158">
        <f t="shared" si="17693"/>
        <v>30238</v>
      </c>
      <c r="AC922" s="159">
        <f t="shared" si="17694"/>
        <v>28108</v>
      </c>
      <c r="BI922" s="145" t="s">
        <v>30</v>
      </c>
      <c r="BJ922" s="128">
        <f>B922/B932</f>
        <v>5.951304221989074E-2</v>
      </c>
      <c r="BK922" s="129">
        <f t="shared" ref="BK922" si="18050">C922/C932</f>
        <v>0.12402196293754289</v>
      </c>
      <c r="BL922" s="130">
        <f t="shared" ref="BL922" si="18051">D922/D932</f>
        <v>9.6091920374707263E-2</v>
      </c>
      <c r="BM922" s="131">
        <f t="shared" ref="BM922" si="18052">E922/E932</f>
        <v>8.7662091453704405E-2</v>
      </c>
      <c r="BN922" s="128">
        <f t="shared" ref="BN922" si="18053">F922/F932</f>
        <v>5.6445712613403573E-2</v>
      </c>
      <c r="BO922" s="129">
        <f t="shared" ref="BO922" si="18054">G922/G932</f>
        <v>0.11071428571428571</v>
      </c>
      <c r="BP922" s="130">
        <f t="shared" ref="BP922" si="18055">H922/H932</f>
        <v>6.3856566136309661E-2</v>
      </c>
      <c r="BQ922" s="131">
        <f t="shared" ref="BQ922" si="18056">I922/I932</f>
        <v>0.10700966265468724</v>
      </c>
      <c r="BR922" s="128">
        <f t="shared" ref="BR922" si="18057">J922/J932</f>
        <v>0.16777251184834124</v>
      </c>
      <c r="BS922" s="129">
        <f t="shared" ref="BS922" si="18058">K922/K932</f>
        <v>3.6363636363636362E-2</v>
      </c>
      <c r="BT922" s="130">
        <f t="shared" ref="BT922" si="18059">L922/L932</f>
        <v>0.13164266075751979</v>
      </c>
      <c r="BU922" s="128">
        <f t="shared" ref="BU922" si="18060">M922/M932</f>
        <v>4.2104839034610583E-2</v>
      </c>
      <c r="BV922" s="132">
        <f t="shared" ref="BV922" si="18061">N922/N932</f>
        <v>9.7580290365156183E-2</v>
      </c>
      <c r="BW922" s="133">
        <f t="shared" ref="BW922" si="18062">O922/O932</f>
        <v>6.1855204641397835E-2</v>
      </c>
      <c r="BX922" s="128">
        <f t="shared" ref="BX922" si="18063">P922/P932</f>
        <v>8.8915404871626066E-2</v>
      </c>
      <c r="BY922" s="129">
        <f t="shared" ref="BY922" si="18064">Q922/Q932</f>
        <v>7.6895896824345208E-2</v>
      </c>
      <c r="BZ922" s="130">
        <f t="shared" ref="BZ922" si="18065">R922/R932</f>
        <v>7.6081497955376998E-2</v>
      </c>
      <c r="CA922" s="131">
        <f t="shared" ref="CA922" si="18066">S922/S932</f>
        <v>8.7688451610489687E-2</v>
      </c>
      <c r="CB922" s="128">
        <f t="shared" ref="CB922" si="18067">T922/T932</f>
        <v>0.14907063197026021</v>
      </c>
      <c r="CC922" s="129">
        <f t="shared" ref="CC922" si="18068">U922/U932</f>
        <v>3.1846359547830314E-2</v>
      </c>
      <c r="CD922" s="130">
        <f t="shared" ref="CD922" si="18069">V922/V932</f>
        <v>0.12091985324709709</v>
      </c>
      <c r="CE922" s="131">
        <f t="shared" ref="CE922" si="18070">W922/W932</f>
        <v>5.55872005361032E-2</v>
      </c>
      <c r="CF922" s="128">
        <f t="shared" ref="CF922" si="18071">X922/X932</f>
        <v>0.10858302391848718</v>
      </c>
      <c r="CG922" s="129">
        <f t="shared" ref="CG922" si="18072">Y922/Y932</f>
        <v>5.7835680397620305E-2</v>
      </c>
      <c r="CH922" s="130">
        <f t="shared" ref="CH922" si="18073">Z922/Z932</f>
        <v>7.3510506509594939E-2</v>
      </c>
      <c r="CI922" s="128">
        <f t="shared" ref="CI922" si="18074">AA922/AA932</f>
        <v>9.974897889720899E-2</v>
      </c>
      <c r="CJ922" s="134">
        <f t="shared" ref="CJ922" si="18075">AB922/AB932</f>
        <v>8.9054207677310288E-2</v>
      </c>
      <c r="CK922" s="135">
        <f t="shared" ref="CK922" si="18076">AC922/AC932</f>
        <v>8.3051403346521252E-2</v>
      </c>
    </row>
    <row r="923" spans="1:89" x14ac:dyDescent="0.2">
      <c r="A923" s="136" t="s">
        <v>31</v>
      </c>
      <c r="B923" s="192">
        <v>1732</v>
      </c>
      <c r="C923" s="176">
        <v>3693</v>
      </c>
      <c r="D923" s="177">
        <v>903</v>
      </c>
      <c r="E923" s="178">
        <v>1323</v>
      </c>
      <c r="F923" s="175">
        <v>1371</v>
      </c>
      <c r="G923" s="179">
        <v>2726</v>
      </c>
      <c r="H923" s="177">
        <v>2676</v>
      </c>
      <c r="I923" s="178">
        <v>5595</v>
      </c>
      <c r="J923" s="175">
        <v>719</v>
      </c>
      <c r="K923" s="176">
        <v>304</v>
      </c>
      <c r="L923" s="177">
        <v>2880</v>
      </c>
      <c r="M923" s="175">
        <v>1076</v>
      </c>
      <c r="N923" s="180">
        <v>4354</v>
      </c>
      <c r="O923" s="193">
        <v>2876</v>
      </c>
      <c r="P923" s="175">
        <v>2293</v>
      </c>
      <c r="Q923" s="176">
        <v>1862</v>
      </c>
      <c r="R923" s="177">
        <v>2004</v>
      </c>
      <c r="S923" s="178">
        <v>2642</v>
      </c>
      <c r="T923" s="175">
        <v>1232</v>
      </c>
      <c r="U923" s="179">
        <v>278</v>
      </c>
      <c r="V923" s="177">
        <v>3427</v>
      </c>
      <c r="W923" s="194">
        <v>1822</v>
      </c>
      <c r="X923" s="175">
        <v>2354</v>
      </c>
      <c r="Y923" s="179">
        <v>867</v>
      </c>
      <c r="Z923" s="177">
        <v>3164</v>
      </c>
      <c r="AA923" s="175">
        <v>5021</v>
      </c>
      <c r="AB923" s="158">
        <f t="shared" si="17693"/>
        <v>29109</v>
      </c>
      <c r="AC923" s="159">
        <f t="shared" si="17694"/>
        <v>30085</v>
      </c>
      <c r="BI923" s="136" t="s">
        <v>31</v>
      </c>
      <c r="BJ923" s="128">
        <f>B923/B932</f>
        <v>6.2660540501429038E-2</v>
      </c>
      <c r="BK923" s="129">
        <f t="shared" ref="BK923" si="18077">C923/C932</f>
        <v>0.12673301304049417</v>
      </c>
      <c r="BL923" s="130">
        <f t="shared" ref="BL923" si="18078">D923/D932</f>
        <v>6.6086065573770489E-2</v>
      </c>
      <c r="BM923" s="131">
        <f t="shared" ref="BM923" si="18079">E923/E932</f>
        <v>0.10032607871388488</v>
      </c>
      <c r="BN923" s="128">
        <f t="shared" ref="BN923" si="18080">F923/F932</f>
        <v>5.0153643546971029E-2</v>
      </c>
      <c r="BO923" s="129">
        <f t="shared" ref="BO923" si="18081">G923/G932</f>
        <v>0.10817460317460317</v>
      </c>
      <c r="BP923" s="130">
        <f t="shared" ref="BP923" si="18082">H923/H932</f>
        <v>6.3547850866777486E-2</v>
      </c>
      <c r="BQ923" s="131">
        <f t="shared" ref="BQ923" si="18083">I923/I932</f>
        <v>0.11855823020850992</v>
      </c>
      <c r="BR923" s="128">
        <f t="shared" ref="BR923" si="18084">J923/J932</f>
        <v>0.11358609794628752</v>
      </c>
      <c r="BS923" s="129">
        <f t="shared" ref="BS923" si="18085">K923/K932</f>
        <v>4.4218181818181816E-2</v>
      </c>
      <c r="BT923" s="130">
        <f t="shared" ref="BT923" si="18086">L923/L932</f>
        <v>0.11818293733842176</v>
      </c>
      <c r="BU923" s="128">
        <f t="shared" ref="BU923" si="18087">M923/M932</f>
        <v>4.3353882106450706E-2</v>
      </c>
      <c r="BV923" s="132">
        <f t="shared" ref="BV923" si="18088">N923/N932</f>
        <v>9.5776506819181692E-2</v>
      </c>
      <c r="BW923" s="133">
        <f t="shared" ref="BW923" si="18089">O923/O932</f>
        <v>6.4925389981262835E-2</v>
      </c>
      <c r="BX923" s="128">
        <f t="shared" ref="BX923" si="18090">P923/P932</f>
        <v>9.4346609611586571E-2</v>
      </c>
      <c r="BY923" s="129">
        <f t="shared" ref="BY923" si="18091">Q923/Q932</f>
        <v>8.2240183737467429E-2</v>
      </c>
      <c r="BZ923" s="130">
        <f t="shared" ref="BZ923" si="18092">R923/R932</f>
        <v>7.1884640218093127E-2</v>
      </c>
      <c r="CA923" s="131">
        <f t="shared" ref="CA923" si="18093">S923/S932</f>
        <v>9.8836556806703821E-2</v>
      </c>
      <c r="CB923" s="128">
        <f t="shared" ref="CB923" si="18094">T923/T932</f>
        <v>0.15266418835192069</v>
      </c>
      <c r="CC923" s="129">
        <f t="shared" ref="CC923" si="18095">U923/U932</f>
        <v>3.3791175398079493E-2</v>
      </c>
      <c r="CD923" s="130">
        <f t="shared" ref="CD923" si="18096">V923/V932</f>
        <v>0.12961912326487385</v>
      </c>
      <c r="CE923" s="131">
        <f t="shared" ref="CE923" si="18097">W923/W932</f>
        <v>6.1048751884737809E-2</v>
      </c>
      <c r="CF923" s="128">
        <f t="shared" ref="CF923" si="18098">X923/X932</f>
        <v>0.1016319834211208</v>
      </c>
      <c r="CG923" s="129">
        <f t="shared" ref="CG923" si="18099">Y923/Y932</f>
        <v>6.5291061073876042E-2</v>
      </c>
      <c r="CH923" s="130">
        <f t="shared" ref="CH923" si="18100">Z923/Z932</f>
        <v>7.39546081387467E-2</v>
      </c>
      <c r="CI923" s="128">
        <f t="shared" ref="CI923" si="18101">AA923/AA932</f>
        <v>0.10681160653505786</v>
      </c>
      <c r="CJ923" s="134">
        <f t="shared" ref="CJ923" si="18102">AB923/AB932</f>
        <v>8.5729179551518792E-2</v>
      </c>
      <c r="CK923" s="135">
        <f t="shared" ref="CK923" si="18103">AC923/AC932</f>
        <v>8.8892894182442436E-2</v>
      </c>
    </row>
    <row r="924" spans="1:89" x14ac:dyDescent="0.2">
      <c r="A924" s="145" t="s">
        <v>32</v>
      </c>
      <c r="B924" s="189">
        <v>1879</v>
      </c>
      <c r="C924" s="183">
        <v>2769</v>
      </c>
      <c r="D924" s="184">
        <v>698</v>
      </c>
      <c r="E924" s="185">
        <v>1150</v>
      </c>
      <c r="F924" s="182">
        <v>1265</v>
      </c>
      <c r="G924" s="186">
        <v>2603</v>
      </c>
      <c r="H924" s="184">
        <v>2702</v>
      </c>
      <c r="I924" s="185">
        <v>4587</v>
      </c>
      <c r="J924" s="182">
        <v>507</v>
      </c>
      <c r="K924" s="183">
        <v>214</v>
      </c>
      <c r="L924" s="184">
        <v>2239</v>
      </c>
      <c r="M924" s="182">
        <v>1151</v>
      </c>
      <c r="N924" s="187">
        <v>3940</v>
      </c>
      <c r="O924" s="190">
        <v>2788</v>
      </c>
      <c r="P924" s="182">
        <v>1573</v>
      </c>
      <c r="Q924" s="183">
        <v>1792</v>
      </c>
      <c r="R924" s="184">
        <v>1703</v>
      </c>
      <c r="S924" s="185">
        <v>2260</v>
      </c>
      <c r="T924" s="182">
        <v>615</v>
      </c>
      <c r="U924" s="186">
        <v>358</v>
      </c>
      <c r="V924" s="184">
        <v>2796</v>
      </c>
      <c r="W924" s="191">
        <v>1906</v>
      </c>
      <c r="X924" s="182">
        <v>1655</v>
      </c>
      <c r="Y924" s="186">
        <v>699</v>
      </c>
      <c r="Z924" s="184">
        <v>2602</v>
      </c>
      <c r="AA924" s="182">
        <v>4052</v>
      </c>
      <c r="AB924" s="158">
        <f t="shared" si="17693"/>
        <v>24174</v>
      </c>
      <c r="AC924" s="159">
        <f t="shared" si="17694"/>
        <v>26329</v>
      </c>
      <c r="BI924" s="145" t="s">
        <v>32</v>
      </c>
      <c r="BJ924" s="128">
        <f>B924/B932</f>
        <v>6.797872725299374E-2</v>
      </c>
      <c r="BK924" s="129">
        <f t="shared" ref="BK924" si="18104">C924/C932</f>
        <v>9.5024021962937549E-2</v>
      </c>
      <c r="BL924" s="130">
        <f t="shared" ref="BL924" si="18105">D924/D932</f>
        <v>5.1083138173302109E-2</v>
      </c>
      <c r="BM924" s="131">
        <f t="shared" ref="BM924" si="18106">E924/E932</f>
        <v>8.7207097899446431E-2</v>
      </c>
      <c r="BN924" s="128">
        <f t="shared" ref="BN924" si="18107">F924/F932</f>
        <v>4.6275973075797484E-2</v>
      </c>
      <c r="BO924" s="129">
        <f t="shared" ref="BO924" si="18108">G924/G932</f>
        <v>0.1032936507936508</v>
      </c>
      <c r="BP924" s="130">
        <f t="shared" ref="BP924" si="18109">H924/H932</f>
        <v>6.4165281405841837E-2</v>
      </c>
      <c r="BQ924" s="131">
        <f t="shared" ref="BQ924" si="18110">I924/I932</f>
        <v>9.7198677741990161E-2</v>
      </c>
      <c r="BR924" s="128">
        <f t="shared" ref="BR924" si="18111">J924/J932</f>
        <v>8.0094786729857814E-2</v>
      </c>
      <c r="BS924" s="129">
        <f t="shared" ref="BS924" si="18112">K924/K932</f>
        <v>3.1127272727272726E-2</v>
      </c>
      <c r="BT924" s="130">
        <f t="shared" ref="BT924" si="18113">L924/L932</f>
        <v>9.1879026632196645E-2</v>
      </c>
      <c r="BU924" s="128">
        <f t="shared" ref="BU924" si="18114">M924/M932</f>
        <v>4.6375760506063901E-2</v>
      </c>
      <c r="BV924" s="132">
        <f t="shared" ref="BV924" si="18115">N924/N932</f>
        <v>8.6669599648042231E-2</v>
      </c>
      <c r="BW924" s="133">
        <f t="shared" ref="BW924" si="18116">O924/O932</f>
        <v>6.2938799467232548E-2</v>
      </c>
      <c r="BX924" s="128">
        <f t="shared" ref="BX924" si="18117">P924/P932</f>
        <v>6.47218564845293E-2</v>
      </c>
      <c r="BY924" s="129">
        <f t="shared" ref="BY924" si="18118">Q924/Q932</f>
        <v>7.9148447506735567E-2</v>
      </c>
      <c r="BZ924" s="130">
        <f t="shared" ref="BZ924" si="18119">R924/R932</f>
        <v>6.1087595953798694E-2</v>
      </c>
      <c r="CA924" s="131">
        <f t="shared" ref="CA924" si="18120">S924/S932</f>
        <v>8.4546032696120613E-2</v>
      </c>
      <c r="CB924" s="128">
        <f t="shared" ref="CB924" si="18121">T924/T932</f>
        <v>7.6208178438661706E-2</v>
      </c>
      <c r="CC924" s="129">
        <f t="shared" ref="CC924" si="18122">U924/U932</f>
        <v>4.3515254649325395E-2</v>
      </c>
      <c r="CD924" s="130">
        <f t="shared" ref="CD924" si="18123">V924/V932</f>
        <v>0.1057528650856689</v>
      </c>
      <c r="CE924" s="131">
        <f t="shared" ref="CE924" si="18124">W924/W932</f>
        <v>6.3863293684034178E-2</v>
      </c>
      <c r="CF924" s="128">
        <f t="shared" ref="CF924" si="18125">X924/X932</f>
        <v>7.1453242379759946E-2</v>
      </c>
      <c r="CG924" s="129">
        <f t="shared" ref="CG924" si="18126">Y924/Y932</f>
        <v>5.2639505986896602E-2</v>
      </c>
      <c r="CH924" s="130">
        <f t="shared" ref="CH924" si="18127">Z924/Z932</f>
        <v>6.081854942383657E-2</v>
      </c>
      <c r="CI924" s="128">
        <f t="shared" ref="CI924" si="18128">AA924/AA932</f>
        <v>8.6198093941456777E-2</v>
      </c>
      <c r="CJ924" s="134">
        <f t="shared" ref="CJ924" si="18129">AB924/AB932</f>
        <v>7.1195066353307065E-2</v>
      </c>
      <c r="CK924" s="135">
        <f t="shared" ref="CK924" si="18130">AC924/AC932</f>
        <v>7.7794948011617973E-2</v>
      </c>
    </row>
    <row r="925" spans="1:89" x14ac:dyDescent="0.2">
      <c r="A925" s="136" t="s">
        <v>33</v>
      </c>
      <c r="B925" s="192">
        <v>1529</v>
      </c>
      <c r="C925" s="176">
        <v>1972</v>
      </c>
      <c r="D925" s="177">
        <v>493</v>
      </c>
      <c r="E925" s="178">
        <v>864</v>
      </c>
      <c r="F925" s="175">
        <v>931</v>
      </c>
      <c r="G925" s="179">
        <v>1934</v>
      </c>
      <c r="H925" s="177">
        <v>2123</v>
      </c>
      <c r="I925" s="178">
        <v>3218</v>
      </c>
      <c r="J925" s="175">
        <v>305</v>
      </c>
      <c r="K925" s="176">
        <v>132</v>
      </c>
      <c r="L925" s="177">
        <v>1695</v>
      </c>
      <c r="M925" s="175">
        <v>940</v>
      </c>
      <c r="N925" s="180">
        <v>2698</v>
      </c>
      <c r="O925" s="193">
        <v>2336</v>
      </c>
      <c r="P925" s="175">
        <v>1119</v>
      </c>
      <c r="Q925" s="176">
        <v>1545</v>
      </c>
      <c r="R925" s="177">
        <v>1420</v>
      </c>
      <c r="S925" s="178">
        <v>1609</v>
      </c>
      <c r="T925" s="175">
        <v>414</v>
      </c>
      <c r="U925" s="179">
        <v>280</v>
      </c>
      <c r="V925" s="177">
        <v>2260</v>
      </c>
      <c r="W925" s="194">
        <v>1601</v>
      </c>
      <c r="X925" s="175">
        <v>1079</v>
      </c>
      <c r="Y925" s="179">
        <v>616</v>
      </c>
      <c r="Z925" s="177">
        <v>2288</v>
      </c>
      <c r="AA925" s="175">
        <v>2944</v>
      </c>
      <c r="AB925" s="158">
        <f t="shared" si="17693"/>
        <v>18354</v>
      </c>
      <c r="AC925" s="159">
        <f t="shared" si="17694"/>
        <v>19991</v>
      </c>
      <c r="BI925" s="136" t="s">
        <v>33</v>
      </c>
      <c r="BJ925" s="128">
        <f>B925/B932</f>
        <v>5.5316377844506347E-2</v>
      </c>
      <c r="BK925" s="129">
        <f t="shared" ref="BK925" si="18131">C925/C932</f>
        <v>6.7673301304049416E-2</v>
      </c>
      <c r="BL925" s="130">
        <f t="shared" ref="BL925" si="18132">D925/D932</f>
        <v>3.6080210772833722E-2</v>
      </c>
      <c r="BM925" s="131">
        <f t="shared" ref="BM925" si="18133">E925/E932</f>
        <v>6.551907181314931E-2</v>
      </c>
      <c r="BN925" s="128">
        <f t="shared" ref="BN925" si="18134">F925/F932</f>
        <v>3.4057652911911034E-2</v>
      </c>
      <c r="BO925" s="129">
        <f t="shared" ref="BO925" si="18135">G925/G932</f>
        <v>7.6746031746031743E-2</v>
      </c>
      <c r="BP925" s="130">
        <f t="shared" ref="BP925" si="18136">H925/H932</f>
        <v>5.0415578247447163E-2</v>
      </c>
      <c r="BQ925" s="131">
        <f t="shared" ref="BQ925" si="18137">I925/I932</f>
        <v>6.8189523648075942E-2</v>
      </c>
      <c r="BR925" s="128">
        <f t="shared" ref="BR925" si="18138">J925/J932</f>
        <v>4.8183254344391788E-2</v>
      </c>
      <c r="BS925" s="129">
        <f t="shared" ref="BS925" si="18139">K925/K932</f>
        <v>1.9199999999999998E-2</v>
      </c>
      <c r="BT925" s="130">
        <f t="shared" ref="BT925" si="18140">L925/L932</f>
        <v>6.9555582912716976E-2</v>
      </c>
      <c r="BU925" s="128">
        <f t="shared" ref="BU925" si="18141">M925/M932</f>
        <v>3.7874209275152101E-2</v>
      </c>
      <c r="BV925" s="132">
        <f t="shared" ref="BV925" si="18142">N925/N932</f>
        <v>5.9348878134623848E-2</v>
      </c>
      <c r="BW925" s="133">
        <f t="shared" ref="BW925" si="18143">O925/O932</f>
        <v>5.273494819062239E-2</v>
      </c>
      <c r="BX925" s="128">
        <f t="shared" ref="BX925" si="18144">P925/P932</f>
        <v>4.6041803818301516E-2</v>
      </c>
      <c r="BY925" s="129">
        <f t="shared" ref="BY925" si="18145">Q925/Q932</f>
        <v>6.8239035378296009E-2</v>
      </c>
      <c r="BZ925" s="130">
        <f t="shared" ref="BZ925" si="18146">R925/R932</f>
        <v>5.0936222110624867E-2</v>
      </c>
      <c r="CA925" s="131">
        <f t="shared" ref="CA925" si="18147">S925/S932</f>
        <v>6.0192286109760205E-2</v>
      </c>
      <c r="CB925" s="128">
        <f t="shared" ref="CB925" si="18148">T925/T932</f>
        <v>5.1301115241635685E-2</v>
      </c>
      <c r="CC925" s="129">
        <f t="shared" ref="CC925" si="18149">U925/U932</f>
        <v>3.4034277379360642E-2</v>
      </c>
      <c r="CD925" s="130">
        <f t="shared" ref="CD925" si="18150">V925/V932</f>
        <v>8.5479783652936944E-2</v>
      </c>
      <c r="CE925" s="131">
        <f t="shared" ref="CE925" si="18151">W925/W932</f>
        <v>5.3643826436589041E-2</v>
      </c>
      <c r="CF925" s="128">
        <f t="shared" ref="CF925" si="18152">X925/X932</f>
        <v>4.6584923581728693E-2</v>
      </c>
      <c r="CG925" s="129">
        <f t="shared" ref="CG925" si="18153">Y925/Y932</f>
        <v>4.6389035318924618E-2</v>
      </c>
      <c r="CH925" s="130">
        <f t="shared" ref="CH925" si="18154">Z925/Z932</f>
        <v>5.3479185657854755E-2</v>
      </c>
      <c r="CI925" s="128">
        <f t="shared" ref="CI925" si="18155">AA925/AA932</f>
        <v>6.2627637848876788E-2</v>
      </c>
      <c r="CJ925" s="134">
        <f t="shared" ref="CJ925" si="18156">AB925/AB932</f>
        <v>5.4054531639306604E-2</v>
      </c>
      <c r="CK925" s="135">
        <f t="shared" ref="CK925" si="18157">AC925/AC932</f>
        <v>5.9067902529539862E-2</v>
      </c>
    </row>
    <row r="926" spans="1:89" x14ac:dyDescent="0.2">
      <c r="A926" s="145" t="s">
        <v>34</v>
      </c>
      <c r="B926" s="189">
        <v>518</v>
      </c>
      <c r="C926" s="183">
        <v>1341</v>
      </c>
      <c r="D926" s="184">
        <v>242</v>
      </c>
      <c r="E926" s="185">
        <v>665</v>
      </c>
      <c r="F926" s="182">
        <v>476</v>
      </c>
      <c r="G926" s="186">
        <v>1495</v>
      </c>
      <c r="H926" s="184">
        <v>1136</v>
      </c>
      <c r="I926" s="185">
        <v>2419</v>
      </c>
      <c r="J926" s="182">
        <v>287</v>
      </c>
      <c r="K926" s="183">
        <v>96</v>
      </c>
      <c r="L926" s="184">
        <v>1215</v>
      </c>
      <c r="M926" s="182">
        <v>651</v>
      </c>
      <c r="N926" s="187">
        <v>2304</v>
      </c>
      <c r="O926" s="190">
        <v>1716</v>
      </c>
      <c r="P926" s="182">
        <v>680</v>
      </c>
      <c r="Q926" s="183">
        <v>1160</v>
      </c>
      <c r="R926" s="184">
        <v>936</v>
      </c>
      <c r="S926" s="185">
        <v>1245</v>
      </c>
      <c r="T926" s="182">
        <v>231</v>
      </c>
      <c r="U926" s="186">
        <v>295</v>
      </c>
      <c r="V926" s="184">
        <v>1630</v>
      </c>
      <c r="W926" s="191">
        <v>1171</v>
      </c>
      <c r="X926" s="182">
        <v>643</v>
      </c>
      <c r="Y926" s="186">
        <v>513</v>
      </c>
      <c r="Z926" s="184">
        <v>1480</v>
      </c>
      <c r="AA926" s="182">
        <v>1937</v>
      </c>
      <c r="AB926" s="158">
        <f t="shared" si="17693"/>
        <v>11778</v>
      </c>
      <c r="AC926" s="159">
        <f t="shared" si="17694"/>
        <v>14704</v>
      </c>
      <c r="BI926" s="145" t="s">
        <v>34</v>
      </c>
      <c r="BJ926" s="128">
        <f>B926/B932</f>
        <v>1.874027712456134E-2</v>
      </c>
      <c r="BK926" s="129">
        <f t="shared" ref="BK926" si="18158">C926/C932</f>
        <v>4.6019217570350032E-2</v>
      </c>
      <c r="BL926" s="130">
        <f t="shared" ref="BL926" si="18159">D926/D932</f>
        <v>1.7710772833723652E-2</v>
      </c>
      <c r="BM926" s="131">
        <f t="shared" ref="BM926" si="18160">E926/E932</f>
        <v>5.0428452263592931E-2</v>
      </c>
      <c r="BN926" s="128">
        <f t="shared" ref="BN926" si="18161">F926/F932</f>
        <v>1.7412935323383085E-2</v>
      </c>
      <c r="BO926" s="129">
        <f t="shared" ref="BO926" si="18162">G926/G932</f>
        <v>5.9325396825396823E-2</v>
      </c>
      <c r="BP926" s="130">
        <f t="shared" ref="BP926" si="18163">H926/H932</f>
        <v>2.6976965091427215E-2</v>
      </c>
      <c r="BQ926" s="131">
        <f t="shared" ref="BQ926" si="18164">I926/I932</f>
        <v>5.1258687913205626E-2</v>
      </c>
      <c r="BR926" s="128">
        <f t="shared" ref="BR926" si="18165">J926/J932</f>
        <v>4.5339652448657189E-2</v>
      </c>
      <c r="BS926" s="129">
        <f t="shared" ref="BS926" si="18166">K926/K932</f>
        <v>1.3963636363636364E-2</v>
      </c>
      <c r="BT926" s="130">
        <f t="shared" ref="BT926" si="18167">L926/L932</f>
        <v>4.9858426689646684E-2</v>
      </c>
      <c r="BU926" s="128">
        <f t="shared" ref="BU926" si="18168">M926/M932</f>
        <v>2.6229904508642571E-2</v>
      </c>
      <c r="BV926" s="132">
        <f t="shared" ref="BV926" si="18169">N926/N932</f>
        <v>5.0681918169819623E-2</v>
      </c>
      <c r="BW926" s="133">
        <f t="shared" ref="BW926" si="18170">O926/O932</f>
        <v>3.8738515023590762E-2</v>
      </c>
      <c r="BX926" s="128">
        <f t="shared" ref="BX926" si="18171">P926/P932</f>
        <v>2.7978933508887426E-2</v>
      </c>
      <c r="BY926" s="129">
        <f t="shared" ref="BY926" si="18172">Q926/Q932</f>
        <v>5.123448610927079E-2</v>
      </c>
      <c r="BZ926" s="130">
        <f t="shared" ref="BZ926" si="18173">R926/R932</f>
        <v>3.3574861898271038E-2</v>
      </c>
      <c r="CA926" s="131">
        <f t="shared" ref="CA926" si="18174">S926/S932</f>
        <v>4.6575137480827505E-2</v>
      </c>
      <c r="CB926" s="128">
        <f t="shared" ref="CB926" si="18175">T926/T932</f>
        <v>2.862453531598513E-2</v>
      </c>
      <c r="CC926" s="129">
        <f t="shared" ref="CC926" si="18176">U926/U932</f>
        <v>3.5857542238969246E-2</v>
      </c>
      <c r="CD926" s="130">
        <f t="shared" ref="CD926" si="18177">V926/V932</f>
        <v>6.1651348386852753E-2</v>
      </c>
      <c r="CE926" s="131">
        <f t="shared" ref="CE926" si="18178">W926/W932</f>
        <v>3.9236052940190988E-2</v>
      </c>
      <c r="CF926" s="128">
        <f t="shared" ref="CF926" si="18179">X926/X932</f>
        <v>2.7760987824885588E-2</v>
      </c>
      <c r="CG926" s="129">
        <f t="shared" ref="CG926" si="18180">Y926/Y932</f>
        <v>3.863242714059794E-2</v>
      </c>
      <c r="CH926" s="130">
        <f t="shared" ref="CH926" si="18181">Z926/Z932</f>
        <v>3.4593179533927029E-2</v>
      </c>
      <c r="CI926" s="128">
        <f t="shared" ref="CI926" si="18182">AA926/AA932</f>
        <v>4.1205752212389382E-2</v>
      </c>
      <c r="CJ926" s="134">
        <f t="shared" ref="CJ926" si="18183">AB926/AB932</f>
        <v>3.4687494477920515E-2</v>
      </c>
      <c r="CK926" s="135">
        <f t="shared" ref="CK926" si="18184">AC926/AC932</f>
        <v>4.3446272762460811E-2</v>
      </c>
    </row>
    <row r="927" spans="1:89" x14ac:dyDescent="0.2">
      <c r="A927" s="136" t="s">
        <v>35</v>
      </c>
      <c r="B927" s="192">
        <v>0</v>
      </c>
      <c r="C927" s="176">
        <v>505</v>
      </c>
      <c r="D927" s="177">
        <v>7</v>
      </c>
      <c r="E927" s="178">
        <v>372</v>
      </c>
      <c r="F927" s="175">
        <v>23</v>
      </c>
      <c r="G927" s="179">
        <v>869</v>
      </c>
      <c r="H927" s="177">
        <v>136</v>
      </c>
      <c r="I927" s="178">
        <v>1049</v>
      </c>
      <c r="J927" s="175">
        <v>62</v>
      </c>
      <c r="K927" s="176">
        <v>76</v>
      </c>
      <c r="L927" s="177">
        <v>643</v>
      </c>
      <c r="M927" s="175">
        <v>106</v>
      </c>
      <c r="N927" s="180">
        <v>531</v>
      </c>
      <c r="O927" s="193">
        <v>368</v>
      </c>
      <c r="P927" s="175">
        <v>136</v>
      </c>
      <c r="Q927" s="176">
        <v>272</v>
      </c>
      <c r="R927" s="177">
        <v>172</v>
      </c>
      <c r="S927" s="178">
        <v>131</v>
      </c>
      <c r="T927" s="175">
        <v>18</v>
      </c>
      <c r="U927" s="179">
        <v>21</v>
      </c>
      <c r="V927" s="177">
        <v>347</v>
      </c>
      <c r="W927" s="194">
        <v>57</v>
      </c>
      <c r="X927" s="175">
        <v>81</v>
      </c>
      <c r="Y927" s="179">
        <v>11</v>
      </c>
      <c r="Z927" s="177">
        <v>66</v>
      </c>
      <c r="AA927" s="175">
        <v>121</v>
      </c>
      <c r="AB927" s="158">
        <f t="shared" si="17693"/>
        <v>2222</v>
      </c>
      <c r="AC927" s="159">
        <f t="shared" si="17694"/>
        <v>3958</v>
      </c>
      <c r="BI927" s="136" t="s">
        <v>35</v>
      </c>
      <c r="BJ927" s="128">
        <f>B927/B932</f>
        <v>0</v>
      </c>
      <c r="BK927" s="129">
        <f t="shared" ref="BK927" si="18185">C927/C932</f>
        <v>1.7330130404941663E-2</v>
      </c>
      <c r="BL927" s="130">
        <f t="shared" ref="BL927" si="18186">D927/D932</f>
        <v>5.1229508196721314E-4</v>
      </c>
      <c r="BM927" s="131">
        <f t="shared" ref="BM927" si="18187">E927/E932</f>
        <v>2.8209600363994843E-2</v>
      </c>
      <c r="BN927" s="128">
        <f t="shared" ref="BN927" si="18188">F927/F932</f>
        <v>8.4138132865086335E-4</v>
      </c>
      <c r="BO927" s="129">
        <f t="shared" ref="BO927" si="18189">G927/G932</f>
        <v>3.4484126984126985E-2</v>
      </c>
      <c r="BP927" s="130">
        <f t="shared" ref="BP927" si="18190">H927/H932</f>
        <v>3.2296366658750891E-3</v>
      </c>
      <c r="BQ927" s="131">
        <f t="shared" ref="BQ927" si="18191">I927/I932</f>
        <v>2.2228343787082556E-2</v>
      </c>
      <c r="BR927" s="128">
        <f t="shared" ref="BR927" si="18192">J927/J932</f>
        <v>9.7946287519747235E-3</v>
      </c>
      <c r="BS927" s="129">
        <f t="shared" ref="BS927" si="18193">K927/K932</f>
        <v>1.1054545454545454E-2</v>
      </c>
      <c r="BT927" s="130">
        <f t="shared" ref="BT927" si="18194">L927/L932</f>
        <v>2.6385982190487916E-2</v>
      </c>
      <c r="BU927" s="128">
        <f t="shared" ref="BU927" si="18195">M927/M932</f>
        <v>4.2709214714533221E-3</v>
      </c>
      <c r="BV927" s="132">
        <f t="shared" ref="BV927" si="18196">N927/N932</f>
        <v>1.1680598328200616E-2</v>
      </c>
      <c r="BW927" s="133">
        <f t="shared" ref="BW927" si="18197">O927/O932</f>
        <v>8.3075603313994169E-3</v>
      </c>
      <c r="BX927" s="128">
        <f t="shared" ref="BX927" si="18198">P927/P932</f>
        <v>5.5957867017774852E-3</v>
      </c>
      <c r="BY927" s="129">
        <f t="shared" ref="BY927" si="18199">Q927/Q932</f>
        <v>1.201360363941522E-2</v>
      </c>
      <c r="BZ927" s="130">
        <f t="shared" ref="BZ927" si="18200">R927/R932</f>
        <v>6.1697395795968146E-3</v>
      </c>
      <c r="CA927" s="131">
        <f t="shared" ref="CA927" si="18201">S927/S932</f>
        <v>4.9006771164565484E-3</v>
      </c>
      <c r="CB927" s="128">
        <f t="shared" ref="CB927" si="18202">T927/T932</f>
        <v>2.2304832713754648E-3</v>
      </c>
      <c r="CC927" s="129">
        <f t="shared" ref="CC927" si="18203">U927/U932</f>
        <v>2.552570803452048E-3</v>
      </c>
      <c r="CD927" s="130">
        <f t="shared" ref="CD927" si="18204">V927/V932</f>
        <v>1.312455085290669E-2</v>
      </c>
      <c r="CE927" s="131">
        <f t="shared" ref="CE927" si="18205">W927/W932</f>
        <v>1.9098676495225332E-3</v>
      </c>
      <c r="CF927" s="128">
        <f t="shared" ref="CF927" si="18206">X927/X932</f>
        <v>3.4971073309731458E-3</v>
      </c>
      <c r="CG927" s="129">
        <f t="shared" ref="CG927" si="18207">Y927/Y932</f>
        <v>8.2837563069508243E-4</v>
      </c>
      <c r="CH927" s="130">
        <f t="shared" ref="CH927" si="18208">Z927/Z932</f>
        <v>1.5426688170535026E-3</v>
      </c>
      <c r="CI927" s="128">
        <f t="shared" ref="CI927" si="18209">AA927/AA932</f>
        <v>2.5740299523485362E-3</v>
      </c>
      <c r="CJ927" s="134">
        <f t="shared" ref="CJ927" si="18210">AB927/AB932</f>
        <v>6.5440323255170135E-3</v>
      </c>
      <c r="CK927" s="135">
        <f t="shared" ref="CK927" si="18211">AC927/AC932</f>
        <v>1.1694800570852822E-2</v>
      </c>
    </row>
    <row r="928" spans="1:89" x14ac:dyDescent="0.2">
      <c r="A928" s="145" t="s">
        <v>36</v>
      </c>
      <c r="B928" s="189">
        <v>0</v>
      </c>
      <c r="C928" s="183">
        <v>0</v>
      </c>
      <c r="D928" s="184">
        <v>0</v>
      </c>
      <c r="E928" s="185">
        <v>0</v>
      </c>
      <c r="F928" s="182">
        <v>0</v>
      </c>
      <c r="G928" s="186">
        <v>0</v>
      </c>
      <c r="H928" s="184">
        <v>0</v>
      </c>
      <c r="I928" s="185">
        <v>0</v>
      </c>
      <c r="J928" s="182">
        <v>0</v>
      </c>
      <c r="K928" s="186">
        <v>0</v>
      </c>
      <c r="L928" s="184">
        <v>0</v>
      </c>
      <c r="M928" s="182">
        <v>0</v>
      </c>
      <c r="N928" s="187">
        <v>0</v>
      </c>
      <c r="O928" s="190">
        <v>0</v>
      </c>
      <c r="P928" s="182">
        <v>0</v>
      </c>
      <c r="Q928" s="186">
        <v>0</v>
      </c>
      <c r="R928" s="184">
        <v>0</v>
      </c>
      <c r="S928" s="185">
        <v>0</v>
      </c>
      <c r="T928" s="182">
        <v>0</v>
      </c>
      <c r="U928" s="186">
        <v>0</v>
      </c>
      <c r="V928" s="184">
        <v>0</v>
      </c>
      <c r="W928" s="185">
        <v>0</v>
      </c>
      <c r="X928" s="182">
        <v>0</v>
      </c>
      <c r="Y928" s="186">
        <v>0</v>
      </c>
      <c r="Z928" s="184">
        <v>0</v>
      </c>
      <c r="AA928" s="182">
        <v>0</v>
      </c>
      <c r="AB928" s="158">
        <f t="shared" ref="AB928:AB931" si="18212">SUM(B928,D928,F928,H928,J928,L928,N928,P928,R928,T928,V928,X928,Z928)</f>
        <v>0</v>
      </c>
      <c r="AC928" s="159">
        <f t="shared" si="17694"/>
        <v>0</v>
      </c>
      <c r="BI928" s="145" t="s">
        <v>36</v>
      </c>
      <c r="BJ928" s="128">
        <f>B928/B932</f>
        <v>0</v>
      </c>
      <c r="BK928" s="129">
        <f t="shared" ref="BK928" si="18213">C928/C932</f>
        <v>0</v>
      </c>
      <c r="BL928" s="130">
        <f t="shared" ref="BL928" si="18214">D928/D932</f>
        <v>0</v>
      </c>
      <c r="BM928" s="131">
        <f t="shared" ref="BM928" si="18215">E928/E932</f>
        <v>0</v>
      </c>
      <c r="BN928" s="128">
        <f t="shared" ref="BN928" si="18216">F928/F932</f>
        <v>0</v>
      </c>
      <c r="BO928" s="129">
        <f t="shared" ref="BO928" si="18217">G928/G932</f>
        <v>0</v>
      </c>
      <c r="BP928" s="130">
        <f t="shared" ref="BP928" si="18218">H928/H932</f>
        <v>0</v>
      </c>
      <c r="BQ928" s="131">
        <f t="shared" ref="BQ928" si="18219">I928/I932</f>
        <v>0</v>
      </c>
      <c r="BR928" s="128">
        <f t="shared" ref="BR928" si="18220">J928/J932</f>
        <v>0</v>
      </c>
      <c r="BS928" s="129">
        <f t="shared" ref="BS928" si="18221">K928/K932</f>
        <v>0</v>
      </c>
      <c r="BT928" s="130">
        <f t="shared" ref="BT928" si="18222">L928/L932</f>
        <v>0</v>
      </c>
      <c r="BU928" s="128">
        <f t="shared" ref="BU928" si="18223">M928/M932</f>
        <v>0</v>
      </c>
      <c r="BV928" s="132">
        <f t="shared" ref="BV928" si="18224">N928/N932</f>
        <v>0</v>
      </c>
      <c r="BW928" s="133">
        <f t="shared" ref="BW928" si="18225">O928/O932</f>
        <v>0</v>
      </c>
      <c r="BX928" s="128">
        <f t="shared" ref="BX928" si="18226">P928/P932</f>
        <v>0</v>
      </c>
      <c r="BY928" s="129">
        <f t="shared" ref="BY928" si="18227">Q928/Q932</f>
        <v>0</v>
      </c>
      <c r="BZ928" s="130">
        <f t="shared" ref="BZ928" si="18228">R928/R932</f>
        <v>0</v>
      </c>
      <c r="CA928" s="131">
        <f t="shared" ref="CA928" si="18229">S928/S932</f>
        <v>0</v>
      </c>
      <c r="CB928" s="128">
        <f t="shared" ref="CB928" si="18230">T928/T932</f>
        <v>0</v>
      </c>
      <c r="CC928" s="129">
        <f t="shared" ref="CC928" si="18231">U928/U932</f>
        <v>0</v>
      </c>
      <c r="CD928" s="130">
        <f t="shared" ref="CD928" si="18232">V928/V932</f>
        <v>0</v>
      </c>
      <c r="CE928" s="131">
        <f t="shared" ref="CE928" si="18233">W928/W932</f>
        <v>0</v>
      </c>
      <c r="CF928" s="128">
        <f t="shared" ref="CF928" si="18234">X928/X932</f>
        <v>0</v>
      </c>
      <c r="CG928" s="129">
        <f t="shared" ref="CG928" si="18235">Y928/Y932</f>
        <v>0</v>
      </c>
      <c r="CH928" s="130">
        <f t="shared" ref="CH928" si="18236">Z928/Z932</f>
        <v>0</v>
      </c>
      <c r="CI928" s="128">
        <f t="shared" ref="CI928" si="18237">AA928/AA932</f>
        <v>0</v>
      </c>
      <c r="CJ928" s="134">
        <f t="shared" ref="CJ928" si="18238">AB928/AB932</f>
        <v>0</v>
      </c>
      <c r="CK928" s="135">
        <f t="shared" ref="CK928" si="18239">AC928/AC932</f>
        <v>0</v>
      </c>
    </row>
    <row r="929" spans="1:89" x14ac:dyDescent="0.2">
      <c r="A929" s="136" t="s">
        <v>37</v>
      </c>
      <c r="B929" s="58"/>
      <c r="C929" s="59"/>
      <c r="D929" s="138"/>
      <c r="E929" s="139"/>
      <c r="F929" s="137"/>
      <c r="G929" s="140"/>
      <c r="H929" s="138"/>
      <c r="I929" s="139"/>
      <c r="J929" s="137"/>
      <c r="K929" s="140"/>
      <c r="L929" s="138"/>
      <c r="M929" s="137"/>
      <c r="N929" s="141"/>
      <c r="O929" s="142"/>
      <c r="P929" s="137"/>
      <c r="Q929" s="140"/>
      <c r="R929" s="138"/>
      <c r="S929" s="139"/>
      <c r="T929" s="137"/>
      <c r="U929" s="140"/>
      <c r="V929" s="138"/>
      <c r="W929" s="139"/>
      <c r="X929" s="137"/>
      <c r="Y929" s="140"/>
      <c r="Z929" s="143"/>
      <c r="AA929" s="144"/>
      <c r="AB929" s="158">
        <f t="shared" si="18212"/>
        <v>0</v>
      </c>
      <c r="AC929" s="159">
        <f t="shared" si="17694"/>
        <v>0</v>
      </c>
      <c r="BI929" s="136" t="s">
        <v>37</v>
      </c>
      <c r="BJ929" s="128">
        <f>B929/B932</f>
        <v>0</v>
      </c>
      <c r="BK929" s="129">
        <f t="shared" ref="BK929" si="18240">C929/C932</f>
        <v>0</v>
      </c>
      <c r="BL929" s="130">
        <f t="shared" ref="BL929" si="18241">D929/D932</f>
        <v>0</v>
      </c>
      <c r="BM929" s="131">
        <f t="shared" ref="BM929" si="18242">E929/E932</f>
        <v>0</v>
      </c>
      <c r="BN929" s="128">
        <f t="shared" ref="BN929" si="18243">F929/F932</f>
        <v>0</v>
      </c>
      <c r="BO929" s="129">
        <f t="shared" ref="BO929" si="18244">G929/G932</f>
        <v>0</v>
      </c>
      <c r="BP929" s="130">
        <f t="shared" ref="BP929" si="18245">H929/H932</f>
        <v>0</v>
      </c>
      <c r="BQ929" s="131">
        <f t="shared" ref="BQ929" si="18246">I929/I932</f>
        <v>0</v>
      </c>
      <c r="BR929" s="128">
        <f t="shared" ref="BR929" si="18247">J929/J932</f>
        <v>0</v>
      </c>
      <c r="BS929" s="129">
        <f t="shared" ref="BS929" si="18248">K929/K932</f>
        <v>0</v>
      </c>
      <c r="BT929" s="130">
        <f t="shared" ref="BT929" si="18249">L929/L932</f>
        <v>0</v>
      </c>
      <c r="BU929" s="128">
        <f t="shared" ref="BU929" si="18250">M929/M932</f>
        <v>0</v>
      </c>
      <c r="BV929" s="132">
        <f t="shared" ref="BV929" si="18251">N929/N932</f>
        <v>0</v>
      </c>
      <c r="BW929" s="133">
        <f t="shared" ref="BW929" si="18252">O929/O932</f>
        <v>0</v>
      </c>
      <c r="BX929" s="128">
        <f t="shared" ref="BX929" si="18253">P929/P932</f>
        <v>0</v>
      </c>
      <c r="BY929" s="129">
        <f t="shared" ref="BY929" si="18254">Q929/Q932</f>
        <v>0</v>
      </c>
      <c r="BZ929" s="130">
        <f t="shared" ref="BZ929" si="18255">R929/R932</f>
        <v>0</v>
      </c>
      <c r="CA929" s="131">
        <f t="shared" ref="CA929" si="18256">S929/S932</f>
        <v>0</v>
      </c>
      <c r="CB929" s="128">
        <f t="shared" ref="CB929" si="18257">T929/T932</f>
        <v>0</v>
      </c>
      <c r="CC929" s="129">
        <f t="shared" ref="CC929" si="18258">U929/U932</f>
        <v>0</v>
      </c>
      <c r="CD929" s="130">
        <f t="shared" ref="CD929" si="18259">V929/V932</f>
        <v>0</v>
      </c>
      <c r="CE929" s="131">
        <f t="shared" ref="CE929" si="18260">W929/W932</f>
        <v>0</v>
      </c>
      <c r="CF929" s="128">
        <f t="shared" ref="CF929" si="18261">X929/X932</f>
        <v>0</v>
      </c>
      <c r="CG929" s="129">
        <f t="shared" ref="CG929" si="18262">Y929/Y932</f>
        <v>0</v>
      </c>
      <c r="CH929" s="130">
        <f t="shared" ref="CH929" si="18263">Z929/Z932</f>
        <v>0</v>
      </c>
      <c r="CI929" s="128">
        <f t="shared" ref="CI929" si="18264">AA929/AA932</f>
        <v>0</v>
      </c>
      <c r="CJ929" s="134">
        <f t="shared" ref="CJ929" si="18265">AB929/AB932</f>
        <v>0</v>
      </c>
      <c r="CK929" s="135">
        <f t="shared" ref="CK929" si="18266">AC929/AC932</f>
        <v>0</v>
      </c>
    </row>
    <row r="930" spans="1:89" x14ac:dyDescent="0.2">
      <c r="A930" s="145" t="s">
        <v>38</v>
      </c>
      <c r="B930" s="56"/>
      <c r="C930" s="57"/>
      <c r="D930" s="151"/>
      <c r="E930" s="148"/>
      <c r="F930" s="149"/>
      <c r="G930" s="150"/>
      <c r="H930" s="151"/>
      <c r="I930" s="148"/>
      <c r="J930" s="149"/>
      <c r="K930" s="150"/>
      <c r="L930" s="151"/>
      <c r="M930" s="149"/>
      <c r="N930" s="153"/>
      <c r="O930" s="152"/>
      <c r="P930" s="149"/>
      <c r="Q930" s="150"/>
      <c r="R930" s="151"/>
      <c r="S930" s="148"/>
      <c r="T930" s="149"/>
      <c r="U930" s="150"/>
      <c r="V930" s="151"/>
      <c r="W930" s="148"/>
      <c r="X930" s="149"/>
      <c r="Y930" s="150"/>
      <c r="Z930" s="147"/>
      <c r="AA930" s="146"/>
      <c r="AB930" s="158">
        <f t="shared" si="18212"/>
        <v>0</v>
      </c>
      <c r="AC930" s="159">
        <f t="shared" si="17694"/>
        <v>0</v>
      </c>
      <c r="BI930" s="145" t="s">
        <v>38</v>
      </c>
      <c r="BJ930" s="128">
        <f>B930/B932</f>
        <v>0</v>
      </c>
      <c r="BK930" s="129">
        <f t="shared" ref="BK930" si="18267">C930/C932</f>
        <v>0</v>
      </c>
      <c r="BL930" s="130">
        <f t="shared" ref="BL930" si="18268">D930/D932</f>
        <v>0</v>
      </c>
      <c r="BM930" s="131">
        <f t="shared" ref="BM930" si="18269">E930/E932</f>
        <v>0</v>
      </c>
      <c r="BN930" s="128">
        <f t="shared" ref="BN930" si="18270">F930/F932</f>
        <v>0</v>
      </c>
      <c r="BO930" s="129">
        <f t="shared" ref="BO930" si="18271">G930/G932</f>
        <v>0</v>
      </c>
      <c r="BP930" s="130">
        <f t="shared" ref="BP930" si="18272">H930/H932</f>
        <v>0</v>
      </c>
      <c r="BQ930" s="131">
        <f t="shared" ref="BQ930" si="18273">I930/I932</f>
        <v>0</v>
      </c>
      <c r="BR930" s="128">
        <f t="shared" ref="BR930" si="18274">J930/J932</f>
        <v>0</v>
      </c>
      <c r="BS930" s="129">
        <f t="shared" ref="BS930" si="18275">K930/K932</f>
        <v>0</v>
      </c>
      <c r="BT930" s="130">
        <f t="shared" ref="BT930" si="18276">L930/L932</f>
        <v>0</v>
      </c>
      <c r="BU930" s="128">
        <f t="shared" ref="BU930" si="18277">M930/M932</f>
        <v>0</v>
      </c>
      <c r="BV930" s="132">
        <f t="shared" ref="BV930" si="18278">N930/N932</f>
        <v>0</v>
      </c>
      <c r="BW930" s="133">
        <f t="shared" ref="BW930" si="18279">O930/O932</f>
        <v>0</v>
      </c>
      <c r="BX930" s="128">
        <f t="shared" ref="BX930" si="18280">P930/P932</f>
        <v>0</v>
      </c>
      <c r="BY930" s="129">
        <f t="shared" ref="BY930" si="18281">Q930/Q932</f>
        <v>0</v>
      </c>
      <c r="BZ930" s="130">
        <f t="shared" ref="BZ930" si="18282">R930/R932</f>
        <v>0</v>
      </c>
      <c r="CA930" s="131">
        <f t="shared" ref="CA930" si="18283">S930/S932</f>
        <v>0</v>
      </c>
      <c r="CB930" s="128">
        <f t="shared" ref="CB930" si="18284">T930/T932</f>
        <v>0</v>
      </c>
      <c r="CC930" s="129">
        <f t="shared" ref="CC930" si="18285">U930/U932</f>
        <v>0</v>
      </c>
      <c r="CD930" s="130">
        <f t="shared" ref="CD930" si="18286">V930/V932</f>
        <v>0</v>
      </c>
      <c r="CE930" s="131">
        <f t="shared" ref="CE930" si="18287">W930/W932</f>
        <v>0</v>
      </c>
      <c r="CF930" s="128">
        <f t="shared" ref="CF930" si="18288">X930/X932</f>
        <v>0</v>
      </c>
      <c r="CG930" s="129">
        <f t="shared" ref="CG930" si="18289">Y930/Y932</f>
        <v>0</v>
      </c>
      <c r="CH930" s="130">
        <f t="shared" ref="CH930" si="18290">Z930/Z932</f>
        <v>0</v>
      </c>
      <c r="CI930" s="128">
        <f t="shared" ref="CI930" si="18291">AA930/AA932</f>
        <v>0</v>
      </c>
      <c r="CJ930" s="134">
        <f t="shared" ref="CJ930" si="18292">AB930/AB932</f>
        <v>0</v>
      </c>
      <c r="CK930" s="135">
        <f t="shared" ref="CK930" si="18293">AC930/AC932</f>
        <v>0</v>
      </c>
    </row>
    <row r="931" spans="1:89" ht="13.5" thickBot="1" x14ac:dyDescent="0.25">
      <c r="A931" s="136" t="s">
        <v>39</v>
      </c>
      <c r="B931" s="58"/>
      <c r="C931" s="59"/>
      <c r="D931" s="138"/>
      <c r="E931" s="139"/>
      <c r="F931" s="137"/>
      <c r="G931" s="140"/>
      <c r="H931" s="138"/>
      <c r="I931" s="139"/>
      <c r="J931" s="137"/>
      <c r="K931" s="140"/>
      <c r="L931" s="138"/>
      <c r="M931" s="137"/>
      <c r="N931" s="141"/>
      <c r="O931" s="142"/>
      <c r="P931" s="137"/>
      <c r="Q931" s="140"/>
      <c r="R931" s="138"/>
      <c r="S931" s="139"/>
      <c r="T931" s="137"/>
      <c r="U931" s="140"/>
      <c r="V931" s="138"/>
      <c r="W931" s="139"/>
      <c r="X931" s="137"/>
      <c r="Y931" s="140"/>
      <c r="Z931" s="143"/>
      <c r="AA931" s="144"/>
      <c r="AB931" s="158">
        <f t="shared" si="18212"/>
        <v>0</v>
      </c>
      <c r="AC931" s="159">
        <f t="shared" si="17694"/>
        <v>0</v>
      </c>
      <c r="BI931" s="136" t="s">
        <v>39</v>
      </c>
      <c r="BJ931" s="128">
        <f>B931/B932</f>
        <v>0</v>
      </c>
      <c r="BK931" s="129">
        <f t="shared" ref="BK931" si="18294">C931/C932</f>
        <v>0</v>
      </c>
      <c r="BL931" s="130">
        <f t="shared" ref="BL931" si="18295">D931/D932</f>
        <v>0</v>
      </c>
      <c r="BM931" s="131">
        <f t="shared" ref="BM931" si="18296">E931/E932</f>
        <v>0</v>
      </c>
      <c r="BN931" s="128">
        <f t="shared" ref="BN931" si="18297">F931/F932</f>
        <v>0</v>
      </c>
      <c r="BO931" s="129">
        <f t="shared" ref="BO931" si="18298">G931/G932</f>
        <v>0</v>
      </c>
      <c r="BP931" s="130">
        <f t="shared" ref="BP931" si="18299">H931/H932</f>
        <v>0</v>
      </c>
      <c r="BQ931" s="131">
        <f t="shared" ref="BQ931" si="18300">I931/I932</f>
        <v>0</v>
      </c>
      <c r="BR931" s="128">
        <f t="shared" ref="BR931" si="18301">J931/J932</f>
        <v>0</v>
      </c>
      <c r="BS931" s="129">
        <f t="shared" ref="BS931" si="18302">K931/K932</f>
        <v>0</v>
      </c>
      <c r="BT931" s="130">
        <f t="shared" ref="BT931" si="18303">L931/L932</f>
        <v>0</v>
      </c>
      <c r="BU931" s="128">
        <f t="shared" ref="BU931" si="18304">M931/M932</f>
        <v>0</v>
      </c>
      <c r="BV931" s="132">
        <f t="shared" ref="BV931" si="18305">N931/N932</f>
        <v>0</v>
      </c>
      <c r="BW931" s="133">
        <f t="shared" ref="BW931" si="18306">O931/O932</f>
        <v>0</v>
      </c>
      <c r="BX931" s="128">
        <f t="shared" ref="BX931" si="18307">P931/P932</f>
        <v>0</v>
      </c>
      <c r="BY931" s="129">
        <f t="shared" ref="BY931" si="18308">Q931/Q932</f>
        <v>0</v>
      </c>
      <c r="BZ931" s="130">
        <f t="shared" ref="BZ931" si="18309">R931/R932</f>
        <v>0</v>
      </c>
      <c r="CA931" s="131">
        <f t="shared" ref="CA931" si="18310">S931/S932</f>
        <v>0</v>
      </c>
      <c r="CB931" s="128">
        <f t="shared" ref="CB931" si="18311">T931/T932</f>
        <v>0</v>
      </c>
      <c r="CC931" s="129">
        <f t="shared" ref="CC931" si="18312">U931/U932</f>
        <v>0</v>
      </c>
      <c r="CD931" s="130">
        <f t="shared" ref="CD931" si="18313">V931/V932</f>
        <v>0</v>
      </c>
      <c r="CE931" s="131">
        <f t="shared" ref="CE931" si="18314">W931/W932</f>
        <v>0</v>
      </c>
      <c r="CF931" s="128">
        <f t="shared" ref="CF931" si="18315">X931/X932</f>
        <v>0</v>
      </c>
      <c r="CG931" s="129">
        <f t="shared" ref="CG931" si="18316">Y931/Y932</f>
        <v>0</v>
      </c>
      <c r="CH931" s="130">
        <f t="shared" ref="CH931" si="18317">Z931/Z932</f>
        <v>0</v>
      </c>
      <c r="CI931" s="128">
        <f t="shared" ref="CI931" si="18318">AA931/AA932</f>
        <v>0</v>
      </c>
      <c r="CJ931" s="134">
        <f t="shared" ref="CJ931" si="18319">AB931/AB932</f>
        <v>0</v>
      </c>
      <c r="CK931" s="135">
        <f t="shared" ref="CK931" si="18320">AC931/AC932</f>
        <v>0</v>
      </c>
    </row>
    <row r="932" spans="1:89" ht="14.25" thickTop="1" thickBot="1" x14ac:dyDescent="0.25">
      <c r="A932" s="229" t="s">
        <v>13</v>
      </c>
      <c r="B932" s="20">
        <f t="shared" ref="B932:AA932" si="18321">SUM(B909:B931)</f>
        <v>27641</v>
      </c>
      <c r="C932" s="21">
        <f t="shared" si="18321"/>
        <v>29140</v>
      </c>
      <c r="D932" s="20">
        <f t="shared" si="18321"/>
        <v>13664</v>
      </c>
      <c r="E932" s="21">
        <f t="shared" si="18321"/>
        <v>13187</v>
      </c>
      <c r="F932" s="20">
        <f t="shared" si="18321"/>
        <v>27336</v>
      </c>
      <c r="G932" s="21">
        <f t="shared" si="18321"/>
        <v>25200</v>
      </c>
      <c r="H932" s="20">
        <f t="shared" si="18321"/>
        <v>42110</v>
      </c>
      <c r="I932" s="21">
        <f t="shared" si="18321"/>
        <v>47192</v>
      </c>
      <c r="J932" s="20">
        <f t="shared" si="18321"/>
        <v>6330</v>
      </c>
      <c r="K932" s="21">
        <f t="shared" si="18321"/>
        <v>6875</v>
      </c>
      <c r="L932" s="20">
        <f t="shared" si="18321"/>
        <v>24369</v>
      </c>
      <c r="M932" s="21">
        <f t="shared" si="18321"/>
        <v>24819</v>
      </c>
      <c r="N932" s="20">
        <f t="shared" si="18321"/>
        <v>45460</v>
      </c>
      <c r="O932" s="21">
        <f t="shared" si="18321"/>
        <v>44297</v>
      </c>
      <c r="P932" s="20">
        <f t="shared" si="18321"/>
        <v>24304</v>
      </c>
      <c r="Q932" s="21">
        <f t="shared" si="18321"/>
        <v>22641</v>
      </c>
      <c r="R932" s="20">
        <f t="shared" si="18321"/>
        <v>27878</v>
      </c>
      <c r="S932" s="21">
        <f t="shared" si="18321"/>
        <v>26731</v>
      </c>
      <c r="T932" s="20">
        <f t="shared" si="18321"/>
        <v>8070</v>
      </c>
      <c r="U932" s="21">
        <f t="shared" si="18321"/>
        <v>8227</v>
      </c>
      <c r="V932" s="20">
        <f t="shared" si="18321"/>
        <v>26439</v>
      </c>
      <c r="W932" s="21">
        <f t="shared" si="18321"/>
        <v>29845</v>
      </c>
      <c r="X932" s="20">
        <f t="shared" si="18321"/>
        <v>23162</v>
      </c>
      <c r="Y932" s="21">
        <f t="shared" si="18321"/>
        <v>13279</v>
      </c>
      <c r="Z932" s="20">
        <f t="shared" si="18321"/>
        <v>42783</v>
      </c>
      <c r="AA932" s="21">
        <f t="shared" si="18321"/>
        <v>47008</v>
      </c>
      <c r="AB932" s="160">
        <f t="shared" ref="AB932:AC932" si="18322">SUM(AB908:AB931)</f>
        <v>339546</v>
      </c>
      <c r="AC932" s="161">
        <f t="shared" si="18322"/>
        <v>338441</v>
      </c>
      <c r="BI932" s="229" t="s">
        <v>13</v>
      </c>
      <c r="BJ932" s="154">
        <f>SUM(BJ908:BJ931)</f>
        <v>1</v>
      </c>
      <c r="BK932" s="155">
        <f t="shared" ref="BK932:CK932" si="18323">SUM(BK908:BK931)</f>
        <v>1</v>
      </c>
      <c r="BL932" s="154">
        <f t="shared" si="18323"/>
        <v>1</v>
      </c>
      <c r="BM932" s="155">
        <f t="shared" si="18323"/>
        <v>1</v>
      </c>
      <c r="BN932" s="154">
        <f t="shared" si="18323"/>
        <v>0.99999999999999989</v>
      </c>
      <c r="BO932" s="155">
        <f t="shared" si="18323"/>
        <v>1</v>
      </c>
      <c r="BP932" s="154">
        <f t="shared" si="18323"/>
        <v>1</v>
      </c>
      <c r="BQ932" s="155">
        <f t="shared" si="18323"/>
        <v>1</v>
      </c>
      <c r="BR932" s="154">
        <f t="shared" si="18323"/>
        <v>0.99999999999999989</v>
      </c>
      <c r="BS932" s="155">
        <f t="shared" si="18323"/>
        <v>1.0000000000000002</v>
      </c>
      <c r="BT932" s="154">
        <f t="shared" si="18323"/>
        <v>1</v>
      </c>
      <c r="BU932" s="155">
        <f t="shared" si="18323"/>
        <v>1</v>
      </c>
      <c r="BV932" s="154">
        <f t="shared" si="18323"/>
        <v>1</v>
      </c>
      <c r="BW932" s="155">
        <f t="shared" si="18323"/>
        <v>1</v>
      </c>
      <c r="BX932" s="154">
        <f t="shared" si="18323"/>
        <v>1</v>
      </c>
      <c r="BY932" s="155">
        <f t="shared" si="18323"/>
        <v>0.99999999999999989</v>
      </c>
      <c r="BZ932" s="154">
        <f t="shared" si="18323"/>
        <v>1</v>
      </c>
      <c r="CA932" s="155">
        <f t="shared" si="18323"/>
        <v>1</v>
      </c>
      <c r="CB932" s="154">
        <f t="shared" si="18323"/>
        <v>0.99999999999999978</v>
      </c>
      <c r="CC932" s="155">
        <f t="shared" si="18323"/>
        <v>1</v>
      </c>
      <c r="CD932" s="154">
        <f t="shared" si="18323"/>
        <v>0.99999999999999989</v>
      </c>
      <c r="CE932" s="155">
        <f t="shared" si="18323"/>
        <v>1</v>
      </c>
      <c r="CF932" s="154">
        <f t="shared" si="18323"/>
        <v>1</v>
      </c>
      <c r="CG932" s="155">
        <f t="shared" si="18323"/>
        <v>0.99999999999999989</v>
      </c>
      <c r="CH932" s="154">
        <f t="shared" si="18323"/>
        <v>0.99999999999999989</v>
      </c>
      <c r="CI932" s="155">
        <f t="shared" si="18323"/>
        <v>1</v>
      </c>
      <c r="CJ932" s="154">
        <f t="shared" si="18323"/>
        <v>1</v>
      </c>
      <c r="CK932" s="155">
        <f t="shared" si="18323"/>
        <v>1</v>
      </c>
    </row>
    <row r="933" spans="1:89" ht="13.5" thickTop="1" x14ac:dyDescent="0.2">
      <c r="A933" s="173"/>
    </row>
    <row r="935" spans="1:89" x14ac:dyDescent="0.2">
      <c r="A935" s="308">
        <f>+A904+1</f>
        <v>44835</v>
      </c>
      <c r="B935" s="308"/>
      <c r="C935" s="308"/>
      <c r="D935" s="308"/>
      <c r="AE935" s="232"/>
      <c r="BI935" s="307">
        <f>+BI873+2</f>
        <v>44835</v>
      </c>
      <c r="BJ935" s="307"/>
      <c r="BK935" s="307"/>
      <c r="BL935" s="307"/>
    </row>
    <row r="936" spans="1:89" ht="13.5" thickBot="1" x14ac:dyDescent="0.25">
      <c r="AE936" s="232" t="s">
        <v>84</v>
      </c>
    </row>
    <row r="937" spans="1:89" ht="14.25" thickTop="1" thickBot="1" x14ac:dyDescent="0.25">
      <c r="A937" s="305" t="s">
        <v>0</v>
      </c>
      <c r="B937" s="299" t="s">
        <v>1</v>
      </c>
      <c r="C937" s="300"/>
      <c r="D937" s="299" t="s">
        <v>2</v>
      </c>
      <c r="E937" s="300"/>
      <c r="F937" s="299" t="s">
        <v>3</v>
      </c>
      <c r="G937" s="300"/>
      <c r="H937" s="299" t="s">
        <v>4</v>
      </c>
      <c r="I937" s="300"/>
      <c r="J937" s="299" t="s">
        <v>5</v>
      </c>
      <c r="K937" s="300"/>
      <c r="L937" s="299" t="s">
        <v>6</v>
      </c>
      <c r="M937" s="300"/>
      <c r="N937" s="299" t="s">
        <v>7</v>
      </c>
      <c r="O937" s="300"/>
      <c r="P937" s="299" t="s">
        <v>8</v>
      </c>
      <c r="Q937" s="300"/>
      <c r="R937" s="299" t="s">
        <v>9</v>
      </c>
      <c r="S937" s="300"/>
      <c r="T937" s="299" t="s">
        <v>10</v>
      </c>
      <c r="U937" s="300"/>
      <c r="V937" s="299" t="s">
        <v>11</v>
      </c>
      <c r="W937" s="300"/>
      <c r="X937" s="299" t="s">
        <v>12</v>
      </c>
      <c r="Y937" s="300"/>
      <c r="Z937" s="301" t="s">
        <v>40</v>
      </c>
      <c r="AA937" s="302"/>
      <c r="AB937" s="303" t="s">
        <v>41</v>
      </c>
      <c r="AC937" s="304"/>
      <c r="AE937" s="305" t="s">
        <v>0</v>
      </c>
      <c r="AF937" s="299" t="s">
        <v>1</v>
      </c>
      <c r="AG937" s="300"/>
      <c r="AH937" s="299" t="s">
        <v>2</v>
      </c>
      <c r="AI937" s="300"/>
      <c r="AJ937" s="299" t="s">
        <v>3</v>
      </c>
      <c r="AK937" s="300"/>
      <c r="AL937" s="299" t="s">
        <v>4</v>
      </c>
      <c r="AM937" s="300"/>
      <c r="AN937" s="299" t="s">
        <v>5</v>
      </c>
      <c r="AO937" s="300"/>
      <c r="AP937" s="299" t="s">
        <v>6</v>
      </c>
      <c r="AQ937" s="300"/>
      <c r="AR937" s="299" t="s">
        <v>7</v>
      </c>
      <c r="AS937" s="300"/>
      <c r="AT937" s="299" t="s">
        <v>8</v>
      </c>
      <c r="AU937" s="300"/>
      <c r="AV937" s="299" t="s">
        <v>9</v>
      </c>
      <c r="AW937" s="300"/>
      <c r="AX937" s="299" t="s">
        <v>10</v>
      </c>
      <c r="AY937" s="300"/>
      <c r="AZ937" s="299" t="s">
        <v>11</v>
      </c>
      <c r="BA937" s="300"/>
      <c r="BB937" s="299" t="s">
        <v>12</v>
      </c>
      <c r="BC937" s="300"/>
      <c r="BD937" s="301" t="s">
        <v>40</v>
      </c>
      <c r="BE937" s="302"/>
      <c r="BF937" s="303" t="s">
        <v>41</v>
      </c>
      <c r="BG937" s="304"/>
      <c r="BI937" s="305" t="s">
        <v>0</v>
      </c>
      <c r="BJ937" s="299" t="s">
        <v>1</v>
      </c>
      <c r="BK937" s="300"/>
      <c r="BL937" s="299" t="s">
        <v>2</v>
      </c>
      <c r="BM937" s="300"/>
      <c r="BN937" s="299" t="s">
        <v>3</v>
      </c>
      <c r="BO937" s="300"/>
      <c r="BP937" s="299" t="s">
        <v>4</v>
      </c>
      <c r="BQ937" s="300"/>
      <c r="BR937" s="299" t="s">
        <v>5</v>
      </c>
      <c r="BS937" s="300"/>
      <c r="BT937" s="299" t="s">
        <v>6</v>
      </c>
      <c r="BU937" s="300"/>
      <c r="BV937" s="299" t="s">
        <v>7</v>
      </c>
      <c r="BW937" s="300"/>
      <c r="BX937" s="299" t="s">
        <v>8</v>
      </c>
      <c r="BY937" s="300"/>
      <c r="BZ937" s="299" t="s">
        <v>9</v>
      </c>
      <c r="CA937" s="300"/>
      <c r="CB937" s="299" t="s">
        <v>10</v>
      </c>
      <c r="CC937" s="300"/>
      <c r="CD937" s="299" t="s">
        <v>11</v>
      </c>
      <c r="CE937" s="300"/>
      <c r="CF937" s="299" t="s">
        <v>12</v>
      </c>
      <c r="CG937" s="300"/>
      <c r="CH937" s="301" t="s">
        <v>40</v>
      </c>
      <c r="CI937" s="302"/>
      <c r="CJ937" s="299" t="s">
        <v>41</v>
      </c>
      <c r="CK937" s="300"/>
    </row>
    <row r="938" spans="1:89" ht="15" thickTop="1" thickBot="1" x14ac:dyDescent="0.3">
      <c r="A938" s="306"/>
      <c r="B938" s="115" t="s">
        <v>14</v>
      </c>
      <c r="C938" s="116" t="s">
        <v>15</v>
      </c>
      <c r="D938" s="117" t="s">
        <v>14</v>
      </c>
      <c r="E938" s="118" t="s">
        <v>15</v>
      </c>
      <c r="F938" s="115" t="s">
        <v>14</v>
      </c>
      <c r="G938" s="116" t="s">
        <v>15</v>
      </c>
      <c r="H938" s="117" t="s">
        <v>14</v>
      </c>
      <c r="I938" s="118" t="s">
        <v>15</v>
      </c>
      <c r="J938" s="115" t="s">
        <v>14</v>
      </c>
      <c r="K938" s="116" t="s">
        <v>15</v>
      </c>
      <c r="L938" s="117" t="s">
        <v>14</v>
      </c>
      <c r="M938" s="115" t="s">
        <v>15</v>
      </c>
      <c r="N938" s="119" t="s">
        <v>14</v>
      </c>
      <c r="O938" s="120" t="s">
        <v>15</v>
      </c>
      <c r="P938" s="115" t="s">
        <v>14</v>
      </c>
      <c r="Q938" s="116" t="s">
        <v>15</v>
      </c>
      <c r="R938" s="117" t="s">
        <v>14</v>
      </c>
      <c r="S938" s="118" t="s">
        <v>15</v>
      </c>
      <c r="T938" s="115" t="s">
        <v>14</v>
      </c>
      <c r="U938" s="116" t="s">
        <v>15</v>
      </c>
      <c r="V938" s="117" t="s">
        <v>14</v>
      </c>
      <c r="W938" s="118" t="s">
        <v>15</v>
      </c>
      <c r="X938" s="115" t="s">
        <v>14</v>
      </c>
      <c r="Y938" s="116" t="s">
        <v>15</v>
      </c>
      <c r="Z938" s="28" t="s">
        <v>14</v>
      </c>
      <c r="AA938" s="121" t="s">
        <v>15</v>
      </c>
      <c r="AB938" s="162" t="s">
        <v>14</v>
      </c>
      <c r="AC938" s="163" t="s">
        <v>15</v>
      </c>
      <c r="AE938" s="306"/>
      <c r="AF938" s="115" t="s">
        <v>14</v>
      </c>
      <c r="AG938" s="116" t="s">
        <v>15</v>
      </c>
      <c r="AH938" s="117" t="s">
        <v>14</v>
      </c>
      <c r="AI938" s="118" t="s">
        <v>15</v>
      </c>
      <c r="AJ938" s="115" t="s">
        <v>14</v>
      </c>
      <c r="AK938" s="116" t="s">
        <v>15</v>
      </c>
      <c r="AL938" s="117" t="s">
        <v>14</v>
      </c>
      <c r="AM938" s="118" t="s">
        <v>15</v>
      </c>
      <c r="AN938" s="115" t="s">
        <v>14</v>
      </c>
      <c r="AO938" s="116" t="s">
        <v>15</v>
      </c>
      <c r="AP938" s="117" t="s">
        <v>14</v>
      </c>
      <c r="AQ938" s="115" t="s">
        <v>15</v>
      </c>
      <c r="AR938" s="119" t="s">
        <v>14</v>
      </c>
      <c r="AS938" s="120" t="s">
        <v>15</v>
      </c>
      <c r="AT938" s="115" t="s">
        <v>14</v>
      </c>
      <c r="AU938" s="116" t="s">
        <v>15</v>
      </c>
      <c r="AV938" s="117" t="s">
        <v>14</v>
      </c>
      <c r="AW938" s="118" t="s">
        <v>15</v>
      </c>
      <c r="AX938" s="115" t="s">
        <v>14</v>
      </c>
      <c r="AY938" s="116" t="s">
        <v>15</v>
      </c>
      <c r="AZ938" s="117" t="s">
        <v>14</v>
      </c>
      <c r="BA938" s="118" t="s">
        <v>15</v>
      </c>
      <c r="BB938" s="115" t="s">
        <v>14</v>
      </c>
      <c r="BC938" s="116" t="s">
        <v>15</v>
      </c>
      <c r="BD938" s="28" t="s">
        <v>14</v>
      </c>
      <c r="BE938" s="121" t="s">
        <v>15</v>
      </c>
      <c r="BF938" s="162" t="s">
        <v>14</v>
      </c>
      <c r="BG938" s="163" t="s">
        <v>15</v>
      </c>
      <c r="BI938" s="306"/>
      <c r="BJ938" s="115" t="s">
        <v>14</v>
      </c>
      <c r="BK938" s="116" t="s">
        <v>15</v>
      </c>
      <c r="BL938" s="117" t="s">
        <v>14</v>
      </c>
      <c r="BM938" s="118" t="s">
        <v>15</v>
      </c>
      <c r="BN938" s="115" t="s">
        <v>14</v>
      </c>
      <c r="BO938" s="116" t="s">
        <v>15</v>
      </c>
      <c r="BP938" s="117" t="s">
        <v>14</v>
      </c>
      <c r="BQ938" s="118" t="s">
        <v>15</v>
      </c>
      <c r="BR938" s="115" t="s">
        <v>14</v>
      </c>
      <c r="BS938" s="116" t="s">
        <v>15</v>
      </c>
      <c r="BT938" s="117" t="s">
        <v>14</v>
      </c>
      <c r="BU938" s="115" t="s">
        <v>15</v>
      </c>
      <c r="BV938" s="119" t="s">
        <v>14</v>
      </c>
      <c r="BW938" s="120" t="s">
        <v>15</v>
      </c>
      <c r="BX938" s="115" t="s">
        <v>14</v>
      </c>
      <c r="BY938" s="116" t="s">
        <v>15</v>
      </c>
      <c r="BZ938" s="117" t="s">
        <v>14</v>
      </c>
      <c r="CA938" s="118" t="s">
        <v>15</v>
      </c>
      <c r="CB938" s="115" t="s">
        <v>14</v>
      </c>
      <c r="CC938" s="116" t="s">
        <v>15</v>
      </c>
      <c r="CD938" s="117" t="s">
        <v>14</v>
      </c>
      <c r="CE938" s="118" t="s">
        <v>15</v>
      </c>
      <c r="CF938" s="115" t="s">
        <v>14</v>
      </c>
      <c r="CG938" s="116" t="s">
        <v>15</v>
      </c>
      <c r="CH938" s="28" t="s">
        <v>14</v>
      </c>
      <c r="CI938" s="121" t="s">
        <v>15</v>
      </c>
      <c r="CJ938" s="119" t="s">
        <v>14</v>
      </c>
      <c r="CK938" s="120" t="s">
        <v>15</v>
      </c>
    </row>
    <row r="939" spans="1:89" ht="13.5" thickTop="1" x14ac:dyDescent="0.2">
      <c r="A939" s="124" t="s">
        <v>16</v>
      </c>
      <c r="B939" s="125"/>
      <c r="C939" s="172"/>
      <c r="D939" s="126"/>
      <c r="E939" s="166"/>
      <c r="F939" s="125"/>
      <c r="G939" s="127"/>
      <c r="H939" s="126"/>
      <c r="I939" s="166"/>
      <c r="J939" s="125"/>
      <c r="K939" s="127"/>
      <c r="L939" s="126"/>
      <c r="M939" s="125"/>
      <c r="N939" s="165"/>
      <c r="O939" s="167"/>
      <c r="P939" s="125"/>
      <c r="Q939" s="127"/>
      <c r="R939" s="126"/>
      <c r="S939" s="166"/>
      <c r="T939" s="125"/>
      <c r="U939" s="127"/>
      <c r="V939" s="126"/>
      <c r="W939" s="166"/>
      <c r="X939" s="125"/>
      <c r="Y939" s="127"/>
      <c r="Z939" s="170"/>
      <c r="AA939" s="171"/>
      <c r="AB939" s="156">
        <f>B939+D939+F939+H939+J939+L939+N939+P939+R939+T939+V939+X939+Z939</f>
        <v>0</v>
      </c>
      <c r="AC939" s="157">
        <f>C939+E939+G939+I939+K939+M939+O939+Q939+S939+U939+W939+Y939+AA939</f>
        <v>0</v>
      </c>
      <c r="AE939" s="235" t="str">
        <f>$AE$9</f>
        <v>07:00 - 07:59</v>
      </c>
      <c r="AF939" s="125">
        <f>SUMIF($A$9:$A$32,$AE939,B$939:B$962)</f>
        <v>0</v>
      </c>
      <c r="AG939" s="172">
        <f t="shared" ref="AG939:AV941" si="18324">SUMIF($A$9:$A$32,$AE939,C$939:C$962)</f>
        <v>0</v>
      </c>
      <c r="AH939" s="126">
        <f t="shared" si="18324"/>
        <v>0</v>
      </c>
      <c r="AI939" s="166">
        <f t="shared" si="18324"/>
        <v>0</v>
      </c>
      <c r="AJ939" s="125">
        <f t="shared" si="18324"/>
        <v>0</v>
      </c>
      <c r="AK939" s="127">
        <f t="shared" si="18324"/>
        <v>0</v>
      </c>
      <c r="AL939" s="126">
        <f t="shared" si="18324"/>
        <v>0</v>
      </c>
      <c r="AM939" s="166">
        <f t="shared" si="18324"/>
        <v>0</v>
      </c>
      <c r="AN939" s="125">
        <f t="shared" si="18324"/>
        <v>0</v>
      </c>
      <c r="AO939" s="127">
        <f t="shared" si="18324"/>
        <v>0</v>
      </c>
      <c r="AP939" s="126">
        <f t="shared" si="18324"/>
        <v>0</v>
      </c>
      <c r="AQ939" s="125">
        <f t="shared" si="18324"/>
        <v>0</v>
      </c>
      <c r="AR939" s="165">
        <f t="shared" si="18324"/>
        <v>0</v>
      </c>
      <c r="AS939" s="167">
        <f t="shared" si="18324"/>
        <v>0</v>
      </c>
      <c r="AT939" s="125">
        <f t="shared" si="18324"/>
        <v>0</v>
      </c>
      <c r="AU939" s="127">
        <f t="shared" si="18324"/>
        <v>0</v>
      </c>
      <c r="AV939" s="126">
        <f t="shared" si="18324"/>
        <v>0</v>
      </c>
      <c r="AW939" s="166">
        <f t="shared" ref="AW939:BE941" si="18325">SUMIF($A$9:$A$32,$AE939,S$939:S$962)</f>
        <v>0</v>
      </c>
      <c r="AX939" s="125">
        <f t="shared" si="18325"/>
        <v>0</v>
      </c>
      <c r="AY939" s="127">
        <f t="shared" si="18325"/>
        <v>0</v>
      </c>
      <c r="AZ939" s="126">
        <f t="shared" si="18325"/>
        <v>0</v>
      </c>
      <c r="BA939" s="166">
        <f t="shared" si="18325"/>
        <v>0</v>
      </c>
      <c r="BB939" s="125">
        <f t="shared" si="18325"/>
        <v>0</v>
      </c>
      <c r="BC939" s="127">
        <f t="shared" si="18325"/>
        <v>0</v>
      </c>
      <c r="BD939" s="170">
        <f t="shared" si="18325"/>
        <v>0</v>
      </c>
      <c r="BE939" s="171">
        <f t="shared" si="18325"/>
        <v>0</v>
      </c>
      <c r="BF939" s="156">
        <f t="shared" ref="BF939:BG941" si="18326">SUMIF($A$9:$A$32,$AE939,AB$908:AB$931)</f>
        <v>27827</v>
      </c>
      <c r="BG939" s="157">
        <f t="shared" si="18326"/>
        <v>28671</v>
      </c>
      <c r="BI939" s="124" t="s">
        <v>16</v>
      </c>
      <c r="BJ939" s="128" t="e">
        <f>B939/B963</f>
        <v>#DIV/0!</v>
      </c>
      <c r="BK939" s="129" t="e">
        <f t="shared" ref="BK939" si="18327">C939/C963</f>
        <v>#DIV/0!</v>
      </c>
      <c r="BL939" s="130" t="e">
        <f t="shared" ref="BL939" si="18328">D939/D963</f>
        <v>#DIV/0!</v>
      </c>
      <c r="BM939" s="131" t="e">
        <f t="shared" ref="BM939" si="18329">E939/E963</f>
        <v>#DIV/0!</v>
      </c>
      <c r="BN939" s="128" t="e">
        <f t="shared" ref="BN939" si="18330">F939/F963</f>
        <v>#DIV/0!</v>
      </c>
      <c r="BO939" s="129" t="e">
        <f t="shared" ref="BO939" si="18331">G939/G963</f>
        <v>#DIV/0!</v>
      </c>
      <c r="BP939" s="130" t="e">
        <f t="shared" ref="BP939" si="18332">H939/H963</f>
        <v>#DIV/0!</v>
      </c>
      <c r="BQ939" s="131" t="e">
        <f t="shared" ref="BQ939" si="18333">I939/I963</f>
        <v>#DIV/0!</v>
      </c>
      <c r="BR939" s="128" t="e">
        <f t="shared" ref="BR939" si="18334">J939/J963</f>
        <v>#DIV/0!</v>
      </c>
      <c r="BS939" s="129" t="e">
        <f t="shared" ref="BS939" si="18335">K939/K963</f>
        <v>#DIV/0!</v>
      </c>
      <c r="BT939" s="130" t="e">
        <f t="shared" ref="BT939" si="18336">L939/L963</f>
        <v>#DIV/0!</v>
      </c>
      <c r="BU939" s="128" t="e">
        <f t="shared" ref="BU939" si="18337">M939/M963</f>
        <v>#DIV/0!</v>
      </c>
      <c r="BV939" s="132" t="e">
        <f t="shared" ref="BV939" si="18338">N939/N963</f>
        <v>#DIV/0!</v>
      </c>
      <c r="BW939" s="133" t="e">
        <f t="shared" ref="BW939" si="18339">O939/O963</f>
        <v>#DIV/0!</v>
      </c>
      <c r="BX939" s="128" t="e">
        <f t="shared" ref="BX939" si="18340">P939/P963</f>
        <v>#DIV/0!</v>
      </c>
      <c r="BY939" s="129" t="e">
        <f t="shared" ref="BY939" si="18341">Q939/Q963</f>
        <v>#DIV/0!</v>
      </c>
      <c r="BZ939" s="130" t="e">
        <f t="shared" ref="BZ939" si="18342">R939/R963</f>
        <v>#DIV/0!</v>
      </c>
      <c r="CA939" s="131" t="e">
        <f t="shared" ref="CA939" si="18343">S939/S963</f>
        <v>#DIV/0!</v>
      </c>
      <c r="CB939" s="128" t="e">
        <f t="shared" ref="CB939" si="18344">T939/T963</f>
        <v>#DIV/0!</v>
      </c>
      <c r="CC939" s="129" t="e">
        <f t="shared" ref="CC939" si="18345">U939/U963</f>
        <v>#DIV/0!</v>
      </c>
      <c r="CD939" s="130" t="e">
        <f t="shared" ref="CD939" si="18346">V939/V963</f>
        <v>#DIV/0!</v>
      </c>
      <c r="CE939" s="131" t="e">
        <f t="shared" ref="CE939" si="18347">W939/W963</f>
        <v>#DIV/0!</v>
      </c>
      <c r="CF939" s="128" t="e">
        <f t="shared" ref="CF939" si="18348">X939/X963</f>
        <v>#DIV/0!</v>
      </c>
      <c r="CG939" s="129" t="e">
        <f t="shared" ref="CG939" si="18349">Y939/Y963</f>
        <v>#DIV/0!</v>
      </c>
      <c r="CH939" s="130" t="e">
        <f t="shared" ref="CH939" si="18350">Z939/Z963</f>
        <v>#DIV/0!</v>
      </c>
      <c r="CI939" s="128" t="e">
        <f t="shared" ref="CI939" si="18351">AA939/AA963</f>
        <v>#DIV/0!</v>
      </c>
      <c r="CJ939" s="134" t="e">
        <f t="shared" ref="CJ939" si="18352">AB939/AB963</f>
        <v>#DIV/0!</v>
      </c>
      <c r="CK939" s="135" t="e">
        <f t="shared" ref="CK939" si="18353">AC939/AC963</f>
        <v>#DIV/0!</v>
      </c>
    </row>
    <row r="940" spans="1:89" x14ac:dyDescent="0.2">
      <c r="A940" s="136" t="s">
        <v>17</v>
      </c>
      <c r="B940" s="175"/>
      <c r="C940" s="176"/>
      <c r="D940" s="177"/>
      <c r="E940" s="178"/>
      <c r="F940" s="175"/>
      <c r="G940" s="179"/>
      <c r="H940" s="177"/>
      <c r="I940" s="178"/>
      <c r="J940" s="175"/>
      <c r="K940" s="179"/>
      <c r="L940" s="177"/>
      <c r="M940" s="175"/>
      <c r="N940" s="180"/>
      <c r="O940" s="181"/>
      <c r="P940" s="175"/>
      <c r="Q940" s="179"/>
      <c r="R940" s="177"/>
      <c r="S940" s="178"/>
      <c r="T940" s="175"/>
      <c r="U940" s="179"/>
      <c r="V940" s="177"/>
      <c r="W940" s="178"/>
      <c r="X940" s="175"/>
      <c r="Y940" s="179"/>
      <c r="Z940" s="177"/>
      <c r="AA940" s="175"/>
      <c r="AB940" s="158">
        <f t="shared" ref="AB940:AB962" si="18354">SUM(B940,D940,F940,H940,J940,L940,N940,P940,R940,T940,V940,X940,Z940)</f>
        <v>0</v>
      </c>
      <c r="AC940" s="159">
        <f t="shared" ref="AC940:AC962" si="18355">SUM(C940,E940,G940,I940,K940,M940,O940,Q940,S940,U940,W940,Y940,AA940)</f>
        <v>0</v>
      </c>
      <c r="AE940" s="237" t="str">
        <f>$AE$10</f>
        <v>08:00 - 08:59</v>
      </c>
      <c r="AF940" s="125">
        <f>SUMIF($A$9:$A$32,$AE940,B$939:B$962)</f>
        <v>0</v>
      </c>
      <c r="AG940" s="176">
        <f t="shared" si="18324"/>
        <v>0</v>
      </c>
      <c r="AH940" s="177">
        <f t="shared" si="18324"/>
        <v>0</v>
      </c>
      <c r="AI940" s="178">
        <f t="shared" si="18324"/>
        <v>0</v>
      </c>
      <c r="AJ940" s="238">
        <f t="shared" si="18324"/>
        <v>0</v>
      </c>
      <c r="AK940" s="179">
        <f t="shared" si="18324"/>
        <v>0</v>
      </c>
      <c r="AL940" s="177">
        <f t="shared" si="18324"/>
        <v>0</v>
      </c>
      <c r="AM940" s="178">
        <f t="shared" si="18324"/>
        <v>0</v>
      </c>
      <c r="AN940" s="238">
        <f t="shared" si="18324"/>
        <v>0</v>
      </c>
      <c r="AO940" s="179">
        <f t="shared" si="18324"/>
        <v>0</v>
      </c>
      <c r="AP940" s="177">
        <f t="shared" si="18324"/>
        <v>0</v>
      </c>
      <c r="AQ940" s="238">
        <f t="shared" si="18324"/>
        <v>0</v>
      </c>
      <c r="AR940" s="180">
        <f t="shared" si="18324"/>
        <v>0</v>
      </c>
      <c r="AS940" s="181">
        <f t="shared" si="18324"/>
        <v>0</v>
      </c>
      <c r="AT940" s="238">
        <f t="shared" si="18324"/>
        <v>0</v>
      </c>
      <c r="AU940" s="179">
        <f t="shared" si="18324"/>
        <v>0</v>
      </c>
      <c r="AV940" s="177">
        <f t="shared" si="18324"/>
        <v>0</v>
      </c>
      <c r="AW940" s="178">
        <f t="shared" si="18325"/>
        <v>0</v>
      </c>
      <c r="AX940" s="238">
        <f t="shared" si="18325"/>
        <v>0</v>
      </c>
      <c r="AY940" s="179">
        <f t="shared" si="18325"/>
        <v>0</v>
      </c>
      <c r="AZ940" s="177">
        <f t="shared" si="18325"/>
        <v>0</v>
      </c>
      <c r="BA940" s="178">
        <f t="shared" si="18325"/>
        <v>0</v>
      </c>
      <c r="BB940" s="238">
        <f t="shared" si="18325"/>
        <v>0</v>
      </c>
      <c r="BC940" s="179">
        <f t="shared" si="18325"/>
        <v>0</v>
      </c>
      <c r="BD940" s="177">
        <f t="shared" si="18325"/>
        <v>0</v>
      </c>
      <c r="BE940" s="238">
        <f t="shared" si="18325"/>
        <v>0</v>
      </c>
      <c r="BF940" s="158">
        <f t="shared" si="18326"/>
        <v>21711</v>
      </c>
      <c r="BG940" s="159">
        <f t="shared" si="18326"/>
        <v>23334</v>
      </c>
      <c r="BI940" s="136" t="s">
        <v>17</v>
      </c>
      <c r="BJ940" s="128" t="e">
        <f>B940/B963</f>
        <v>#DIV/0!</v>
      </c>
      <c r="BK940" s="129" t="e">
        <f t="shared" ref="BK940" si="18356">C940/C963</f>
        <v>#DIV/0!</v>
      </c>
      <c r="BL940" s="130" t="e">
        <f t="shared" ref="BL940" si="18357">D940/D963</f>
        <v>#DIV/0!</v>
      </c>
      <c r="BM940" s="131" t="e">
        <f t="shared" ref="BM940" si="18358">E940/E963</f>
        <v>#DIV/0!</v>
      </c>
      <c r="BN940" s="128" t="e">
        <f t="shared" ref="BN940" si="18359">F940/F963</f>
        <v>#DIV/0!</v>
      </c>
      <c r="BO940" s="129" t="e">
        <f t="shared" ref="BO940" si="18360">G940/G963</f>
        <v>#DIV/0!</v>
      </c>
      <c r="BP940" s="130" t="e">
        <f t="shared" ref="BP940" si="18361">H940/H963</f>
        <v>#DIV/0!</v>
      </c>
      <c r="BQ940" s="131" t="e">
        <f t="shared" ref="BQ940" si="18362">I940/I963</f>
        <v>#DIV/0!</v>
      </c>
      <c r="BR940" s="128" t="e">
        <f t="shared" ref="BR940" si="18363">J940/J963</f>
        <v>#DIV/0!</v>
      </c>
      <c r="BS940" s="129" t="e">
        <f t="shared" ref="BS940" si="18364">K940/K963</f>
        <v>#DIV/0!</v>
      </c>
      <c r="BT940" s="130" t="e">
        <f t="shared" ref="BT940" si="18365">L940/L963</f>
        <v>#DIV/0!</v>
      </c>
      <c r="BU940" s="128" t="e">
        <f t="shared" ref="BU940" si="18366">M940/M963</f>
        <v>#DIV/0!</v>
      </c>
      <c r="BV940" s="132" t="e">
        <f t="shared" ref="BV940" si="18367">N940/N963</f>
        <v>#DIV/0!</v>
      </c>
      <c r="BW940" s="133" t="e">
        <f t="shared" ref="BW940" si="18368">O940/O963</f>
        <v>#DIV/0!</v>
      </c>
      <c r="BX940" s="128" t="e">
        <f t="shared" ref="BX940" si="18369">P940/P963</f>
        <v>#DIV/0!</v>
      </c>
      <c r="BY940" s="129" t="e">
        <f t="shared" ref="BY940" si="18370">Q940/Q963</f>
        <v>#DIV/0!</v>
      </c>
      <c r="BZ940" s="130" t="e">
        <f t="shared" ref="BZ940" si="18371">R940/R963</f>
        <v>#DIV/0!</v>
      </c>
      <c r="CA940" s="131" t="e">
        <f t="shared" ref="CA940" si="18372">S940/S963</f>
        <v>#DIV/0!</v>
      </c>
      <c r="CB940" s="128" t="e">
        <f t="shared" ref="CB940" si="18373">T940/T963</f>
        <v>#DIV/0!</v>
      </c>
      <c r="CC940" s="129" t="e">
        <f t="shared" ref="CC940" si="18374">U940/U963</f>
        <v>#DIV/0!</v>
      </c>
      <c r="CD940" s="130" t="e">
        <f t="shared" ref="CD940" si="18375">V940/V963</f>
        <v>#DIV/0!</v>
      </c>
      <c r="CE940" s="131" t="e">
        <f t="shared" ref="CE940" si="18376">W940/W963</f>
        <v>#DIV/0!</v>
      </c>
      <c r="CF940" s="128" t="e">
        <f t="shared" ref="CF940" si="18377">X940/X963</f>
        <v>#DIV/0!</v>
      </c>
      <c r="CG940" s="129" t="e">
        <f t="shared" ref="CG940" si="18378">Y940/Y963</f>
        <v>#DIV/0!</v>
      </c>
      <c r="CH940" s="130" t="e">
        <f t="shared" ref="CH940" si="18379">Z940/Z963</f>
        <v>#DIV/0!</v>
      </c>
      <c r="CI940" s="128" t="e">
        <f t="shared" ref="CI940" si="18380">AA940/AA963</f>
        <v>#DIV/0!</v>
      </c>
      <c r="CJ940" s="134" t="e">
        <f t="shared" ref="CJ940" si="18381">AB940/AB963</f>
        <v>#DIV/0!</v>
      </c>
      <c r="CK940" s="135" t="e">
        <f t="shared" ref="CK940" si="18382">AC940/AC963</f>
        <v>#DIV/0!</v>
      </c>
    </row>
    <row r="941" spans="1:89" ht="13.5" thickBot="1" x14ac:dyDescent="0.25">
      <c r="A941" s="145" t="s">
        <v>18</v>
      </c>
      <c r="B941" s="182"/>
      <c r="C941" s="183"/>
      <c r="D941" s="184"/>
      <c r="E941" s="185"/>
      <c r="F941" s="182"/>
      <c r="G941" s="186"/>
      <c r="H941" s="184"/>
      <c r="I941" s="185"/>
      <c r="J941" s="182"/>
      <c r="K941" s="186"/>
      <c r="L941" s="184"/>
      <c r="M941" s="182"/>
      <c r="N941" s="187"/>
      <c r="O941" s="188"/>
      <c r="P941" s="182"/>
      <c r="Q941" s="186"/>
      <c r="R941" s="184"/>
      <c r="S941" s="185"/>
      <c r="T941" s="182"/>
      <c r="U941" s="186"/>
      <c r="V941" s="184"/>
      <c r="W941" s="185"/>
      <c r="X941" s="182"/>
      <c r="Y941" s="186"/>
      <c r="Z941" s="184"/>
      <c r="AA941" s="182"/>
      <c r="AB941" s="158">
        <f t="shared" si="18354"/>
        <v>0</v>
      </c>
      <c r="AC941" s="159">
        <f t="shared" si="18355"/>
        <v>0</v>
      </c>
      <c r="AE941" s="235">
        <f>$AE$11</f>
        <v>0</v>
      </c>
      <c r="AF941" s="125">
        <f>SUMIF($A$9:$A$32,$AE941,B$939:B$962)</f>
        <v>0</v>
      </c>
      <c r="AG941" s="183">
        <f t="shared" si="18324"/>
        <v>0</v>
      </c>
      <c r="AH941" s="184">
        <f t="shared" si="18324"/>
        <v>0</v>
      </c>
      <c r="AI941" s="185">
        <f t="shared" si="18324"/>
        <v>0</v>
      </c>
      <c r="AJ941" s="182">
        <f t="shared" si="18324"/>
        <v>0</v>
      </c>
      <c r="AK941" s="186">
        <f t="shared" si="18324"/>
        <v>0</v>
      </c>
      <c r="AL941" s="184">
        <f t="shared" si="18324"/>
        <v>0</v>
      </c>
      <c r="AM941" s="185">
        <f t="shared" si="18324"/>
        <v>0</v>
      </c>
      <c r="AN941" s="182">
        <f t="shared" si="18324"/>
        <v>0</v>
      </c>
      <c r="AO941" s="186">
        <f t="shared" si="18324"/>
        <v>0</v>
      </c>
      <c r="AP941" s="184">
        <f t="shared" si="18324"/>
        <v>0</v>
      </c>
      <c r="AQ941" s="182">
        <f t="shared" si="18324"/>
        <v>0</v>
      </c>
      <c r="AR941" s="187">
        <f t="shared" si="18324"/>
        <v>0</v>
      </c>
      <c r="AS941" s="188">
        <f t="shared" si="18324"/>
        <v>0</v>
      </c>
      <c r="AT941" s="182">
        <f t="shared" si="18324"/>
        <v>0</v>
      </c>
      <c r="AU941" s="186">
        <f t="shared" si="18324"/>
        <v>0</v>
      </c>
      <c r="AV941" s="184">
        <f t="shared" si="18324"/>
        <v>0</v>
      </c>
      <c r="AW941" s="185">
        <f t="shared" si="18325"/>
        <v>0</v>
      </c>
      <c r="AX941" s="182">
        <f t="shared" si="18325"/>
        <v>0</v>
      </c>
      <c r="AY941" s="186">
        <f t="shared" si="18325"/>
        <v>0</v>
      </c>
      <c r="AZ941" s="184">
        <f t="shared" si="18325"/>
        <v>0</v>
      </c>
      <c r="BA941" s="185">
        <f t="shared" si="18325"/>
        <v>0</v>
      </c>
      <c r="BB941" s="182">
        <f t="shared" si="18325"/>
        <v>0</v>
      </c>
      <c r="BC941" s="186">
        <f t="shared" si="18325"/>
        <v>0</v>
      </c>
      <c r="BD941" s="184">
        <f t="shared" si="18325"/>
        <v>0</v>
      </c>
      <c r="BE941" s="182">
        <f t="shared" si="18325"/>
        <v>0</v>
      </c>
      <c r="BF941" s="158">
        <f t="shared" si="18326"/>
        <v>0</v>
      </c>
      <c r="BG941" s="159">
        <f t="shared" si="18326"/>
        <v>0</v>
      </c>
      <c r="BI941" s="145" t="s">
        <v>18</v>
      </c>
      <c r="BJ941" s="128" t="e">
        <f>B941/B963</f>
        <v>#DIV/0!</v>
      </c>
      <c r="BK941" s="129" t="e">
        <f t="shared" ref="BK941" si="18383">C941/C963</f>
        <v>#DIV/0!</v>
      </c>
      <c r="BL941" s="130" t="e">
        <f t="shared" ref="BL941" si="18384">D941/D963</f>
        <v>#DIV/0!</v>
      </c>
      <c r="BM941" s="131" t="e">
        <f t="shared" ref="BM941" si="18385">E941/E963</f>
        <v>#DIV/0!</v>
      </c>
      <c r="BN941" s="128" t="e">
        <f t="shared" ref="BN941" si="18386">F941/F963</f>
        <v>#DIV/0!</v>
      </c>
      <c r="BO941" s="129" t="e">
        <f t="shared" ref="BO941" si="18387">G941/G963</f>
        <v>#DIV/0!</v>
      </c>
      <c r="BP941" s="130" t="e">
        <f t="shared" ref="BP941" si="18388">H941/H963</f>
        <v>#DIV/0!</v>
      </c>
      <c r="BQ941" s="131" t="e">
        <f t="shared" ref="BQ941" si="18389">I941/I963</f>
        <v>#DIV/0!</v>
      </c>
      <c r="BR941" s="128" t="e">
        <f t="shared" ref="BR941" si="18390">J941/J963</f>
        <v>#DIV/0!</v>
      </c>
      <c r="BS941" s="129" t="e">
        <f t="shared" ref="BS941" si="18391">K941/K963</f>
        <v>#DIV/0!</v>
      </c>
      <c r="BT941" s="130" t="e">
        <f t="shared" ref="BT941" si="18392">L941/L963</f>
        <v>#DIV/0!</v>
      </c>
      <c r="BU941" s="128" t="e">
        <f t="shared" ref="BU941" si="18393">M941/M963</f>
        <v>#DIV/0!</v>
      </c>
      <c r="BV941" s="132" t="e">
        <f t="shared" ref="BV941" si="18394">N941/N963</f>
        <v>#DIV/0!</v>
      </c>
      <c r="BW941" s="133" t="e">
        <f t="shared" ref="BW941" si="18395">O941/O963</f>
        <v>#DIV/0!</v>
      </c>
      <c r="BX941" s="128" t="e">
        <f t="shared" ref="BX941" si="18396">P941/P963</f>
        <v>#DIV/0!</v>
      </c>
      <c r="BY941" s="129" t="e">
        <f t="shared" ref="BY941" si="18397">Q941/Q963</f>
        <v>#DIV/0!</v>
      </c>
      <c r="BZ941" s="130" t="e">
        <f t="shared" ref="BZ941" si="18398">R941/R963</f>
        <v>#DIV/0!</v>
      </c>
      <c r="CA941" s="131" t="e">
        <f t="shared" ref="CA941" si="18399">S941/S963</f>
        <v>#DIV/0!</v>
      </c>
      <c r="CB941" s="128" t="e">
        <f t="shared" ref="CB941" si="18400">T941/T963</f>
        <v>#DIV/0!</v>
      </c>
      <c r="CC941" s="129" t="e">
        <f t="shared" ref="CC941" si="18401">U941/U963</f>
        <v>#DIV/0!</v>
      </c>
      <c r="CD941" s="130" t="e">
        <f t="shared" ref="CD941" si="18402">V941/V963</f>
        <v>#DIV/0!</v>
      </c>
      <c r="CE941" s="131" t="e">
        <f t="shared" ref="CE941" si="18403">W941/W963</f>
        <v>#DIV/0!</v>
      </c>
      <c r="CF941" s="128" t="e">
        <f t="shared" ref="CF941" si="18404">X941/X963</f>
        <v>#DIV/0!</v>
      </c>
      <c r="CG941" s="129" t="e">
        <f t="shared" ref="CG941" si="18405">Y941/Y963</f>
        <v>#DIV/0!</v>
      </c>
      <c r="CH941" s="130" t="e">
        <f t="shared" ref="CH941" si="18406">Z941/Z963</f>
        <v>#DIV/0!</v>
      </c>
      <c r="CI941" s="128" t="e">
        <f t="shared" ref="CI941" si="18407">AA941/AA963</f>
        <v>#DIV/0!</v>
      </c>
      <c r="CJ941" s="134" t="e">
        <f t="shared" ref="CJ941" si="18408">AB941/AB963</f>
        <v>#DIV/0!</v>
      </c>
      <c r="CK941" s="135" t="e">
        <f t="shared" ref="CK941" si="18409">AC941/AC963</f>
        <v>#DIV/0!</v>
      </c>
    </row>
    <row r="942" spans="1:89" ht="14.25" thickTop="1" thickBot="1" x14ac:dyDescent="0.25">
      <c r="A942" s="136" t="s">
        <v>19</v>
      </c>
      <c r="B942" s="175"/>
      <c r="C942" s="176"/>
      <c r="D942" s="177"/>
      <c r="E942" s="178"/>
      <c r="F942" s="175"/>
      <c r="G942" s="179"/>
      <c r="H942" s="177"/>
      <c r="I942" s="178"/>
      <c r="J942" s="175"/>
      <c r="K942" s="179"/>
      <c r="L942" s="177"/>
      <c r="M942" s="175"/>
      <c r="N942" s="180"/>
      <c r="O942" s="181"/>
      <c r="P942" s="175"/>
      <c r="Q942" s="179"/>
      <c r="R942" s="177"/>
      <c r="S942" s="178"/>
      <c r="T942" s="175"/>
      <c r="U942" s="179"/>
      <c r="V942" s="177"/>
      <c r="W942" s="178"/>
      <c r="X942" s="175"/>
      <c r="Y942" s="179"/>
      <c r="Z942" s="177"/>
      <c r="AA942" s="175"/>
      <c r="AB942" s="158">
        <f t="shared" si="18354"/>
        <v>0</v>
      </c>
      <c r="AC942" s="159">
        <f t="shared" si="18355"/>
        <v>0</v>
      </c>
      <c r="AE942" s="229" t="s">
        <v>13</v>
      </c>
      <c r="AF942" s="20">
        <f t="shared" ref="AF942:BG942" si="18410">SUM(AF939:AF941)</f>
        <v>0</v>
      </c>
      <c r="AG942" s="21">
        <f t="shared" si="18410"/>
        <v>0</v>
      </c>
      <c r="AH942" s="20">
        <f t="shared" si="18410"/>
        <v>0</v>
      </c>
      <c r="AI942" s="21">
        <f t="shared" si="18410"/>
        <v>0</v>
      </c>
      <c r="AJ942" s="20">
        <f t="shared" si="18410"/>
        <v>0</v>
      </c>
      <c r="AK942" s="21">
        <f t="shared" si="18410"/>
        <v>0</v>
      </c>
      <c r="AL942" s="20">
        <f t="shared" si="18410"/>
        <v>0</v>
      </c>
      <c r="AM942" s="21">
        <f t="shared" si="18410"/>
        <v>0</v>
      </c>
      <c r="AN942" s="20">
        <f t="shared" si="18410"/>
        <v>0</v>
      </c>
      <c r="AO942" s="21">
        <f t="shared" si="18410"/>
        <v>0</v>
      </c>
      <c r="AP942" s="20">
        <f t="shared" si="18410"/>
        <v>0</v>
      </c>
      <c r="AQ942" s="21">
        <f t="shared" si="18410"/>
        <v>0</v>
      </c>
      <c r="AR942" s="20">
        <f t="shared" si="18410"/>
        <v>0</v>
      </c>
      <c r="AS942" s="21">
        <f t="shared" si="18410"/>
        <v>0</v>
      </c>
      <c r="AT942" s="20">
        <f t="shared" si="18410"/>
        <v>0</v>
      </c>
      <c r="AU942" s="21">
        <f t="shared" si="18410"/>
        <v>0</v>
      </c>
      <c r="AV942" s="20">
        <f t="shared" si="18410"/>
        <v>0</v>
      </c>
      <c r="AW942" s="21">
        <f t="shared" si="18410"/>
        <v>0</v>
      </c>
      <c r="AX942" s="20">
        <f t="shared" si="18410"/>
        <v>0</v>
      </c>
      <c r="AY942" s="21">
        <f t="shared" si="18410"/>
        <v>0</v>
      </c>
      <c r="AZ942" s="20">
        <f t="shared" si="18410"/>
        <v>0</v>
      </c>
      <c r="BA942" s="21">
        <f t="shared" si="18410"/>
        <v>0</v>
      </c>
      <c r="BB942" s="20">
        <f t="shared" si="18410"/>
        <v>0</v>
      </c>
      <c r="BC942" s="21">
        <f t="shared" si="18410"/>
        <v>0</v>
      </c>
      <c r="BD942" s="20">
        <f t="shared" si="18410"/>
        <v>0</v>
      </c>
      <c r="BE942" s="21">
        <f t="shared" si="18410"/>
        <v>0</v>
      </c>
      <c r="BF942" s="160">
        <f t="shared" si="18410"/>
        <v>49538</v>
      </c>
      <c r="BG942" s="161">
        <f t="shared" si="18410"/>
        <v>52005</v>
      </c>
      <c r="BI942" s="136" t="s">
        <v>19</v>
      </c>
      <c r="BJ942" s="128" t="e">
        <f>B942/B963</f>
        <v>#DIV/0!</v>
      </c>
      <c r="BK942" s="129" t="e">
        <f t="shared" ref="BK942" si="18411">C942/C963</f>
        <v>#DIV/0!</v>
      </c>
      <c r="BL942" s="130" t="e">
        <f t="shared" ref="BL942" si="18412">D942/D963</f>
        <v>#DIV/0!</v>
      </c>
      <c r="BM942" s="131" t="e">
        <f t="shared" ref="BM942" si="18413">E942/E963</f>
        <v>#DIV/0!</v>
      </c>
      <c r="BN942" s="128" t="e">
        <f t="shared" ref="BN942" si="18414">F942/F963</f>
        <v>#DIV/0!</v>
      </c>
      <c r="BO942" s="129" t="e">
        <f t="shared" ref="BO942" si="18415">G942/G963</f>
        <v>#DIV/0!</v>
      </c>
      <c r="BP942" s="130" t="e">
        <f t="shared" ref="BP942" si="18416">H942/H963</f>
        <v>#DIV/0!</v>
      </c>
      <c r="BQ942" s="131" t="e">
        <f t="shared" ref="BQ942" si="18417">I942/I963</f>
        <v>#DIV/0!</v>
      </c>
      <c r="BR942" s="128" t="e">
        <f t="shared" ref="BR942" si="18418">J942/J963</f>
        <v>#DIV/0!</v>
      </c>
      <c r="BS942" s="129" t="e">
        <f t="shared" ref="BS942" si="18419">K942/K963</f>
        <v>#DIV/0!</v>
      </c>
      <c r="BT942" s="130" t="e">
        <f t="shared" ref="BT942" si="18420">L942/L963</f>
        <v>#DIV/0!</v>
      </c>
      <c r="BU942" s="128" t="e">
        <f t="shared" ref="BU942" si="18421">M942/M963</f>
        <v>#DIV/0!</v>
      </c>
      <c r="BV942" s="132" t="e">
        <f t="shared" ref="BV942" si="18422">N942/N963</f>
        <v>#DIV/0!</v>
      </c>
      <c r="BW942" s="133" t="e">
        <f t="shared" ref="BW942" si="18423">O942/O963</f>
        <v>#DIV/0!</v>
      </c>
      <c r="BX942" s="128" t="e">
        <f t="shared" ref="BX942" si="18424">P942/P963</f>
        <v>#DIV/0!</v>
      </c>
      <c r="BY942" s="129" t="e">
        <f t="shared" ref="BY942" si="18425">Q942/Q963</f>
        <v>#DIV/0!</v>
      </c>
      <c r="BZ942" s="130" t="e">
        <f t="shared" ref="BZ942" si="18426">R942/R963</f>
        <v>#DIV/0!</v>
      </c>
      <c r="CA942" s="131" t="e">
        <f t="shared" ref="CA942" si="18427">S942/S963</f>
        <v>#DIV/0!</v>
      </c>
      <c r="CB942" s="128" t="e">
        <f t="shared" ref="CB942" si="18428">T942/T963</f>
        <v>#DIV/0!</v>
      </c>
      <c r="CC942" s="129" t="e">
        <f t="shared" ref="CC942" si="18429">U942/U963</f>
        <v>#DIV/0!</v>
      </c>
      <c r="CD942" s="130" t="e">
        <f t="shared" ref="CD942" si="18430">V942/V963</f>
        <v>#DIV/0!</v>
      </c>
      <c r="CE942" s="131" t="e">
        <f t="shared" ref="CE942" si="18431">W942/W963</f>
        <v>#DIV/0!</v>
      </c>
      <c r="CF942" s="128" t="e">
        <f t="shared" ref="CF942" si="18432">X942/X963</f>
        <v>#DIV/0!</v>
      </c>
      <c r="CG942" s="129" t="e">
        <f t="shared" ref="CG942" si="18433">Y942/Y963</f>
        <v>#DIV/0!</v>
      </c>
      <c r="CH942" s="130" t="e">
        <f t="shared" ref="CH942" si="18434">Z942/Z963</f>
        <v>#DIV/0!</v>
      </c>
      <c r="CI942" s="128" t="e">
        <f t="shared" ref="CI942" si="18435">AA942/AA963</f>
        <v>#DIV/0!</v>
      </c>
      <c r="CJ942" s="134" t="e">
        <f t="shared" ref="CJ942" si="18436">AB942/AB963</f>
        <v>#DIV/0!</v>
      </c>
      <c r="CK942" s="135" t="e">
        <f t="shared" ref="CK942" si="18437">AC942/AC963</f>
        <v>#DIV/0!</v>
      </c>
    </row>
    <row r="943" spans="1:89" ht="13.5" thickTop="1" x14ac:dyDescent="0.2">
      <c r="A943" s="145" t="s">
        <v>20</v>
      </c>
      <c r="B943" s="182"/>
      <c r="C943" s="183"/>
      <c r="D943" s="184"/>
      <c r="E943" s="185"/>
      <c r="F943" s="182"/>
      <c r="G943" s="186"/>
      <c r="H943" s="184"/>
      <c r="I943" s="185"/>
      <c r="J943" s="182"/>
      <c r="K943" s="186"/>
      <c r="L943" s="184"/>
      <c r="M943" s="182"/>
      <c r="N943" s="187"/>
      <c r="O943" s="188"/>
      <c r="P943" s="182"/>
      <c r="Q943" s="186"/>
      <c r="R943" s="184"/>
      <c r="S943" s="185"/>
      <c r="T943" s="182"/>
      <c r="U943" s="186"/>
      <c r="V943" s="184"/>
      <c r="W943" s="185"/>
      <c r="X943" s="182"/>
      <c r="Y943" s="186"/>
      <c r="Z943" s="184"/>
      <c r="AA943" s="182"/>
      <c r="AB943" s="158">
        <f t="shared" si="18354"/>
        <v>0</v>
      </c>
      <c r="AC943" s="159">
        <f t="shared" si="18355"/>
        <v>0</v>
      </c>
      <c r="BI943" s="145" t="s">
        <v>20</v>
      </c>
      <c r="BJ943" s="128" t="e">
        <f>B943/B963</f>
        <v>#DIV/0!</v>
      </c>
      <c r="BK943" s="129" t="e">
        <f t="shared" ref="BK943" si="18438">C943/C963</f>
        <v>#DIV/0!</v>
      </c>
      <c r="BL943" s="130" t="e">
        <f t="shared" ref="BL943" si="18439">D943/D963</f>
        <v>#DIV/0!</v>
      </c>
      <c r="BM943" s="131" t="e">
        <f t="shared" ref="BM943" si="18440">E943/E963</f>
        <v>#DIV/0!</v>
      </c>
      <c r="BN943" s="128" t="e">
        <f t="shared" ref="BN943" si="18441">F943/F963</f>
        <v>#DIV/0!</v>
      </c>
      <c r="BO943" s="129" t="e">
        <f t="shared" ref="BO943" si="18442">G943/G963</f>
        <v>#DIV/0!</v>
      </c>
      <c r="BP943" s="130" t="e">
        <f t="shared" ref="BP943" si="18443">H943/H963</f>
        <v>#DIV/0!</v>
      </c>
      <c r="BQ943" s="131" t="e">
        <f t="shared" ref="BQ943" si="18444">I943/I963</f>
        <v>#DIV/0!</v>
      </c>
      <c r="BR943" s="128" t="e">
        <f t="shared" ref="BR943" si="18445">J943/J963</f>
        <v>#DIV/0!</v>
      </c>
      <c r="BS943" s="129" t="e">
        <f t="shared" ref="BS943" si="18446">K943/K963</f>
        <v>#DIV/0!</v>
      </c>
      <c r="BT943" s="130" t="e">
        <f t="shared" ref="BT943" si="18447">L943/L963</f>
        <v>#DIV/0!</v>
      </c>
      <c r="BU943" s="128" t="e">
        <f t="shared" ref="BU943" si="18448">M943/M963</f>
        <v>#DIV/0!</v>
      </c>
      <c r="BV943" s="132" t="e">
        <f t="shared" ref="BV943" si="18449">N943/N963</f>
        <v>#DIV/0!</v>
      </c>
      <c r="BW943" s="133" t="e">
        <f t="shared" ref="BW943" si="18450">O943/O963</f>
        <v>#DIV/0!</v>
      </c>
      <c r="BX943" s="128" t="e">
        <f t="shared" ref="BX943" si="18451">P943/P963</f>
        <v>#DIV/0!</v>
      </c>
      <c r="BY943" s="129" t="e">
        <f t="shared" ref="BY943" si="18452">Q943/Q963</f>
        <v>#DIV/0!</v>
      </c>
      <c r="BZ943" s="130" t="e">
        <f t="shared" ref="BZ943" si="18453">R943/R963</f>
        <v>#DIV/0!</v>
      </c>
      <c r="CA943" s="131" t="e">
        <f t="shared" ref="CA943" si="18454">S943/S963</f>
        <v>#DIV/0!</v>
      </c>
      <c r="CB943" s="128" t="e">
        <f t="shared" ref="CB943" si="18455">T943/T963</f>
        <v>#DIV/0!</v>
      </c>
      <c r="CC943" s="129" t="e">
        <f t="shared" ref="CC943" si="18456">U943/U963</f>
        <v>#DIV/0!</v>
      </c>
      <c r="CD943" s="130" t="e">
        <f t="shared" ref="CD943" si="18457">V943/V963</f>
        <v>#DIV/0!</v>
      </c>
      <c r="CE943" s="131" t="e">
        <f t="shared" ref="CE943" si="18458">W943/W963</f>
        <v>#DIV/0!</v>
      </c>
      <c r="CF943" s="128" t="e">
        <f t="shared" ref="CF943" si="18459">X943/X963</f>
        <v>#DIV/0!</v>
      </c>
      <c r="CG943" s="129" t="e">
        <f t="shared" ref="CG943" si="18460">Y943/Y963</f>
        <v>#DIV/0!</v>
      </c>
      <c r="CH943" s="130" t="e">
        <f t="shared" ref="CH943" si="18461">Z943/Z963</f>
        <v>#DIV/0!</v>
      </c>
      <c r="CI943" s="128" t="e">
        <f t="shared" ref="CI943" si="18462">AA943/AA963</f>
        <v>#DIV/0!</v>
      </c>
      <c r="CJ943" s="134" t="e">
        <f t="shared" ref="CJ943" si="18463">AB943/AB963</f>
        <v>#DIV/0!</v>
      </c>
      <c r="CK943" s="135" t="e">
        <f t="shared" ref="CK943" si="18464">AC943/AC963</f>
        <v>#DIV/0!</v>
      </c>
    </row>
    <row r="944" spans="1:89" ht="13.5" thickBot="1" x14ac:dyDescent="0.25">
      <c r="A944" s="136" t="s">
        <v>21</v>
      </c>
      <c r="B944" s="175"/>
      <c r="C944" s="176"/>
      <c r="D944" s="177"/>
      <c r="E944" s="178"/>
      <c r="F944" s="175"/>
      <c r="G944" s="179"/>
      <c r="H944" s="177"/>
      <c r="I944" s="178"/>
      <c r="J944" s="175"/>
      <c r="K944" s="179"/>
      <c r="L944" s="177"/>
      <c r="M944" s="175"/>
      <c r="N944" s="180"/>
      <c r="O944" s="181"/>
      <c r="P944" s="175"/>
      <c r="Q944" s="179"/>
      <c r="R944" s="177"/>
      <c r="S944" s="178"/>
      <c r="T944" s="175"/>
      <c r="U944" s="179"/>
      <c r="V944" s="177"/>
      <c r="W944" s="178"/>
      <c r="X944" s="175"/>
      <c r="Y944" s="179"/>
      <c r="Z944" s="177"/>
      <c r="AA944" s="175"/>
      <c r="AB944" s="158">
        <f t="shared" si="18354"/>
        <v>0</v>
      </c>
      <c r="AC944" s="159">
        <f t="shared" si="18355"/>
        <v>0</v>
      </c>
      <c r="AE944" s="232" t="s">
        <v>85</v>
      </c>
      <c r="BI944" s="136" t="s">
        <v>21</v>
      </c>
      <c r="BJ944" s="128" t="e">
        <f>B944/B963</f>
        <v>#DIV/0!</v>
      </c>
      <c r="BK944" s="129" t="e">
        <f t="shared" ref="BK944" si="18465">C944/C963</f>
        <v>#DIV/0!</v>
      </c>
      <c r="BL944" s="130" t="e">
        <f t="shared" ref="BL944" si="18466">D944/D963</f>
        <v>#DIV/0!</v>
      </c>
      <c r="BM944" s="131" t="e">
        <f t="shared" ref="BM944" si="18467">E944/E963</f>
        <v>#DIV/0!</v>
      </c>
      <c r="BN944" s="128" t="e">
        <f t="shared" ref="BN944" si="18468">F944/F963</f>
        <v>#DIV/0!</v>
      </c>
      <c r="BO944" s="129" t="e">
        <f t="shared" ref="BO944" si="18469">G944/G963</f>
        <v>#DIV/0!</v>
      </c>
      <c r="BP944" s="130" t="e">
        <f t="shared" ref="BP944" si="18470">H944/H963</f>
        <v>#DIV/0!</v>
      </c>
      <c r="BQ944" s="131" t="e">
        <f t="shared" ref="BQ944" si="18471">I944/I963</f>
        <v>#DIV/0!</v>
      </c>
      <c r="BR944" s="128" t="e">
        <f t="shared" ref="BR944" si="18472">J944/J963</f>
        <v>#DIV/0!</v>
      </c>
      <c r="BS944" s="129" t="e">
        <f t="shared" ref="BS944" si="18473">K944/K963</f>
        <v>#DIV/0!</v>
      </c>
      <c r="BT944" s="130" t="e">
        <f t="shared" ref="BT944" si="18474">L944/L963</f>
        <v>#DIV/0!</v>
      </c>
      <c r="BU944" s="128" t="e">
        <f t="shared" ref="BU944" si="18475">M944/M963</f>
        <v>#DIV/0!</v>
      </c>
      <c r="BV944" s="132" t="e">
        <f t="shared" ref="BV944" si="18476">N944/N963</f>
        <v>#DIV/0!</v>
      </c>
      <c r="BW944" s="133" t="e">
        <f t="shared" ref="BW944" si="18477">O944/O963</f>
        <v>#DIV/0!</v>
      </c>
      <c r="BX944" s="128" t="e">
        <f t="shared" ref="BX944" si="18478">P944/P963</f>
        <v>#DIV/0!</v>
      </c>
      <c r="BY944" s="129" t="e">
        <f t="shared" ref="BY944" si="18479">Q944/Q963</f>
        <v>#DIV/0!</v>
      </c>
      <c r="BZ944" s="130" t="e">
        <f t="shared" ref="BZ944" si="18480">R944/R963</f>
        <v>#DIV/0!</v>
      </c>
      <c r="CA944" s="131" t="e">
        <f t="shared" ref="CA944" si="18481">S944/S963</f>
        <v>#DIV/0!</v>
      </c>
      <c r="CB944" s="128" t="e">
        <f t="shared" ref="CB944" si="18482">T944/T963</f>
        <v>#DIV/0!</v>
      </c>
      <c r="CC944" s="129" t="e">
        <f t="shared" ref="CC944" si="18483">U944/U963</f>
        <v>#DIV/0!</v>
      </c>
      <c r="CD944" s="130" t="e">
        <f t="shared" ref="CD944" si="18484">V944/V963</f>
        <v>#DIV/0!</v>
      </c>
      <c r="CE944" s="131" t="e">
        <f t="shared" ref="CE944" si="18485">W944/W963</f>
        <v>#DIV/0!</v>
      </c>
      <c r="CF944" s="128" t="e">
        <f t="shared" ref="CF944" si="18486">X944/X963</f>
        <v>#DIV/0!</v>
      </c>
      <c r="CG944" s="129" t="e">
        <f t="shared" ref="CG944" si="18487">Y944/Y963</f>
        <v>#DIV/0!</v>
      </c>
      <c r="CH944" s="130" t="e">
        <f t="shared" ref="CH944" si="18488">Z944/Z963</f>
        <v>#DIV/0!</v>
      </c>
      <c r="CI944" s="128" t="e">
        <f t="shared" ref="CI944" si="18489">AA944/AA963</f>
        <v>#DIV/0!</v>
      </c>
      <c r="CJ944" s="134" t="e">
        <f t="shared" ref="CJ944" si="18490">AB944/AB963</f>
        <v>#DIV/0!</v>
      </c>
      <c r="CK944" s="135" t="e">
        <f t="shared" ref="CK944" si="18491">AC944/AC963</f>
        <v>#DIV/0!</v>
      </c>
    </row>
    <row r="945" spans="1:89" ht="14.25" thickTop="1" thickBot="1" x14ac:dyDescent="0.25">
      <c r="A945" s="145" t="s">
        <v>22</v>
      </c>
      <c r="B945" s="182"/>
      <c r="C945" s="183"/>
      <c r="D945" s="184"/>
      <c r="E945" s="185"/>
      <c r="F945" s="182"/>
      <c r="G945" s="186"/>
      <c r="H945" s="184"/>
      <c r="I945" s="185"/>
      <c r="J945" s="182"/>
      <c r="K945" s="186"/>
      <c r="L945" s="184"/>
      <c r="M945" s="182"/>
      <c r="N945" s="187"/>
      <c r="O945" s="188"/>
      <c r="P945" s="182"/>
      <c r="Q945" s="186"/>
      <c r="R945" s="184"/>
      <c r="S945" s="185"/>
      <c r="T945" s="182"/>
      <c r="U945" s="186"/>
      <c r="V945" s="184"/>
      <c r="W945" s="185"/>
      <c r="X945" s="182"/>
      <c r="Y945" s="186"/>
      <c r="Z945" s="184"/>
      <c r="AA945" s="182"/>
      <c r="AB945" s="158">
        <f t="shared" si="18354"/>
        <v>0</v>
      </c>
      <c r="AC945" s="159">
        <f t="shared" si="18355"/>
        <v>0</v>
      </c>
      <c r="AE945" s="305" t="s">
        <v>0</v>
      </c>
      <c r="AF945" s="299" t="s">
        <v>1</v>
      </c>
      <c r="AG945" s="300"/>
      <c r="AH945" s="299" t="s">
        <v>2</v>
      </c>
      <c r="AI945" s="300"/>
      <c r="AJ945" s="299" t="s">
        <v>3</v>
      </c>
      <c r="AK945" s="300"/>
      <c r="AL945" s="299" t="s">
        <v>4</v>
      </c>
      <c r="AM945" s="300"/>
      <c r="AN945" s="299" t="s">
        <v>5</v>
      </c>
      <c r="AO945" s="300"/>
      <c r="AP945" s="299" t="s">
        <v>6</v>
      </c>
      <c r="AQ945" s="300"/>
      <c r="AR945" s="299" t="s">
        <v>7</v>
      </c>
      <c r="AS945" s="300"/>
      <c r="AT945" s="299" t="s">
        <v>8</v>
      </c>
      <c r="AU945" s="300"/>
      <c r="AV945" s="299" t="s">
        <v>9</v>
      </c>
      <c r="AW945" s="300"/>
      <c r="AX945" s="299" t="s">
        <v>10</v>
      </c>
      <c r="AY945" s="300"/>
      <c r="AZ945" s="299" t="s">
        <v>11</v>
      </c>
      <c r="BA945" s="300"/>
      <c r="BB945" s="299" t="s">
        <v>12</v>
      </c>
      <c r="BC945" s="300"/>
      <c r="BD945" s="301" t="s">
        <v>40</v>
      </c>
      <c r="BE945" s="302"/>
      <c r="BF945" s="303" t="s">
        <v>41</v>
      </c>
      <c r="BG945" s="304"/>
      <c r="BI945" s="145" t="s">
        <v>22</v>
      </c>
      <c r="BJ945" s="128" t="e">
        <f>B945/B963</f>
        <v>#DIV/0!</v>
      </c>
      <c r="BK945" s="129" t="e">
        <f t="shared" ref="BK945" si="18492">C945/C963</f>
        <v>#DIV/0!</v>
      </c>
      <c r="BL945" s="130" t="e">
        <f t="shared" ref="BL945" si="18493">D945/D963</f>
        <v>#DIV/0!</v>
      </c>
      <c r="BM945" s="131" t="e">
        <f t="shared" ref="BM945" si="18494">E945/E963</f>
        <v>#DIV/0!</v>
      </c>
      <c r="BN945" s="128" t="e">
        <f t="shared" ref="BN945" si="18495">F945/F963</f>
        <v>#DIV/0!</v>
      </c>
      <c r="BO945" s="129" t="e">
        <f t="shared" ref="BO945" si="18496">G945/G963</f>
        <v>#DIV/0!</v>
      </c>
      <c r="BP945" s="130" t="e">
        <f t="shared" ref="BP945" si="18497">H945/H963</f>
        <v>#DIV/0!</v>
      </c>
      <c r="BQ945" s="131" t="e">
        <f t="shared" ref="BQ945" si="18498">I945/I963</f>
        <v>#DIV/0!</v>
      </c>
      <c r="BR945" s="128" t="e">
        <f t="shared" ref="BR945" si="18499">J945/J963</f>
        <v>#DIV/0!</v>
      </c>
      <c r="BS945" s="129" t="e">
        <f t="shared" ref="BS945" si="18500">K945/K963</f>
        <v>#DIV/0!</v>
      </c>
      <c r="BT945" s="130" t="e">
        <f t="shared" ref="BT945" si="18501">L945/L963</f>
        <v>#DIV/0!</v>
      </c>
      <c r="BU945" s="128" t="e">
        <f t="shared" ref="BU945" si="18502">M945/M963</f>
        <v>#DIV/0!</v>
      </c>
      <c r="BV945" s="132" t="e">
        <f t="shared" ref="BV945" si="18503">N945/N963</f>
        <v>#DIV/0!</v>
      </c>
      <c r="BW945" s="133" t="e">
        <f t="shared" ref="BW945" si="18504">O945/O963</f>
        <v>#DIV/0!</v>
      </c>
      <c r="BX945" s="128" t="e">
        <f t="shared" ref="BX945" si="18505">P945/P963</f>
        <v>#DIV/0!</v>
      </c>
      <c r="BY945" s="129" t="e">
        <f t="shared" ref="BY945" si="18506">Q945/Q963</f>
        <v>#DIV/0!</v>
      </c>
      <c r="BZ945" s="130" t="e">
        <f t="shared" ref="BZ945" si="18507">R945/R963</f>
        <v>#DIV/0!</v>
      </c>
      <c r="CA945" s="131" t="e">
        <f t="shared" ref="CA945" si="18508">S945/S963</f>
        <v>#DIV/0!</v>
      </c>
      <c r="CB945" s="128" t="e">
        <f t="shared" ref="CB945" si="18509">T945/T963</f>
        <v>#DIV/0!</v>
      </c>
      <c r="CC945" s="129" t="e">
        <f t="shared" ref="CC945" si="18510">U945/U963</f>
        <v>#DIV/0!</v>
      </c>
      <c r="CD945" s="130" t="e">
        <f t="shared" ref="CD945" si="18511">V945/V963</f>
        <v>#DIV/0!</v>
      </c>
      <c r="CE945" s="131" t="e">
        <f t="shared" ref="CE945" si="18512">W945/W963</f>
        <v>#DIV/0!</v>
      </c>
      <c r="CF945" s="128" t="e">
        <f t="shared" ref="CF945" si="18513">X945/X963</f>
        <v>#DIV/0!</v>
      </c>
      <c r="CG945" s="129" t="e">
        <f t="shared" ref="CG945" si="18514">Y945/Y963</f>
        <v>#DIV/0!</v>
      </c>
      <c r="CH945" s="130" t="e">
        <f t="shared" ref="CH945" si="18515">Z945/Z963</f>
        <v>#DIV/0!</v>
      </c>
      <c r="CI945" s="128" t="e">
        <f t="shared" ref="CI945" si="18516">AA945/AA963</f>
        <v>#DIV/0!</v>
      </c>
      <c r="CJ945" s="134" t="e">
        <f t="shared" ref="CJ945" si="18517">AB945/AB963</f>
        <v>#DIV/0!</v>
      </c>
      <c r="CK945" s="135" t="e">
        <f t="shared" ref="CK945" si="18518">AC945/AC963</f>
        <v>#DIV/0!</v>
      </c>
    </row>
    <row r="946" spans="1:89" ht="15" thickTop="1" thickBot="1" x14ac:dyDescent="0.3">
      <c r="A946" s="136" t="s">
        <v>23</v>
      </c>
      <c r="B946" s="175"/>
      <c r="C946" s="176"/>
      <c r="D946" s="177"/>
      <c r="E946" s="178"/>
      <c r="F946" s="175"/>
      <c r="G946" s="179"/>
      <c r="H946" s="177"/>
      <c r="I946" s="178"/>
      <c r="J946" s="175"/>
      <c r="K946" s="179"/>
      <c r="L946" s="177"/>
      <c r="M946" s="175"/>
      <c r="N946" s="180"/>
      <c r="O946" s="181"/>
      <c r="P946" s="175"/>
      <c r="Q946" s="179"/>
      <c r="R946" s="177"/>
      <c r="S946" s="178"/>
      <c r="T946" s="175"/>
      <c r="U946" s="179"/>
      <c r="V946" s="177"/>
      <c r="W946" s="178"/>
      <c r="X946" s="175"/>
      <c r="Y946" s="179"/>
      <c r="Z946" s="177"/>
      <c r="AA946" s="175"/>
      <c r="AB946" s="158">
        <f t="shared" si="18354"/>
        <v>0</v>
      </c>
      <c r="AC946" s="159">
        <f t="shared" si="18355"/>
        <v>0</v>
      </c>
      <c r="AE946" s="306"/>
      <c r="AF946" s="115" t="s">
        <v>14</v>
      </c>
      <c r="AG946" s="116" t="s">
        <v>15</v>
      </c>
      <c r="AH946" s="117" t="s">
        <v>14</v>
      </c>
      <c r="AI946" s="118" t="s">
        <v>15</v>
      </c>
      <c r="AJ946" s="115" t="s">
        <v>14</v>
      </c>
      <c r="AK946" s="116" t="s">
        <v>15</v>
      </c>
      <c r="AL946" s="117" t="s">
        <v>14</v>
      </c>
      <c r="AM946" s="118" t="s">
        <v>15</v>
      </c>
      <c r="AN946" s="115" t="s">
        <v>14</v>
      </c>
      <c r="AO946" s="116" t="s">
        <v>15</v>
      </c>
      <c r="AP946" s="117" t="s">
        <v>14</v>
      </c>
      <c r="AQ946" s="115" t="s">
        <v>15</v>
      </c>
      <c r="AR946" s="119" t="s">
        <v>14</v>
      </c>
      <c r="AS946" s="120" t="s">
        <v>15</v>
      </c>
      <c r="AT946" s="115" t="s">
        <v>14</v>
      </c>
      <c r="AU946" s="116" t="s">
        <v>15</v>
      </c>
      <c r="AV946" s="117" t="s">
        <v>14</v>
      </c>
      <c r="AW946" s="118" t="s">
        <v>15</v>
      </c>
      <c r="AX946" s="115" t="s">
        <v>14</v>
      </c>
      <c r="AY946" s="116" t="s">
        <v>15</v>
      </c>
      <c r="AZ946" s="117" t="s">
        <v>14</v>
      </c>
      <c r="BA946" s="118" t="s">
        <v>15</v>
      </c>
      <c r="BB946" s="115" t="s">
        <v>14</v>
      </c>
      <c r="BC946" s="116" t="s">
        <v>15</v>
      </c>
      <c r="BD946" s="28" t="s">
        <v>14</v>
      </c>
      <c r="BE946" s="121" t="s">
        <v>15</v>
      </c>
      <c r="BF946" s="162" t="s">
        <v>14</v>
      </c>
      <c r="BG946" s="163" t="s">
        <v>15</v>
      </c>
      <c r="BI946" s="136" t="s">
        <v>23</v>
      </c>
      <c r="BJ946" s="128" t="e">
        <f>B946/B963</f>
        <v>#DIV/0!</v>
      </c>
      <c r="BK946" s="129" t="e">
        <f t="shared" ref="BK946" si="18519">C946/C963</f>
        <v>#DIV/0!</v>
      </c>
      <c r="BL946" s="130" t="e">
        <f t="shared" ref="BL946" si="18520">D946/D963</f>
        <v>#DIV/0!</v>
      </c>
      <c r="BM946" s="131" t="e">
        <f t="shared" ref="BM946" si="18521">E946/E963</f>
        <v>#DIV/0!</v>
      </c>
      <c r="BN946" s="128" t="e">
        <f t="shared" ref="BN946" si="18522">F946/F963</f>
        <v>#DIV/0!</v>
      </c>
      <c r="BO946" s="129" t="e">
        <f t="shared" ref="BO946" si="18523">G946/G963</f>
        <v>#DIV/0!</v>
      </c>
      <c r="BP946" s="130" t="e">
        <f t="shared" ref="BP946" si="18524">H946/H963</f>
        <v>#DIV/0!</v>
      </c>
      <c r="BQ946" s="131" t="e">
        <f t="shared" ref="BQ946" si="18525">I946/I963</f>
        <v>#DIV/0!</v>
      </c>
      <c r="BR946" s="128" t="e">
        <f t="shared" ref="BR946" si="18526">J946/J963</f>
        <v>#DIV/0!</v>
      </c>
      <c r="BS946" s="129" t="e">
        <f t="shared" ref="BS946" si="18527">K946/K963</f>
        <v>#DIV/0!</v>
      </c>
      <c r="BT946" s="130" t="e">
        <f t="shared" ref="BT946" si="18528">L946/L963</f>
        <v>#DIV/0!</v>
      </c>
      <c r="BU946" s="128" t="e">
        <f t="shared" ref="BU946" si="18529">M946/M963</f>
        <v>#DIV/0!</v>
      </c>
      <c r="BV946" s="132" t="e">
        <f t="shared" ref="BV946" si="18530">N946/N963</f>
        <v>#DIV/0!</v>
      </c>
      <c r="BW946" s="133" t="e">
        <f t="shared" ref="BW946" si="18531">O946/O963</f>
        <v>#DIV/0!</v>
      </c>
      <c r="BX946" s="128" t="e">
        <f t="shared" ref="BX946" si="18532">P946/P963</f>
        <v>#DIV/0!</v>
      </c>
      <c r="BY946" s="129" t="e">
        <f t="shared" ref="BY946" si="18533">Q946/Q963</f>
        <v>#DIV/0!</v>
      </c>
      <c r="BZ946" s="130" t="e">
        <f t="shared" ref="BZ946" si="18534">R946/R963</f>
        <v>#DIV/0!</v>
      </c>
      <c r="CA946" s="131" t="e">
        <f t="shared" ref="CA946" si="18535">S946/S963</f>
        <v>#DIV/0!</v>
      </c>
      <c r="CB946" s="128" t="e">
        <f t="shared" ref="CB946" si="18536">T946/T963</f>
        <v>#DIV/0!</v>
      </c>
      <c r="CC946" s="129" t="e">
        <f t="shared" ref="CC946" si="18537">U946/U963</f>
        <v>#DIV/0!</v>
      </c>
      <c r="CD946" s="130" t="e">
        <f t="shared" ref="CD946" si="18538">V946/V963</f>
        <v>#DIV/0!</v>
      </c>
      <c r="CE946" s="131" t="e">
        <f t="shared" ref="CE946" si="18539">W946/W963</f>
        <v>#DIV/0!</v>
      </c>
      <c r="CF946" s="128" t="e">
        <f t="shared" ref="CF946" si="18540">X946/X963</f>
        <v>#DIV/0!</v>
      </c>
      <c r="CG946" s="129" t="e">
        <f t="shared" ref="CG946" si="18541">Y946/Y963</f>
        <v>#DIV/0!</v>
      </c>
      <c r="CH946" s="130" t="e">
        <f t="shared" ref="CH946" si="18542">Z946/Z963</f>
        <v>#DIV/0!</v>
      </c>
      <c r="CI946" s="128" t="e">
        <f t="shared" ref="CI946" si="18543">AA946/AA963</f>
        <v>#DIV/0!</v>
      </c>
      <c r="CJ946" s="134" t="e">
        <f t="shared" ref="CJ946" si="18544">AB946/AB963</f>
        <v>#DIV/0!</v>
      </c>
      <c r="CK946" s="135" t="e">
        <f t="shared" ref="CK946" si="18545">AC946/AC963</f>
        <v>#DIV/0!</v>
      </c>
    </row>
    <row r="947" spans="1:89" ht="13.5" thickTop="1" x14ac:dyDescent="0.2">
      <c r="A947" s="145" t="s">
        <v>24</v>
      </c>
      <c r="B947" s="189"/>
      <c r="C947" s="183"/>
      <c r="D947" s="184"/>
      <c r="E947" s="185"/>
      <c r="F947" s="182"/>
      <c r="G947" s="186"/>
      <c r="H947" s="184"/>
      <c r="I947" s="185"/>
      <c r="J947" s="182"/>
      <c r="K947" s="186"/>
      <c r="L947" s="184"/>
      <c r="M947" s="182"/>
      <c r="N947" s="187"/>
      <c r="O947" s="190"/>
      <c r="P947" s="182"/>
      <c r="Q947" s="186"/>
      <c r="R947" s="184"/>
      <c r="S947" s="185"/>
      <c r="T947" s="182"/>
      <c r="U947" s="186"/>
      <c r="V947" s="184"/>
      <c r="W947" s="191"/>
      <c r="X947" s="182"/>
      <c r="Y947" s="186"/>
      <c r="Z947" s="184"/>
      <c r="AA947" s="182"/>
      <c r="AB947" s="158">
        <f t="shared" si="18354"/>
        <v>0</v>
      </c>
      <c r="AC947" s="159">
        <f t="shared" si="18355"/>
        <v>0</v>
      </c>
      <c r="AE947" s="235" t="str">
        <f>$AE$17</f>
        <v>17:00 - 17:59</v>
      </c>
      <c r="AF947" s="125">
        <f t="shared" ref="AF947:AU949" si="18546">SUMIF($A$9:$A$32,$AE947,B$939:B$962)</f>
        <v>0</v>
      </c>
      <c r="AG947" s="172">
        <f t="shared" si="18546"/>
        <v>0</v>
      </c>
      <c r="AH947" s="126">
        <f t="shared" si="18546"/>
        <v>0</v>
      </c>
      <c r="AI947" s="166">
        <f t="shared" si="18546"/>
        <v>0</v>
      </c>
      <c r="AJ947" s="125">
        <f t="shared" si="18546"/>
        <v>0</v>
      </c>
      <c r="AK947" s="127">
        <f t="shared" si="18546"/>
        <v>0</v>
      </c>
      <c r="AL947" s="126">
        <f t="shared" si="18546"/>
        <v>0</v>
      </c>
      <c r="AM947" s="166">
        <f t="shared" si="18546"/>
        <v>0</v>
      </c>
      <c r="AN947" s="125">
        <f t="shared" si="18546"/>
        <v>0</v>
      </c>
      <c r="AO947" s="127">
        <f t="shared" si="18546"/>
        <v>0</v>
      </c>
      <c r="AP947" s="126">
        <f t="shared" si="18546"/>
        <v>0</v>
      </c>
      <c r="AQ947" s="125">
        <f t="shared" si="18546"/>
        <v>0</v>
      </c>
      <c r="AR947" s="165">
        <f t="shared" si="18546"/>
        <v>0</v>
      </c>
      <c r="AS947" s="167">
        <f t="shared" si="18546"/>
        <v>0</v>
      </c>
      <c r="AT947" s="125">
        <f t="shared" si="18546"/>
        <v>0</v>
      </c>
      <c r="AU947" s="127">
        <f t="shared" si="18546"/>
        <v>0</v>
      </c>
      <c r="AV947" s="126">
        <f t="shared" ref="AP947:BE949" si="18547">SUMIF($A$9:$A$32,$AE947,R$939:R$962)</f>
        <v>0</v>
      </c>
      <c r="AW947" s="166">
        <f t="shared" si="18547"/>
        <v>0</v>
      </c>
      <c r="AX947" s="125">
        <f t="shared" si="18547"/>
        <v>0</v>
      </c>
      <c r="AY947" s="127">
        <f t="shared" si="18547"/>
        <v>0</v>
      </c>
      <c r="AZ947" s="126">
        <f t="shared" si="18547"/>
        <v>0</v>
      </c>
      <c r="BA947" s="166">
        <f t="shared" si="18547"/>
        <v>0</v>
      </c>
      <c r="BB947" s="125">
        <f t="shared" si="18547"/>
        <v>0</v>
      </c>
      <c r="BC947" s="127">
        <f t="shared" si="18547"/>
        <v>0</v>
      </c>
      <c r="BD947" s="170">
        <f t="shared" si="18547"/>
        <v>0</v>
      </c>
      <c r="BE947" s="171">
        <f t="shared" si="18547"/>
        <v>0</v>
      </c>
      <c r="BF947" s="156">
        <f>AF947+AH947+AJ947+AL947+AN947+AP947+AR947+AT947+AV947+AX947+AZ947+BB947+BD947</f>
        <v>0</v>
      </c>
      <c r="BG947" s="157">
        <f>AG947+AI947+AK947+AM947+AO947+AQ947+AS947+AU947+AW947+AY947+BA947+BC947+BE947</f>
        <v>0</v>
      </c>
      <c r="BI947" s="145" t="s">
        <v>24</v>
      </c>
      <c r="BJ947" s="128" t="e">
        <f>B947/B963</f>
        <v>#DIV/0!</v>
      </c>
      <c r="BK947" s="129" t="e">
        <f t="shared" ref="BK947" si="18548">C947/C963</f>
        <v>#DIV/0!</v>
      </c>
      <c r="BL947" s="130" t="e">
        <f t="shared" ref="BL947" si="18549">D947/D963</f>
        <v>#DIV/0!</v>
      </c>
      <c r="BM947" s="131" t="e">
        <f t="shared" ref="BM947" si="18550">E947/E963</f>
        <v>#DIV/0!</v>
      </c>
      <c r="BN947" s="128" t="e">
        <f t="shared" ref="BN947" si="18551">F947/F963</f>
        <v>#DIV/0!</v>
      </c>
      <c r="BO947" s="129" t="e">
        <f t="shared" ref="BO947" si="18552">G947/G963</f>
        <v>#DIV/0!</v>
      </c>
      <c r="BP947" s="130" t="e">
        <f t="shared" ref="BP947" si="18553">H947/H963</f>
        <v>#DIV/0!</v>
      </c>
      <c r="BQ947" s="131" t="e">
        <f t="shared" ref="BQ947" si="18554">I947/I963</f>
        <v>#DIV/0!</v>
      </c>
      <c r="BR947" s="128" t="e">
        <f t="shared" ref="BR947" si="18555">J947/J963</f>
        <v>#DIV/0!</v>
      </c>
      <c r="BS947" s="129" t="e">
        <f t="shared" ref="BS947" si="18556">K947/K963</f>
        <v>#DIV/0!</v>
      </c>
      <c r="BT947" s="130" t="e">
        <f t="shared" ref="BT947" si="18557">L947/L963</f>
        <v>#DIV/0!</v>
      </c>
      <c r="BU947" s="128" t="e">
        <f t="shared" ref="BU947" si="18558">M947/M963</f>
        <v>#DIV/0!</v>
      </c>
      <c r="BV947" s="132" t="e">
        <f t="shared" ref="BV947" si="18559">N947/N963</f>
        <v>#DIV/0!</v>
      </c>
      <c r="BW947" s="133" t="e">
        <f t="shared" ref="BW947" si="18560">O947/O963</f>
        <v>#DIV/0!</v>
      </c>
      <c r="BX947" s="128" t="e">
        <f t="shared" ref="BX947" si="18561">P947/P963</f>
        <v>#DIV/0!</v>
      </c>
      <c r="BY947" s="129" t="e">
        <f t="shared" ref="BY947" si="18562">Q947/Q963</f>
        <v>#DIV/0!</v>
      </c>
      <c r="BZ947" s="130" t="e">
        <f t="shared" ref="BZ947" si="18563">R947/R963</f>
        <v>#DIV/0!</v>
      </c>
      <c r="CA947" s="131" t="e">
        <f t="shared" ref="CA947" si="18564">S947/S963</f>
        <v>#DIV/0!</v>
      </c>
      <c r="CB947" s="128" t="e">
        <f t="shared" ref="CB947" si="18565">T947/T963</f>
        <v>#DIV/0!</v>
      </c>
      <c r="CC947" s="129" t="e">
        <f t="shared" ref="CC947" si="18566">U947/U963</f>
        <v>#DIV/0!</v>
      </c>
      <c r="CD947" s="130" t="e">
        <f t="shared" ref="CD947" si="18567">V947/V963</f>
        <v>#DIV/0!</v>
      </c>
      <c r="CE947" s="131" t="e">
        <f t="shared" ref="CE947" si="18568">W947/W963</f>
        <v>#DIV/0!</v>
      </c>
      <c r="CF947" s="128" t="e">
        <f t="shared" ref="CF947" si="18569">X947/X963</f>
        <v>#DIV/0!</v>
      </c>
      <c r="CG947" s="129" t="e">
        <f t="shared" ref="CG947" si="18570">Y947/Y963</f>
        <v>#DIV/0!</v>
      </c>
      <c r="CH947" s="130" t="e">
        <f t="shared" ref="CH947" si="18571">Z947/Z963</f>
        <v>#DIV/0!</v>
      </c>
      <c r="CI947" s="128" t="e">
        <f t="shared" ref="CI947" si="18572">AA947/AA963</f>
        <v>#DIV/0!</v>
      </c>
      <c r="CJ947" s="134" t="e">
        <f t="shared" ref="CJ947" si="18573">AB947/AB963</f>
        <v>#DIV/0!</v>
      </c>
      <c r="CK947" s="135" t="e">
        <f t="shared" ref="CK947" si="18574">AC947/AC963</f>
        <v>#DIV/0!</v>
      </c>
    </row>
    <row r="948" spans="1:89" x14ac:dyDescent="0.2">
      <c r="A948" s="136" t="s">
        <v>25</v>
      </c>
      <c r="B948" s="192"/>
      <c r="C948" s="176"/>
      <c r="D948" s="177"/>
      <c r="E948" s="178"/>
      <c r="F948" s="175"/>
      <c r="G948" s="179"/>
      <c r="H948" s="177"/>
      <c r="I948" s="178"/>
      <c r="J948" s="175"/>
      <c r="K948" s="176"/>
      <c r="L948" s="177"/>
      <c r="M948" s="175"/>
      <c r="N948" s="180"/>
      <c r="O948" s="193"/>
      <c r="P948" s="175"/>
      <c r="Q948" s="176"/>
      <c r="R948" s="177"/>
      <c r="S948" s="178"/>
      <c r="T948" s="184"/>
      <c r="U948" s="175"/>
      <c r="V948" s="177"/>
      <c r="W948" s="194"/>
      <c r="X948" s="175"/>
      <c r="Y948" s="179"/>
      <c r="Z948" s="177"/>
      <c r="AA948" s="175"/>
      <c r="AB948" s="158">
        <f t="shared" si="18354"/>
        <v>0</v>
      </c>
      <c r="AC948" s="159">
        <f t="shared" si="18355"/>
        <v>0</v>
      </c>
      <c r="AE948" s="237" t="str">
        <f>$AE$18</f>
        <v>18:00 - 18:59</v>
      </c>
      <c r="AF948" s="125">
        <f t="shared" si="18546"/>
        <v>0</v>
      </c>
      <c r="AG948" s="176">
        <f t="shared" si="18546"/>
        <v>0</v>
      </c>
      <c r="AH948" s="177">
        <f t="shared" si="18546"/>
        <v>0</v>
      </c>
      <c r="AI948" s="178">
        <f t="shared" si="18546"/>
        <v>0</v>
      </c>
      <c r="AJ948" s="238">
        <f t="shared" si="18546"/>
        <v>0</v>
      </c>
      <c r="AK948" s="179">
        <f t="shared" si="18546"/>
        <v>0</v>
      </c>
      <c r="AL948" s="177">
        <f t="shared" si="18546"/>
        <v>0</v>
      </c>
      <c r="AM948" s="178">
        <f t="shared" si="18546"/>
        <v>0</v>
      </c>
      <c r="AN948" s="238">
        <f t="shared" si="18546"/>
        <v>0</v>
      </c>
      <c r="AO948" s="179">
        <f t="shared" si="18546"/>
        <v>0</v>
      </c>
      <c r="AP948" s="177">
        <f t="shared" si="18547"/>
        <v>0</v>
      </c>
      <c r="AQ948" s="238">
        <f t="shared" si="18547"/>
        <v>0</v>
      </c>
      <c r="AR948" s="180">
        <f t="shared" si="18547"/>
        <v>0</v>
      </c>
      <c r="AS948" s="181">
        <f t="shared" si="18547"/>
        <v>0</v>
      </c>
      <c r="AT948" s="238">
        <f t="shared" si="18547"/>
        <v>0</v>
      </c>
      <c r="AU948" s="179">
        <f t="shared" si="18547"/>
        <v>0</v>
      </c>
      <c r="AV948" s="177">
        <f t="shared" si="18547"/>
        <v>0</v>
      </c>
      <c r="AW948" s="178">
        <f t="shared" si="18547"/>
        <v>0</v>
      </c>
      <c r="AX948" s="238">
        <f t="shared" si="18547"/>
        <v>0</v>
      </c>
      <c r="AY948" s="179">
        <f t="shared" si="18547"/>
        <v>0</v>
      </c>
      <c r="AZ948" s="177">
        <f t="shared" si="18547"/>
        <v>0</v>
      </c>
      <c r="BA948" s="178">
        <f t="shared" si="18547"/>
        <v>0</v>
      </c>
      <c r="BB948" s="238">
        <f t="shared" si="18547"/>
        <v>0</v>
      </c>
      <c r="BC948" s="179">
        <f t="shared" si="18547"/>
        <v>0</v>
      </c>
      <c r="BD948" s="177">
        <f t="shared" si="18547"/>
        <v>0</v>
      </c>
      <c r="BE948" s="238">
        <f t="shared" si="18547"/>
        <v>0</v>
      </c>
      <c r="BF948" s="158">
        <f>SUM(AF948,AH948,AJ948,AL948,AN948,AP948,AR948,AT948,AV948,AX948,AZ948,BB948,BD948)</f>
        <v>0</v>
      </c>
      <c r="BG948" s="159">
        <f>SUM(AG948,AI948,AK948,AM948,AO948,AQ948,AS948,AU948,AW948,AY948,BA948,BC948,BE948)</f>
        <v>0</v>
      </c>
      <c r="BI948" s="136" t="s">
        <v>25</v>
      </c>
      <c r="BJ948" s="128" t="e">
        <f>B948/B963</f>
        <v>#DIV/0!</v>
      </c>
      <c r="BK948" s="129" t="e">
        <f t="shared" ref="BK948" si="18575">C948/C963</f>
        <v>#DIV/0!</v>
      </c>
      <c r="BL948" s="130" t="e">
        <f t="shared" ref="BL948" si="18576">D948/D963</f>
        <v>#DIV/0!</v>
      </c>
      <c r="BM948" s="131" t="e">
        <f t="shared" ref="BM948" si="18577">E948/E963</f>
        <v>#DIV/0!</v>
      </c>
      <c r="BN948" s="128" t="e">
        <f t="shared" ref="BN948" si="18578">F948/F963</f>
        <v>#DIV/0!</v>
      </c>
      <c r="BO948" s="129" t="e">
        <f t="shared" ref="BO948" si="18579">G948/G963</f>
        <v>#DIV/0!</v>
      </c>
      <c r="BP948" s="130" t="e">
        <f t="shared" ref="BP948" si="18580">H948/H963</f>
        <v>#DIV/0!</v>
      </c>
      <c r="BQ948" s="131" t="e">
        <f t="shared" ref="BQ948" si="18581">I948/I963</f>
        <v>#DIV/0!</v>
      </c>
      <c r="BR948" s="128" t="e">
        <f t="shared" ref="BR948" si="18582">J948/J963</f>
        <v>#DIV/0!</v>
      </c>
      <c r="BS948" s="129" t="e">
        <f t="shared" ref="BS948" si="18583">K948/K963</f>
        <v>#DIV/0!</v>
      </c>
      <c r="BT948" s="130" t="e">
        <f t="shared" ref="BT948" si="18584">L948/L963</f>
        <v>#DIV/0!</v>
      </c>
      <c r="BU948" s="128" t="e">
        <f t="shared" ref="BU948" si="18585">M948/M963</f>
        <v>#DIV/0!</v>
      </c>
      <c r="BV948" s="132" t="e">
        <f t="shared" ref="BV948" si="18586">N948/N963</f>
        <v>#DIV/0!</v>
      </c>
      <c r="BW948" s="133" t="e">
        <f t="shared" ref="BW948" si="18587">O948/O963</f>
        <v>#DIV/0!</v>
      </c>
      <c r="BX948" s="128" t="e">
        <f t="shared" ref="BX948" si="18588">P948/P963</f>
        <v>#DIV/0!</v>
      </c>
      <c r="BY948" s="129" t="e">
        <f t="shared" ref="BY948" si="18589">Q948/Q963</f>
        <v>#DIV/0!</v>
      </c>
      <c r="BZ948" s="130" t="e">
        <f t="shared" ref="BZ948" si="18590">R948/R963</f>
        <v>#DIV/0!</v>
      </c>
      <c r="CA948" s="131" t="e">
        <f t="shared" ref="CA948" si="18591">S948/S963</f>
        <v>#DIV/0!</v>
      </c>
      <c r="CB948" s="128" t="e">
        <f t="shared" ref="CB948" si="18592">T948/T963</f>
        <v>#DIV/0!</v>
      </c>
      <c r="CC948" s="129" t="e">
        <f t="shared" ref="CC948" si="18593">U948/U963</f>
        <v>#DIV/0!</v>
      </c>
      <c r="CD948" s="130" t="e">
        <f t="shared" ref="CD948" si="18594">V948/V963</f>
        <v>#DIV/0!</v>
      </c>
      <c r="CE948" s="131" t="e">
        <f t="shared" ref="CE948" si="18595">W948/W963</f>
        <v>#DIV/0!</v>
      </c>
      <c r="CF948" s="128" t="e">
        <f t="shared" ref="CF948" si="18596">X948/X963</f>
        <v>#DIV/0!</v>
      </c>
      <c r="CG948" s="129" t="e">
        <f t="shared" ref="CG948" si="18597">Y948/Y963</f>
        <v>#DIV/0!</v>
      </c>
      <c r="CH948" s="130" t="e">
        <f t="shared" ref="CH948" si="18598">Z948/Z963</f>
        <v>#DIV/0!</v>
      </c>
      <c r="CI948" s="128" t="e">
        <f t="shared" ref="CI948" si="18599">AA948/AA963</f>
        <v>#DIV/0!</v>
      </c>
      <c r="CJ948" s="134" t="e">
        <f t="shared" ref="CJ948" si="18600">AB948/AB963</f>
        <v>#DIV/0!</v>
      </c>
      <c r="CK948" s="135" t="e">
        <f t="shared" ref="CK948" si="18601">AC948/AC963</f>
        <v>#DIV/0!</v>
      </c>
    </row>
    <row r="949" spans="1:89" ht="13.5" thickBot="1" x14ac:dyDescent="0.25">
      <c r="A949" s="145" t="s">
        <v>26</v>
      </c>
      <c r="B949" s="189"/>
      <c r="C949" s="183"/>
      <c r="D949" s="184"/>
      <c r="E949" s="185"/>
      <c r="F949" s="182"/>
      <c r="G949" s="186"/>
      <c r="H949" s="184"/>
      <c r="I949" s="185"/>
      <c r="J949" s="182"/>
      <c r="K949" s="183"/>
      <c r="L949" s="184"/>
      <c r="M949" s="182"/>
      <c r="N949" s="187"/>
      <c r="O949" s="190"/>
      <c r="P949" s="182"/>
      <c r="Q949" s="183"/>
      <c r="R949" s="184"/>
      <c r="S949" s="185"/>
      <c r="T949" s="182"/>
      <c r="U949" s="186"/>
      <c r="V949" s="184"/>
      <c r="W949" s="191"/>
      <c r="X949" s="182"/>
      <c r="Y949" s="186"/>
      <c r="Z949" s="184"/>
      <c r="AA949" s="182"/>
      <c r="AB949" s="158">
        <f t="shared" si="18354"/>
        <v>0</v>
      </c>
      <c r="AC949" s="159">
        <f t="shared" si="18355"/>
        <v>0</v>
      </c>
      <c r="AE949" s="235">
        <f>$AE$19</f>
        <v>0</v>
      </c>
      <c r="AF949" s="125">
        <f t="shared" si="18546"/>
        <v>0</v>
      </c>
      <c r="AG949" s="183">
        <f t="shared" si="18546"/>
        <v>0</v>
      </c>
      <c r="AH949" s="184">
        <f t="shared" si="18546"/>
        <v>0</v>
      </c>
      <c r="AI949" s="185">
        <f t="shared" si="18546"/>
        <v>0</v>
      </c>
      <c r="AJ949" s="182">
        <f t="shared" si="18546"/>
        <v>0</v>
      </c>
      <c r="AK949" s="186">
        <f t="shared" si="18546"/>
        <v>0</v>
      </c>
      <c r="AL949" s="184">
        <f t="shared" si="18546"/>
        <v>0</v>
      </c>
      <c r="AM949" s="185">
        <f t="shared" si="18546"/>
        <v>0</v>
      </c>
      <c r="AN949" s="182">
        <f t="shared" si="18546"/>
        <v>0</v>
      </c>
      <c r="AO949" s="186">
        <f t="shared" si="18546"/>
        <v>0</v>
      </c>
      <c r="AP949" s="184">
        <f t="shared" si="18547"/>
        <v>0</v>
      </c>
      <c r="AQ949" s="182">
        <f t="shared" si="18547"/>
        <v>0</v>
      </c>
      <c r="AR949" s="187">
        <f t="shared" si="18547"/>
        <v>0</v>
      </c>
      <c r="AS949" s="188">
        <f t="shared" si="18547"/>
        <v>0</v>
      </c>
      <c r="AT949" s="182">
        <f t="shared" si="18547"/>
        <v>0</v>
      </c>
      <c r="AU949" s="186">
        <f t="shared" si="18547"/>
        <v>0</v>
      </c>
      <c r="AV949" s="184">
        <f t="shared" si="18547"/>
        <v>0</v>
      </c>
      <c r="AW949" s="185">
        <f t="shared" si="18547"/>
        <v>0</v>
      </c>
      <c r="AX949" s="182">
        <f t="shared" si="18547"/>
        <v>0</v>
      </c>
      <c r="AY949" s="186">
        <f t="shared" si="18547"/>
        <v>0</v>
      </c>
      <c r="AZ949" s="184">
        <f t="shared" si="18547"/>
        <v>0</v>
      </c>
      <c r="BA949" s="185">
        <f t="shared" si="18547"/>
        <v>0</v>
      </c>
      <c r="BB949" s="182">
        <f t="shared" si="18547"/>
        <v>0</v>
      </c>
      <c r="BC949" s="186">
        <f t="shared" si="18547"/>
        <v>0</v>
      </c>
      <c r="BD949" s="184">
        <f t="shared" si="18547"/>
        <v>0</v>
      </c>
      <c r="BE949" s="182">
        <f t="shared" si="18547"/>
        <v>0</v>
      </c>
      <c r="BF949" s="158">
        <f>SUM(AF949,AH949,AJ949,AL949,AN949,AP949,AR949,AT949,AV949,AX949,AZ949,BB949,BD949)</f>
        <v>0</v>
      </c>
      <c r="BG949" s="159">
        <f>SUM(AG949,AI949,AK949,AM949,AO949,AQ949,AS949,AU949,AW949,AY949,BA949,BC949,BE949)</f>
        <v>0</v>
      </c>
      <c r="BI949" s="145" t="s">
        <v>26</v>
      </c>
      <c r="BJ949" s="128" t="e">
        <f>B949/B963</f>
        <v>#DIV/0!</v>
      </c>
      <c r="BK949" s="129" t="e">
        <f t="shared" ref="BK949" si="18602">C949/C963</f>
        <v>#DIV/0!</v>
      </c>
      <c r="BL949" s="130" t="e">
        <f t="shared" ref="BL949" si="18603">D949/D963</f>
        <v>#DIV/0!</v>
      </c>
      <c r="BM949" s="131" t="e">
        <f t="shared" ref="BM949" si="18604">E949/E963</f>
        <v>#DIV/0!</v>
      </c>
      <c r="BN949" s="128" t="e">
        <f t="shared" ref="BN949" si="18605">F949/F963</f>
        <v>#DIV/0!</v>
      </c>
      <c r="BO949" s="129" t="e">
        <f t="shared" ref="BO949" si="18606">G949/G963</f>
        <v>#DIV/0!</v>
      </c>
      <c r="BP949" s="130" t="e">
        <f t="shared" ref="BP949" si="18607">H949/H963</f>
        <v>#DIV/0!</v>
      </c>
      <c r="BQ949" s="131" t="e">
        <f t="shared" ref="BQ949" si="18608">I949/I963</f>
        <v>#DIV/0!</v>
      </c>
      <c r="BR949" s="128" t="e">
        <f t="shared" ref="BR949" si="18609">J949/J963</f>
        <v>#DIV/0!</v>
      </c>
      <c r="BS949" s="129" t="e">
        <f t="shared" ref="BS949" si="18610">K949/K963</f>
        <v>#DIV/0!</v>
      </c>
      <c r="BT949" s="130" t="e">
        <f t="shared" ref="BT949" si="18611">L949/L963</f>
        <v>#DIV/0!</v>
      </c>
      <c r="BU949" s="128" t="e">
        <f t="shared" ref="BU949" si="18612">M949/M963</f>
        <v>#DIV/0!</v>
      </c>
      <c r="BV949" s="132" t="e">
        <f t="shared" ref="BV949" si="18613">N949/N963</f>
        <v>#DIV/0!</v>
      </c>
      <c r="BW949" s="133" t="e">
        <f t="shared" ref="BW949" si="18614">O949/O963</f>
        <v>#DIV/0!</v>
      </c>
      <c r="BX949" s="128" t="e">
        <f t="shared" ref="BX949" si="18615">P949/P963</f>
        <v>#DIV/0!</v>
      </c>
      <c r="BY949" s="129" t="e">
        <f t="shared" ref="BY949" si="18616">Q949/Q963</f>
        <v>#DIV/0!</v>
      </c>
      <c r="BZ949" s="130" t="e">
        <f t="shared" ref="BZ949" si="18617">R949/R963</f>
        <v>#DIV/0!</v>
      </c>
      <c r="CA949" s="131" t="e">
        <f t="shared" ref="CA949" si="18618">S949/S963</f>
        <v>#DIV/0!</v>
      </c>
      <c r="CB949" s="128" t="e">
        <f t="shared" ref="CB949" si="18619">T949/T963</f>
        <v>#DIV/0!</v>
      </c>
      <c r="CC949" s="129" t="e">
        <f t="shared" ref="CC949" si="18620">U949/U963</f>
        <v>#DIV/0!</v>
      </c>
      <c r="CD949" s="130" t="e">
        <f t="shared" ref="CD949" si="18621">V949/V963</f>
        <v>#DIV/0!</v>
      </c>
      <c r="CE949" s="131" t="e">
        <f t="shared" ref="CE949" si="18622">W949/W963</f>
        <v>#DIV/0!</v>
      </c>
      <c r="CF949" s="128" t="e">
        <f t="shared" ref="CF949" si="18623">X949/X963</f>
        <v>#DIV/0!</v>
      </c>
      <c r="CG949" s="129" t="e">
        <f t="shared" ref="CG949" si="18624">Y949/Y963</f>
        <v>#DIV/0!</v>
      </c>
      <c r="CH949" s="130" t="e">
        <f t="shared" ref="CH949" si="18625">Z949/Z963</f>
        <v>#DIV/0!</v>
      </c>
      <c r="CI949" s="128" t="e">
        <f t="shared" ref="CI949" si="18626">AA949/AA963</f>
        <v>#DIV/0!</v>
      </c>
      <c r="CJ949" s="134" t="e">
        <f t="shared" ref="CJ949" si="18627">AB949/AB963</f>
        <v>#DIV/0!</v>
      </c>
      <c r="CK949" s="135" t="e">
        <f t="shared" ref="CK949" si="18628">AC949/AC963</f>
        <v>#DIV/0!</v>
      </c>
    </row>
    <row r="950" spans="1:89" ht="14.25" thickTop="1" thickBot="1" x14ac:dyDescent="0.25">
      <c r="A950" s="136" t="s">
        <v>27</v>
      </c>
      <c r="B950" s="192"/>
      <c r="C950" s="176"/>
      <c r="D950" s="177"/>
      <c r="E950" s="178"/>
      <c r="F950" s="175"/>
      <c r="G950" s="179"/>
      <c r="H950" s="177"/>
      <c r="I950" s="178"/>
      <c r="J950" s="175"/>
      <c r="K950" s="176"/>
      <c r="L950" s="177"/>
      <c r="M950" s="175"/>
      <c r="N950" s="180"/>
      <c r="O950" s="193"/>
      <c r="P950" s="175"/>
      <c r="Q950" s="176"/>
      <c r="R950" s="177"/>
      <c r="S950" s="178"/>
      <c r="T950" s="175"/>
      <c r="U950" s="179"/>
      <c r="V950" s="177"/>
      <c r="W950" s="194"/>
      <c r="X950" s="175"/>
      <c r="Y950" s="179"/>
      <c r="Z950" s="177"/>
      <c r="AA950" s="175"/>
      <c r="AB950" s="158">
        <f t="shared" si="18354"/>
        <v>0</v>
      </c>
      <c r="AC950" s="159">
        <f t="shared" si="18355"/>
        <v>0</v>
      </c>
      <c r="AE950" s="229" t="s">
        <v>13</v>
      </c>
      <c r="AF950" s="20">
        <f t="shared" ref="AF950:BG950" si="18629">SUM(AF947:AF949)</f>
        <v>0</v>
      </c>
      <c r="AG950" s="21">
        <f t="shared" si="18629"/>
        <v>0</v>
      </c>
      <c r="AH950" s="20">
        <f t="shared" si="18629"/>
        <v>0</v>
      </c>
      <c r="AI950" s="21">
        <f t="shared" si="18629"/>
        <v>0</v>
      </c>
      <c r="AJ950" s="20">
        <f t="shared" si="18629"/>
        <v>0</v>
      </c>
      <c r="AK950" s="21">
        <f t="shared" si="18629"/>
        <v>0</v>
      </c>
      <c r="AL950" s="20">
        <f t="shared" si="18629"/>
        <v>0</v>
      </c>
      <c r="AM950" s="21">
        <f t="shared" si="18629"/>
        <v>0</v>
      </c>
      <c r="AN950" s="20">
        <f t="shared" si="18629"/>
        <v>0</v>
      </c>
      <c r="AO950" s="21">
        <f t="shared" si="18629"/>
        <v>0</v>
      </c>
      <c r="AP950" s="20">
        <f t="shared" si="18629"/>
        <v>0</v>
      </c>
      <c r="AQ950" s="21">
        <f t="shared" si="18629"/>
        <v>0</v>
      </c>
      <c r="AR950" s="20">
        <f t="shared" si="18629"/>
        <v>0</v>
      </c>
      <c r="AS950" s="21">
        <f t="shared" si="18629"/>
        <v>0</v>
      </c>
      <c r="AT950" s="20">
        <f t="shared" si="18629"/>
        <v>0</v>
      </c>
      <c r="AU950" s="21">
        <f t="shared" si="18629"/>
        <v>0</v>
      </c>
      <c r="AV950" s="20">
        <f t="shared" si="18629"/>
        <v>0</v>
      </c>
      <c r="AW950" s="21">
        <f t="shared" si="18629"/>
        <v>0</v>
      </c>
      <c r="AX950" s="20">
        <f t="shared" si="18629"/>
        <v>0</v>
      </c>
      <c r="AY950" s="21">
        <f t="shared" si="18629"/>
        <v>0</v>
      </c>
      <c r="AZ950" s="20">
        <f t="shared" si="18629"/>
        <v>0</v>
      </c>
      <c r="BA950" s="21">
        <f t="shared" si="18629"/>
        <v>0</v>
      </c>
      <c r="BB950" s="20">
        <f t="shared" si="18629"/>
        <v>0</v>
      </c>
      <c r="BC950" s="21">
        <f t="shared" si="18629"/>
        <v>0</v>
      </c>
      <c r="BD950" s="20">
        <f t="shared" si="18629"/>
        <v>0</v>
      </c>
      <c r="BE950" s="21">
        <f t="shared" si="18629"/>
        <v>0</v>
      </c>
      <c r="BF950" s="160">
        <f t="shared" si="18629"/>
        <v>0</v>
      </c>
      <c r="BG950" s="161">
        <f t="shared" si="18629"/>
        <v>0</v>
      </c>
      <c r="BI950" s="136" t="s">
        <v>27</v>
      </c>
      <c r="BJ950" s="128" t="e">
        <f>B950/B963</f>
        <v>#DIV/0!</v>
      </c>
      <c r="BK950" s="129" t="e">
        <f t="shared" ref="BK950" si="18630">C950/C963</f>
        <v>#DIV/0!</v>
      </c>
      <c r="BL950" s="130" t="e">
        <f t="shared" ref="BL950" si="18631">D950/D963</f>
        <v>#DIV/0!</v>
      </c>
      <c r="BM950" s="131" t="e">
        <f t="shared" ref="BM950" si="18632">E950/E963</f>
        <v>#DIV/0!</v>
      </c>
      <c r="BN950" s="128" t="e">
        <f t="shared" ref="BN950" si="18633">F950/F963</f>
        <v>#DIV/0!</v>
      </c>
      <c r="BO950" s="129" t="e">
        <f t="shared" ref="BO950" si="18634">G950/G963</f>
        <v>#DIV/0!</v>
      </c>
      <c r="BP950" s="130" t="e">
        <f t="shared" ref="BP950" si="18635">H950/H963</f>
        <v>#DIV/0!</v>
      </c>
      <c r="BQ950" s="131" t="e">
        <f t="shared" ref="BQ950" si="18636">I950/I963</f>
        <v>#DIV/0!</v>
      </c>
      <c r="BR950" s="128" t="e">
        <f t="shared" ref="BR950" si="18637">J950/J963</f>
        <v>#DIV/0!</v>
      </c>
      <c r="BS950" s="129" t="e">
        <f t="shared" ref="BS950" si="18638">K950/K963</f>
        <v>#DIV/0!</v>
      </c>
      <c r="BT950" s="130" t="e">
        <f t="shared" ref="BT950" si="18639">L950/L963</f>
        <v>#DIV/0!</v>
      </c>
      <c r="BU950" s="128" t="e">
        <f t="shared" ref="BU950" si="18640">M950/M963</f>
        <v>#DIV/0!</v>
      </c>
      <c r="BV950" s="132" t="e">
        <f t="shared" ref="BV950" si="18641">N950/N963</f>
        <v>#DIV/0!</v>
      </c>
      <c r="BW950" s="133" t="e">
        <f t="shared" ref="BW950" si="18642">O950/O963</f>
        <v>#DIV/0!</v>
      </c>
      <c r="BX950" s="128" t="e">
        <f t="shared" ref="BX950" si="18643">P950/P963</f>
        <v>#DIV/0!</v>
      </c>
      <c r="BY950" s="129" t="e">
        <f t="shared" ref="BY950" si="18644">Q950/Q963</f>
        <v>#DIV/0!</v>
      </c>
      <c r="BZ950" s="130" t="e">
        <f t="shared" ref="BZ950" si="18645">R950/R963</f>
        <v>#DIV/0!</v>
      </c>
      <c r="CA950" s="131" t="e">
        <f t="shared" ref="CA950" si="18646">S950/S963</f>
        <v>#DIV/0!</v>
      </c>
      <c r="CB950" s="128" t="e">
        <f t="shared" ref="CB950" si="18647">T950/T963</f>
        <v>#DIV/0!</v>
      </c>
      <c r="CC950" s="129" t="e">
        <f t="shared" ref="CC950" si="18648">U950/U963</f>
        <v>#DIV/0!</v>
      </c>
      <c r="CD950" s="130" t="e">
        <f t="shared" ref="CD950" si="18649">V950/V963</f>
        <v>#DIV/0!</v>
      </c>
      <c r="CE950" s="131" t="e">
        <f t="shared" ref="CE950" si="18650">W950/W963</f>
        <v>#DIV/0!</v>
      </c>
      <c r="CF950" s="128" t="e">
        <f t="shared" ref="CF950" si="18651">X950/X963</f>
        <v>#DIV/0!</v>
      </c>
      <c r="CG950" s="129" t="e">
        <f t="shared" ref="CG950" si="18652">Y950/Y963</f>
        <v>#DIV/0!</v>
      </c>
      <c r="CH950" s="130" t="e">
        <f t="shared" ref="CH950" si="18653">Z950/Z963</f>
        <v>#DIV/0!</v>
      </c>
      <c r="CI950" s="128" t="e">
        <f t="shared" ref="CI950" si="18654">AA950/AA963</f>
        <v>#DIV/0!</v>
      </c>
      <c r="CJ950" s="134" t="e">
        <f t="shared" ref="CJ950" si="18655">AB950/AB963</f>
        <v>#DIV/0!</v>
      </c>
      <c r="CK950" s="135" t="e">
        <f t="shared" ref="CK950" si="18656">AC950/AC963</f>
        <v>#DIV/0!</v>
      </c>
    </row>
    <row r="951" spans="1:89" ht="13.5" thickTop="1" x14ac:dyDescent="0.2">
      <c r="A951" s="145" t="s">
        <v>28</v>
      </c>
      <c r="B951" s="189"/>
      <c r="C951" s="183"/>
      <c r="D951" s="184"/>
      <c r="E951" s="185"/>
      <c r="F951" s="182"/>
      <c r="G951" s="186"/>
      <c r="H951" s="184"/>
      <c r="I951" s="185"/>
      <c r="J951" s="182"/>
      <c r="K951" s="183"/>
      <c r="L951" s="184"/>
      <c r="M951" s="182"/>
      <c r="N951" s="187"/>
      <c r="O951" s="190"/>
      <c r="P951" s="182"/>
      <c r="Q951" s="183"/>
      <c r="R951" s="184"/>
      <c r="S951" s="185"/>
      <c r="T951" s="182"/>
      <c r="U951" s="186"/>
      <c r="V951" s="184"/>
      <c r="W951" s="191"/>
      <c r="X951" s="182"/>
      <c r="Y951" s="186"/>
      <c r="Z951" s="184"/>
      <c r="AA951" s="182"/>
      <c r="AB951" s="158">
        <f t="shared" si="18354"/>
        <v>0</v>
      </c>
      <c r="AC951" s="159">
        <f t="shared" si="18355"/>
        <v>0</v>
      </c>
      <c r="BI951" s="145" t="s">
        <v>28</v>
      </c>
      <c r="BJ951" s="128" t="e">
        <f>B951/B963</f>
        <v>#DIV/0!</v>
      </c>
      <c r="BK951" s="129" t="e">
        <f t="shared" ref="BK951" si="18657">C951/C963</f>
        <v>#DIV/0!</v>
      </c>
      <c r="BL951" s="130" t="e">
        <f t="shared" ref="BL951" si="18658">D951/D963</f>
        <v>#DIV/0!</v>
      </c>
      <c r="BM951" s="131" t="e">
        <f t="shared" ref="BM951" si="18659">E951/E963</f>
        <v>#DIV/0!</v>
      </c>
      <c r="BN951" s="128" t="e">
        <f t="shared" ref="BN951" si="18660">F951/F963</f>
        <v>#DIV/0!</v>
      </c>
      <c r="BO951" s="129" t="e">
        <f t="shared" ref="BO951" si="18661">G951/G963</f>
        <v>#DIV/0!</v>
      </c>
      <c r="BP951" s="130" t="e">
        <f t="shared" ref="BP951" si="18662">H951/H963</f>
        <v>#DIV/0!</v>
      </c>
      <c r="BQ951" s="131" t="e">
        <f t="shared" ref="BQ951" si="18663">I951/I963</f>
        <v>#DIV/0!</v>
      </c>
      <c r="BR951" s="128" t="e">
        <f t="shared" ref="BR951" si="18664">J951/J963</f>
        <v>#DIV/0!</v>
      </c>
      <c r="BS951" s="129" t="e">
        <f t="shared" ref="BS951" si="18665">K951/K963</f>
        <v>#DIV/0!</v>
      </c>
      <c r="BT951" s="130" t="e">
        <f t="shared" ref="BT951" si="18666">L951/L963</f>
        <v>#DIV/0!</v>
      </c>
      <c r="BU951" s="128" t="e">
        <f t="shared" ref="BU951" si="18667">M951/M963</f>
        <v>#DIV/0!</v>
      </c>
      <c r="BV951" s="132" t="e">
        <f t="shared" ref="BV951" si="18668">N951/N963</f>
        <v>#DIV/0!</v>
      </c>
      <c r="BW951" s="133" t="e">
        <f t="shared" ref="BW951" si="18669">O951/O963</f>
        <v>#DIV/0!</v>
      </c>
      <c r="BX951" s="128" t="e">
        <f t="shared" ref="BX951" si="18670">P951/P963</f>
        <v>#DIV/0!</v>
      </c>
      <c r="BY951" s="129" t="e">
        <f t="shared" ref="BY951" si="18671">Q951/Q963</f>
        <v>#DIV/0!</v>
      </c>
      <c r="BZ951" s="130" t="e">
        <f t="shared" ref="BZ951" si="18672">R951/R963</f>
        <v>#DIV/0!</v>
      </c>
      <c r="CA951" s="131" t="e">
        <f t="shared" ref="CA951" si="18673">S951/S963</f>
        <v>#DIV/0!</v>
      </c>
      <c r="CB951" s="128" t="e">
        <f t="shared" ref="CB951" si="18674">T951/T963</f>
        <v>#DIV/0!</v>
      </c>
      <c r="CC951" s="129" t="e">
        <f t="shared" ref="CC951" si="18675">U951/U963</f>
        <v>#DIV/0!</v>
      </c>
      <c r="CD951" s="130" t="e">
        <f t="shared" ref="CD951" si="18676">V951/V963</f>
        <v>#DIV/0!</v>
      </c>
      <c r="CE951" s="131" t="e">
        <f t="shared" ref="CE951" si="18677">W951/W963</f>
        <v>#DIV/0!</v>
      </c>
      <c r="CF951" s="128" t="e">
        <f t="shared" ref="CF951" si="18678">X951/X963</f>
        <v>#DIV/0!</v>
      </c>
      <c r="CG951" s="129" t="e">
        <f t="shared" ref="CG951" si="18679">Y951/Y963</f>
        <v>#DIV/0!</v>
      </c>
      <c r="CH951" s="130" t="e">
        <f t="shared" ref="CH951" si="18680">Z951/Z963</f>
        <v>#DIV/0!</v>
      </c>
      <c r="CI951" s="128" t="e">
        <f t="shared" ref="CI951" si="18681">AA951/AA963</f>
        <v>#DIV/0!</v>
      </c>
      <c r="CJ951" s="134" t="e">
        <f t="shared" ref="CJ951" si="18682">AB951/AB963</f>
        <v>#DIV/0!</v>
      </c>
      <c r="CK951" s="135" t="e">
        <f t="shared" ref="CK951" si="18683">AC951/AC963</f>
        <v>#DIV/0!</v>
      </c>
    </row>
    <row r="952" spans="1:89" x14ac:dyDescent="0.2">
      <c r="A952" s="136" t="s">
        <v>29</v>
      </c>
      <c r="B952" s="192"/>
      <c r="C952" s="176"/>
      <c r="D952" s="177"/>
      <c r="E952" s="178"/>
      <c r="F952" s="175"/>
      <c r="G952" s="179"/>
      <c r="H952" s="177"/>
      <c r="I952" s="178"/>
      <c r="J952" s="175"/>
      <c r="K952" s="176"/>
      <c r="L952" s="177"/>
      <c r="M952" s="175"/>
      <c r="N952" s="180"/>
      <c r="O952" s="193"/>
      <c r="P952" s="175"/>
      <c r="Q952" s="176"/>
      <c r="R952" s="177"/>
      <c r="S952" s="178"/>
      <c r="T952" s="175"/>
      <c r="U952" s="179"/>
      <c r="V952" s="177"/>
      <c r="W952" s="194"/>
      <c r="X952" s="175"/>
      <c r="Y952" s="179"/>
      <c r="Z952" s="177"/>
      <c r="AA952" s="175"/>
      <c r="AB952" s="158">
        <f t="shared" si="18354"/>
        <v>0</v>
      </c>
      <c r="AC952" s="159">
        <f t="shared" si="18355"/>
        <v>0</v>
      </c>
      <c r="BI952" s="136" t="s">
        <v>29</v>
      </c>
      <c r="BJ952" s="128" t="e">
        <f>B952/B963</f>
        <v>#DIV/0!</v>
      </c>
      <c r="BK952" s="129" t="e">
        <f t="shared" ref="BK952" si="18684">C952/C963</f>
        <v>#DIV/0!</v>
      </c>
      <c r="BL952" s="130" t="e">
        <f t="shared" ref="BL952" si="18685">D952/D963</f>
        <v>#DIV/0!</v>
      </c>
      <c r="BM952" s="131" t="e">
        <f t="shared" ref="BM952" si="18686">E952/E963</f>
        <v>#DIV/0!</v>
      </c>
      <c r="BN952" s="128" t="e">
        <f t="shared" ref="BN952" si="18687">F952/F963</f>
        <v>#DIV/0!</v>
      </c>
      <c r="BO952" s="129" t="e">
        <f t="shared" ref="BO952" si="18688">G952/G963</f>
        <v>#DIV/0!</v>
      </c>
      <c r="BP952" s="130" t="e">
        <f t="shared" ref="BP952" si="18689">H952/H963</f>
        <v>#DIV/0!</v>
      </c>
      <c r="BQ952" s="131" t="e">
        <f t="shared" ref="BQ952" si="18690">I952/I963</f>
        <v>#DIV/0!</v>
      </c>
      <c r="BR952" s="128" t="e">
        <f t="shared" ref="BR952" si="18691">J952/J963</f>
        <v>#DIV/0!</v>
      </c>
      <c r="BS952" s="129" t="e">
        <f t="shared" ref="BS952" si="18692">K952/K963</f>
        <v>#DIV/0!</v>
      </c>
      <c r="BT952" s="130" t="e">
        <f t="shared" ref="BT952" si="18693">L952/L963</f>
        <v>#DIV/0!</v>
      </c>
      <c r="BU952" s="128" t="e">
        <f t="shared" ref="BU952" si="18694">M952/M963</f>
        <v>#DIV/0!</v>
      </c>
      <c r="BV952" s="132" t="e">
        <f t="shared" ref="BV952" si="18695">N952/N963</f>
        <v>#DIV/0!</v>
      </c>
      <c r="BW952" s="133" t="e">
        <f t="shared" ref="BW952" si="18696">O952/O963</f>
        <v>#DIV/0!</v>
      </c>
      <c r="BX952" s="128" t="e">
        <f t="shared" ref="BX952" si="18697">P952/P963</f>
        <v>#DIV/0!</v>
      </c>
      <c r="BY952" s="129" t="e">
        <f t="shared" ref="BY952" si="18698">Q952/Q963</f>
        <v>#DIV/0!</v>
      </c>
      <c r="BZ952" s="130" t="e">
        <f t="shared" ref="BZ952" si="18699">R952/R963</f>
        <v>#DIV/0!</v>
      </c>
      <c r="CA952" s="131" t="e">
        <f t="shared" ref="CA952" si="18700">S952/S963</f>
        <v>#DIV/0!</v>
      </c>
      <c r="CB952" s="128" t="e">
        <f t="shared" ref="CB952" si="18701">T952/T963</f>
        <v>#DIV/0!</v>
      </c>
      <c r="CC952" s="129" t="e">
        <f t="shared" ref="CC952" si="18702">U952/U963</f>
        <v>#DIV/0!</v>
      </c>
      <c r="CD952" s="130" t="e">
        <f t="shared" ref="CD952" si="18703">V952/V963</f>
        <v>#DIV/0!</v>
      </c>
      <c r="CE952" s="131" t="e">
        <f t="shared" ref="CE952" si="18704">W952/W963</f>
        <v>#DIV/0!</v>
      </c>
      <c r="CF952" s="128" t="e">
        <f t="shared" ref="CF952" si="18705">X952/X963</f>
        <v>#DIV/0!</v>
      </c>
      <c r="CG952" s="129" t="e">
        <f t="shared" ref="CG952" si="18706">Y952/Y963</f>
        <v>#DIV/0!</v>
      </c>
      <c r="CH952" s="130" t="e">
        <f t="shared" ref="CH952" si="18707">Z952/Z963</f>
        <v>#DIV/0!</v>
      </c>
      <c r="CI952" s="128" t="e">
        <f t="shared" ref="CI952" si="18708">AA952/AA963</f>
        <v>#DIV/0!</v>
      </c>
      <c r="CJ952" s="134" t="e">
        <f t="shared" ref="CJ952" si="18709">AB952/AB963</f>
        <v>#DIV/0!</v>
      </c>
      <c r="CK952" s="135" t="e">
        <f t="shared" ref="CK952" si="18710">AC952/AC963</f>
        <v>#DIV/0!</v>
      </c>
    </row>
    <row r="953" spans="1:89" x14ac:dyDescent="0.2">
      <c r="A953" s="145" t="s">
        <v>30</v>
      </c>
      <c r="B953" s="189"/>
      <c r="C953" s="183"/>
      <c r="D953" s="184"/>
      <c r="E953" s="185"/>
      <c r="F953" s="182"/>
      <c r="G953" s="186"/>
      <c r="H953" s="184"/>
      <c r="I953" s="185"/>
      <c r="J953" s="182"/>
      <c r="K953" s="183"/>
      <c r="L953" s="184"/>
      <c r="M953" s="182"/>
      <c r="N953" s="187"/>
      <c r="O953" s="190"/>
      <c r="P953" s="182"/>
      <c r="Q953" s="183"/>
      <c r="R953" s="184"/>
      <c r="S953" s="185"/>
      <c r="T953" s="182"/>
      <c r="U953" s="186"/>
      <c r="V953" s="184"/>
      <c r="W953" s="191"/>
      <c r="X953" s="182"/>
      <c r="Y953" s="186"/>
      <c r="Z953" s="184"/>
      <c r="AA953" s="182"/>
      <c r="AB953" s="158">
        <f t="shared" si="18354"/>
        <v>0</v>
      </c>
      <c r="AC953" s="159">
        <f t="shared" si="18355"/>
        <v>0</v>
      </c>
      <c r="BI953" s="145" t="s">
        <v>30</v>
      </c>
      <c r="BJ953" s="128" t="e">
        <f>B953/B963</f>
        <v>#DIV/0!</v>
      </c>
      <c r="BK953" s="129" t="e">
        <f t="shared" ref="BK953" si="18711">C953/C963</f>
        <v>#DIV/0!</v>
      </c>
      <c r="BL953" s="130" t="e">
        <f t="shared" ref="BL953" si="18712">D953/D963</f>
        <v>#DIV/0!</v>
      </c>
      <c r="BM953" s="131" t="e">
        <f t="shared" ref="BM953" si="18713">E953/E963</f>
        <v>#DIV/0!</v>
      </c>
      <c r="BN953" s="128" t="e">
        <f t="shared" ref="BN953" si="18714">F953/F963</f>
        <v>#DIV/0!</v>
      </c>
      <c r="BO953" s="129" t="e">
        <f t="shared" ref="BO953" si="18715">G953/G963</f>
        <v>#DIV/0!</v>
      </c>
      <c r="BP953" s="130" t="e">
        <f t="shared" ref="BP953" si="18716">H953/H963</f>
        <v>#DIV/0!</v>
      </c>
      <c r="BQ953" s="131" t="e">
        <f t="shared" ref="BQ953" si="18717">I953/I963</f>
        <v>#DIV/0!</v>
      </c>
      <c r="BR953" s="128" t="e">
        <f t="shared" ref="BR953" si="18718">J953/J963</f>
        <v>#DIV/0!</v>
      </c>
      <c r="BS953" s="129" t="e">
        <f t="shared" ref="BS953" si="18719">K953/K963</f>
        <v>#DIV/0!</v>
      </c>
      <c r="BT953" s="130" t="e">
        <f t="shared" ref="BT953" si="18720">L953/L963</f>
        <v>#DIV/0!</v>
      </c>
      <c r="BU953" s="128" t="e">
        <f t="shared" ref="BU953" si="18721">M953/M963</f>
        <v>#DIV/0!</v>
      </c>
      <c r="BV953" s="132" t="e">
        <f t="shared" ref="BV953" si="18722">N953/N963</f>
        <v>#DIV/0!</v>
      </c>
      <c r="BW953" s="133" t="e">
        <f t="shared" ref="BW953" si="18723">O953/O963</f>
        <v>#DIV/0!</v>
      </c>
      <c r="BX953" s="128" t="e">
        <f t="shared" ref="BX953" si="18724">P953/P963</f>
        <v>#DIV/0!</v>
      </c>
      <c r="BY953" s="129" t="e">
        <f t="shared" ref="BY953" si="18725">Q953/Q963</f>
        <v>#DIV/0!</v>
      </c>
      <c r="BZ953" s="130" t="e">
        <f t="shared" ref="BZ953" si="18726">R953/R963</f>
        <v>#DIV/0!</v>
      </c>
      <c r="CA953" s="131" t="e">
        <f t="shared" ref="CA953" si="18727">S953/S963</f>
        <v>#DIV/0!</v>
      </c>
      <c r="CB953" s="128" t="e">
        <f t="shared" ref="CB953" si="18728">T953/T963</f>
        <v>#DIV/0!</v>
      </c>
      <c r="CC953" s="129" t="e">
        <f t="shared" ref="CC953" si="18729">U953/U963</f>
        <v>#DIV/0!</v>
      </c>
      <c r="CD953" s="130" t="e">
        <f t="shared" ref="CD953" si="18730">V953/V963</f>
        <v>#DIV/0!</v>
      </c>
      <c r="CE953" s="131" t="e">
        <f t="shared" ref="CE953" si="18731">W953/W963</f>
        <v>#DIV/0!</v>
      </c>
      <c r="CF953" s="128" t="e">
        <f t="shared" ref="CF953" si="18732">X953/X963</f>
        <v>#DIV/0!</v>
      </c>
      <c r="CG953" s="129" t="e">
        <f t="shared" ref="CG953" si="18733">Y953/Y963</f>
        <v>#DIV/0!</v>
      </c>
      <c r="CH953" s="130" t="e">
        <f t="shared" ref="CH953" si="18734">Z953/Z963</f>
        <v>#DIV/0!</v>
      </c>
      <c r="CI953" s="128" t="e">
        <f t="shared" ref="CI953" si="18735">AA953/AA963</f>
        <v>#DIV/0!</v>
      </c>
      <c r="CJ953" s="134" t="e">
        <f t="shared" ref="CJ953" si="18736">AB953/AB963</f>
        <v>#DIV/0!</v>
      </c>
      <c r="CK953" s="135" t="e">
        <f t="shared" ref="CK953" si="18737">AC953/AC963</f>
        <v>#DIV/0!</v>
      </c>
    </row>
    <row r="954" spans="1:89" x14ac:dyDescent="0.2">
      <c r="A954" s="136" t="s">
        <v>31</v>
      </c>
      <c r="B954" s="192"/>
      <c r="C954" s="176"/>
      <c r="D954" s="177"/>
      <c r="E954" s="178"/>
      <c r="F954" s="175"/>
      <c r="G954" s="179"/>
      <c r="H954" s="177"/>
      <c r="I954" s="178"/>
      <c r="J954" s="175"/>
      <c r="K954" s="176"/>
      <c r="L954" s="177"/>
      <c r="M954" s="175"/>
      <c r="N954" s="180"/>
      <c r="O954" s="193"/>
      <c r="P954" s="175"/>
      <c r="Q954" s="176"/>
      <c r="R954" s="177"/>
      <c r="S954" s="178"/>
      <c r="T954" s="175"/>
      <c r="U954" s="179"/>
      <c r="V954" s="177"/>
      <c r="W954" s="194"/>
      <c r="X954" s="175"/>
      <c r="Y954" s="179"/>
      <c r="Z954" s="177"/>
      <c r="AA954" s="175"/>
      <c r="AB954" s="158">
        <f t="shared" si="18354"/>
        <v>0</v>
      </c>
      <c r="AC954" s="159">
        <f t="shared" si="18355"/>
        <v>0</v>
      </c>
      <c r="BI954" s="136" t="s">
        <v>31</v>
      </c>
      <c r="BJ954" s="128" t="e">
        <f>B954/B963</f>
        <v>#DIV/0!</v>
      </c>
      <c r="BK954" s="129" t="e">
        <f t="shared" ref="BK954" si="18738">C954/C963</f>
        <v>#DIV/0!</v>
      </c>
      <c r="BL954" s="130" t="e">
        <f t="shared" ref="BL954" si="18739">D954/D963</f>
        <v>#DIV/0!</v>
      </c>
      <c r="BM954" s="131" t="e">
        <f t="shared" ref="BM954" si="18740">E954/E963</f>
        <v>#DIV/0!</v>
      </c>
      <c r="BN954" s="128" t="e">
        <f t="shared" ref="BN954" si="18741">F954/F963</f>
        <v>#DIV/0!</v>
      </c>
      <c r="BO954" s="129" t="e">
        <f t="shared" ref="BO954" si="18742">G954/G963</f>
        <v>#DIV/0!</v>
      </c>
      <c r="BP954" s="130" t="e">
        <f t="shared" ref="BP954" si="18743">H954/H963</f>
        <v>#DIV/0!</v>
      </c>
      <c r="BQ954" s="131" t="e">
        <f t="shared" ref="BQ954" si="18744">I954/I963</f>
        <v>#DIV/0!</v>
      </c>
      <c r="BR954" s="128" t="e">
        <f t="shared" ref="BR954" si="18745">J954/J963</f>
        <v>#DIV/0!</v>
      </c>
      <c r="BS954" s="129" t="e">
        <f t="shared" ref="BS954" si="18746">K954/K963</f>
        <v>#DIV/0!</v>
      </c>
      <c r="BT954" s="130" t="e">
        <f t="shared" ref="BT954" si="18747">L954/L963</f>
        <v>#DIV/0!</v>
      </c>
      <c r="BU954" s="128" t="e">
        <f t="shared" ref="BU954" si="18748">M954/M963</f>
        <v>#DIV/0!</v>
      </c>
      <c r="BV954" s="132" t="e">
        <f t="shared" ref="BV954" si="18749">N954/N963</f>
        <v>#DIV/0!</v>
      </c>
      <c r="BW954" s="133" t="e">
        <f t="shared" ref="BW954" si="18750">O954/O963</f>
        <v>#DIV/0!</v>
      </c>
      <c r="BX954" s="128" t="e">
        <f t="shared" ref="BX954" si="18751">P954/P963</f>
        <v>#DIV/0!</v>
      </c>
      <c r="BY954" s="129" t="e">
        <f t="shared" ref="BY954" si="18752">Q954/Q963</f>
        <v>#DIV/0!</v>
      </c>
      <c r="BZ954" s="130" t="e">
        <f t="shared" ref="BZ954" si="18753">R954/R963</f>
        <v>#DIV/0!</v>
      </c>
      <c r="CA954" s="131" t="e">
        <f t="shared" ref="CA954" si="18754">S954/S963</f>
        <v>#DIV/0!</v>
      </c>
      <c r="CB954" s="128" t="e">
        <f t="shared" ref="CB954" si="18755">T954/T963</f>
        <v>#DIV/0!</v>
      </c>
      <c r="CC954" s="129" t="e">
        <f t="shared" ref="CC954" si="18756">U954/U963</f>
        <v>#DIV/0!</v>
      </c>
      <c r="CD954" s="130" t="e">
        <f t="shared" ref="CD954" si="18757">V954/V963</f>
        <v>#DIV/0!</v>
      </c>
      <c r="CE954" s="131" t="e">
        <f t="shared" ref="CE954" si="18758">W954/W963</f>
        <v>#DIV/0!</v>
      </c>
      <c r="CF954" s="128" t="e">
        <f t="shared" ref="CF954" si="18759">X954/X963</f>
        <v>#DIV/0!</v>
      </c>
      <c r="CG954" s="129" t="e">
        <f t="shared" ref="CG954" si="18760">Y954/Y963</f>
        <v>#DIV/0!</v>
      </c>
      <c r="CH954" s="130" t="e">
        <f t="shared" ref="CH954" si="18761">Z954/Z963</f>
        <v>#DIV/0!</v>
      </c>
      <c r="CI954" s="128" t="e">
        <f t="shared" ref="CI954" si="18762">AA954/AA963</f>
        <v>#DIV/0!</v>
      </c>
      <c r="CJ954" s="134" t="e">
        <f t="shared" ref="CJ954" si="18763">AB954/AB963</f>
        <v>#DIV/0!</v>
      </c>
      <c r="CK954" s="135" t="e">
        <f t="shared" ref="CK954" si="18764">AC954/AC963</f>
        <v>#DIV/0!</v>
      </c>
    </row>
    <row r="955" spans="1:89" x14ac:dyDescent="0.2">
      <c r="A955" s="145" t="s">
        <v>32</v>
      </c>
      <c r="B955" s="189"/>
      <c r="C955" s="183"/>
      <c r="D955" s="184"/>
      <c r="E955" s="185"/>
      <c r="F955" s="182"/>
      <c r="G955" s="186"/>
      <c r="H955" s="184"/>
      <c r="I955" s="185"/>
      <c r="J955" s="182"/>
      <c r="K955" s="183"/>
      <c r="L955" s="184"/>
      <c r="M955" s="182"/>
      <c r="N955" s="187"/>
      <c r="O955" s="190"/>
      <c r="P955" s="182"/>
      <c r="Q955" s="183"/>
      <c r="R955" s="184"/>
      <c r="S955" s="185"/>
      <c r="T955" s="182"/>
      <c r="U955" s="186"/>
      <c r="V955" s="184"/>
      <c r="W955" s="191"/>
      <c r="X955" s="182"/>
      <c r="Y955" s="186"/>
      <c r="Z955" s="184"/>
      <c r="AA955" s="182"/>
      <c r="AB955" s="158">
        <f t="shared" si="18354"/>
        <v>0</v>
      </c>
      <c r="AC955" s="159">
        <f t="shared" si="18355"/>
        <v>0</v>
      </c>
      <c r="BI955" s="145" t="s">
        <v>32</v>
      </c>
      <c r="BJ955" s="128" t="e">
        <f>B955/B963</f>
        <v>#DIV/0!</v>
      </c>
      <c r="BK955" s="129" t="e">
        <f t="shared" ref="BK955" si="18765">C955/C963</f>
        <v>#DIV/0!</v>
      </c>
      <c r="BL955" s="130" t="e">
        <f t="shared" ref="BL955" si="18766">D955/D963</f>
        <v>#DIV/0!</v>
      </c>
      <c r="BM955" s="131" t="e">
        <f t="shared" ref="BM955" si="18767">E955/E963</f>
        <v>#DIV/0!</v>
      </c>
      <c r="BN955" s="128" t="e">
        <f t="shared" ref="BN955" si="18768">F955/F963</f>
        <v>#DIV/0!</v>
      </c>
      <c r="BO955" s="129" t="e">
        <f t="shared" ref="BO955" si="18769">G955/G963</f>
        <v>#DIV/0!</v>
      </c>
      <c r="BP955" s="130" t="e">
        <f t="shared" ref="BP955" si="18770">H955/H963</f>
        <v>#DIV/0!</v>
      </c>
      <c r="BQ955" s="131" t="e">
        <f t="shared" ref="BQ955" si="18771">I955/I963</f>
        <v>#DIV/0!</v>
      </c>
      <c r="BR955" s="128" t="e">
        <f t="shared" ref="BR955" si="18772">J955/J963</f>
        <v>#DIV/0!</v>
      </c>
      <c r="BS955" s="129" t="e">
        <f t="shared" ref="BS955" si="18773">K955/K963</f>
        <v>#DIV/0!</v>
      </c>
      <c r="BT955" s="130" t="e">
        <f t="shared" ref="BT955" si="18774">L955/L963</f>
        <v>#DIV/0!</v>
      </c>
      <c r="BU955" s="128" t="e">
        <f t="shared" ref="BU955" si="18775">M955/M963</f>
        <v>#DIV/0!</v>
      </c>
      <c r="BV955" s="132" t="e">
        <f t="shared" ref="BV955" si="18776">N955/N963</f>
        <v>#DIV/0!</v>
      </c>
      <c r="BW955" s="133" t="e">
        <f t="shared" ref="BW955" si="18777">O955/O963</f>
        <v>#DIV/0!</v>
      </c>
      <c r="BX955" s="128" t="e">
        <f t="shared" ref="BX955" si="18778">P955/P963</f>
        <v>#DIV/0!</v>
      </c>
      <c r="BY955" s="129" t="e">
        <f t="shared" ref="BY955" si="18779">Q955/Q963</f>
        <v>#DIV/0!</v>
      </c>
      <c r="BZ955" s="130" t="e">
        <f t="shared" ref="BZ955" si="18780">R955/R963</f>
        <v>#DIV/0!</v>
      </c>
      <c r="CA955" s="131" t="e">
        <f t="shared" ref="CA955" si="18781">S955/S963</f>
        <v>#DIV/0!</v>
      </c>
      <c r="CB955" s="128" t="e">
        <f t="shared" ref="CB955" si="18782">T955/T963</f>
        <v>#DIV/0!</v>
      </c>
      <c r="CC955" s="129" t="e">
        <f t="shared" ref="CC955" si="18783">U955/U963</f>
        <v>#DIV/0!</v>
      </c>
      <c r="CD955" s="130" t="e">
        <f t="shared" ref="CD955" si="18784">V955/V963</f>
        <v>#DIV/0!</v>
      </c>
      <c r="CE955" s="131" t="e">
        <f t="shared" ref="CE955" si="18785">W955/W963</f>
        <v>#DIV/0!</v>
      </c>
      <c r="CF955" s="128" t="e">
        <f t="shared" ref="CF955" si="18786">X955/X963</f>
        <v>#DIV/0!</v>
      </c>
      <c r="CG955" s="129" t="e">
        <f t="shared" ref="CG955" si="18787">Y955/Y963</f>
        <v>#DIV/0!</v>
      </c>
      <c r="CH955" s="130" t="e">
        <f t="shared" ref="CH955" si="18788">Z955/Z963</f>
        <v>#DIV/0!</v>
      </c>
      <c r="CI955" s="128" t="e">
        <f t="shared" ref="CI955" si="18789">AA955/AA963</f>
        <v>#DIV/0!</v>
      </c>
      <c r="CJ955" s="134" t="e">
        <f t="shared" ref="CJ955" si="18790">AB955/AB963</f>
        <v>#DIV/0!</v>
      </c>
      <c r="CK955" s="135" t="e">
        <f t="shared" ref="CK955" si="18791">AC955/AC963</f>
        <v>#DIV/0!</v>
      </c>
    </row>
    <row r="956" spans="1:89" x14ac:dyDescent="0.2">
      <c r="A956" s="136" t="s">
        <v>33</v>
      </c>
      <c r="B956" s="192"/>
      <c r="C956" s="176"/>
      <c r="D956" s="177"/>
      <c r="E956" s="178"/>
      <c r="F956" s="175"/>
      <c r="G956" s="179"/>
      <c r="H956" s="177"/>
      <c r="I956" s="178"/>
      <c r="J956" s="175"/>
      <c r="K956" s="176"/>
      <c r="L956" s="177"/>
      <c r="M956" s="175"/>
      <c r="N956" s="180"/>
      <c r="O956" s="193"/>
      <c r="P956" s="175"/>
      <c r="Q956" s="176"/>
      <c r="R956" s="177"/>
      <c r="S956" s="178"/>
      <c r="T956" s="175"/>
      <c r="U956" s="179"/>
      <c r="V956" s="177"/>
      <c r="W956" s="194"/>
      <c r="X956" s="175"/>
      <c r="Y956" s="179"/>
      <c r="Z956" s="177"/>
      <c r="AA956" s="175"/>
      <c r="AB956" s="158">
        <f t="shared" si="18354"/>
        <v>0</v>
      </c>
      <c r="AC956" s="159">
        <f t="shared" si="18355"/>
        <v>0</v>
      </c>
      <c r="BI956" s="136" t="s">
        <v>33</v>
      </c>
      <c r="BJ956" s="128" t="e">
        <f>B956/B963</f>
        <v>#DIV/0!</v>
      </c>
      <c r="BK956" s="129" t="e">
        <f t="shared" ref="BK956" si="18792">C956/C963</f>
        <v>#DIV/0!</v>
      </c>
      <c r="BL956" s="130" t="e">
        <f t="shared" ref="BL956" si="18793">D956/D963</f>
        <v>#DIV/0!</v>
      </c>
      <c r="BM956" s="131" t="e">
        <f t="shared" ref="BM956" si="18794">E956/E963</f>
        <v>#DIV/0!</v>
      </c>
      <c r="BN956" s="128" t="e">
        <f t="shared" ref="BN956" si="18795">F956/F963</f>
        <v>#DIV/0!</v>
      </c>
      <c r="BO956" s="129" t="e">
        <f t="shared" ref="BO956" si="18796">G956/G963</f>
        <v>#DIV/0!</v>
      </c>
      <c r="BP956" s="130" t="e">
        <f t="shared" ref="BP956" si="18797">H956/H963</f>
        <v>#DIV/0!</v>
      </c>
      <c r="BQ956" s="131" t="e">
        <f t="shared" ref="BQ956" si="18798">I956/I963</f>
        <v>#DIV/0!</v>
      </c>
      <c r="BR956" s="128" t="e">
        <f t="shared" ref="BR956" si="18799">J956/J963</f>
        <v>#DIV/0!</v>
      </c>
      <c r="BS956" s="129" t="e">
        <f t="shared" ref="BS956" si="18800">K956/K963</f>
        <v>#DIV/0!</v>
      </c>
      <c r="BT956" s="130" t="e">
        <f t="shared" ref="BT956" si="18801">L956/L963</f>
        <v>#DIV/0!</v>
      </c>
      <c r="BU956" s="128" t="e">
        <f t="shared" ref="BU956" si="18802">M956/M963</f>
        <v>#DIV/0!</v>
      </c>
      <c r="BV956" s="132" t="e">
        <f t="shared" ref="BV956" si="18803">N956/N963</f>
        <v>#DIV/0!</v>
      </c>
      <c r="BW956" s="133" t="e">
        <f t="shared" ref="BW956" si="18804">O956/O963</f>
        <v>#DIV/0!</v>
      </c>
      <c r="BX956" s="128" t="e">
        <f t="shared" ref="BX956" si="18805">P956/P963</f>
        <v>#DIV/0!</v>
      </c>
      <c r="BY956" s="129" t="e">
        <f t="shared" ref="BY956" si="18806">Q956/Q963</f>
        <v>#DIV/0!</v>
      </c>
      <c r="BZ956" s="130" t="e">
        <f t="shared" ref="BZ956" si="18807">R956/R963</f>
        <v>#DIV/0!</v>
      </c>
      <c r="CA956" s="131" t="e">
        <f t="shared" ref="CA956" si="18808">S956/S963</f>
        <v>#DIV/0!</v>
      </c>
      <c r="CB956" s="128" t="e">
        <f t="shared" ref="CB956" si="18809">T956/T963</f>
        <v>#DIV/0!</v>
      </c>
      <c r="CC956" s="129" t="e">
        <f t="shared" ref="CC956" si="18810">U956/U963</f>
        <v>#DIV/0!</v>
      </c>
      <c r="CD956" s="130" t="e">
        <f t="shared" ref="CD956" si="18811">V956/V963</f>
        <v>#DIV/0!</v>
      </c>
      <c r="CE956" s="131" t="e">
        <f t="shared" ref="CE956" si="18812">W956/W963</f>
        <v>#DIV/0!</v>
      </c>
      <c r="CF956" s="128" t="e">
        <f t="shared" ref="CF956" si="18813">X956/X963</f>
        <v>#DIV/0!</v>
      </c>
      <c r="CG956" s="129" t="e">
        <f t="shared" ref="CG956" si="18814">Y956/Y963</f>
        <v>#DIV/0!</v>
      </c>
      <c r="CH956" s="130" t="e">
        <f t="shared" ref="CH956" si="18815">Z956/Z963</f>
        <v>#DIV/0!</v>
      </c>
      <c r="CI956" s="128" t="e">
        <f t="shared" ref="CI956" si="18816">AA956/AA963</f>
        <v>#DIV/0!</v>
      </c>
      <c r="CJ956" s="134" t="e">
        <f t="shared" ref="CJ956" si="18817">AB956/AB963</f>
        <v>#DIV/0!</v>
      </c>
      <c r="CK956" s="135" t="e">
        <f t="shared" ref="CK956" si="18818">AC956/AC963</f>
        <v>#DIV/0!</v>
      </c>
    </row>
    <row r="957" spans="1:89" x14ac:dyDescent="0.2">
      <c r="A957" s="145" t="s">
        <v>34</v>
      </c>
      <c r="B957" s="189"/>
      <c r="C957" s="183"/>
      <c r="D957" s="184"/>
      <c r="E957" s="185"/>
      <c r="F957" s="182"/>
      <c r="G957" s="186"/>
      <c r="H957" s="184"/>
      <c r="I957" s="185"/>
      <c r="J957" s="182"/>
      <c r="K957" s="183"/>
      <c r="L957" s="184"/>
      <c r="M957" s="182"/>
      <c r="N957" s="187"/>
      <c r="O957" s="190"/>
      <c r="P957" s="182"/>
      <c r="Q957" s="183"/>
      <c r="R957" s="184"/>
      <c r="S957" s="185"/>
      <c r="T957" s="182"/>
      <c r="U957" s="186"/>
      <c r="V957" s="184"/>
      <c r="W957" s="191"/>
      <c r="X957" s="182"/>
      <c r="Y957" s="186"/>
      <c r="Z957" s="184"/>
      <c r="AA957" s="182"/>
      <c r="AB957" s="158">
        <f t="shared" si="18354"/>
        <v>0</v>
      </c>
      <c r="AC957" s="159">
        <f t="shared" si="18355"/>
        <v>0</v>
      </c>
      <c r="BI957" s="145" t="s">
        <v>34</v>
      </c>
      <c r="BJ957" s="128" t="e">
        <f>B957/B963</f>
        <v>#DIV/0!</v>
      </c>
      <c r="BK957" s="129" t="e">
        <f t="shared" ref="BK957" si="18819">C957/C963</f>
        <v>#DIV/0!</v>
      </c>
      <c r="BL957" s="130" t="e">
        <f t="shared" ref="BL957" si="18820">D957/D963</f>
        <v>#DIV/0!</v>
      </c>
      <c r="BM957" s="131" t="e">
        <f t="shared" ref="BM957" si="18821">E957/E963</f>
        <v>#DIV/0!</v>
      </c>
      <c r="BN957" s="128" t="e">
        <f t="shared" ref="BN957" si="18822">F957/F963</f>
        <v>#DIV/0!</v>
      </c>
      <c r="BO957" s="129" t="e">
        <f t="shared" ref="BO957" si="18823">G957/G963</f>
        <v>#DIV/0!</v>
      </c>
      <c r="BP957" s="130" t="e">
        <f t="shared" ref="BP957" si="18824">H957/H963</f>
        <v>#DIV/0!</v>
      </c>
      <c r="BQ957" s="131" t="e">
        <f t="shared" ref="BQ957" si="18825">I957/I963</f>
        <v>#DIV/0!</v>
      </c>
      <c r="BR957" s="128" t="e">
        <f t="shared" ref="BR957" si="18826">J957/J963</f>
        <v>#DIV/0!</v>
      </c>
      <c r="BS957" s="129" t="e">
        <f t="shared" ref="BS957" si="18827">K957/K963</f>
        <v>#DIV/0!</v>
      </c>
      <c r="BT957" s="130" t="e">
        <f t="shared" ref="BT957" si="18828">L957/L963</f>
        <v>#DIV/0!</v>
      </c>
      <c r="BU957" s="128" t="e">
        <f t="shared" ref="BU957" si="18829">M957/M963</f>
        <v>#DIV/0!</v>
      </c>
      <c r="BV957" s="132" t="e">
        <f t="shared" ref="BV957" si="18830">N957/N963</f>
        <v>#DIV/0!</v>
      </c>
      <c r="BW957" s="133" t="e">
        <f t="shared" ref="BW957" si="18831">O957/O963</f>
        <v>#DIV/0!</v>
      </c>
      <c r="BX957" s="128" t="e">
        <f t="shared" ref="BX957" si="18832">P957/P963</f>
        <v>#DIV/0!</v>
      </c>
      <c r="BY957" s="129" t="e">
        <f t="shared" ref="BY957" si="18833">Q957/Q963</f>
        <v>#DIV/0!</v>
      </c>
      <c r="BZ957" s="130" t="e">
        <f t="shared" ref="BZ957" si="18834">R957/R963</f>
        <v>#DIV/0!</v>
      </c>
      <c r="CA957" s="131" t="e">
        <f t="shared" ref="CA957" si="18835">S957/S963</f>
        <v>#DIV/0!</v>
      </c>
      <c r="CB957" s="128" t="e">
        <f t="shared" ref="CB957" si="18836">T957/T963</f>
        <v>#DIV/0!</v>
      </c>
      <c r="CC957" s="129" t="e">
        <f t="shared" ref="CC957" si="18837">U957/U963</f>
        <v>#DIV/0!</v>
      </c>
      <c r="CD957" s="130" t="e">
        <f t="shared" ref="CD957" si="18838">V957/V963</f>
        <v>#DIV/0!</v>
      </c>
      <c r="CE957" s="131" t="e">
        <f t="shared" ref="CE957" si="18839">W957/W963</f>
        <v>#DIV/0!</v>
      </c>
      <c r="CF957" s="128" t="e">
        <f t="shared" ref="CF957" si="18840">X957/X963</f>
        <v>#DIV/0!</v>
      </c>
      <c r="CG957" s="129" t="e">
        <f t="shared" ref="CG957" si="18841">Y957/Y963</f>
        <v>#DIV/0!</v>
      </c>
      <c r="CH957" s="130" t="e">
        <f t="shared" ref="CH957" si="18842">Z957/Z963</f>
        <v>#DIV/0!</v>
      </c>
      <c r="CI957" s="128" t="e">
        <f t="shared" ref="CI957" si="18843">AA957/AA963</f>
        <v>#DIV/0!</v>
      </c>
      <c r="CJ957" s="134" t="e">
        <f t="shared" ref="CJ957" si="18844">AB957/AB963</f>
        <v>#DIV/0!</v>
      </c>
      <c r="CK957" s="135" t="e">
        <f t="shared" ref="CK957" si="18845">AC957/AC963</f>
        <v>#DIV/0!</v>
      </c>
    </row>
    <row r="958" spans="1:89" x14ac:dyDescent="0.2">
      <c r="A958" s="136" t="s">
        <v>35</v>
      </c>
      <c r="B958" s="192"/>
      <c r="C958" s="176"/>
      <c r="D958" s="177"/>
      <c r="E958" s="178"/>
      <c r="F958" s="175"/>
      <c r="G958" s="179"/>
      <c r="H958" s="177"/>
      <c r="I958" s="178"/>
      <c r="J958" s="175"/>
      <c r="K958" s="176"/>
      <c r="L958" s="177"/>
      <c r="M958" s="175"/>
      <c r="N958" s="180"/>
      <c r="O958" s="193"/>
      <c r="P958" s="175"/>
      <c r="Q958" s="176"/>
      <c r="R958" s="177"/>
      <c r="S958" s="178"/>
      <c r="T958" s="175"/>
      <c r="U958" s="179"/>
      <c r="V958" s="177"/>
      <c r="W958" s="194"/>
      <c r="X958" s="175"/>
      <c r="Y958" s="179"/>
      <c r="Z958" s="177"/>
      <c r="AA958" s="175"/>
      <c r="AB958" s="158">
        <f t="shared" si="18354"/>
        <v>0</v>
      </c>
      <c r="AC958" s="159">
        <f t="shared" si="18355"/>
        <v>0</v>
      </c>
      <c r="BI958" s="136" t="s">
        <v>35</v>
      </c>
      <c r="BJ958" s="128" t="e">
        <f>B958/B963</f>
        <v>#DIV/0!</v>
      </c>
      <c r="BK958" s="129" t="e">
        <f t="shared" ref="BK958" si="18846">C958/C963</f>
        <v>#DIV/0!</v>
      </c>
      <c r="BL958" s="130" t="e">
        <f t="shared" ref="BL958" si="18847">D958/D963</f>
        <v>#DIV/0!</v>
      </c>
      <c r="BM958" s="131" t="e">
        <f t="shared" ref="BM958" si="18848">E958/E963</f>
        <v>#DIV/0!</v>
      </c>
      <c r="BN958" s="128" t="e">
        <f t="shared" ref="BN958" si="18849">F958/F963</f>
        <v>#DIV/0!</v>
      </c>
      <c r="BO958" s="129" t="e">
        <f t="shared" ref="BO958" si="18850">G958/G963</f>
        <v>#DIV/0!</v>
      </c>
      <c r="BP958" s="130" t="e">
        <f t="shared" ref="BP958" si="18851">H958/H963</f>
        <v>#DIV/0!</v>
      </c>
      <c r="BQ958" s="131" t="e">
        <f t="shared" ref="BQ958" si="18852">I958/I963</f>
        <v>#DIV/0!</v>
      </c>
      <c r="BR958" s="128" t="e">
        <f t="shared" ref="BR958" si="18853">J958/J963</f>
        <v>#DIV/0!</v>
      </c>
      <c r="BS958" s="129" t="e">
        <f t="shared" ref="BS958" si="18854">K958/K963</f>
        <v>#DIV/0!</v>
      </c>
      <c r="BT958" s="130" t="e">
        <f t="shared" ref="BT958" si="18855">L958/L963</f>
        <v>#DIV/0!</v>
      </c>
      <c r="BU958" s="128" t="e">
        <f t="shared" ref="BU958" si="18856">M958/M963</f>
        <v>#DIV/0!</v>
      </c>
      <c r="BV958" s="132" t="e">
        <f t="shared" ref="BV958" si="18857">N958/N963</f>
        <v>#DIV/0!</v>
      </c>
      <c r="BW958" s="133" t="e">
        <f t="shared" ref="BW958" si="18858">O958/O963</f>
        <v>#DIV/0!</v>
      </c>
      <c r="BX958" s="128" t="e">
        <f t="shared" ref="BX958" si="18859">P958/P963</f>
        <v>#DIV/0!</v>
      </c>
      <c r="BY958" s="129" t="e">
        <f t="shared" ref="BY958" si="18860">Q958/Q963</f>
        <v>#DIV/0!</v>
      </c>
      <c r="BZ958" s="130" t="e">
        <f t="shared" ref="BZ958" si="18861">R958/R963</f>
        <v>#DIV/0!</v>
      </c>
      <c r="CA958" s="131" t="e">
        <f t="shared" ref="CA958" si="18862">S958/S963</f>
        <v>#DIV/0!</v>
      </c>
      <c r="CB958" s="128" t="e">
        <f t="shared" ref="CB958" si="18863">T958/T963</f>
        <v>#DIV/0!</v>
      </c>
      <c r="CC958" s="129" t="e">
        <f t="shared" ref="CC958" si="18864">U958/U963</f>
        <v>#DIV/0!</v>
      </c>
      <c r="CD958" s="130" t="e">
        <f t="shared" ref="CD958" si="18865">V958/V963</f>
        <v>#DIV/0!</v>
      </c>
      <c r="CE958" s="131" t="e">
        <f t="shared" ref="CE958" si="18866">W958/W963</f>
        <v>#DIV/0!</v>
      </c>
      <c r="CF958" s="128" t="e">
        <f t="shared" ref="CF958" si="18867">X958/X963</f>
        <v>#DIV/0!</v>
      </c>
      <c r="CG958" s="129" t="e">
        <f t="shared" ref="CG958" si="18868">Y958/Y963</f>
        <v>#DIV/0!</v>
      </c>
      <c r="CH958" s="130" t="e">
        <f t="shared" ref="CH958" si="18869">Z958/Z963</f>
        <v>#DIV/0!</v>
      </c>
      <c r="CI958" s="128" t="e">
        <f t="shared" ref="CI958" si="18870">AA958/AA963</f>
        <v>#DIV/0!</v>
      </c>
      <c r="CJ958" s="134" t="e">
        <f t="shared" ref="CJ958" si="18871">AB958/AB963</f>
        <v>#DIV/0!</v>
      </c>
      <c r="CK958" s="135" t="e">
        <f t="shared" ref="CK958" si="18872">AC958/AC963</f>
        <v>#DIV/0!</v>
      </c>
    </row>
    <row r="959" spans="1:89" x14ac:dyDescent="0.2">
      <c r="A959" s="145" t="s">
        <v>36</v>
      </c>
      <c r="B959" s="189"/>
      <c r="C959" s="183"/>
      <c r="D959" s="184"/>
      <c r="E959" s="185"/>
      <c r="F959" s="182"/>
      <c r="G959" s="186"/>
      <c r="H959" s="184"/>
      <c r="I959" s="185"/>
      <c r="J959" s="182"/>
      <c r="K959" s="186"/>
      <c r="L959" s="184"/>
      <c r="M959" s="182"/>
      <c r="N959" s="187"/>
      <c r="O959" s="190"/>
      <c r="P959" s="182"/>
      <c r="Q959" s="186"/>
      <c r="R959" s="184"/>
      <c r="S959" s="185"/>
      <c r="T959" s="182"/>
      <c r="U959" s="186"/>
      <c r="V959" s="184"/>
      <c r="W959" s="185"/>
      <c r="X959" s="182"/>
      <c r="Y959" s="186"/>
      <c r="Z959" s="184"/>
      <c r="AA959" s="182"/>
      <c r="AB959" s="158">
        <f t="shared" si="18354"/>
        <v>0</v>
      </c>
      <c r="AC959" s="159">
        <f t="shared" si="18355"/>
        <v>0</v>
      </c>
      <c r="BI959" s="145" t="s">
        <v>36</v>
      </c>
      <c r="BJ959" s="128" t="e">
        <f>B959/B963</f>
        <v>#DIV/0!</v>
      </c>
      <c r="BK959" s="129" t="e">
        <f t="shared" ref="BK959" si="18873">C959/C963</f>
        <v>#DIV/0!</v>
      </c>
      <c r="BL959" s="130" t="e">
        <f t="shared" ref="BL959" si="18874">D959/D963</f>
        <v>#DIV/0!</v>
      </c>
      <c r="BM959" s="131" t="e">
        <f t="shared" ref="BM959" si="18875">E959/E963</f>
        <v>#DIV/0!</v>
      </c>
      <c r="BN959" s="128" t="e">
        <f t="shared" ref="BN959" si="18876">F959/F963</f>
        <v>#DIV/0!</v>
      </c>
      <c r="BO959" s="129" t="e">
        <f t="shared" ref="BO959" si="18877">G959/G963</f>
        <v>#DIV/0!</v>
      </c>
      <c r="BP959" s="130" t="e">
        <f t="shared" ref="BP959" si="18878">H959/H963</f>
        <v>#DIV/0!</v>
      </c>
      <c r="BQ959" s="131" t="e">
        <f t="shared" ref="BQ959" si="18879">I959/I963</f>
        <v>#DIV/0!</v>
      </c>
      <c r="BR959" s="128" t="e">
        <f t="shared" ref="BR959" si="18880">J959/J963</f>
        <v>#DIV/0!</v>
      </c>
      <c r="BS959" s="129" t="e">
        <f t="shared" ref="BS959" si="18881">K959/K963</f>
        <v>#DIV/0!</v>
      </c>
      <c r="BT959" s="130" t="e">
        <f t="shared" ref="BT959" si="18882">L959/L963</f>
        <v>#DIV/0!</v>
      </c>
      <c r="BU959" s="128" t="e">
        <f t="shared" ref="BU959" si="18883">M959/M963</f>
        <v>#DIV/0!</v>
      </c>
      <c r="BV959" s="132" t="e">
        <f t="shared" ref="BV959" si="18884">N959/N963</f>
        <v>#DIV/0!</v>
      </c>
      <c r="BW959" s="133" t="e">
        <f t="shared" ref="BW959" si="18885">O959/O963</f>
        <v>#DIV/0!</v>
      </c>
      <c r="BX959" s="128" t="e">
        <f t="shared" ref="BX959" si="18886">P959/P963</f>
        <v>#DIV/0!</v>
      </c>
      <c r="BY959" s="129" t="e">
        <f t="shared" ref="BY959" si="18887">Q959/Q963</f>
        <v>#DIV/0!</v>
      </c>
      <c r="BZ959" s="130" t="e">
        <f t="shared" ref="BZ959" si="18888">R959/R963</f>
        <v>#DIV/0!</v>
      </c>
      <c r="CA959" s="131" t="e">
        <f t="shared" ref="CA959" si="18889">S959/S963</f>
        <v>#DIV/0!</v>
      </c>
      <c r="CB959" s="128" t="e">
        <f t="shared" ref="CB959" si="18890">T959/T963</f>
        <v>#DIV/0!</v>
      </c>
      <c r="CC959" s="129" t="e">
        <f t="shared" ref="CC959" si="18891">U959/U963</f>
        <v>#DIV/0!</v>
      </c>
      <c r="CD959" s="130" t="e">
        <f t="shared" ref="CD959" si="18892">V959/V963</f>
        <v>#DIV/0!</v>
      </c>
      <c r="CE959" s="131" t="e">
        <f t="shared" ref="CE959" si="18893">W959/W963</f>
        <v>#DIV/0!</v>
      </c>
      <c r="CF959" s="128" t="e">
        <f t="shared" ref="CF959" si="18894">X959/X963</f>
        <v>#DIV/0!</v>
      </c>
      <c r="CG959" s="129" t="e">
        <f t="shared" ref="CG959" si="18895">Y959/Y963</f>
        <v>#DIV/0!</v>
      </c>
      <c r="CH959" s="130" t="e">
        <f t="shared" ref="CH959" si="18896">Z959/Z963</f>
        <v>#DIV/0!</v>
      </c>
      <c r="CI959" s="128" t="e">
        <f t="shared" ref="CI959" si="18897">AA959/AA963</f>
        <v>#DIV/0!</v>
      </c>
      <c r="CJ959" s="134" t="e">
        <f t="shared" ref="CJ959" si="18898">AB959/AB963</f>
        <v>#DIV/0!</v>
      </c>
      <c r="CK959" s="135" t="e">
        <f t="shared" ref="CK959" si="18899">AC959/AC963</f>
        <v>#DIV/0!</v>
      </c>
    </row>
    <row r="960" spans="1:89" x14ac:dyDescent="0.2">
      <c r="A960" s="136" t="s">
        <v>37</v>
      </c>
      <c r="B960" s="58"/>
      <c r="C960" s="59"/>
      <c r="D960" s="138"/>
      <c r="E960" s="139"/>
      <c r="F960" s="137"/>
      <c r="G960" s="140"/>
      <c r="H960" s="138"/>
      <c r="I960" s="139"/>
      <c r="J960" s="137"/>
      <c r="K960" s="140"/>
      <c r="L960" s="138"/>
      <c r="M960" s="137"/>
      <c r="N960" s="141"/>
      <c r="O960" s="142"/>
      <c r="P960" s="137"/>
      <c r="Q960" s="140"/>
      <c r="R960" s="138"/>
      <c r="S960" s="139"/>
      <c r="T960" s="137"/>
      <c r="U960" s="140"/>
      <c r="V960" s="138"/>
      <c r="W960" s="139"/>
      <c r="X960" s="137"/>
      <c r="Y960" s="140"/>
      <c r="Z960" s="143"/>
      <c r="AA960" s="144"/>
      <c r="AB960" s="158">
        <f t="shared" si="18354"/>
        <v>0</v>
      </c>
      <c r="AC960" s="159">
        <f t="shared" si="18355"/>
        <v>0</v>
      </c>
      <c r="BI960" s="136" t="s">
        <v>37</v>
      </c>
      <c r="BJ960" s="128" t="e">
        <f>B960/B963</f>
        <v>#DIV/0!</v>
      </c>
      <c r="BK960" s="129" t="e">
        <f t="shared" ref="BK960" si="18900">C960/C963</f>
        <v>#DIV/0!</v>
      </c>
      <c r="BL960" s="130" t="e">
        <f t="shared" ref="BL960" si="18901">D960/D963</f>
        <v>#DIV/0!</v>
      </c>
      <c r="BM960" s="131" t="e">
        <f t="shared" ref="BM960" si="18902">E960/E963</f>
        <v>#DIV/0!</v>
      </c>
      <c r="BN960" s="128" t="e">
        <f t="shared" ref="BN960" si="18903">F960/F963</f>
        <v>#DIV/0!</v>
      </c>
      <c r="BO960" s="129" t="e">
        <f t="shared" ref="BO960" si="18904">G960/G963</f>
        <v>#DIV/0!</v>
      </c>
      <c r="BP960" s="130" t="e">
        <f t="shared" ref="BP960" si="18905">H960/H963</f>
        <v>#DIV/0!</v>
      </c>
      <c r="BQ960" s="131" t="e">
        <f t="shared" ref="BQ960" si="18906">I960/I963</f>
        <v>#DIV/0!</v>
      </c>
      <c r="BR960" s="128" t="e">
        <f t="shared" ref="BR960" si="18907">J960/J963</f>
        <v>#DIV/0!</v>
      </c>
      <c r="BS960" s="129" t="e">
        <f t="shared" ref="BS960" si="18908">K960/K963</f>
        <v>#DIV/0!</v>
      </c>
      <c r="BT960" s="130" t="e">
        <f t="shared" ref="BT960" si="18909">L960/L963</f>
        <v>#DIV/0!</v>
      </c>
      <c r="BU960" s="128" t="e">
        <f t="shared" ref="BU960" si="18910">M960/M963</f>
        <v>#DIV/0!</v>
      </c>
      <c r="BV960" s="132" t="e">
        <f t="shared" ref="BV960" si="18911">N960/N963</f>
        <v>#DIV/0!</v>
      </c>
      <c r="BW960" s="133" t="e">
        <f t="shared" ref="BW960" si="18912">O960/O963</f>
        <v>#DIV/0!</v>
      </c>
      <c r="BX960" s="128" t="e">
        <f t="shared" ref="BX960" si="18913">P960/P963</f>
        <v>#DIV/0!</v>
      </c>
      <c r="BY960" s="129" t="e">
        <f t="shared" ref="BY960" si="18914">Q960/Q963</f>
        <v>#DIV/0!</v>
      </c>
      <c r="BZ960" s="130" t="e">
        <f t="shared" ref="BZ960" si="18915">R960/R963</f>
        <v>#DIV/0!</v>
      </c>
      <c r="CA960" s="131" t="e">
        <f t="shared" ref="CA960" si="18916">S960/S963</f>
        <v>#DIV/0!</v>
      </c>
      <c r="CB960" s="128" t="e">
        <f t="shared" ref="CB960" si="18917">T960/T963</f>
        <v>#DIV/0!</v>
      </c>
      <c r="CC960" s="129" t="e">
        <f t="shared" ref="CC960" si="18918">U960/U963</f>
        <v>#DIV/0!</v>
      </c>
      <c r="CD960" s="130" t="e">
        <f t="shared" ref="CD960" si="18919">V960/V963</f>
        <v>#DIV/0!</v>
      </c>
      <c r="CE960" s="131" t="e">
        <f t="shared" ref="CE960" si="18920">W960/W963</f>
        <v>#DIV/0!</v>
      </c>
      <c r="CF960" s="128" t="e">
        <f t="shared" ref="CF960" si="18921">X960/X963</f>
        <v>#DIV/0!</v>
      </c>
      <c r="CG960" s="129" t="e">
        <f t="shared" ref="CG960" si="18922">Y960/Y963</f>
        <v>#DIV/0!</v>
      </c>
      <c r="CH960" s="130" t="e">
        <f t="shared" ref="CH960" si="18923">Z960/Z963</f>
        <v>#DIV/0!</v>
      </c>
      <c r="CI960" s="128" t="e">
        <f t="shared" ref="CI960" si="18924">AA960/AA963</f>
        <v>#DIV/0!</v>
      </c>
      <c r="CJ960" s="134" t="e">
        <f t="shared" ref="CJ960" si="18925">AB960/AB963</f>
        <v>#DIV/0!</v>
      </c>
      <c r="CK960" s="135" t="e">
        <f t="shared" ref="CK960" si="18926">AC960/AC963</f>
        <v>#DIV/0!</v>
      </c>
    </row>
    <row r="961" spans="1:89" x14ac:dyDescent="0.2">
      <c r="A961" s="145" t="s">
        <v>38</v>
      </c>
      <c r="B961" s="56"/>
      <c r="C961" s="57"/>
      <c r="D961" s="151"/>
      <c r="E961" s="148"/>
      <c r="F961" s="149"/>
      <c r="G961" s="150"/>
      <c r="H961" s="151"/>
      <c r="I961" s="148"/>
      <c r="J961" s="149"/>
      <c r="K961" s="150"/>
      <c r="L961" s="151"/>
      <c r="M961" s="149"/>
      <c r="N961" s="153"/>
      <c r="O961" s="152"/>
      <c r="P961" s="149"/>
      <c r="Q961" s="150"/>
      <c r="R961" s="151"/>
      <c r="S961" s="148"/>
      <c r="T961" s="149"/>
      <c r="U961" s="150"/>
      <c r="V961" s="151"/>
      <c r="W961" s="148"/>
      <c r="X961" s="149"/>
      <c r="Y961" s="150"/>
      <c r="Z961" s="147"/>
      <c r="AA961" s="146"/>
      <c r="AB961" s="158">
        <f t="shared" si="18354"/>
        <v>0</v>
      </c>
      <c r="AC961" s="159">
        <f t="shared" si="18355"/>
        <v>0</v>
      </c>
      <c r="BI961" s="145" t="s">
        <v>38</v>
      </c>
      <c r="BJ961" s="128" t="e">
        <f>B961/B963</f>
        <v>#DIV/0!</v>
      </c>
      <c r="BK961" s="129" t="e">
        <f t="shared" ref="BK961" si="18927">C961/C963</f>
        <v>#DIV/0!</v>
      </c>
      <c r="BL961" s="130" t="e">
        <f t="shared" ref="BL961" si="18928">D961/D963</f>
        <v>#DIV/0!</v>
      </c>
      <c r="BM961" s="131" t="e">
        <f t="shared" ref="BM961" si="18929">E961/E963</f>
        <v>#DIV/0!</v>
      </c>
      <c r="BN961" s="128" t="e">
        <f t="shared" ref="BN961" si="18930">F961/F963</f>
        <v>#DIV/0!</v>
      </c>
      <c r="BO961" s="129" t="e">
        <f t="shared" ref="BO961" si="18931">G961/G963</f>
        <v>#DIV/0!</v>
      </c>
      <c r="BP961" s="130" t="e">
        <f t="shared" ref="BP961" si="18932">H961/H963</f>
        <v>#DIV/0!</v>
      </c>
      <c r="BQ961" s="131" t="e">
        <f t="shared" ref="BQ961" si="18933">I961/I963</f>
        <v>#DIV/0!</v>
      </c>
      <c r="BR961" s="128" t="e">
        <f t="shared" ref="BR961" si="18934">J961/J963</f>
        <v>#DIV/0!</v>
      </c>
      <c r="BS961" s="129" t="e">
        <f t="shared" ref="BS961" si="18935">K961/K963</f>
        <v>#DIV/0!</v>
      </c>
      <c r="BT961" s="130" t="e">
        <f t="shared" ref="BT961" si="18936">L961/L963</f>
        <v>#DIV/0!</v>
      </c>
      <c r="BU961" s="128" t="e">
        <f t="shared" ref="BU961" si="18937">M961/M963</f>
        <v>#DIV/0!</v>
      </c>
      <c r="BV961" s="132" t="e">
        <f t="shared" ref="BV961" si="18938">N961/N963</f>
        <v>#DIV/0!</v>
      </c>
      <c r="BW961" s="133" t="e">
        <f t="shared" ref="BW961" si="18939">O961/O963</f>
        <v>#DIV/0!</v>
      </c>
      <c r="BX961" s="128" t="e">
        <f t="shared" ref="BX961" si="18940">P961/P963</f>
        <v>#DIV/0!</v>
      </c>
      <c r="BY961" s="129" t="e">
        <f t="shared" ref="BY961" si="18941">Q961/Q963</f>
        <v>#DIV/0!</v>
      </c>
      <c r="BZ961" s="130" t="e">
        <f t="shared" ref="BZ961" si="18942">R961/R963</f>
        <v>#DIV/0!</v>
      </c>
      <c r="CA961" s="131" t="e">
        <f t="shared" ref="CA961" si="18943">S961/S963</f>
        <v>#DIV/0!</v>
      </c>
      <c r="CB961" s="128" t="e">
        <f t="shared" ref="CB961" si="18944">T961/T963</f>
        <v>#DIV/0!</v>
      </c>
      <c r="CC961" s="129" t="e">
        <f t="shared" ref="CC961" si="18945">U961/U963</f>
        <v>#DIV/0!</v>
      </c>
      <c r="CD961" s="130" t="e">
        <f t="shared" ref="CD961" si="18946">V961/V963</f>
        <v>#DIV/0!</v>
      </c>
      <c r="CE961" s="131" t="e">
        <f t="shared" ref="CE961" si="18947">W961/W963</f>
        <v>#DIV/0!</v>
      </c>
      <c r="CF961" s="128" t="e">
        <f t="shared" ref="CF961" si="18948">X961/X963</f>
        <v>#DIV/0!</v>
      </c>
      <c r="CG961" s="129" t="e">
        <f t="shared" ref="CG961" si="18949">Y961/Y963</f>
        <v>#DIV/0!</v>
      </c>
      <c r="CH961" s="130" t="e">
        <f t="shared" ref="CH961" si="18950">Z961/Z963</f>
        <v>#DIV/0!</v>
      </c>
      <c r="CI961" s="128" t="e">
        <f t="shared" ref="CI961" si="18951">AA961/AA963</f>
        <v>#DIV/0!</v>
      </c>
      <c r="CJ961" s="134" t="e">
        <f t="shared" ref="CJ961" si="18952">AB961/AB963</f>
        <v>#DIV/0!</v>
      </c>
      <c r="CK961" s="135" t="e">
        <f t="shared" ref="CK961" si="18953">AC961/AC963</f>
        <v>#DIV/0!</v>
      </c>
    </row>
    <row r="962" spans="1:89" ht="13.5" thickBot="1" x14ac:dyDescent="0.25">
      <c r="A962" s="136" t="s">
        <v>39</v>
      </c>
      <c r="B962" s="58"/>
      <c r="C962" s="59"/>
      <c r="D962" s="138"/>
      <c r="E962" s="139"/>
      <c r="F962" s="137"/>
      <c r="G962" s="140"/>
      <c r="H962" s="138"/>
      <c r="I962" s="139"/>
      <c r="J962" s="137"/>
      <c r="K962" s="140"/>
      <c r="L962" s="138"/>
      <c r="M962" s="137"/>
      <c r="N962" s="141"/>
      <c r="O962" s="142"/>
      <c r="P962" s="137"/>
      <c r="Q962" s="140"/>
      <c r="R962" s="138"/>
      <c r="S962" s="139"/>
      <c r="T962" s="137"/>
      <c r="U962" s="140"/>
      <c r="V962" s="138"/>
      <c r="W962" s="139"/>
      <c r="X962" s="137"/>
      <c r="Y962" s="140"/>
      <c r="Z962" s="143"/>
      <c r="AA962" s="144"/>
      <c r="AB962" s="158">
        <f t="shared" si="18354"/>
        <v>0</v>
      </c>
      <c r="AC962" s="159">
        <f t="shared" si="18355"/>
        <v>0</v>
      </c>
      <c r="BI962" s="136" t="s">
        <v>39</v>
      </c>
      <c r="BJ962" s="128" t="e">
        <f>B962/B963</f>
        <v>#DIV/0!</v>
      </c>
      <c r="BK962" s="129" t="e">
        <f t="shared" ref="BK962" si="18954">C962/C963</f>
        <v>#DIV/0!</v>
      </c>
      <c r="BL962" s="130" t="e">
        <f t="shared" ref="BL962" si="18955">D962/D963</f>
        <v>#DIV/0!</v>
      </c>
      <c r="BM962" s="131" t="e">
        <f t="shared" ref="BM962" si="18956">E962/E963</f>
        <v>#DIV/0!</v>
      </c>
      <c r="BN962" s="128" t="e">
        <f t="shared" ref="BN962" si="18957">F962/F963</f>
        <v>#DIV/0!</v>
      </c>
      <c r="BO962" s="129" t="e">
        <f t="shared" ref="BO962" si="18958">G962/G963</f>
        <v>#DIV/0!</v>
      </c>
      <c r="BP962" s="130" t="e">
        <f t="shared" ref="BP962" si="18959">H962/H963</f>
        <v>#DIV/0!</v>
      </c>
      <c r="BQ962" s="131" t="e">
        <f t="shared" ref="BQ962" si="18960">I962/I963</f>
        <v>#DIV/0!</v>
      </c>
      <c r="BR962" s="128" t="e">
        <f t="shared" ref="BR962" si="18961">J962/J963</f>
        <v>#DIV/0!</v>
      </c>
      <c r="BS962" s="129" t="e">
        <f t="shared" ref="BS962" si="18962">K962/K963</f>
        <v>#DIV/0!</v>
      </c>
      <c r="BT962" s="130" t="e">
        <f t="shared" ref="BT962" si="18963">L962/L963</f>
        <v>#DIV/0!</v>
      </c>
      <c r="BU962" s="128" t="e">
        <f t="shared" ref="BU962" si="18964">M962/M963</f>
        <v>#DIV/0!</v>
      </c>
      <c r="BV962" s="132" t="e">
        <f t="shared" ref="BV962" si="18965">N962/N963</f>
        <v>#DIV/0!</v>
      </c>
      <c r="BW962" s="133" t="e">
        <f t="shared" ref="BW962" si="18966">O962/O963</f>
        <v>#DIV/0!</v>
      </c>
      <c r="BX962" s="128" t="e">
        <f t="shared" ref="BX962" si="18967">P962/P963</f>
        <v>#DIV/0!</v>
      </c>
      <c r="BY962" s="129" t="e">
        <f t="shared" ref="BY962" si="18968">Q962/Q963</f>
        <v>#DIV/0!</v>
      </c>
      <c r="BZ962" s="130" t="e">
        <f t="shared" ref="BZ962" si="18969">R962/R963</f>
        <v>#DIV/0!</v>
      </c>
      <c r="CA962" s="131" t="e">
        <f t="shared" ref="CA962" si="18970">S962/S963</f>
        <v>#DIV/0!</v>
      </c>
      <c r="CB962" s="128" t="e">
        <f t="shared" ref="CB962" si="18971">T962/T963</f>
        <v>#DIV/0!</v>
      </c>
      <c r="CC962" s="129" t="e">
        <f t="shared" ref="CC962" si="18972">U962/U963</f>
        <v>#DIV/0!</v>
      </c>
      <c r="CD962" s="130" t="e">
        <f t="shared" ref="CD962" si="18973">V962/V963</f>
        <v>#DIV/0!</v>
      </c>
      <c r="CE962" s="131" t="e">
        <f t="shared" ref="CE962" si="18974">W962/W963</f>
        <v>#DIV/0!</v>
      </c>
      <c r="CF962" s="128" t="e">
        <f t="shared" ref="CF962" si="18975">X962/X963</f>
        <v>#DIV/0!</v>
      </c>
      <c r="CG962" s="129" t="e">
        <f t="shared" ref="CG962" si="18976">Y962/Y963</f>
        <v>#DIV/0!</v>
      </c>
      <c r="CH962" s="130" t="e">
        <f t="shared" ref="CH962" si="18977">Z962/Z963</f>
        <v>#DIV/0!</v>
      </c>
      <c r="CI962" s="128" t="e">
        <f t="shared" ref="CI962" si="18978">AA962/AA963</f>
        <v>#DIV/0!</v>
      </c>
      <c r="CJ962" s="134" t="e">
        <f t="shared" ref="CJ962" si="18979">AB962/AB963</f>
        <v>#DIV/0!</v>
      </c>
      <c r="CK962" s="135" t="e">
        <f t="shared" ref="CK962" si="18980">AC962/AC963</f>
        <v>#DIV/0!</v>
      </c>
    </row>
    <row r="963" spans="1:89" ht="14.25" thickTop="1" thickBot="1" x14ac:dyDescent="0.25">
      <c r="A963" s="229" t="s">
        <v>13</v>
      </c>
      <c r="B963" s="20">
        <f t="shared" ref="B963:AA963" si="18981">SUM(B940:B962)</f>
        <v>0</v>
      </c>
      <c r="C963" s="21">
        <f t="shared" si="18981"/>
        <v>0</v>
      </c>
      <c r="D963" s="20">
        <f t="shared" si="18981"/>
        <v>0</v>
      </c>
      <c r="E963" s="21">
        <f t="shared" si="18981"/>
        <v>0</v>
      </c>
      <c r="F963" s="20">
        <f t="shared" si="18981"/>
        <v>0</v>
      </c>
      <c r="G963" s="21">
        <f t="shared" si="18981"/>
        <v>0</v>
      </c>
      <c r="H963" s="20">
        <f t="shared" si="18981"/>
        <v>0</v>
      </c>
      <c r="I963" s="21">
        <f t="shared" si="18981"/>
        <v>0</v>
      </c>
      <c r="J963" s="20">
        <f t="shared" si="18981"/>
        <v>0</v>
      </c>
      <c r="K963" s="21">
        <f t="shared" si="18981"/>
        <v>0</v>
      </c>
      <c r="L963" s="20">
        <f t="shared" si="18981"/>
        <v>0</v>
      </c>
      <c r="M963" s="21">
        <f t="shared" si="18981"/>
        <v>0</v>
      </c>
      <c r="N963" s="20">
        <f t="shared" si="18981"/>
        <v>0</v>
      </c>
      <c r="O963" s="21">
        <f t="shared" si="18981"/>
        <v>0</v>
      </c>
      <c r="P963" s="20">
        <f t="shared" si="18981"/>
        <v>0</v>
      </c>
      <c r="Q963" s="21">
        <f t="shared" si="18981"/>
        <v>0</v>
      </c>
      <c r="R963" s="20">
        <f t="shared" si="18981"/>
        <v>0</v>
      </c>
      <c r="S963" s="21">
        <f t="shared" si="18981"/>
        <v>0</v>
      </c>
      <c r="T963" s="20">
        <f t="shared" si="18981"/>
        <v>0</v>
      </c>
      <c r="U963" s="21">
        <f t="shared" si="18981"/>
        <v>0</v>
      </c>
      <c r="V963" s="20">
        <f t="shared" si="18981"/>
        <v>0</v>
      </c>
      <c r="W963" s="21">
        <f t="shared" si="18981"/>
        <v>0</v>
      </c>
      <c r="X963" s="20">
        <f t="shared" si="18981"/>
        <v>0</v>
      </c>
      <c r="Y963" s="21">
        <f t="shared" si="18981"/>
        <v>0</v>
      </c>
      <c r="Z963" s="20">
        <f t="shared" si="18981"/>
        <v>0</v>
      </c>
      <c r="AA963" s="21">
        <f t="shared" si="18981"/>
        <v>0</v>
      </c>
      <c r="AB963" s="160">
        <f t="shared" ref="AB963:AC963" si="18982">SUM(AB939:AB962)</f>
        <v>0</v>
      </c>
      <c r="AC963" s="161">
        <f t="shared" si="18982"/>
        <v>0</v>
      </c>
      <c r="BI963" s="229" t="s">
        <v>13</v>
      </c>
      <c r="BJ963" s="154" t="e">
        <f>SUM(BJ939:BJ962)</f>
        <v>#DIV/0!</v>
      </c>
      <c r="BK963" s="155" t="e">
        <f t="shared" ref="BK963:CK963" si="18983">SUM(BK939:BK962)</f>
        <v>#DIV/0!</v>
      </c>
      <c r="BL963" s="154" t="e">
        <f t="shared" si="18983"/>
        <v>#DIV/0!</v>
      </c>
      <c r="BM963" s="155" t="e">
        <f t="shared" si="18983"/>
        <v>#DIV/0!</v>
      </c>
      <c r="BN963" s="154" t="e">
        <f t="shared" si="18983"/>
        <v>#DIV/0!</v>
      </c>
      <c r="BO963" s="155" t="e">
        <f t="shared" si="18983"/>
        <v>#DIV/0!</v>
      </c>
      <c r="BP963" s="154" t="e">
        <f t="shared" si="18983"/>
        <v>#DIV/0!</v>
      </c>
      <c r="BQ963" s="155" t="e">
        <f t="shared" si="18983"/>
        <v>#DIV/0!</v>
      </c>
      <c r="BR963" s="154" t="e">
        <f t="shared" si="18983"/>
        <v>#DIV/0!</v>
      </c>
      <c r="BS963" s="155" t="e">
        <f t="shared" si="18983"/>
        <v>#DIV/0!</v>
      </c>
      <c r="BT963" s="154" t="e">
        <f t="shared" si="18983"/>
        <v>#DIV/0!</v>
      </c>
      <c r="BU963" s="155" t="e">
        <f t="shared" si="18983"/>
        <v>#DIV/0!</v>
      </c>
      <c r="BV963" s="154" t="e">
        <f t="shared" si="18983"/>
        <v>#DIV/0!</v>
      </c>
      <c r="BW963" s="155" t="e">
        <f t="shared" si="18983"/>
        <v>#DIV/0!</v>
      </c>
      <c r="BX963" s="154" t="e">
        <f t="shared" si="18983"/>
        <v>#DIV/0!</v>
      </c>
      <c r="BY963" s="155" t="e">
        <f t="shared" si="18983"/>
        <v>#DIV/0!</v>
      </c>
      <c r="BZ963" s="154" t="e">
        <f t="shared" si="18983"/>
        <v>#DIV/0!</v>
      </c>
      <c r="CA963" s="155" t="e">
        <f t="shared" si="18983"/>
        <v>#DIV/0!</v>
      </c>
      <c r="CB963" s="154" t="e">
        <f t="shared" si="18983"/>
        <v>#DIV/0!</v>
      </c>
      <c r="CC963" s="155" t="e">
        <f t="shared" si="18983"/>
        <v>#DIV/0!</v>
      </c>
      <c r="CD963" s="154" t="e">
        <f t="shared" si="18983"/>
        <v>#DIV/0!</v>
      </c>
      <c r="CE963" s="155" t="e">
        <f t="shared" si="18983"/>
        <v>#DIV/0!</v>
      </c>
      <c r="CF963" s="154" t="e">
        <f t="shared" si="18983"/>
        <v>#DIV/0!</v>
      </c>
      <c r="CG963" s="155" t="e">
        <f t="shared" si="18983"/>
        <v>#DIV/0!</v>
      </c>
      <c r="CH963" s="154" t="e">
        <f t="shared" si="18983"/>
        <v>#DIV/0!</v>
      </c>
      <c r="CI963" s="155" t="e">
        <f t="shared" si="18983"/>
        <v>#DIV/0!</v>
      </c>
      <c r="CJ963" s="154" t="e">
        <f t="shared" si="18983"/>
        <v>#DIV/0!</v>
      </c>
      <c r="CK963" s="155" t="e">
        <f t="shared" si="18983"/>
        <v>#DIV/0!</v>
      </c>
    </row>
    <row r="964" spans="1:89" ht="13.5" thickTop="1" x14ac:dyDescent="0.2">
      <c r="A964" s="173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topLeftCell="K1" workbookViewId="0">
      <selection activeCell="K71" sqref="K71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5" customWidth="1"/>
    <col min="30" max="16384" width="8.85546875" style="8"/>
  </cols>
  <sheetData>
    <row r="2" spans="1:31" ht="15.75" x14ac:dyDescent="0.25">
      <c r="A2" s="312" t="s">
        <v>56</v>
      </c>
      <c r="B2" s="312"/>
      <c r="C2" s="312"/>
      <c r="D2" s="312"/>
      <c r="E2" s="312"/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3"/>
      <c r="Q2" s="313"/>
      <c r="R2" s="313"/>
      <c r="S2" s="313"/>
      <c r="T2" s="313"/>
      <c r="U2" s="313"/>
      <c r="V2" s="313"/>
      <c r="W2" s="313"/>
      <c r="X2" s="313"/>
      <c r="Y2" s="313"/>
      <c r="Z2" s="313"/>
      <c r="AA2" s="313"/>
      <c r="AB2" s="313"/>
      <c r="AC2" s="313"/>
    </row>
    <row r="4" spans="1:31" ht="13.5" thickBot="1" x14ac:dyDescent="0.25">
      <c r="A4" s="45" t="s">
        <v>46</v>
      </c>
    </row>
    <row r="5" spans="1:31" ht="14.25" thickTop="1" thickBot="1" x14ac:dyDescent="0.25">
      <c r="A5" s="310" t="s">
        <v>0</v>
      </c>
      <c r="B5" s="301" t="s">
        <v>1</v>
      </c>
      <c r="C5" s="302"/>
      <c r="D5" s="301" t="s">
        <v>2</v>
      </c>
      <c r="E5" s="302"/>
      <c r="F5" s="301" t="s">
        <v>3</v>
      </c>
      <c r="G5" s="302"/>
      <c r="H5" s="301" t="s">
        <v>4</v>
      </c>
      <c r="I5" s="302"/>
      <c r="J5" s="301" t="s">
        <v>5</v>
      </c>
      <c r="K5" s="302"/>
      <c r="L5" s="301" t="s">
        <v>6</v>
      </c>
      <c r="M5" s="302"/>
      <c r="N5" s="301" t="s">
        <v>7</v>
      </c>
      <c r="O5" s="302"/>
      <c r="P5" s="301" t="s">
        <v>8</v>
      </c>
      <c r="Q5" s="302"/>
      <c r="R5" s="301" t="s">
        <v>9</v>
      </c>
      <c r="S5" s="302"/>
      <c r="T5" s="301" t="s">
        <v>10</v>
      </c>
      <c r="U5" s="302"/>
      <c r="V5" s="301" t="s">
        <v>11</v>
      </c>
      <c r="W5" s="302"/>
      <c r="X5" s="301" t="s">
        <v>12</v>
      </c>
      <c r="Y5" s="302"/>
      <c r="Z5" s="301" t="s">
        <v>40</v>
      </c>
      <c r="AA5" s="302"/>
      <c r="AB5" s="301" t="s">
        <v>41</v>
      </c>
      <c r="AC5" s="302"/>
    </row>
    <row r="6" spans="1:31" s="73" customFormat="1" ht="15" thickTop="1" thickBot="1" x14ac:dyDescent="0.25">
      <c r="A6" s="311"/>
      <c r="B6" s="74" t="s">
        <v>14</v>
      </c>
      <c r="C6" s="75" t="s">
        <v>15</v>
      </c>
      <c r="D6" s="76" t="s">
        <v>14</v>
      </c>
      <c r="E6" s="77" t="s">
        <v>15</v>
      </c>
      <c r="F6" s="78" t="s">
        <v>14</v>
      </c>
      <c r="G6" s="75" t="s">
        <v>15</v>
      </c>
      <c r="H6" s="76" t="s">
        <v>14</v>
      </c>
      <c r="I6" s="77" t="s">
        <v>15</v>
      </c>
      <c r="J6" s="78" t="s">
        <v>14</v>
      </c>
      <c r="K6" s="75" t="s">
        <v>15</v>
      </c>
      <c r="L6" s="76" t="s">
        <v>14</v>
      </c>
      <c r="M6" s="78" t="s">
        <v>15</v>
      </c>
      <c r="N6" s="74" t="s">
        <v>14</v>
      </c>
      <c r="O6" s="79" t="s">
        <v>15</v>
      </c>
      <c r="P6" s="78" t="s">
        <v>14</v>
      </c>
      <c r="Q6" s="75" t="s">
        <v>15</v>
      </c>
      <c r="R6" s="76" t="s">
        <v>14</v>
      </c>
      <c r="S6" s="77" t="s">
        <v>15</v>
      </c>
      <c r="T6" s="78" t="s">
        <v>14</v>
      </c>
      <c r="U6" s="75" t="s">
        <v>15</v>
      </c>
      <c r="V6" s="76" t="s">
        <v>14</v>
      </c>
      <c r="W6" s="77" t="s">
        <v>15</v>
      </c>
      <c r="X6" s="78" t="s">
        <v>14</v>
      </c>
      <c r="Y6" s="75" t="s">
        <v>15</v>
      </c>
      <c r="Z6" s="76" t="s">
        <v>14</v>
      </c>
      <c r="AA6" s="78" t="s">
        <v>15</v>
      </c>
      <c r="AB6" s="74" t="s">
        <v>14</v>
      </c>
      <c r="AC6" s="79" t="s">
        <v>15</v>
      </c>
    </row>
    <row r="7" spans="1:31" ht="13.5" thickTop="1" x14ac:dyDescent="0.2">
      <c r="A7" s="88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 x14ac:dyDescent="0.2">
      <c r="A8" s="89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8781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1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6697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72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17094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182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12671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1377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269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612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1820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2236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6085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4416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1989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1821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807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2368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69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509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275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494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121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511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56678</v>
      </c>
      <c r="AC8" s="5">
        <f t="shared" si="0"/>
        <v>14599</v>
      </c>
      <c r="AD8" s="18"/>
      <c r="AE8" s="18"/>
    </row>
    <row r="9" spans="1:31" x14ac:dyDescent="0.2">
      <c r="A9" s="90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39862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7177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22966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5779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63828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11654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54861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23446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2036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7732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15406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25636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45547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51075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23052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25619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26870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27514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3837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12227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17318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33579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23659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18747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48827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34607</v>
      </c>
      <c r="AB9" s="6">
        <f t="shared" si="0"/>
        <v>388069</v>
      </c>
      <c r="AC9" s="7">
        <f t="shared" si="0"/>
        <v>284792</v>
      </c>
      <c r="AD9" s="18"/>
      <c r="AE9" s="18"/>
    </row>
    <row r="10" spans="1:31" x14ac:dyDescent="0.2">
      <c r="A10" s="89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67452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29292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32038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19894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74598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34619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84632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52858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5048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17614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27755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54274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78635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92839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47260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47147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54380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46273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8079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28036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31105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66544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45382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34608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81262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61851</v>
      </c>
      <c r="AB10" s="4">
        <f t="shared" si="0"/>
        <v>637626</v>
      </c>
      <c r="AC10" s="5">
        <f t="shared" si="0"/>
        <v>585849</v>
      </c>
      <c r="AD10" s="18"/>
      <c r="AE10" s="18"/>
    </row>
    <row r="11" spans="1:31" x14ac:dyDescent="0.2">
      <c r="A11" s="90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79797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32916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31157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26915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74297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38408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99359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64971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6581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24796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28335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80439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78552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106705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55962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53106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65664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48334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9748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35183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29781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75227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47463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44247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97764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69853</v>
      </c>
      <c r="AB11" s="6">
        <f t="shared" si="0"/>
        <v>704460</v>
      </c>
      <c r="AC11" s="7">
        <f t="shared" si="0"/>
        <v>701100</v>
      </c>
      <c r="AD11" s="18"/>
      <c r="AE11" s="18"/>
    </row>
    <row r="12" spans="1:31" x14ac:dyDescent="0.2">
      <c r="A12" s="89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64061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28817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25667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22415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62981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30662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86348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58187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5522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21358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23756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76112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63861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101780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43206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45649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56775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42222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6903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27015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22694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63354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38916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38486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81052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64399</v>
      </c>
      <c r="AB12" s="4">
        <f t="shared" si="0"/>
        <v>581742</v>
      </c>
      <c r="AC12" s="5">
        <f t="shared" si="0"/>
        <v>620456</v>
      </c>
      <c r="AD12" s="18"/>
      <c r="AE12" s="18"/>
    </row>
    <row r="13" spans="1:31" x14ac:dyDescent="0.2">
      <c r="A13" s="90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46939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30913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19451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17172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54063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24153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73837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55149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6039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19250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20592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54551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55344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84887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34044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31651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48482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35783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6176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14136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19973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58325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31006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23620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70210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64028</v>
      </c>
      <c r="AB13" s="6">
        <f t="shared" si="0"/>
        <v>486156</v>
      </c>
      <c r="AC13" s="7">
        <f t="shared" si="0"/>
        <v>513618</v>
      </c>
      <c r="AD13" s="18"/>
      <c r="AE13" s="18"/>
    </row>
    <row r="14" spans="1:31" x14ac:dyDescent="0.2">
      <c r="A14" s="89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36442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31376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15746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14125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41370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21210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59679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49034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6103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13797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18456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36817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46992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60371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30050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23580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39636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31550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7173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8679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18383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46650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25456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16031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59837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61037</v>
      </c>
      <c r="AB14" s="4">
        <f t="shared" si="0"/>
        <v>405323</v>
      </c>
      <c r="AC14" s="5">
        <f t="shared" si="0"/>
        <v>414257</v>
      </c>
      <c r="AD14" s="18"/>
      <c r="AE14" s="18"/>
    </row>
    <row r="15" spans="1:31" x14ac:dyDescent="0.2">
      <c r="A15" s="90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34383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32826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15692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13715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39169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20723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61185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49899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6634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9203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19503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35240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45744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60011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28774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21445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37692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30074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6021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7489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19737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44112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23523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13024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59299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59864</v>
      </c>
      <c r="AB15" s="6">
        <f t="shared" si="0"/>
        <v>397356</v>
      </c>
      <c r="AC15" s="7">
        <f t="shared" si="0"/>
        <v>397625</v>
      </c>
      <c r="AD15" s="18"/>
      <c r="AE15" s="18"/>
    </row>
    <row r="16" spans="1:31" x14ac:dyDescent="0.2">
      <c r="A16" s="89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34766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34337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15949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13794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37611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21621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59671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53154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6816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7413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20653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35720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47427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55417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29605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21924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36654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31783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5739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7437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21716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42652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24059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12345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59856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60555</v>
      </c>
      <c r="AB16" s="4">
        <f t="shared" si="0"/>
        <v>400522</v>
      </c>
      <c r="AC16" s="5">
        <f t="shared" si="0"/>
        <v>398152</v>
      </c>
      <c r="AD16" s="18"/>
      <c r="AE16" s="18"/>
    </row>
    <row r="17" spans="1:31" x14ac:dyDescent="0.2">
      <c r="A17" s="90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31834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32665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13963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13577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30164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22629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53301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51355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6735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6829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21164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28839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45747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48014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27216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22598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34667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29561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5512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7244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22589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37525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21449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12423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57246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60729</v>
      </c>
      <c r="AB17" s="6">
        <f t="shared" si="0"/>
        <v>371587</v>
      </c>
      <c r="AC17" s="7">
        <f t="shared" si="0"/>
        <v>373988</v>
      </c>
      <c r="AD17" s="18"/>
      <c r="AE17" s="18"/>
    </row>
    <row r="18" spans="1:31" x14ac:dyDescent="0.2">
      <c r="A18" s="89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30042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37425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13736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14324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27782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27682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53153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56172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7507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6611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24423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24574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50612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44705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29799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22039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33294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32384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7517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6005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27676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34369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22894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11747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58771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63581</v>
      </c>
      <c r="AB18" s="4">
        <f t="shared" si="0"/>
        <v>387206</v>
      </c>
      <c r="AC18" s="5">
        <f t="shared" si="0"/>
        <v>381618</v>
      </c>
      <c r="AD18" s="18"/>
      <c r="AE18" s="18"/>
    </row>
    <row r="19" spans="1:31" x14ac:dyDescent="0.2">
      <c r="A19" s="90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30409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43093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16212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15849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26821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38172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56771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68760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9337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5614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39930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22104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65135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47367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33515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24790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35235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39296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10718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5185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41108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32544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31748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11186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61414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71084</v>
      </c>
      <c r="AB19" s="6">
        <f t="shared" si="0"/>
        <v>458353</v>
      </c>
      <c r="AC19" s="7">
        <f t="shared" si="0"/>
        <v>425044</v>
      </c>
      <c r="AD19" s="18"/>
      <c r="AE19" s="18"/>
    </row>
    <row r="20" spans="1:31" x14ac:dyDescent="0.2">
      <c r="A20" s="89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35706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62574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24488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21501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34811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57092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63730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94192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15698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6368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59695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21333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87572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59320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45077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31576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45710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53211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25286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5554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63058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39057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47173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14798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70165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95443</v>
      </c>
      <c r="AB20" s="4">
        <f t="shared" si="0"/>
        <v>618169</v>
      </c>
      <c r="AC20" s="5">
        <f t="shared" si="0"/>
        <v>562019</v>
      </c>
      <c r="AD20" s="18"/>
      <c r="AE20" s="18"/>
    </row>
    <row r="21" spans="1:31" x14ac:dyDescent="0.2">
      <c r="A21" s="90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44120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88390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30853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30752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39207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73263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73590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125695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26167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7170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78209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24535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111912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71040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55811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46615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51728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67939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31812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6894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82307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44602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61130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19659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84371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117636</v>
      </c>
      <c r="AB21" s="6">
        <f t="shared" si="0"/>
        <v>771217</v>
      </c>
      <c r="AC21" s="7">
        <f t="shared" si="0"/>
        <v>724190</v>
      </c>
      <c r="AD21" s="18"/>
      <c r="AE21" s="18"/>
    </row>
    <row r="22" spans="1:31" x14ac:dyDescent="0.2">
      <c r="A22" s="89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45252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95379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23195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35284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33460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74016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70983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134799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17776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7958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80088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24627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112163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71482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52265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52567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51697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73879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30628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7077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91100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46005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58094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22054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82249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124009</v>
      </c>
      <c r="AB22" s="4">
        <f t="shared" si="0"/>
        <v>748950</v>
      </c>
      <c r="AC22" s="5">
        <f t="shared" si="0"/>
        <v>769136</v>
      </c>
      <c r="AD22" s="18"/>
      <c r="AE22" s="18"/>
    </row>
    <row r="23" spans="1:31" x14ac:dyDescent="0.2">
      <c r="A23" s="90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47114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72002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16438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30420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30064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67275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65067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111664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12011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5660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56815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25102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86983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69205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34991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48098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41791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58501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14707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8741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75890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45129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37964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18898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72253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96087</v>
      </c>
      <c r="AB23" s="6">
        <f t="shared" si="0"/>
        <v>592088</v>
      </c>
      <c r="AC23" s="7">
        <f t="shared" si="0"/>
        <v>656782</v>
      </c>
      <c r="AD23" s="18"/>
      <c r="AE23" s="18"/>
    </row>
    <row r="24" spans="1:31" x14ac:dyDescent="0.2">
      <c r="A24" s="89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39422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43582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12433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20158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27920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45939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53357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77464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9712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3439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36952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23875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60956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60064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24715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40592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32496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41769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8500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7555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55328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38429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23567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16413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56463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66286</v>
      </c>
      <c r="AB24" s="4">
        <f t="shared" si="0"/>
        <v>441821</v>
      </c>
      <c r="AC24" s="5">
        <f t="shared" si="0"/>
        <v>485565</v>
      </c>
      <c r="AD24" s="18"/>
      <c r="AE24" s="18"/>
    </row>
    <row r="25" spans="1:31" x14ac:dyDescent="0.2">
      <c r="A25" s="90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13405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27069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5529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14733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12466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34477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27773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54764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5602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2364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24730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15977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51146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44952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15729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30408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22233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32821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4980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6144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41883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25665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14050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12011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36153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46662</v>
      </c>
      <c r="AB25" s="6">
        <f t="shared" si="0"/>
        <v>275679</v>
      </c>
      <c r="AC25" s="7">
        <f t="shared" si="0"/>
        <v>348047</v>
      </c>
      <c r="AD25" s="18"/>
      <c r="AE25" s="18"/>
    </row>
    <row r="26" spans="1:31" x14ac:dyDescent="0.2">
      <c r="A26" s="89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12817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162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8785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459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19657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2727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24077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1220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1321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17172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2764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13413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7455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3319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5640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4476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2993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612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421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6721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1019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1602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318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1555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2586</v>
      </c>
      <c r="AB26" s="4">
        <f t="shared" si="0"/>
        <v>53438</v>
      </c>
      <c r="AC26" s="5">
        <f t="shared" si="0"/>
        <v>89853</v>
      </c>
      <c r="AD26" s="18"/>
      <c r="AE26" s="18"/>
    </row>
    <row r="27" spans="1:31" x14ac:dyDescent="0.2">
      <c r="A27" s="90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0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0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1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1</v>
      </c>
      <c r="AD27" s="18"/>
      <c r="AE27" s="18"/>
    </row>
    <row r="28" spans="1:31" x14ac:dyDescent="0.2">
      <c r="A28" s="89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 x14ac:dyDescent="0.2">
      <c r="A29" s="90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89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2">
        <f>SUM(B7:B30)</f>
        <v>729787</v>
      </c>
      <c r="C31" s="21">
        <f t="shared" ref="C31:AC31" si="1">SUM(C7:C30)</f>
        <v>742651</v>
      </c>
      <c r="D31" s="22">
        <f t="shared" si="1"/>
        <v>342372</v>
      </c>
      <c r="E31" s="21">
        <f t="shared" si="1"/>
        <v>339264</v>
      </c>
      <c r="F31" s="22">
        <f t="shared" si="1"/>
        <v>728165</v>
      </c>
      <c r="G31" s="21">
        <f t="shared" si="1"/>
        <v>663434</v>
      </c>
      <c r="H31" s="22">
        <f t="shared" si="1"/>
        <v>1112695</v>
      </c>
      <c r="I31" s="21">
        <f t="shared" si="1"/>
        <v>1207017</v>
      </c>
      <c r="J31" s="22">
        <f t="shared" si="1"/>
        <v>156813</v>
      </c>
      <c r="K31" s="21">
        <f t="shared" si="1"/>
        <v>175109</v>
      </c>
      <c r="L31" s="22">
        <f t="shared" si="1"/>
        <v>615454</v>
      </c>
      <c r="M31" s="21">
        <f t="shared" si="1"/>
        <v>614755</v>
      </c>
      <c r="N31" s="22">
        <f t="shared" si="1"/>
        <v>1153826</v>
      </c>
      <c r="O31" s="21">
        <f t="shared" si="1"/>
        <v>1141105</v>
      </c>
      <c r="P31" s="22">
        <f t="shared" si="1"/>
        <v>616379</v>
      </c>
      <c r="Q31" s="21">
        <f t="shared" si="1"/>
        <v>596865</v>
      </c>
      <c r="R31" s="22">
        <f t="shared" si="1"/>
        <v>720287</v>
      </c>
      <c r="S31" s="21">
        <f t="shared" si="1"/>
        <v>728255</v>
      </c>
      <c r="T31" s="22">
        <f>SUM(T7:T30)</f>
        <v>194017</v>
      </c>
      <c r="U31" s="21">
        <f t="shared" si="1"/>
        <v>201531</v>
      </c>
      <c r="V31" s="22">
        <f t="shared" si="1"/>
        <v>688642</v>
      </c>
      <c r="W31" s="21">
        <f t="shared" si="1"/>
        <v>775282</v>
      </c>
      <c r="X31" s="22">
        <f t="shared" si="1"/>
        <v>579256</v>
      </c>
      <c r="Y31" s="21">
        <f t="shared" si="1"/>
        <v>341126</v>
      </c>
      <c r="Z31" s="22">
        <f t="shared" si="1"/>
        <v>1138747</v>
      </c>
      <c r="AA31" s="21">
        <f t="shared" si="1"/>
        <v>1220297</v>
      </c>
      <c r="AB31" s="22">
        <f t="shared" si="1"/>
        <v>8776440</v>
      </c>
      <c r="AC31" s="21">
        <f t="shared" si="1"/>
        <v>8746691</v>
      </c>
    </row>
    <row r="32" spans="1:31" s="72" customFormat="1" ht="16.5" thickTop="1" x14ac:dyDescent="0.25">
      <c r="A32" s="70"/>
      <c r="B32" s="71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168" t="str">
        <f>IF(AB31='Daily Total'!D38,"Correct","Wrong")</f>
        <v>Correct</v>
      </c>
      <c r="AC32" s="168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99"/>
    </row>
    <row r="35" spans="1:31" x14ac:dyDescent="0.2">
      <c r="A35" s="45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310" t="s">
        <v>0</v>
      </c>
      <c r="B37" s="301" t="s">
        <v>1</v>
      </c>
      <c r="C37" s="302"/>
      <c r="D37" s="301" t="s">
        <v>2</v>
      </c>
      <c r="E37" s="302"/>
      <c r="F37" s="301" t="s">
        <v>3</v>
      </c>
      <c r="G37" s="302"/>
      <c r="H37" s="301" t="s">
        <v>4</v>
      </c>
      <c r="I37" s="302"/>
      <c r="J37" s="301" t="s">
        <v>5</v>
      </c>
      <c r="K37" s="302"/>
      <c r="L37" s="301" t="s">
        <v>6</v>
      </c>
      <c r="M37" s="302"/>
      <c r="N37" s="301" t="s">
        <v>7</v>
      </c>
      <c r="O37" s="302"/>
      <c r="P37" s="301" t="s">
        <v>8</v>
      </c>
      <c r="Q37" s="302"/>
      <c r="R37" s="301" t="s">
        <v>9</v>
      </c>
      <c r="S37" s="302"/>
      <c r="T37" s="301" t="s">
        <v>10</v>
      </c>
      <c r="U37" s="302"/>
      <c r="V37" s="301" t="s">
        <v>11</v>
      </c>
      <c r="W37" s="302"/>
      <c r="X37" s="301" t="s">
        <v>12</v>
      </c>
      <c r="Y37" s="302"/>
      <c r="Z37" s="301" t="s">
        <v>40</v>
      </c>
      <c r="AA37" s="302"/>
      <c r="AB37" s="301" t="s">
        <v>47</v>
      </c>
      <c r="AC37" s="302"/>
    </row>
    <row r="38" spans="1:31" ht="15" thickTop="1" thickBot="1" x14ac:dyDescent="0.3">
      <c r="A38" s="311"/>
      <c r="B38" s="63" t="s">
        <v>14</v>
      </c>
      <c r="C38" s="64" t="s">
        <v>15</v>
      </c>
      <c r="D38" s="65" t="s">
        <v>14</v>
      </c>
      <c r="E38" s="66" t="s">
        <v>15</v>
      </c>
      <c r="F38" s="67" t="s">
        <v>14</v>
      </c>
      <c r="G38" s="64" t="s">
        <v>15</v>
      </c>
      <c r="H38" s="65" t="s">
        <v>14</v>
      </c>
      <c r="I38" s="66" t="s">
        <v>15</v>
      </c>
      <c r="J38" s="67" t="s">
        <v>14</v>
      </c>
      <c r="K38" s="64" t="s">
        <v>15</v>
      </c>
      <c r="L38" s="65" t="s">
        <v>14</v>
      </c>
      <c r="M38" s="67" t="s">
        <v>15</v>
      </c>
      <c r="N38" s="63" t="s">
        <v>14</v>
      </c>
      <c r="O38" s="68" t="s">
        <v>15</v>
      </c>
      <c r="P38" s="67" t="s">
        <v>14</v>
      </c>
      <c r="Q38" s="64" t="s">
        <v>15</v>
      </c>
      <c r="R38" s="65" t="s">
        <v>14</v>
      </c>
      <c r="S38" s="66" t="s">
        <v>15</v>
      </c>
      <c r="T38" s="67" t="s">
        <v>14</v>
      </c>
      <c r="U38" s="64" t="s">
        <v>15</v>
      </c>
      <c r="V38" s="65" t="s">
        <v>14</v>
      </c>
      <c r="W38" s="66" t="s">
        <v>15</v>
      </c>
      <c r="X38" s="67" t="s">
        <v>14</v>
      </c>
      <c r="Y38" s="64" t="s">
        <v>15</v>
      </c>
      <c r="Z38" s="65" t="s">
        <v>14</v>
      </c>
      <c r="AA38" s="67" t="s">
        <v>15</v>
      </c>
      <c r="AB38" s="63" t="s">
        <v>14</v>
      </c>
      <c r="AC38" s="68" t="s">
        <v>15</v>
      </c>
    </row>
    <row r="39" spans="1:31" ht="13.5" thickTop="1" x14ac:dyDescent="0.2">
      <c r="A39" s="88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2">
      <c r="A40" s="89" t="s">
        <v>17</v>
      </c>
      <c r="B40" s="23">
        <f t="shared" ref="B40:AA40" si="2">+B8/$B$65</f>
        <v>292.7</v>
      </c>
      <c r="C40" s="23">
        <f t="shared" si="2"/>
        <v>3.3333333333333333E-2</v>
      </c>
      <c r="D40" s="23">
        <f t="shared" si="2"/>
        <v>223.23333333333332</v>
      </c>
      <c r="E40" s="23">
        <f t="shared" si="2"/>
        <v>2.4</v>
      </c>
      <c r="F40" s="23">
        <f t="shared" si="2"/>
        <v>569.79999999999995</v>
      </c>
      <c r="G40" s="23">
        <f t="shared" si="2"/>
        <v>6.0666666666666664</v>
      </c>
      <c r="H40" s="23">
        <f t="shared" si="2"/>
        <v>422.36666666666667</v>
      </c>
      <c r="I40" s="23">
        <f t="shared" si="2"/>
        <v>45.9</v>
      </c>
      <c r="J40" s="23">
        <f t="shared" si="2"/>
        <v>8.9666666666666668</v>
      </c>
      <c r="K40" s="23">
        <f t="shared" si="2"/>
        <v>20.399999999999999</v>
      </c>
      <c r="L40" s="23">
        <f t="shared" si="2"/>
        <v>60.666666666666664</v>
      </c>
      <c r="M40" s="23">
        <f t="shared" si="2"/>
        <v>74.533333333333331</v>
      </c>
      <c r="N40" s="23">
        <f t="shared" si="2"/>
        <v>202.83333333333334</v>
      </c>
      <c r="O40" s="23">
        <f t="shared" si="2"/>
        <v>147.19999999999999</v>
      </c>
      <c r="P40" s="23">
        <f t="shared" si="2"/>
        <v>66.3</v>
      </c>
      <c r="Q40" s="23">
        <f t="shared" si="2"/>
        <v>60.7</v>
      </c>
      <c r="R40" s="23">
        <f t="shared" si="2"/>
        <v>26.9</v>
      </c>
      <c r="S40" s="23">
        <f t="shared" si="2"/>
        <v>78.933333333333337</v>
      </c>
      <c r="T40" s="23">
        <f t="shared" si="2"/>
        <v>2.2999999999999998</v>
      </c>
      <c r="U40" s="23">
        <f t="shared" si="2"/>
        <v>16.966666666666665</v>
      </c>
      <c r="V40" s="23">
        <f t="shared" si="2"/>
        <v>9.1666666666666661</v>
      </c>
      <c r="W40" s="23">
        <f t="shared" si="2"/>
        <v>16.466666666666665</v>
      </c>
      <c r="X40" s="23">
        <f t="shared" si="2"/>
        <v>4.0333333333333332</v>
      </c>
      <c r="Y40" s="23">
        <f t="shared" si="2"/>
        <v>17.033333333333335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1889.2666666666667</v>
      </c>
      <c r="AC40" s="5">
        <f t="shared" ref="AC40:AC62" si="3">C40+E40+G40+I40+K40+M40+O40+Q40+S40+U40+W40+Y40+AA40</f>
        <v>486.63333333333327</v>
      </c>
      <c r="AD40" s="18"/>
      <c r="AE40" s="18"/>
    </row>
    <row r="41" spans="1:31" x14ac:dyDescent="0.2">
      <c r="A41" s="90" t="s">
        <v>18</v>
      </c>
      <c r="B41" s="23">
        <f t="shared" ref="B41:AA41" si="4">+B9/$B$65</f>
        <v>1328.7333333333333</v>
      </c>
      <c r="C41" s="23">
        <f t="shared" si="4"/>
        <v>239.23333333333332</v>
      </c>
      <c r="D41" s="23">
        <f t="shared" si="4"/>
        <v>765.5333333333333</v>
      </c>
      <c r="E41" s="23">
        <f t="shared" si="4"/>
        <v>192.63333333333333</v>
      </c>
      <c r="F41" s="23">
        <f t="shared" si="4"/>
        <v>2127.6</v>
      </c>
      <c r="G41" s="23">
        <f t="shared" si="4"/>
        <v>388.46666666666664</v>
      </c>
      <c r="H41" s="23">
        <f t="shared" si="4"/>
        <v>1828.7</v>
      </c>
      <c r="I41" s="23">
        <f t="shared" si="4"/>
        <v>781.5333333333333</v>
      </c>
      <c r="J41" s="23">
        <f t="shared" si="4"/>
        <v>67.86666666666666</v>
      </c>
      <c r="K41" s="23">
        <f t="shared" si="4"/>
        <v>257.73333333333335</v>
      </c>
      <c r="L41" s="23">
        <f t="shared" si="4"/>
        <v>513.5333333333333</v>
      </c>
      <c r="M41" s="23">
        <f t="shared" si="4"/>
        <v>854.5333333333333</v>
      </c>
      <c r="N41" s="23">
        <f t="shared" si="4"/>
        <v>1518.2333333333333</v>
      </c>
      <c r="O41" s="23">
        <f t="shared" si="4"/>
        <v>1702.5</v>
      </c>
      <c r="P41" s="23">
        <f t="shared" si="4"/>
        <v>768.4</v>
      </c>
      <c r="Q41" s="23">
        <f t="shared" si="4"/>
        <v>853.9666666666667</v>
      </c>
      <c r="R41" s="23">
        <f t="shared" si="4"/>
        <v>895.66666666666663</v>
      </c>
      <c r="S41" s="23">
        <f t="shared" si="4"/>
        <v>917.13333333333333</v>
      </c>
      <c r="T41" s="23">
        <f t="shared" si="4"/>
        <v>127.9</v>
      </c>
      <c r="U41" s="23">
        <f t="shared" si="4"/>
        <v>407.56666666666666</v>
      </c>
      <c r="V41" s="23">
        <f t="shared" si="4"/>
        <v>577.26666666666665</v>
      </c>
      <c r="W41" s="23">
        <f t="shared" si="4"/>
        <v>1119.3</v>
      </c>
      <c r="X41" s="23">
        <f t="shared" si="4"/>
        <v>788.63333333333333</v>
      </c>
      <c r="Y41" s="23">
        <f t="shared" si="4"/>
        <v>624.9</v>
      </c>
      <c r="Z41" s="23">
        <f t="shared" si="4"/>
        <v>1627.5666666666666</v>
      </c>
      <c r="AA41" s="23">
        <f t="shared" si="4"/>
        <v>1153.5666666666666</v>
      </c>
      <c r="AB41" s="6">
        <f t="shared" ref="AB41:AB62" si="5">B41+D41+F41+H41+J41+L41+N41+P41+R41+T41+V41+X41+Z41</f>
        <v>12935.633333333331</v>
      </c>
      <c r="AC41" s="7">
        <f t="shared" si="3"/>
        <v>9493.0666666666657</v>
      </c>
      <c r="AD41" s="18"/>
      <c r="AE41" s="18"/>
    </row>
    <row r="42" spans="1:31" x14ac:dyDescent="0.2">
      <c r="A42" s="89" t="s">
        <v>19</v>
      </c>
      <c r="B42" s="23">
        <f t="shared" ref="B42:AA42" si="6">+B10/$B$65</f>
        <v>2248.4</v>
      </c>
      <c r="C42" s="23">
        <f t="shared" si="6"/>
        <v>976.4</v>
      </c>
      <c r="D42" s="23">
        <f t="shared" si="6"/>
        <v>1067.9333333333334</v>
      </c>
      <c r="E42" s="23">
        <f t="shared" si="6"/>
        <v>663.13333333333333</v>
      </c>
      <c r="F42" s="23">
        <f t="shared" si="6"/>
        <v>2486.6</v>
      </c>
      <c r="G42" s="23">
        <f t="shared" si="6"/>
        <v>1153.9666666666667</v>
      </c>
      <c r="H42" s="23">
        <f t="shared" si="6"/>
        <v>2821.0666666666666</v>
      </c>
      <c r="I42" s="23">
        <f t="shared" si="6"/>
        <v>1761.9333333333334</v>
      </c>
      <c r="J42" s="23">
        <f t="shared" si="6"/>
        <v>168.26666666666668</v>
      </c>
      <c r="K42" s="23">
        <f t="shared" si="6"/>
        <v>587.13333333333333</v>
      </c>
      <c r="L42" s="23">
        <f t="shared" si="6"/>
        <v>925.16666666666663</v>
      </c>
      <c r="M42" s="23">
        <f t="shared" si="6"/>
        <v>1809.1333333333334</v>
      </c>
      <c r="N42" s="23">
        <f t="shared" si="6"/>
        <v>2621.1666666666665</v>
      </c>
      <c r="O42" s="23">
        <f t="shared" si="6"/>
        <v>3094.6333333333332</v>
      </c>
      <c r="P42" s="23">
        <f t="shared" si="6"/>
        <v>1575.3333333333333</v>
      </c>
      <c r="Q42" s="23">
        <f t="shared" si="6"/>
        <v>1571.5666666666666</v>
      </c>
      <c r="R42" s="23">
        <f t="shared" si="6"/>
        <v>1812.6666666666667</v>
      </c>
      <c r="S42" s="23">
        <f t="shared" si="6"/>
        <v>1542.4333333333334</v>
      </c>
      <c r="T42" s="23">
        <f t="shared" si="6"/>
        <v>269.3</v>
      </c>
      <c r="U42" s="23">
        <f t="shared" si="6"/>
        <v>934.5333333333333</v>
      </c>
      <c r="V42" s="23">
        <f t="shared" si="6"/>
        <v>1036.8333333333333</v>
      </c>
      <c r="W42" s="23">
        <f t="shared" si="6"/>
        <v>2218.1333333333332</v>
      </c>
      <c r="X42" s="23">
        <f t="shared" si="6"/>
        <v>1512.7333333333333</v>
      </c>
      <c r="Y42" s="23">
        <f t="shared" si="6"/>
        <v>1153.5999999999999</v>
      </c>
      <c r="Z42" s="23">
        <f t="shared" si="6"/>
        <v>2708.7333333333331</v>
      </c>
      <c r="AA42" s="23">
        <f t="shared" si="6"/>
        <v>2061.6999999999998</v>
      </c>
      <c r="AB42" s="4">
        <f t="shared" si="5"/>
        <v>21254.199999999997</v>
      </c>
      <c r="AC42" s="5">
        <f t="shared" si="3"/>
        <v>19528.3</v>
      </c>
      <c r="AD42" s="18"/>
      <c r="AE42" s="18"/>
    </row>
    <row r="43" spans="1:31" x14ac:dyDescent="0.2">
      <c r="A43" s="90" t="s">
        <v>20</v>
      </c>
      <c r="B43" s="23">
        <f t="shared" ref="B43:AA43" si="7">+B11/$B$65</f>
        <v>2659.9</v>
      </c>
      <c r="C43" s="23">
        <f t="shared" si="7"/>
        <v>1097.2</v>
      </c>
      <c r="D43" s="23">
        <f t="shared" si="7"/>
        <v>1038.5666666666666</v>
      </c>
      <c r="E43" s="23">
        <f t="shared" si="7"/>
        <v>897.16666666666663</v>
      </c>
      <c r="F43" s="23">
        <f t="shared" si="7"/>
        <v>2476.5666666666666</v>
      </c>
      <c r="G43" s="23">
        <f t="shared" si="7"/>
        <v>1280.2666666666667</v>
      </c>
      <c r="H43" s="23">
        <f t="shared" si="7"/>
        <v>3311.9666666666667</v>
      </c>
      <c r="I43" s="23">
        <f t="shared" si="7"/>
        <v>2165.6999999999998</v>
      </c>
      <c r="J43" s="23">
        <f t="shared" si="7"/>
        <v>219.36666666666667</v>
      </c>
      <c r="K43" s="23">
        <f t="shared" si="7"/>
        <v>826.5333333333333</v>
      </c>
      <c r="L43" s="23">
        <f t="shared" si="7"/>
        <v>944.5</v>
      </c>
      <c r="M43" s="23">
        <f t="shared" si="7"/>
        <v>2681.3</v>
      </c>
      <c r="N43" s="23">
        <f t="shared" si="7"/>
        <v>2618.4</v>
      </c>
      <c r="O43" s="23">
        <f t="shared" si="7"/>
        <v>3556.8333333333335</v>
      </c>
      <c r="P43" s="23">
        <f t="shared" si="7"/>
        <v>1865.4</v>
      </c>
      <c r="Q43" s="23">
        <f t="shared" si="7"/>
        <v>1770.2</v>
      </c>
      <c r="R43" s="23">
        <f t="shared" si="7"/>
        <v>2188.8000000000002</v>
      </c>
      <c r="S43" s="23">
        <f t="shared" si="7"/>
        <v>1611.1333333333334</v>
      </c>
      <c r="T43" s="23">
        <f t="shared" si="7"/>
        <v>324.93333333333334</v>
      </c>
      <c r="U43" s="23">
        <f t="shared" si="7"/>
        <v>1172.7666666666667</v>
      </c>
      <c r="V43" s="23">
        <f t="shared" si="7"/>
        <v>992.7</v>
      </c>
      <c r="W43" s="23">
        <f t="shared" si="7"/>
        <v>2507.5666666666666</v>
      </c>
      <c r="X43" s="23">
        <f t="shared" si="7"/>
        <v>1582.1</v>
      </c>
      <c r="Y43" s="23">
        <f t="shared" si="7"/>
        <v>1474.9</v>
      </c>
      <c r="Z43" s="23">
        <f t="shared" si="7"/>
        <v>3258.8</v>
      </c>
      <c r="AA43" s="23">
        <f t="shared" si="7"/>
        <v>2328.4333333333334</v>
      </c>
      <c r="AB43" s="6">
        <f t="shared" si="5"/>
        <v>23482</v>
      </c>
      <c r="AC43" s="7">
        <f t="shared" si="3"/>
        <v>23370.000000000004</v>
      </c>
      <c r="AD43" s="18"/>
      <c r="AE43" s="18"/>
    </row>
    <row r="44" spans="1:31" x14ac:dyDescent="0.2">
      <c r="A44" s="89" t="s">
        <v>21</v>
      </c>
      <c r="B44" s="23">
        <f t="shared" ref="B44:AA44" si="8">+B12/$B$65</f>
        <v>2135.3666666666668</v>
      </c>
      <c r="C44" s="23">
        <f t="shared" si="8"/>
        <v>960.56666666666672</v>
      </c>
      <c r="D44" s="23">
        <f t="shared" si="8"/>
        <v>855.56666666666672</v>
      </c>
      <c r="E44" s="23">
        <f t="shared" si="8"/>
        <v>747.16666666666663</v>
      </c>
      <c r="F44" s="23">
        <f t="shared" si="8"/>
        <v>2099.3666666666668</v>
      </c>
      <c r="G44" s="23">
        <f t="shared" si="8"/>
        <v>1022.0666666666667</v>
      </c>
      <c r="H44" s="23">
        <f t="shared" si="8"/>
        <v>2878.2666666666669</v>
      </c>
      <c r="I44" s="23">
        <f t="shared" si="8"/>
        <v>1939.5666666666666</v>
      </c>
      <c r="J44" s="23">
        <f t="shared" si="8"/>
        <v>184.06666666666666</v>
      </c>
      <c r="K44" s="23">
        <f t="shared" si="8"/>
        <v>711.93333333333328</v>
      </c>
      <c r="L44" s="23">
        <f t="shared" si="8"/>
        <v>791.86666666666667</v>
      </c>
      <c r="M44" s="23">
        <f t="shared" si="8"/>
        <v>2537.0666666666666</v>
      </c>
      <c r="N44" s="23">
        <f t="shared" si="8"/>
        <v>2128.6999999999998</v>
      </c>
      <c r="O44" s="23">
        <f t="shared" si="8"/>
        <v>3392.6666666666665</v>
      </c>
      <c r="P44" s="23">
        <f t="shared" si="8"/>
        <v>1440.2</v>
      </c>
      <c r="Q44" s="23">
        <f t="shared" si="8"/>
        <v>1521.6333333333334</v>
      </c>
      <c r="R44" s="23">
        <f t="shared" si="8"/>
        <v>1892.5</v>
      </c>
      <c r="S44" s="23">
        <f t="shared" si="8"/>
        <v>1407.4</v>
      </c>
      <c r="T44" s="23">
        <f t="shared" si="8"/>
        <v>230.1</v>
      </c>
      <c r="U44" s="23">
        <f t="shared" si="8"/>
        <v>900.5</v>
      </c>
      <c r="V44" s="23">
        <f t="shared" si="8"/>
        <v>756.4666666666667</v>
      </c>
      <c r="W44" s="23">
        <f t="shared" si="8"/>
        <v>2111.8000000000002</v>
      </c>
      <c r="X44" s="23">
        <f t="shared" si="8"/>
        <v>1297.2</v>
      </c>
      <c r="Y44" s="23">
        <f t="shared" si="8"/>
        <v>1282.8666666666666</v>
      </c>
      <c r="Z44" s="23">
        <f t="shared" si="8"/>
        <v>2701.7333333333331</v>
      </c>
      <c r="AA44" s="23">
        <f t="shared" si="8"/>
        <v>2146.6333333333332</v>
      </c>
      <c r="AB44" s="4">
        <f t="shared" si="5"/>
        <v>19391.400000000001</v>
      </c>
      <c r="AC44" s="5">
        <f t="shared" si="3"/>
        <v>20681.866666666661</v>
      </c>
      <c r="AD44" s="18"/>
      <c r="AE44" s="18"/>
    </row>
    <row r="45" spans="1:31" x14ac:dyDescent="0.2">
      <c r="A45" s="90" t="s">
        <v>22</v>
      </c>
      <c r="B45" s="23">
        <f t="shared" ref="B45:AA45" si="9">+B13/$B$65</f>
        <v>1564.6333333333334</v>
      </c>
      <c r="C45" s="23">
        <f t="shared" si="9"/>
        <v>1030.4333333333334</v>
      </c>
      <c r="D45" s="23">
        <f t="shared" si="9"/>
        <v>648.36666666666667</v>
      </c>
      <c r="E45" s="23">
        <f t="shared" si="9"/>
        <v>572.4</v>
      </c>
      <c r="F45" s="23">
        <f t="shared" si="9"/>
        <v>1802.1</v>
      </c>
      <c r="G45" s="23">
        <f t="shared" si="9"/>
        <v>805.1</v>
      </c>
      <c r="H45" s="23">
        <f t="shared" si="9"/>
        <v>2461.2333333333331</v>
      </c>
      <c r="I45" s="23">
        <f t="shared" si="9"/>
        <v>1838.3</v>
      </c>
      <c r="J45" s="23">
        <f t="shared" si="9"/>
        <v>201.3</v>
      </c>
      <c r="K45" s="23">
        <f t="shared" si="9"/>
        <v>641.66666666666663</v>
      </c>
      <c r="L45" s="23">
        <f t="shared" si="9"/>
        <v>686.4</v>
      </c>
      <c r="M45" s="23">
        <f t="shared" si="9"/>
        <v>1818.3666666666666</v>
      </c>
      <c r="N45" s="23">
        <f t="shared" si="9"/>
        <v>1844.8</v>
      </c>
      <c r="O45" s="23">
        <f t="shared" si="9"/>
        <v>2829.5666666666666</v>
      </c>
      <c r="P45" s="23">
        <f t="shared" si="9"/>
        <v>1134.8</v>
      </c>
      <c r="Q45" s="23">
        <f t="shared" si="9"/>
        <v>1055.0333333333333</v>
      </c>
      <c r="R45" s="23">
        <f t="shared" si="9"/>
        <v>1616.0666666666666</v>
      </c>
      <c r="S45" s="23">
        <f t="shared" si="9"/>
        <v>1192.7666666666667</v>
      </c>
      <c r="T45" s="23">
        <f t="shared" si="9"/>
        <v>205.86666666666667</v>
      </c>
      <c r="U45" s="23">
        <f t="shared" si="9"/>
        <v>471.2</v>
      </c>
      <c r="V45" s="23">
        <f t="shared" si="9"/>
        <v>665.76666666666665</v>
      </c>
      <c r="W45" s="23">
        <f t="shared" si="9"/>
        <v>1944.1666666666667</v>
      </c>
      <c r="X45" s="23">
        <f t="shared" si="9"/>
        <v>1033.5333333333333</v>
      </c>
      <c r="Y45" s="23">
        <f t="shared" si="9"/>
        <v>787.33333333333337</v>
      </c>
      <c r="Z45" s="23">
        <f t="shared" si="9"/>
        <v>2340.3333333333335</v>
      </c>
      <c r="AA45" s="23">
        <f t="shared" si="9"/>
        <v>2134.2666666666669</v>
      </c>
      <c r="AB45" s="6">
        <f t="shared" si="5"/>
        <v>16205.199999999997</v>
      </c>
      <c r="AC45" s="7">
        <f t="shared" si="3"/>
        <v>17120.600000000002</v>
      </c>
      <c r="AD45" s="18"/>
      <c r="AE45" s="18"/>
    </row>
    <row r="46" spans="1:31" x14ac:dyDescent="0.2">
      <c r="A46" s="89" t="s">
        <v>23</v>
      </c>
      <c r="B46" s="23">
        <f t="shared" ref="B46:AA46" si="10">+B14/$B$65</f>
        <v>1214.7333333333333</v>
      </c>
      <c r="C46" s="23">
        <f t="shared" si="10"/>
        <v>1045.8666666666666</v>
      </c>
      <c r="D46" s="23">
        <f t="shared" si="10"/>
        <v>524.86666666666667</v>
      </c>
      <c r="E46" s="23">
        <f t="shared" si="10"/>
        <v>470.83333333333331</v>
      </c>
      <c r="F46" s="23">
        <f t="shared" si="10"/>
        <v>1379</v>
      </c>
      <c r="G46" s="23">
        <f t="shared" si="10"/>
        <v>707</v>
      </c>
      <c r="H46" s="23">
        <f t="shared" si="10"/>
        <v>1989.3</v>
      </c>
      <c r="I46" s="23">
        <f t="shared" si="10"/>
        <v>1634.4666666666667</v>
      </c>
      <c r="J46" s="23">
        <f t="shared" si="10"/>
        <v>203.43333333333334</v>
      </c>
      <c r="K46" s="23">
        <f t="shared" si="10"/>
        <v>459.9</v>
      </c>
      <c r="L46" s="23">
        <f t="shared" si="10"/>
        <v>615.20000000000005</v>
      </c>
      <c r="M46" s="23">
        <f t="shared" si="10"/>
        <v>1227.2333333333333</v>
      </c>
      <c r="N46" s="23">
        <f t="shared" si="10"/>
        <v>1566.4</v>
      </c>
      <c r="O46" s="23">
        <f t="shared" si="10"/>
        <v>2012.3666666666666</v>
      </c>
      <c r="P46" s="23">
        <f t="shared" si="10"/>
        <v>1001.6666666666666</v>
      </c>
      <c r="Q46" s="23">
        <f t="shared" si="10"/>
        <v>786</v>
      </c>
      <c r="R46" s="23">
        <f t="shared" si="10"/>
        <v>1321.2</v>
      </c>
      <c r="S46" s="23">
        <f t="shared" si="10"/>
        <v>1051.6666666666667</v>
      </c>
      <c r="T46" s="23">
        <f t="shared" si="10"/>
        <v>239.1</v>
      </c>
      <c r="U46" s="23">
        <f t="shared" si="10"/>
        <v>289.3</v>
      </c>
      <c r="V46" s="23">
        <f t="shared" si="10"/>
        <v>612.76666666666665</v>
      </c>
      <c r="W46" s="23">
        <f t="shared" si="10"/>
        <v>1555</v>
      </c>
      <c r="X46" s="23">
        <f t="shared" si="10"/>
        <v>848.5333333333333</v>
      </c>
      <c r="Y46" s="23">
        <f t="shared" si="10"/>
        <v>534.36666666666667</v>
      </c>
      <c r="Z46" s="23">
        <f t="shared" si="10"/>
        <v>1994.5666666666666</v>
      </c>
      <c r="AA46" s="23">
        <f t="shared" si="10"/>
        <v>2034.5666666666666</v>
      </c>
      <c r="AB46" s="4">
        <f t="shared" si="5"/>
        <v>13510.766666666666</v>
      </c>
      <c r="AC46" s="5">
        <f t="shared" si="3"/>
        <v>13808.566666666666</v>
      </c>
      <c r="AD46" s="18"/>
      <c r="AE46" s="18"/>
    </row>
    <row r="47" spans="1:31" x14ac:dyDescent="0.2">
      <c r="A47" s="90" t="s">
        <v>24</v>
      </c>
      <c r="B47" s="23">
        <f t="shared" ref="B47:AA47" si="11">+B15/$B$65</f>
        <v>1146.0999999999999</v>
      </c>
      <c r="C47" s="23">
        <f t="shared" si="11"/>
        <v>1094.2</v>
      </c>
      <c r="D47" s="23">
        <f t="shared" si="11"/>
        <v>523.06666666666672</v>
      </c>
      <c r="E47" s="23">
        <f t="shared" si="11"/>
        <v>457.16666666666669</v>
      </c>
      <c r="F47" s="23">
        <f t="shared" si="11"/>
        <v>1305.6333333333334</v>
      </c>
      <c r="G47" s="23">
        <f t="shared" si="11"/>
        <v>690.76666666666665</v>
      </c>
      <c r="H47" s="23">
        <f t="shared" si="11"/>
        <v>2039.5</v>
      </c>
      <c r="I47" s="23">
        <f t="shared" si="11"/>
        <v>1663.3</v>
      </c>
      <c r="J47" s="23">
        <f t="shared" si="11"/>
        <v>221.13333333333333</v>
      </c>
      <c r="K47" s="23">
        <f t="shared" si="11"/>
        <v>306.76666666666665</v>
      </c>
      <c r="L47" s="23">
        <f t="shared" si="11"/>
        <v>650.1</v>
      </c>
      <c r="M47" s="23">
        <f t="shared" si="11"/>
        <v>1174.6666666666667</v>
      </c>
      <c r="N47" s="23">
        <f t="shared" si="11"/>
        <v>1524.8</v>
      </c>
      <c r="O47" s="23">
        <f t="shared" si="11"/>
        <v>2000.3666666666666</v>
      </c>
      <c r="P47" s="23">
        <f t="shared" si="11"/>
        <v>959.13333333333333</v>
      </c>
      <c r="Q47" s="23">
        <f t="shared" si="11"/>
        <v>714.83333333333337</v>
      </c>
      <c r="R47" s="23">
        <f t="shared" si="11"/>
        <v>1256.4000000000001</v>
      </c>
      <c r="S47" s="23">
        <f t="shared" si="11"/>
        <v>1002.4666666666667</v>
      </c>
      <c r="T47" s="23">
        <f t="shared" si="11"/>
        <v>200.7</v>
      </c>
      <c r="U47" s="23">
        <f t="shared" si="11"/>
        <v>249.63333333333333</v>
      </c>
      <c r="V47" s="23">
        <f t="shared" si="11"/>
        <v>657.9</v>
      </c>
      <c r="W47" s="23">
        <f t="shared" si="11"/>
        <v>1470.4</v>
      </c>
      <c r="X47" s="23">
        <f t="shared" si="11"/>
        <v>784.1</v>
      </c>
      <c r="Y47" s="23">
        <f t="shared" si="11"/>
        <v>434.13333333333333</v>
      </c>
      <c r="Z47" s="23">
        <f t="shared" si="11"/>
        <v>1976.6333333333334</v>
      </c>
      <c r="AA47" s="23">
        <f t="shared" si="11"/>
        <v>1995.4666666666667</v>
      </c>
      <c r="AB47" s="6">
        <f t="shared" si="5"/>
        <v>13245.2</v>
      </c>
      <c r="AC47" s="7">
        <f t="shared" si="3"/>
        <v>13254.166666666666</v>
      </c>
      <c r="AD47" s="18"/>
      <c r="AE47" s="18"/>
    </row>
    <row r="48" spans="1:31" x14ac:dyDescent="0.2">
      <c r="A48" s="89" t="s">
        <v>25</v>
      </c>
      <c r="B48" s="23">
        <f t="shared" ref="B48:AA48" si="12">+B16/$B$65</f>
        <v>1158.8666666666666</v>
      </c>
      <c r="C48" s="23">
        <f t="shared" si="12"/>
        <v>1144.5666666666666</v>
      </c>
      <c r="D48" s="23">
        <f t="shared" si="12"/>
        <v>531.63333333333333</v>
      </c>
      <c r="E48" s="23">
        <f t="shared" si="12"/>
        <v>459.8</v>
      </c>
      <c r="F48" s="23">
        <f t="shared" si="12"/>
        <v>1253.7</v>
      </c>
      <c r="G48" s="23">
        <f t="shared" si="12"/>
        <v>720.7</v>
      </c>
      <c r="H48" s="23">
        <f t="shared" si="12"/>
        <v>1989.0333333333333</v>
      </c>
      <c r="I48" s="23">
        <f t="shared" si="12"/>
        <v>1771.8</v>
      </c>
      <c r="J48" s="23">
        <f t="shared" si="12"/>
        <v>227.2</v>
      </c>
      <c r="K48" s="23">
        <f t="shared" si="12"/>
        <v>247.1</v>
      </c>
      <c r="L48" s="23">
        <f t="shared" si="12"/>
        <v>688.43333333333328</v>
      </c>
      <c r="M48" s="23">
        <f t="shared" si="12"/>
        <v>1190.6666666666667</v>
      </c>
      <c r="N48" s="23">
        <f t="shared" si="12"/>
        <v>1580.9</v>
      </c>
      <c r="O48" s="23">
        <f t="shared" si="12"/>
        <v>1847.2333333333333</v>
      </c>
      <c r="P48" s="23">
        <f t="shared" si="12"/>
        <v>986.83333333333337</v>
      </c>
      <c r="Q48" s="23">
        <f t="shared" si="12"/>
        <v>730.8</v>
      </c>
      <c r="R48" s="23">
        <f t="shared" si="12"/>
        <v>1221.8</v>
      </c>
      <c r="S48" s="23">
        <f t="shared" si="12"/>
        <v>1059.4333333333334</v>
      </c>
      <c r="T48" s="23">
        <f t="shared" si="12"/>
        <v>191.3</v>
      </c>
      <c r="U48" s="23">
        <f t="shared" si="12"/>
        <v>247.9</v>
      </c>
      <c r="V48" s="23">
        <f t="shared" si="12"/>
        <v>723.86666666666667</v>
      </c>
      <c r="W48" s="23">
        <f t="shared" si="12"/>
        <v>1421.7333333333333</v>
      </c>
      <c r="X48" s="23">
        <f t="shared" si="12"/>
        <v>801.9666666666667</v>
      </c>
      <c r="Y48" s="23">
        <f t="shared" si="12"/>
        <v>411.5</v>
      </c>
      <c r="Z48" s="23">
        <f t="shared" si="12"/>
        <v>1995.2</v>
      </c>
      <c r="AA48" s="23">
        <f t="shared" si="12"/>
        <v>2018.5</v>
      </c>
      <c r="AB48" s="4">
        <f t="shared" si="5"/>
        <v>13350.733333333334</v>
      </c>
      <c r="AC48" s="5">
        <f t="shared" si="3"/>
        <v>13271.733333333335</v>
      </c>
      <c r="AD48" s="18"/>
      <c r="AE48" s="18"/>
    </row>
    <row r="49" spans="1:31" x14ac:dyDescent="0.2">
      <c r="A49" s="90" t="s">
        <v>26</v>
      </c>
      <c r="B49" s="23">
        <f t="shared" ref="B49:AA49" si="13">+B17/$B$65</f>
        <v>1061.1333333333334</v>
      </c>
      <c r="C49" s="23">
        <f t="shared" si="13"/>
        <v>1088.8333333333333</v>
      </c>
      <c r="D49" s="23">
        <f t="shared" si="13"/>
        <v>465.43333333333334</v>
      </c>
      <c r="E49" s="23">
        <f t="shared" si="13"/>
        <v>452.56666666666666</v>
      </c>
      <c r="F49" s="23">
        <f t="shared" si="13"/>
        <v>1005.4666666666667</v>
      </c>
      <c r="G49" s="23">
        <f t="shared" si="13"/>
        <v>754.3</v>
      </c>
      <c r="H49" s="23">
        <f t="shared" si="13"/>
        <v>1776.7</v>
      </c>
      <c r="I49" s="23">
        <f t="shared" si="13"/>
        <v>1711.8333333333333</v>
      </c>
      <c r="J49" s="23">
        <f t="shared" si="13"/>
        <v>224.5</v>
      </c>
      <c r="K49" s="23">
        <f t="shared" si="13"/>
        <v>227.63333333333333</v>
      </c>
      <c r="L49" s="23">
        <f t="shared" si="13"/>
        <v>705.4666666666667</v>
      </c>
      <c r="M49" s="23">
        <f t="shared" si="13"/>
        <v>961.3</v>
      </c>
      <c r="N49" s="23">
        <f t="shared" si="13"/>
        <v>1524.9</v>
      </c>
      <c r="O49" s="23">
        <f t="shared" si="13"/>
        <v>1600.4666666666667</v>
      </c>
      <c r="P49" s="23">
        <f t="shared" si="13"/>
        <v>907.2</v>
      </c>
      <c r="Q49" s="23">
        <f t="shared" si="13"/>
        <v>753.26666666666665</v>
      </c>
      <c r="R49" s="23">
        <f t="shared" si="13"/>
        <v>1155.5666666666666</v>
      </c>
      <c r="S49" s="23">
        <f t="shared" si="13"/>
        <v>985.36666666666667</v>
      </c>
      <c r="T49" s="23">
        <f t="shared" si="13"/>
        <v>183.73333333333332</v>
      </c>
      <c r="U49" s="23">
        <f t="shared" si="13"/>
        <v>241.46666666666667</v>
      </c>
      <c r="V49" s="23">
        <f t="shared" si="13"/>
        <v>752.9666666666667</v>
      </c>
      <c r="W49" s="23">
        <f t="shared" si="13"/>
        <v>1250.8333333333333</v>
      </c>
      <c r="X49" s="23">
        <f t="shared" si="13"/>
        <v>714.9666666666667</v>
      </c>
      <c r="Y49" s="23">
        <f t="shared" si="13"/>
        <v>414.1</v>
      </c>
      <c r="Z49" s="23">
        <f t="shared" si="13"/>
        <v>1908.2</v>
      </c>
      <c r="AA49" s="23">
        <f t="shared" si="13"/>
        <v>2024.3</v>
      </c>
      <c r="AB49" s="6">
        <f t="shared" si="5"/>
        <v>12386.233333333335</v>
      </c>
      <c r="AC49" s="7">
        <f t="shared" si="3"/>
        <v>12466.266666666666</v>
      </c>
      <c r="AD49" s="18"/>
      <c r="AE49" s="18"/>
    </row>
    <row r="50" spans="1:31" x14ac:dyDescent="0.2">
      <c r="A50" s="89" t="s">
        <v>27</v>
      </c>
      <c r="B50" s="23">
        <f t="shared" ref="B50:AA50" si="14">+B18/$B$65</f>
        <v>1001.4</v>
      </c>
      <c r="C50" s="23">
        <f t="shared" si="14"/>
        <v>1247.5</v>
      </c>
      <c r="D50" s="23">
        <f t="shared" si="14"/>
        <v>457.86666666666667</v>
      </c>
      <c r="E50" s="23">
        <f t="shared" si="14"/>
        <v>477.46666666666664</v>
      </c>
      <c r="F50" s="23">
        <f t="shared" si="14"/>
        <v>926.06666666666672</v>
      </c>
      <c r="G50" s="23">
        <f t="shared" si="14"/>
        <v>922.73333333333335</v>
      </c>
      <c r="H50" s="23">
        <f t="shared" si="14"/>
        <v>1771.7666666666667</v>
      </c>
      <c r="I50" s="23">
        <f t="shared" si="14"/>
        <v>1872.4</v>
      </c>
      <c r="J50" s="23">
        <f t="shared" si="14"/>
        <v>250.23333333333332</v>
      </c>
      <c r="K50" s="23">
        <f t="shared" si="14"/>
        <v>220.36666666666667</v>
      </c>
      <c r="L50" s="23">
        <f t="shared" si="14"/>
        <v>814.1</v>
      </c>
      <c r="M50" s="23">
        <f t="shared" si="14"/>
        <v>819.13333333333333</v>
      </c>
      <c r="N50" s="23">
        <f t="shared" si="14"/>
        <v>1687.0666666666666</v>
      </c>
      <c r="O50" s="23">
        <f t="shared" si="14"/>
        <v>1490.1666666666667</v>
      </c>
      <c r="P50" s="23">
        <f t="shared" si="14"/>
        <v>993.3</v>
      </c>
      <c r="Q50" s="23">
        <f t="shared" si="14"/>
        <v>734.63333333333333</v>
      </c>
      <c r="R50" s="23">
        <f t="shared" si="14"/>
        <v>1109.8</v>
      </c>
      <c r="S50" s="23">
        <f t="shared" si="14"/>
        <v>1079.4666666666667</v>
      </c>
      <c r="T50" s="23">
        <f t="shared" si="14"/>
        <v>250.56666666666666</v>
      </c>
      <c r="U50" s="23">
        <f t="shared" si="14"/>
        <v>200.16666666666666</v>
      </c>
      <c r="V50" s="23">
        <f t="shared" si="14"/>
        <v>922.5333333333333</v>
      </c>
      <c r="W50" s="23">
        <f t="shared" si="14"/>
        <v>1145.6333333333334</v>
      </c>
      <c r="X50" s="23">
        <f t="shared" si="14"/>
        <v>763.13333333333333</v>
      </c>
      <c r="Y50" s="23">
        <f t="shared" si="14"/>
        <v>391.56666666666666</v>
      </c>
      <c r="Z50" s="23">
        <f t="shared" si="14"/>
        <v>1959.0333333333333</v>
      </c>
      <c r="AA50" s="23">
        <f t="shared" si="14"/>
        <v>2119.3666666666668</v>
      </c>
      <c r="AB50" s="4">
        <f t="shared" si="5"/>
        <v>12906.866666666667</v>
      </c>
      <c r="AC50" s="5">
        <f t="shared" si="3"/>
        <v>12720.6</v>
      </c>
      <c r="AD50" s="18"/>
      <c r="AE50" s="18"/>
    </row>
    <row r="51" spans="1:31" x14ac:dyDescent="0.2">
      <c r="A51" s="90" t="s">
        <v>28</v>
      </c>
      <c r="B51" s="23">
        <f t="shared" ref="B51:AA51" si="15">+B19/$B$65</f>
        <v>1013.6333333333333</v>
      </c>
      <c r="C51" s="23">
        <f t="shared" si="15"/>
        <v>1436.4333333333334</v>
      </c>
      <c r="D51" s="23">
        <f t="shared" si="15"/>
        <v>540.4</v>
      </c>
      <c r="E51" s="23">
        <f t="shared" si="15"/>
        <v>528.29999999999995</v>
      </c>
      <c r="F51" s="23">
        <f t="shared" si="15"/>
        <v>894.0333333333333</v>
      </c>
      <c r="G51" s="23">
        <f t="shared" si="15"/>
        <v>1272.4000000000001</v>
      </c>
      <c r="H51" s="23">
        <f t="shared" si="15"/>
        <v>1892.3666666666666</v>
      </c>
      <c r="I51" s="23">
        <f t="shared" si="15"/>
        <v>2292</v>
      </c>
      <c r="J51" s="23">
        <f t="shared" si="15"/>
        <v>311.23333333333335</v>
      </c>
      <c r="K51" s="23">
        <f t="shared" si="15"/>
        <v>187.13333333333333</v>
      </c>
      <c r="L51" s="23">
        <f t="shared" si="15"/>
        <v>1331</v>
      </c>
      <c r="M51" s="23">
        <f t="shared" si="15"/>
        <v>736.8</v>
      </c>
      <c r="N51" s="23">
        <f t="shared" si="15"/>
        <v>2171.1666666666665</v>
      </c>
      <c r="O51" s="23">
        <f t="shared" si="15"/>
        <v>1578.9</v>
      </c>
      <c r="P51" s="23">
        <f t="shared" si="15"/>
        <v>1117.1666666666667</v>
      </c>
      <c r="Q51" s="23">
        <f t="shared" si="15"/>
        <v>826.33333333333337</v>
      </c>
      <c r="R51" s="23">
        <f t="shared" si="15"/>
        <v>1174.5</v>
      </c>
      <c r="S51" s="23">
        <f t="shared" si="15"/>
        <v>1309.8666666666666</v>
      </c>
      <c r="T51" s="23">
        <f t="shared" si="15"/>
        <v>357.26666666666665</v>
      </c>
      <c r="U51" s="23">
        <f t="shared" si="15"/>
        <v>172.83333333333334</v>
      </c>
      <c r="V51" s="23">
        <f t="shared" si="15"/>
        <v>1370.2666666666667</v>
      </c>
      <c r="W51" s="23">
        <f t="shared" si="15"/>
        <v>1084.8</v>
      </c>
      <c r="X51" s="23">
        <f t="shared" si="15"/>
        <v>1058.2666666666667</v>
      </c>
      <c r="Y51" s="23">
        <f t="shared" si="15"/>
        <v>372.86666666666667</v>
      </c>
      <c r="Z51" s="23">
        <f t="shared" si="15"/>
        <v>2047.1333333333334</v>
      </c>
      <c r="AA51" s="23">
        <f t="shared" si="15"/>
        <v>2369.4666666666667</v>
      </c>
      <c r="AB51" s="6">
        <f t="shared" si="5"/>
        <v>15278.433333333332</v>
      </c>
      <c r="AC51" s="7">
        <f t="shared" si="3"/>
        <v>14168.133333333335</v>
      </c>
      <c r="AD51" s="18"/>
      <c r="AE51" s="18"/>
    </row>
    <row r="52" spans="1:31" x14ac:dyDescent="0.2">
      <c r="A52" s="89" t="s">
        <v>29</v>
      </c>
      <c r="B52" s="23">
        <f t="shared" ref="B52:AA52" si="16">+B20/$B$65</f>
        <v>1190.2</v>
      </c>
      <c r="C52" s="23">
        <f t="shared" si="16"/>
        <v>2085.8000000000002</v>
      </c>
      <c r="D52" s="23">
        <f t="shared" si="16"/>
        <v>816.26666666666665</v>
      </c>
      <c r="E52" s="23">
        <f t="shared" si="16"/>
        <v>716.7</v>
      </c>
      <c r="F52" s="23">
        <f t="shared" si="16"/>
        <v>1160.3666666666666</v>
      </c>
      <c r="G52" s="23">
        <f t="shared" si="16"/>
        <v>1903.0666666666666</v>
      </c>
      <c r="H52" s="23">
        <f t="shared" si="16"/>
        <v>2124.3333333333335</v>
      </c>
      <c r="I52" s="23">
        <f t="shared" si="16"/>
        <v>3139.7333333333331</v>
      </c>
      <c r="J52" s="23">
        <f t="shared" si="16"/>
        <v>523.26666666666665</v>
      </c>
      <c r="K52" s="23">
        <f t="shared" si="16"/>
        <v>212.26666666666668</v>
      </c>
      <c r="L52" s="23">
        <f t="shared" si="16"/>
        <v>1989.8333333333333</v>
      </c>
      <c r="M52" s="23">
        <f t="shared" si="16"/>
        <v>711.1</v>
      </c>
      <c r="N52" s="23">
        <f t="shared" si="16"/>
        <v>2919.0666666666666</v>
      </c>
      <c r="O52" s="23">
        <f t="shared" si="16"/>
        <v>1977.3333333333333</v>
      </c>
      <c r="P52" s="23">
        <f t="shared" si="16"/>
        <v>1502.5666666666666</v>
      </c>
      <c r="Q52" s="23">
        <f t="shared" si="16"/>
        <v>1052.5333333333333</v>
      </c>
      <c r="R52" s="23">
        <f t="shared" si="16"/>
        <v>1523.6666666666667</v>
      </c>
      <c r="S52" s="23">
        <f t="shared" si="16"/>
        <v>1773.7</v>
      </c>
      <c r="T52" s="23">
        <f t="shared" si="16"/>
        <v>842.86666666666667</v>
      </c>
      <c r="U52" s="23">
        <f t="shared" si="16"/>
        <v>185.13333333333333</v>
      </c>
      <c r="V52" s="23">
        <f t="shared" si="16"/>
        <v>2101.9333333333334</v>
      </c>
      <c r="W52" s="23">
        <f t="shared" si="16"/>
        <v>1301.9000000000001</v>
      </c>
      <c r="X52" s="23">
        <f t="shared" si="16"/>
        <v>1572.4333333333334</v>
      </c>
      <c r="Y52" s="23">
        <f t="shared" si="16"/>
        <v>493.26666666666665</v>
      </c>
      <c r="Z52" s="23">
        <f t="shared" si="16"/>
        <v>2338.8333333333335</v>
      </c>
      <c r="AA52" s="23">
        <f t="shared" si="16"/>
        <v>3181.4333333333334</v>
      </c>
      <c r="AB52" s="4">
        <f t="shared" si="5"/>
        <v>20605.633333333331</v>
      </c>
      <c r="AC52" s="5">
        <f t="shared" si="3"/>
        <v>18733.966666666667</v>
      </c>
      <c r="AD52" s="18"/>
      <c r="AE52" s="18"/>
    </row>
    <row r="53" spans="1:31" x14ac:dyDescent="0.2">
      <c r="A53" s="90" t="s">
        <v>30</v>
      </c>
      <c r="B53" s="23">
        <f t="shared" ref="B53:AA53" si="17">+B21/$B$65</f>
        <v>1470.6666666666667</v>
      </c>
      <c r="C53" s="23">
        <f t="shared" si="17"/>
        <v>2946.3333333333335</v>
      </c>
      <c r="D53" s="23">
        <f t="shared" si="17"/>
        <v>1028.4333333333334</v>
      </c>
      <c r="E53" s="23">
        <f t="shared" si="17"/>
        <v>1025.0666666666666</v>
      </c>
      <c r="F53" s="23">
        <f t="shared" si="17"/>
        <v>1306.9000000000001</v>
      </c>
      <c r="G53" s="23">
        <f t="shared" si="17"/>
        <v>2442.1</v>
      </c>
      <c r="H53" s="23">
        <f t="shared" si="17"/>
        <v>2453</v>
      </c>
      <c r="I53" s="23">
        <f t="shared" si="17"/>
        <v>4189.833333333333</v>
      </c>
      <c r="J53" s="23">
        <f t="shared" si="17"/>
        <v>872.23333333333335</v>
      </c>
      <c r="K53" s="23">
        <f t="shared" si="17"/>
        <v>239</v>
      </c>
      <c r="L53" s="23">
        <f t="shared" si="17"/>
        <v>2606.9666666666667</v>
      </c>
      <c r="M53" s="23">
        <f t="shared" si="17"/>
        <v>817.83333333333337</v>
      </c>
      <c r="N53" s="23">
        <f t="shared" si="17"/>
        <v>3730.4</v>
      </c>
      <c r="O53" s="23">
        <f t="shared" si="17"/>
        <v>2368</v>
      </c>
      <c r="P53" s="23">
        <f t="shared" si="17"/>
        <v>1860.3666666666666</v>
      </c>
      <c r="Q53" s="23">
        <f t="shared" si="17"/>
        <v>1553.8333333333333</v>
      </c>
      <c r="R53" s="23">
        <f t="shared" si="17"/>
        <v>1724.2666666666667</v>
      </c>
      <c r="S53" s="23">
        <f t="shared" si="17"/>
        <v>2264.6333333333332</v>
      </c>
      <c r="T53" s="23">
        <f t="shared" si="17"/>
        <v>1060.4000000000001</v>
      </c>
      <c r="U53" s="23">
        <f t="shared" si="17"/>
        <v>229.8</v>
      </c>
      <c r="V53" s="23">
        <f t="shared" si="17"/>
        <v>2743.5666666666666</v>
      </c>
      <c r="W53" s="23">
        <f t="shared" si="17"/>
        <v>1486.7333333333333</v>
      </c>
      <c r="X53" s="23">
        <f t="shared" si="17"/>
        <v>2037.6666666666667</v>
      </c>
      <c r="Y53" s="23">
        <f t="shared" si="17"/>
        <v>655.29999999999995</v>
      </c>
      <c r="Z53" s="23">
        <f t="shared" si="17"/>
        <v>2812.3666666666668</v>
      </c>
      <c r="AA53" s="23">
        <f t="shared" si="17"/>
        <v>3921.2</v>
      </c>
      <c r="AB53" s="6">
        <f t="shared" si="5"/>
        <v>25707.233333333337</v>
      </c>
      <c r="AC53" s="7">
        <f t="shared" si="3"/>
        <v>24139.666666666664</v>
      </c>
      <c r="AD53" s="18"/>
      <c r="AE53" s="18"/>
    </row>
    <row r="54" spans="1:31" x14ac:dyDescent="0.2">
      <c r="A54" s="89" t="s">
        <v>31</v>
      </c>
      <c r="B54" s="23">
        <f t="shared" ref="B54:AA54" si="18">+B22/$B$65</f>
        <v>1508.4</v>
      </c>
      <c r="C54" s="23">
        <f t="shared" si="18"/>
        <v>3179.3</v>
      </c>
      <c r="D54" s="23">
        <f t="shared" si="18"/>
        <v>773.16666666666663</v>
      </c>
      <c r="E54" s="23">
        <f t="shared" si="18"/>
        <v>1176.1333333333334</v>
      </c>
      <c r="F54" s="23">
        <f t="shared" si="18"/>
        <v>1115.3333333333333</v>
      </c>
      <c r="G54" s="23">
        <f t="shared" si="18"/>
        <v>2467.1999999999998</v>
      </c>
      <c r="H54" s="23">
        <f t="shared" si="18"/>
        <v>2366.1</v>
      </c>
      <c r="I54" s="23">
        <f t="shared" si="18"/>
        <v>4493.3</v>
      </c>
      <c r="J54" s="23">
        <f t="shared" si="18"/>
        <v>592.5333333333333</v>
      </c>
      <c r="K54" s="23">
        <f t="shared" si="18"/>
        <v>265.26666666666665</v>
      </c>
      <c r="L54" s="23">
        <f t="shared" si="18"/>
        <v>2669.6</v>
      </c>
      <c r="M54" s="23">
        <f t="shared" si="18"/>
        <v>820.9</v>
      </c>
      <c r="N54" s="23">
        <f t="shared" si="18"/>
        <v>3738.7666666666669</v>
      </c>
      <c r="O54" s="23">
        <f t="shared" si="18"/>
        <v>2382.7333333333331</v>
      </c>
      <c r="P54" s="23">
        <f t="shared" si="18"/>
        <v>1742.1666666666667</v>
      </c>
      <c r="Q54" s="23">
        <f t="shared" si="18"/>
        <v>1752.2333333333333</v>
      </c>
      <c r="R54" s="23">
        <f t="shared" si="18"/>
        <v>1723.2333333333333</v>
      </c>
      <c r="S54" s="23">
        <f t="shared" si="18"/>
        <v>2462.6333333333332</v>
      </c>
      <c r="T54" s="23">
        <f t="shared" si="18"/>
        <v>1020.9333333333333</v>
      </c>
      <c r="U54" s="23">
        <f t="shared" si="18"/>
        <v>235.9</v>
      </c>
      <c r="V54" s="23">
        <f t="shared" si="18"/>
        <v>3036.6666666666665</v>
      </c>
      <c r="W54" s="23">
        <f t="shared" si="18"/>
        <v>1533.5</v>
      </c>
      <c r="X54" s="23">
        <f t="shared" si="18"/>
        <v>1936.4666666666667</v>
      </c>
      <c r="Y54" s="23">
        <f t="shared" si="18"/>
        <v>735.13333333333333</v>
      </c>
      <c r="Z54" s="23">
        <f t="shared" si="18"/>
        <v>2741.6333333333332</v>
      </c>
      <c r="AA54" s="23">
        <f t="shared" si="18"/>
        <v>4133.6333333333332</v>
      </c>
      <c r="AB54" s="4">
        <f t="shared" si="5"/>
        <v>24965</v>
      </c>
      <c r="AC54" s="5">
        <f t="shared" si="3"/>
        <v>25637.866666666669</v>
      </c>
      <c r="AD54" s="18"/>
      <c r="AE54" s="18"/>
    </row>
    <row r="55" spans="1:31" x14ac:dyDescent="0.2">
      <c r="A55" s="90" t="s">
        <v>32</v>
      </c>
      <c r="B55" s="23">
        <f t="shared" ref="B55:AA55" si="19">+B23/$B$65</f>
        <v>1570.4666666666667</v>
      </c>
      <c r="C55" s="23">
        <f t="shared" si="19"/>
        <v>2400.0666666666666</v>
      </c>
      <c r="D55" s="23">
        <f t="shared" si="19"/>
        <v>547.93333333333328</v>
      </c>
      <c r="E55" s="23">
        <f t="shared" si="19"/>
        <v>1014</v>
      </c>
      <c r="F55" s="23">
        <f t="shared" si="19"/>
        <v>1002.1333333333333</v>
      </c>
      <c r="G55" s="23">
        <f t="shared" si="19"/>
        <v>2242.5</v>
      </c>
      <c r="H55" s="23">
        <f t="shared" si="19"/>
        <v>2168.9</v>
      </c>
      <c r="I55" s="23">
        <f t="shared" si="19"/>
        <v>3722.1333333333332</v>
      </c>
      <c r="J55" s="23">
        <f t="shared" si="19"/>
        <v>400.36666666666667</v>
      </c>
      <c r="K55" s="23">
        <f t="shared" si="19"/>
        <v>188.66666666666666</v>
      </c>
      <c r="L55" s="23">
        <f t="shared" si="19"/>
        <v>1893.8333333333333</v>
      </c>
      <c r="M55" s="23">
        <f t="shared" si="19"/>
        <v>836.73333333333335</v>
      </c>
      <c r="N55" s="23">
        <f t="shared" si="19"/>
        <v>2899.4333333333334</v>
      </c>
      <c r="O55" s="23">
        <f t="shared" si="19"/>
        <v>2306.8333333333335</v>
      </c>
      <c r="P55" s="23">
        <f t="shared" si="19"/>
        <v>1166.3666666666666</v>
      </c>
      <c r="Q55" s="23">
        <f t="shared" si="19"/>
        <v>1603.2666666666667</v>
      </c>
      <c r="R55" s="23">
        <f t="shared" si="19"/>
        <v>1393.0333333333333</v>
      </c>
      <c r="S55" s="23">
        <f t="shared" si="19"/>
        <v>1950.0333333333333</v>
      </c>
      <c r="T55" s="23">
        <f t="shared" si="19"/>
        <v>490.23333333333335</v>
      </c>
      <c r="U55" s="23">
        <f t="shared" si="19"/>
        <v>291.36666666666667</v>
      </c>
      <c r="V55" s="23">
        <f t="shared" si="19"/>
        <v>2529.6666666666665</v>
      </c>
      <c r="W55" s="23">
        <f t="shared" si="19"/>
        <v>1504.3</v>
      </c>
      <c r="X55" s="23">
        <f t="shared" si="19"/>
        <v>1265.4666666666667</v>
      </c>
      <c r="Y55" s="23">
        <f t="shared" si="19"/>
        <v>629.93333333333328</v>
      </c>
      <c r="Z55" s="23">
        <f t="shared" si="19"/>
        <v>2408.4333333333334</v>
      </c>
      <c r="AA55" s="23">
        <f t="shared" si="19"/>
        <v>3202.9</v>
      </c>
      <c r="AB55" s="6">
        <f t="shared" si="5"/>
        <v>19736.266666666666</v>
      </c>
      <c r="AC55" s="7">
        <f t="shared" si="3"/>
        <v>21892.733333333334</v>
      </c>
      <c r="AD55" s="18"/>
      <c r="AE55" s="18"/>
    </row>
    <row r="56" spans="1:31" x14ac:dyDescent="0.2">
      <c r="A56" s="89" t="s">
        <v>33</v>
      </c>
      <c r="B56" s="23">
        <f t="shared" ref="B56:AA56" si="20">+B24/$B$65</f>
        <v>1314.0666666666666</v>
      </c>
      <c r="C56" s="23">
        <f t="shared" si="20"/>
        <v>1452.7333333333333</v>
      </c>
      <c r="D56" s="23">
        <f t="shared" si="20"/>
        <v>414.43333333333334</v>
      </c>
      <c r="E56" s="23">
        <f t="shared" si="20"/>
        <v>671.93333333333328</v>
      </c>
      <c r="F56" s="23">
        <f t="shared" si="20"/>
        <v>930.66666666666663</v>
      </c>
      <c r="G56" s="23">
        <f t="shared" si="20"/>
        <v>1531.3</v>
      </c>
      <c r="H56" s="23">
        <f t="shared" si="20"/>
        <v>1778.5666666666666</v>
      </c>
      <c r="I56" s="23">
        <f t="shared" si="20"/>
        <v>2582.1333333333332</v>
      </c>
      <c r="J56" s="23">
        <f t="shared" si="20"/>
        <v>323.73333333333335</v>
      </c>
      <c r="K56" s="23">
        <f t="shared" si="20"/>
        <v>114.63333333333334</v>
      </c>
      <c r="L56" s="23">
        <f t="shared" si="20"/>
        <v>1231.7333333333333</v>
      </c>
      <c r="M56" s="23">
        <f t="shared" si="20"/>
        <v>795.83333333333337</v>
      </c>
      <c r="N56" s="23">
        <f t="shared" si="20"/>
        <v>2031.8666666666666</v>
      </c>
      <c r="O56" s="23">
        <f t="shared" si="20"/>
        <v>2002.1333333333334</v>
      </c>
      <c r="P56" s="23">
        <f t="shared" si="20"/>
        <v>823.83333333333337</v>
      </c>
      <c r="Q56" s="23">
        <f t="shared" si="20"/>
        <v>1353.0666666666666</v>
      </c>
      <c r="R56" s="23">
        <f t="shared" si="20"/>
        <v>1083.2</v>
      </c>
      <c r="S56" s="23">
        <f t="shared" si="20"/>
        <v>1392.3</v>
      </c>
      <c r="T56" s="23">
        <f t="shared" si="20"/>
        <v>283.33333333333331</v>
      </c>
      <c r="U56" s="23">
        <f t="shared" si="20"/>
        <v>251.83333333333334</v>
      </c>
      <c r="V56" s="23">
        <f t="shared" si="20"/>
        <v>1844.2666666666667</v>
      </c>
      <c r="W56" s="23">
        <f t="shared" si="20"/>
        <v>1280.9666666666667</v>
      </c>
      <c r="X56" s="23">
        <f t="shared" si="20"/>
        <v>785.56666666666672</v>
      </c>
      <c r="Y56" s="23">
        <f t="shared" si="20"/>
        <v>547.1</v>
      </c>
      <c r="Z56" s="23">
        <f t="shared" si="20"/>
        <v>1882.1</v>
      </c>
      <c r="AA56" s="23">
        <f t="shared" si="20"/>
        <v>2209.5333333333333</v>
      </c>
      <c r="AB56" s="4">
        <f t="shared" si="5"/>
        <v>14727.36666666667</v>
      </c>
      <c r="AC56" s="5">
        <f t="shared" si="3"/>
        <v>16185.5</v>
      </c>
      <c r="AD56" s="18"/>
      <c r="AE56" s="18"/>
    </row>
    <row r="57" spans="1:31" x14ac:dyDescent="0.2">
      <c r="A57" s="90" t="s">
        <v>34</v>
      </c>
      <c r="B57" s="23">
        <f t="shared" ref="B57:AA57" si="21">+B25/$B$65</f>
        <v>446.83333333333331</v>
      </c>
      <c r="C57" s="23">
        <f t="shared" si="21"/>
        <v>902.3</v>
      </c>
      <c r="D57" s="23">
        <f t="shared" si="21"/>
        <v>184.3</v>
      </c>
      <c r="E57" s="23">
        <f t="shared" si="21"/>
        <v>491.1</v>
      </c>
      <c r="F57" s="23">
        <f t="shared" si="21"/>
        <v>415.53333333333336</v>
      </c>
      <c r="G57" s="23">
        <f t="shared" si="21"/>
        <v>1149.2333333333333</v>
      </c>
      <c r="H57" s="23">
        <f t="shared" si="21"/>
        <v>925.76666666666665</v>
      </c>
      <c r="I57" s="23">
        <f t="shared" si="21"/>
        <v>1825.4666666666667</v>
      </c>
      <c r="J57" s="23">
        <f t="shared" si="21"/>
        <v>186.73333333333332</v>
      </c>
      <c r="K57" s="23">
        <f t="shared" si="21"/>
        <v>78.8</v>
      </c>
      <c r="L57" s="23">
        <f t="shared" si="21"/>
        <v>824.33333333333337</v>
      </c>
      <c r="M57" s="23">
        <f t="shared" si="21"/>
        <v>532.56666666666672</v>
      </c>
      <c r="N57" s="23">
        <f t="shared" si="21"/>
        <v>1704.8666666666666</v>
      </c>
      <c r="O57" s="23">
        <f t="shared" si="21"/>
        <v>1498.4</v>
      </c>
      <c r="P57" s="23">
        <f t="shared" si="21"/>
        <v>524.29999999999995</v>
      </c>
      <c r="Q57" s="23">
        <f t="shared" si="21"/>
        <v>1013.6</v>
      </c>
      <c r="R57" s="23">
        <f t="shared" si="21"/>
        <v>741.1</v>
      </c>
      <c r="S57" s="23">
        <f t="shared" si="21"/>
        <v>1094.0333333333333</v>
      </c>
      <c r="T57" s="23">
        <f t="shared" si="21"/>
        <v>166</v>
      </c>
      <c r="U57" s="23">
        <f t="shared" si="21"/>
        <v>204.8</v>
      </c>
      <c r="V57" s="23">
        <f t="shared" si="21"/>
        <v>1396.1</v>
      </c>
      <c r="W57" s="23">
        <f t="shared" si="21"/>
        <v>855.5</v>
      </c>
      <c r="X57" s="23">
        <f t="shared" si="21"/>
        <v>468.33333333333331</v>
      </c>
      <c r="Y57" s="23">
        <f t="shared" si="21"/>
        <v>400.36666666666667</v>
      </c>
      <c r="Z57" s="23">
        <f t="shared" si="21"/>
        <v>1205.0999999999999</v>
      </c>
      <c r="AA57" s="23">
        <f t="shared" si="21"/>
        <v>1555.4</v>
      </c>
      <c r="AB57" s="6">
        <f t="shared" si="5"/>
        <v>9189.2999999999993</v>
      </c>
      <c r="AC57" s="7">
        <f t="shared" si="3"/>
        <v>11601.566666666666</v>
      </c>
      <c r="AD57" s="18"/>
      <c r="AE57" s="18"/>
    </row>
    <row r="58" spans="1:31" x14ac:dyDescent="0.2">
      <c r="A58" s="89" t="s">
        <v>35</v>
      </c>
      <c r="B58" s="23">
        <f t="shared" ref="B58:AA58" si="22">+B26/$B$65</f>
        <v>0</v>
      </c>
      <c r="C58" s="23">
        <f t="shared" si="22"/>
        <v>427.23333333333335</v>
      </c>
      <c r="D58" s="23">
        <f t="shared" si="22"/>
        <v>5.4</v>
      </c>
      <c r="E58" s="23">
        <f t="shared" si="22"/>
        <v>292.83333333333331</v>
      </c>
      <c r="F58" s="23">
        <f t="shared" si="22"/>
        <v>15.3</v>
      </c>
      <c r="G58" s="23">
        <f t="shared" si="22"/>
        <v>655.23333333333335</v>
      </c>
      <c r="H58" s="23">
        <f t="shared" si="22"/>
        <v>90.9</v>
      </c>
      <c r="I58" s="23">
        <f t="shared" si="22"/>
        <v>802.56666666666672</v>
      </c>
      <c r="J58" s="23">
        <f t="shared" si="22"/>
        <v>40.666666666666664</v>
      </c>
      <c r="K58" s="23">
        <f t="shared" si="22"/>
        <v>44.033333333333331</v>
      </c>
      <c r="L58" s="23">
        <f t="shared" si="22"/>
        <v>572.4</v>
      </c>
      <c r="M58" s="23">
        <f t="shared" si="22"/>
        <v>92.13333333333334</v>
      </c>
      <c r="N58" s="23">
        <f t="shared" si="22"/>
        <v>447.1</v>
      </c>
      <c r="O58" s="23">
        <f t="shared" si="22"/>
        <v>248.5</v>
      </c>
      <c r="P58" s="23">
        <f t="shared" si="22"/>
        <v>110.63333333333334</v>
      </c>
      <c r="Q58" s="23">
        <f t="shared" si="22"/>
        <v>188</v>
      </c>
      <c r="R58" s="23">
        <f t="shared" si="22"/>
        <v>149.19999999999999</v>
      </c>
      <c r="S58" s="23">
        <f t="shared" si="22"/>
        <v>99.766666666666666</v>
      </c>
      <c r="T58" s="23">
        <f t="shared" si="22"/>
        <v>20.399999999999999</v>
      </c>
      <c r="U58" s="23">
        <f t="shared" si="22"/>
        <v>14.033333333333333</v>
      </c>
      <c r="V58" s="23">
        <f t="shared" si="22"/>
        <v>224.03333333333333</v>
      </c>
      <c r="W58" s="23">
        <f t="shared" si="22"/>
        <v>33.966666666666669</v>
      </c>
      <c r="X58" s="23">
        <f t="shared" si="22"/>
        <v>53.4</v>
      </c>
      <c r="Y58" s="23">
        <f t="shared" si="22"/>
        <v>10.6</v>
      </c>
      <c r="Z58" s="23">
        <f t="shared" si="22"/>
        <v>51.833333333333336</v>
      </c>
      <c r="AA58" s="23">
        <f t="shared" si="22"/>
        <v>86.2</v>
      </c>
      <c r="AB58" s="4">
        <f t="shared" si="5"/>
        <v>1781.2666666666669</v>
      </c>
      <c r="AC58" s="5">
        <f t="shared" si="3"/>
        <v>2995.1</v>
      </c>
      <c r="AD58" s="18"/>
      <c r="AE58" s="18"/>
    </row>
    <row r="59" spans="1:31" x14ac:dyDescent="0.2">
      <c r="A59" s="90" t="s">
        <v>36</v>
      </c>
      <c r="B59" s="23">
        <f t="shared" ref="B59:AA59" si="23">+B27/$B$65</f>
        <v>0</v>
      </c>
      <c r="C59" s="23">
        <f t="shared" si="23"/>
        <v>0</v>
      </c>
      <c r="D59" s="23">
        <f t="shared" si="23"/>
        <v>0</v>
      </c>
      <c r="E59" s="23">
        <f t="shared" si="23"/>
        <v>0</v>
      </c>
      <c r="F59" s="23">
        <f t="shared" si="23"/>
        <v>0</v>
      </c>
      <c r="G59" s="23">
        <f t="shared" si="23"/>
        <v>0</v>
      </c>
      <c r="H59" s="23">
        <f t="shared" si="23"/>
        <v>0</v>
      </c>
      <c r="I59" s="23">
        <f t="shared" si="23"/>
        <v>0</v>
      </c>
      <c r="J59" s="23">
        <f t="shared" si="23"/>
        <v>0</v>
      </c>
      <c r="K59" s="23">
        <f t="shared" si="23"/>
        <v>0</v>
      </c>
      <c r="L59" s="23">
        <f t="shared" si="23"/>
        <v>0</v>
      </c>
      <c r="M59" s="23">
        <f t="shared" si="23"/>
        <v>0</v>
      </c>
      <c r="N59" s="23">
        <f t="shared" si="23"/>
        <v>0</v>
      </c>
      <c r="O59" s="23">
        <f t="shared" si="23"/>
        <v>0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3.3333333333333333E-2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</v>
      </c>
      <c r="AC59" s="7">
        <f t="shared" si="3"/>
        <v>3.3333333333333333E-2</v>
      </c>
      <c r="AD59" s="18"/>
      <c r="AE59" s="18"/>
    </row>
    <row r="60" spans="1:31" x14ac:dyDescent="0.2">
      <c r="A60" s="89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 x14ac:dyDescent="0.2">
      <c r="A61" s="90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9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5" customFormat="1" ht="14.25" thickTop="1" thickBot="1" x14ac:dyDescent="0.25">
      <c r="A63" s="9" t="s">
        <v>47</v>
      </c>
      <c r="B63" s="52">
        <f>SUM(B39:B62)</f>
        <v>24326.233333333337</v>
      </c>
      <c r="C63" s="47">
        <f t="shared" ref="C63:AA63" si="25">SUM(C39:C62)</f>
        <v>24755.033333333329</v>
      </c>
      <c r="D63" s="52">
        <f t="shared" si="25"/>
        <v>11412.399999999998</v>
      </c>
      <c r="E63" s="47">
        <f t="shared" si="25"/>
        <v>11308.8</v>
      </c>
      <c r="F63" s="52">
        <f t="shared" si="25"/>
        <v>24272.166666666668</v>
      </c>
      <c r="G63" s="47">
        <f t="shared" si="25"/>
        <v>22114.466666666664</v>
      </c>
      <c r="H63" s="52">
        <f t="shared" si="25"/>
        <v>37089.833333333336</v>
      </c>
      <c r="I63" s="47">
        <f t="shared" si="25"/>
        <v>40233.899999999994</v>
      </c>
      <c r="J63" s="52">
        <f t="shared" si="25"/>
        <v>5227.1000000000013</v>
      </c>
      <c r="K63" s="52">
        <f t="shared" si="25"/>
        <v>5836.9666666666672</v>
      </c>
      <c r="L63" s="52">
        <f t="shared" si="25"/>
        <v>20515.133333333335</v>
      </c>
      <c r="M63" s="47">
        <f t="shared" si="25"/>
        <v>20491.833333333328</v>
      </c>
      <c r="N63" s="52">
        <f t="shared" si="25"/>
        <v>38460.866666666669</v>
      </c>
      <c r="O63" s="47">
        <f t="shared" si="25"/>
        <v>38036.833333333328</v>
      </c>
      <c r="P63" s="52">
        <f t="shared" si="25"/>
        <v>20545.966666666664</v>
      </c>
      <c r="Q63" s="47">
        <f t="shared" si="25"/>
        <v>19895.5</v>
      </c>
      <c r="R63" s="52">
        <f t="shared" si="25"/>
        <v>24009.566666666666</v>
      </c>
      <c r="S63" s="47">
        <f t="shared" si="25"/>
        <v>24275.166666666664</v>
      </c>
      <c r="T63" s="52">
        <f>SUM(T39:T62)</f>
        <v>6467.2333333333336</v>
      </c>
      <c r="U63" s="47">
        <f t="shared" si="25"/>
        <v>6717.6999999999989</v>
      </c>
      <c r="V63" s="52">
        <f t="shared" si="25"/>
        <v>22954.73333333333</v>
      </c>
      <c r="W63" s="47">
        <f t="shared" si="25"/>
        <v>25842.733333333334</v>
      </c>
      <c r="X63" s="52">
        <f t="shared" si="25"/>
        <v>19308.533333333333</v>
      </c>
      <c r="Y63" s="47">
        <f t="shared" si="25"/>
        <v>11370.866666666667</v>
      </c>
      <c r="Z63" s="52">
        <f t="shared" si="25"/>
        <v>37958.233333333337</v>
      </c>
      <c r="AA63" s="52">
        <f t="shared" si="25"/>
        <v>40676.566666666673</v>
      </c>
      <c r="AB63" s="52">
        <f>AB31/B65</f>
        <v>292548</v>
      </c>
      <c r="AC63" s="48">
        <f>AC31/B65</f>
        <v>291556.36666666664</v>
      </c>
    </row>
    <row r="64" spans="1:31" ht="15.75" thickTop="1" x14ac:dyDescent="0.2">
      <c r="A64" s="164"/>
      <c r="B64" s="18"/>
      <c r="C64" s="18"/>
      <c r="AB64" s="168" t="str">
        <f>IF(AB63='Daily Total'!D43,"Correct","Wrong")</f>
        <v>Correct</v>
      </c>
      <c r="AC64" s="168" t="str">
        <f>IF(AC63='Daily Total'!E43,"Correct","Wrong")</f>
        <v>Correct</v>
      </c>
    </row>
    <row r="65" spans="1:31" x14ac:dyDescent="0.2">
      <c r="A65" s="8" t="s">
        <v>82</v>
      </c>
      <c r="B65" s="8">
        <f>COUNTIF('Daily Total'!G7:G37,"&gt;0")</f>
        <v>30</v>
      </c>
      <c r="C65" s="18"/>
    </row>
    <row r="66" spans="1:31" x14ac:dyDescent="0.2">
      <c r="B66" s="18"/>
      <c r="C66" s="18"/>
    </row>
    <row r="67" spans="1:31" x14ac:dyDescent="0.2">
      <c r="A67" s="45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310" t="s">
        <v>0</v>
      </c>
      <c r="B69" s="301" t="s">
        <v>1</v>
      </c>
      <c r="C69" s="302"/>
      <c r="D69" s="301" t="s">
        <v>2</v>
      </c>
      <c r="E69" s="302"/>
      <c r="F69" s="301" t="s">
        <v>3</v>
      </c>
      <c r="G69" s="302"/>
      <c r="H69" s="301" t="s">
        <v>4</v>
      </c>
      <c r="I69" s="302"/>
      <c r="J69" s="301" t="s">
        <v>5</v>
      </c>
      <c r="K69" s="302"/>
      <c r="L69" s="301" t="s">
        <v>6</v>
      </c>
      <c r="M69" s="302"/>
      <c r="N69" s="301" t="s">
        <v>7</v>
      </c>
      <c r="O69" s="302"/>
      <c r="P69" s="301" t="s">
        <v>8</v>
      </c>
      <c r="Q69" s="302"/>
      <c r="R69" s="301" t="s">
        <v>9</v>
      </c>
      <c r="S69" s="302"/>
      <c r="T69" s="301" t="s">
        <v>10</v>
      </c>
      <c r="U69" s="302"/>
      <c r="V69" s="301" t="s">
        <v>11</v>
      </c>
      <c r="W69" s="302"/>
      <c r="X69" s="301" t="s">
        <v>12</v>
      </c>
      <c r="Y69" s="302"/>
      <c r="Z69" s="301" t="s">
        <v>40</v>
      </c>
      <c r="AA69" s="302"/>
      <c r="AB69" s="301" t="s">
        <v>51</v>
      </c>
      <c r="AC69" s="302"/>
    </row>
    <row r="70" spans="1:31" s="69" customFormat="1" ht="15" thickTop="1" thickBot="1" x14ac:dyDescent="0.3">
      <c r="A70" s="311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ht="13.5" thickTop="1" x14ac:dyDescent="0.2">
      <c r="A71" s="88" t="s">
        <v>16</v>
      </c>
      <c r="B71" s="61"/>
      <c r="C71" s="62"/>
      <c r="D71" s="61"/>
      <c r="E71" s="62"/>
      <c r="F71" s="61"/>
      <c r="G71" s="62"/>
      <c r="H71" s="61"/>
      <c r="I71" s="62"/>
      <c r="J71" s="61"/>
      <c r="K71" s="62"/>
      <c r="L71" s="61"/>
      <c r="M71" s="62"/>
      <c r="N71" s="61"/>
      <c r="O71" s="62"/>
      <c r="P71" s="61"/>
      <c r="Q71" s="62"/>
      <c r="R71" s="61"/>
      <c r="S71" s="62"/>
      <c r="T71" s="61"/>
      <c r="U71" s="62"/>
      <c r="V71" s="61"/>
      <c r="W71" s="62"/>
      <c r="X71" s="61"/>
      <c r="Y71" s="62"/>
      <c r="Z71" s="61"/>
      <c r="AA71" s="61"/>
      <c r="AB71" s="102">
        <f t="shared" ref="AB71:AC71" si="26">AB7/AB31</f>
        <v>0</v>
      </c>
      <c r="AC71" s="103">
        <f t="shared" si="26"/>
        <v>0</v>
      </c>
      <c r="AD71" s="18"/>
      <c r="AE71" s="18"/>
    </row>
    <row r="72" spans="1:31" x14ac:dyDescent="0.2">
      <c r="A72" s="89" t="s">
        <v>17</v>
      </c>
      <c r="B72" s="84">
        <f>B8/B31</f>
        <v>1.2032277911226153E-2</v>
      </c>
      <c r="C72" s="85">
        <f t="shared" ref="C72:AC72" si="27">C8/C31</f>
        <v>1.3465275075371877E-6</v>
      </c>
      <c r="D72" s="84">
        <f t="shared" si="27"/>
        <v>1.9560594908462139E-2</v>
      </c>
      <c r="E72" s="85">
        <f t="shared" si="27"/>
        <v>2.1222410865874363E-4</v>
      </c>
      <c r="F72" s="84">
        <f t="shared" si="27"/>
        <v>2.3475448559049115E-2</v>
      </c>
      <c r="G72" s="85">
        <f t="shared" si="27"/>
        <v>2.7433022727204215E-4</v>
      </c>
      <c r="H72" s="84">
        <f t="shared" si="27"/>
        <v>1.1387666880861333E-2</v>
      </c>
      <c r="I72" s="85">
        <f t="shared" si="27"/>
        <v>1.1408290024084169E-3</v>
      </c>
      <c r="J72" s="84">
        <f t="shared" si="27"/>
        <v>1.7154190022510888E-3</v>
      </c>
      <c r="K72" s="85">
        <f t="shared" si="27"/>
        <v>3.4949659926103169E-3</v>
      </c>
      <c r="L72" s="84">
        <f t="shared" si="27"/>
        <v>2.9571665794681651E-3</v>
      </c>
      <c r="M72" s="85">
        <f t="shared" si="27"/>
        <v>3.6372213320753797E-3</v>
      </c>
      <c r="N72" s="84">
        <f t="shared" si="27"/>
        <v>5.273758781653386E-3</v>
      </c>
      <c r="O72" s="85">
        <f t="shared" si="27"/>
        <v>3.8699330911704005E-3</v>
      </c>
      <c r="P72" s="84">
        <f t="shared" si="27"/>
        <v>3.2269107156473534E-3</v>
      </c>
      <c r="Q72" s="85">
        <f t="shared" si="27"/>
        <v>3.0509411676007138E-3</v>
      </c>
      <c r="R72" s="84">
        <f t="shared" si="27"/>
        <v>1.1203867347321277E-3</v>
      </c>
      <c r="S72" s="85">
        <f t="shared" si="27"/>
        <v>3.2516082965444795E-3</v>
      </c>
      <c r="T72" s="84">
        <f t="shared" si="27"/>
        <v>3.5563893885587344E-4</v>
      </c>
      <c r="U72" s="85">
        <f t="shared" si="27"/>
        <v>2.5256660265666323E-3</v>
      </c>
      <c r="V72" s="84">
        <f t="shared" si="27"/>
        <v>3.9933666549527914E-4</v>
      </c>
      <c r="W72" s="85">
        <f t="shared" si="27"/>
        <v>6.3718750080615826E-4</v>
      </c>
      <c r="X72" s="84">
        <f t="shared" si="27"/>
        <v>2.0888864336321075E-4</v>
      </c>
      <c r="Y72" s="85">
        <f t="shared" si="27"/>
        <v>1.4979802184530056E-3</v>
      </c>
      <c r="Z72" s="84">
        <f t="shared" si="27"/>
        <v>0</v>
      </c>
      <c r="AA72" s="84">
        <f t="shared" si="27"/>
        <v>0</v>
      </c>
      <c r="AB72" s="104">
        <f t="shared" si="27"/>
        <v>6.4579715693379091E-3</v>
      </c>
      <c r="AC72" s="105">
        <f t="shared" si="27"/>
        <v>1.6690883443807492E-3</v>
      </c>
      <c r="AD72" s="18"/>
      <c r="AE72" s="18"/>
    </row>
    <row r="73" spans="1:31" x14ac:dyDescent="0.2">
      <c r="A73" s="90" t="s">
        <v>18</v>
      </c>
      <c r="B73" s="84">
        <f>B9/B31</f>
        <v>5.4621416933982106E-2</v>
      </c>
      <c r="C73" s="85">
        <f t="shared" ref="C73:AC73" si="28">C9/C31</f>
        <v>9.6640279215943967E-3</v>
      </c>
      <c r="D73" s="84">
        <f t="shared" si="28"/>
        <v>6.7079083569918097E-2</v>
      </c>
      <c r="E73" s="85">
        <f t="shared" si="28"/>
        <v>1.7033932276928881E-2</v>
      </c>
      <c r="F73" s="84">
        <f t="shared" si="28"/>
        <v>8.7655957097635837E-2</v>
      </c>
      <c r="G73" s="85">
        <f t="shared" si="28"/>
        <v>1.7566178399057029E-2</v>
      </c>
      <c r="H73" s="84">
        <f t="shared" si="28"/>
        <v>4.9304616269507814E-2</v>
      </c>
      <c r="I73" s="85">
        <f t="shared" si="28"/>
        <v>1.9424747124522686E-2</v>
      </c>
      <c r="J73" s="84">
        <f t="shared" si="28"/>
        <v>1.2983617429677387E-2</v>
      </c>
      <c r="K73" s="85">
        <f t="shared" si="28"/>
        <v>4.4155354664808778E-2</v>
      </c>
      <c r="L73" s="84">
        <f t="shared" si="28"/>
        <v>2.5031927650157444E-2</v>
      </c>
      <c r="M73" s="85">
        <f t="shared" si="28"/>
        <v>4.1701165504957262E-2</v>
      </c>
      <c r="N73" s="84">
        <f t="shared" si="28"/>
        <v>3.9474756159074247E-2</v>
      </c>
      <c r="O73" s="85">
        <f t="shared" si="28"/>
        <v>4.4759246519820703E-2</v>
      </c>
      <c r="P73" s="84">
        <f t="shared" si="28"/>
        <v>3.7399067781348813E-2</v>
      </c>
      <c r="Q73" s="85">
        <f t="shared" si="28"/>
        <v>4.2922603938914158E-2</v>
      </c>
      <c r="R73" s="84">
        <f t="shared" si="28"/>
        <v>3.7304574426582734E-2</v>
      </c>
      <c r="S73" s="85">
        <f t="shared" si="28"/>
        <v>3.7780722411792575E-2</v>
      </c>
      <c r="T73" s="84">
        <f t="shared" si="28"/>
        <v>1.9776617512898356E-2</v>
      </c>
      <c r="U73" s="85">
        <f t="shared" si="28"/>
        <v>6.0670566811061324E-2</v>
      </c>
      <c r="V73" s="84">
        <f t="shared" si="28"/>
        <v>2.5148044992899066E-2</v>
      </c>
      <c r="W73" s="85">
        <f t="shared" si="28"/>
        <v>4.3311981962692286E-2</v>
      </c>
      <c r="X73" s="84">
        <f t="shared" si="28"/>
        <v>4.0843772010993415E-2</v>
      </c>
      <c r="Y73" s="85">
        <f t="shared" si="28"/>
        <v>5.4956233180701558E-2</v>
      </c>
      <c r="Z73" s="84">
        <f t="shared" si="28"/>
        <v>4.2877829754985088E-2</v>
      </c>
      <c r="AA73" s="84">
        <f t="shared" si="28"/>
        <v>2.8359489534105223E-2</v>
      </c>
      <c r="AB73" s="104">
        <f t="shared" si="28"/>
        <v>4.4217131319760634E-2</v>
      </c>
      <c r="AC73" s="105">
        <f t="shared" si="28"/>
        <v>3.2559970393375048E-2</v>
      </c>
      <c r="AD73" s="18"/>
      <c r="AE73" s="18"/>
    </row>
    <row r="74" spans="1:31" x14ac:dyDescent="0.2">
      <c r="A74" s="89" t="s">
        <v>19</v>
      </c>
      <c r="B74" s="84">
        <f>B10/B31</f>
        <v>9.2426968416812028E-2</v>
      </c>
      <c r="C74" s="85">
        <f t="shared" ref="C74:AC74" si="29">C10/C31</f>
        <v>3.94424837507793E-2</v>
      </c>
      <c r="D74" s="84">
        <f t="shared" si="29"/>
        <v>9.3576577523862933E-2</v>
      </c>
      <c r="E74" s="85">
        <f t="shared" si="29"/>
        <v>5.863870024523675E-2</v>
      </c>
      <c r="F74" s="84">
        <f t="shared" si="29"/>
        <v>0.10244656087562572</v>
      </c>
      <c r="G74" s="85">
        <f t="shared" si="29"/>
        <v>5.2181528230389157E-2</v>
      </c>
      <c r="H74" s="84">
        <f t="shared" si="29"/>
        <v>7.6060375934105931E-2</v>
      </c>
      <c r="I74" s="85">
        <f t="shared" si="29"/>
        <v>4.3792258104069788E-2</v>
      </c>
      <c r="J74" s="84">
        <f t="shared" si="29"/>
        <v>3.2191208637039018E-2</v>
      </c>
      <c r="K74" s="85">
        <f t="shared" si="29"/>
        <v>0.10058877613372243</v>
      </c>
      <c r="L74" s="84">
        <f t="shared" si="29"/>
        <v>4.5096790336889514E-2</v>
      </c>
      <c r="M74" s="85">
        <f t="shared" si="29"/>
        <v>8.8285577181153471E-2</v>
      </c>
      <c r="N74" s="84">
        <f t="shared" si="29"/>
        <v>6.8151523713280857E-2</v>
      </c>
      <c r="O74" s="85">
        <f t="shared" si="29"/>
        <v>8.1358858299630618E-2</v>
      </c>
      <c r="P74" s="84">
        <f t="shared" si="29"/>
        <v>7.6673605038458478E-2</v>
      </c>
      <c r="Q74" s="85">
        <f t="shared" si="29"/>
        <v>7.8991061630351925E-2</v>
      </c>
      <c r="R74" s="84">
        <f t="shared" si="29"/>
        <v>7.5497683562246717E-2</v>
      </c>
      <c r="S74" s="85">
        <f t="shared" si="29"/>
        <v>6.3539556885980869E-2</v>
      </c>
      <c r="T74" s="84">
        <f t="shared" si="29"/>
        <v>4.1640680971255097E-2</v>
      </c>
      <c r="U74" s="85">
        <f t="shared" si="29"/>
        <v>0.13911507410770552</v>
      </c>
      <c r="V74" s="84">
        <f t="shared" si="29"/>
        <v>4.5168607200838755E-2</v>
      </c>
      <c r="W74" s="85">
        <f t="shared" si="29"/>
        <v>8.5831994035718617E-2</v>
      </c>
      <c r="X74" s="84">
        <f t="shared" si="29"/>
        <v>7.8345325728175458E-2</v>
      </c>
      <c r="Y74" s="85">
        <f t="shared" si="29"/>
        <v>0.10145224931550219</v>
      </c>
      <c r="Z74" s="84">
        <f t="shared" si="29"/>
        <v>7.1360890522653403E-2</v>
      </c>
      <c r="AA74" s="84">
        <f t="shared" si="29"/>
        <v>5.0685202045075914E-2</v>
      </c>
      <c r="AB74" s="104">
        <f t="shared" si="29"/>
        <v>7.2652009242927654E-2</v>
      </c>
      <c r="AC74" s="105">
        <f t="shared" si="29"/>
        <v>6.697950116221095E-2</v>
      </c>
      <c r="AD74" s="18"/>
      <c r="AE74" s="18"/>
    </row>
    <row r="75" spans="1:31" x14ac:dyDescent="0.2">
      <c r="A75" s="90" t="s">
        <v>20</v>
      </c>
      <c r="B75" s="84">
        <f>B11/B31</f>
        <v>0.10934286305456249</v>
      </c>
      <c r="C75" s="85">
        <f t="shared" ref="C75:AC75" si="30">C11/C31</f>
        <v>4.432229943809407E-2</v>
      </c>
      <c r="D75" s="84">
        <f t="shared" si="30"/>
        <v>9.1003353077938623E-2</v>
      </c>
      <c r="E75" s="85">
        <f t="shared" si="30"/>
        <v>7.9333498396528951E-2</v>
      </c>
      <c r="F75" s="84">
        <f t="shared" si="30"/>
        <v>0.10203319302630585</v>
      </c>
      <c r="G75" s="85">
        <f t="shared" si="30"/>
        <v>5.7892721808047221E-2</v>
      </c>
      <c r="H75" s="84">
        <f t="shared" si="30"/>
        <v>8.929580882452065E-2</v>
      </c>
      <c r="I75" s="85">
        <f t="shared" si="30"/>
        <v>5.3827742277035039E-2</v>
      </c>
      <c r="J75" s="84">
        <f t="shared" si="30"/>
        <v>4.196718384317627E-2</v>
      </c>
      <c r="K75" s="85">
        <f t="shared" si="30"/>
        <v>0.14160322998817879</v>
      </c>
      <c r="L75" s="84">
        <f t="shared" si="30"/>
        <v>4.6039184081994755E-2</v>
      </c>
      <c r="M75" s="85">
        <f t="shared" si="30"/>
        <v>0.13084724809070281</v>
      </c>
      <c r="N75" s="84">
        <f t="shared" si="30"/>
        <v>6.807958912349002E-2</v>
      </c>
      <c r="O75" s="85">
        <f t="shared" si="30"/>
        <v>9.3510237883455069E-2</v>
      </c>
      <c r="P75" s="84">
        <f t="shared" si="30"/>
        <v>9.0791542216720561E-2</v>
      </c>
      <c r="Q75" s="85">
        <f t="shared" si="30"/>
        <v>8.8974893820210607E-2</v>
      </c>
      <c r="R75" s="84">
        <f t="shared" si="30"/>
        <v>9.1163661151735353E-2</v>
      </c>
      <c r="S75" s="85">
        <f t="shared" si="30"/>
        <v>6.6369609546106795E-2</v>
      </c>
      <c r="T75" s="84">
        <f t="shared" si="30"/>
        <v>5.024301994155151E-2</v>
      </c>
      <c r="U75" s="85">
        <f t="shared" si="30"/>
        <v>0.17457860081079338</v>
      </c>
      <c r="V75" s="84">
        <f t="shared" si="30"/>
        <v>4.3245982673145118E-2</v>
      </c>
      <c r="W75" s="85">
        <f t="shared" si="30"/>
        <v>9.703178972296532E-2</v>
      </c>
      <c r="X75" s="84">
        <f t="shared" si="30"/>
        <v>8.1937865123537776E-2</v>
      </c>
      <c r="Y75" s="85">
        <f t="shared" si="30"/>
        <v>0.12970867069645819</v>
      </c>
      <c r="Z75" s="84">
        <f t="shared" si="30"/>
        <v>8.5852256910446303E-2</v>
      </c>
      <c r="AA75" s="84">
        <f t="shared" si="30"/>
        <v>5.7242622082984716E-2</v>
      </c>
      <c r="AB75" s="104">
        <f t="shared" si="30"/>
        <v>8.0267169831959195E-2</v>
      </c>
      <c r="AC75" s="105">
        <f t="shared" si="30"/>
        <v>8.015602700495536E-2</v>
      </c>
      <c r="AD75" s="18"/>
      <c r="AE75" s="18"/>
    </row>
    <row r="76" spans="1:31" x14ac:dyDescent="0.2">
      <c r="A76" s="89" t="s">
        <v>21</v>
      </c>
      <c r="B76" s="84">
        <f>B12/B31</f>
        <v>8.7780407159897336E-2</v>
      </c>
      <c r="C76" s="85">
        <f t="shared" ref="C76:AC76" si="31">C12/C31</f>
        <v>3.8802883184699141E-2</v>
      </c>
      <c r="D76" s="84">
        <f t="shared" si="31"/>
        <v>7.4968163284380732E-2</v>
      </c>
      <c r="E76" s="85">
        <f t="shared" si="31"/>
        <v>6.606949160535748E-2</v>
      </c>
      <c r="F76" s="84">
        <f t="shared" si="31"/>
        <v>8.6492759196061336E-2</v>
      </c>
      <c r="G76" s="85">
        <f t="shared" si="31"/>
        <v>4.6217106750633827E-2</v>
      </c>
      <c r="H76" s="84">
        <f t="shared" si="31"/>
        <v>7.7602577525737057E-2</v>
      </c>
      <c r="I76" s="85">
        <f t="shared" si="31"/>
        <v>4.8207274628277813E-2</v>
      </c>
      <c r="J76" s="84">
        <f t="shared" si="31"/>
        <v>3.5213917213496329E-2</v>
      </c>
      <c r="K76" s="85">
        <f t="shared" si="31"/>
        <v>0.12196974455910319</v>
      </c>
      <c r="L76" s="84">
        <f t="shared" si="31"/>
        <v>3.8599147946069078E-2</v>
      </c>
      <c r="M76" s="85">
        <f t="shared" si="31"/>
        <v>0.12380867174728144</v>
      </c>
      <c r="N76" s="84">
        <f t="shared" si="31"/>
        <v>5.5347166730512223E-2</v>
      </c>
      <c r="O76" s="85">
        <f t="shared" si="31"/>
        <v>8.9194245928288812E-2</v>
      </c>
      <c r="P76" s="84">
        <f t="shared" si="31"/>
        <v>7.0096482845781571E-2</v>
      </c>
      <c r="Q76" s="85">
        <f t="shared" si="31"/>
        <v>7.6481281361781978E-2</v>
      </c>
      <c r="R76" s="84">
        <f t="shared" si="31"/>
        <v>7.8822747043886671E-2</v>
      </c>
      <c r="S76" s="85">
        <f t="shared" si="31"/>
        <v>5.7976944888809549E-2</v>
      </c>
      <c r="T76" s="84">
        <f t="shared" si="31"/>
        <v>3.5579356448146297E-2</v>
      </c>
      <c r="U76" s="85">
        <f t="shared" si="31"/>
        <v>0.13404885600726438</v>
      </c>
      <c r="V76" s="84">
        <f t="shared" si="31"/>
        <v>3.2954713769999505E-2</v>
      </c>
      <c r="W76" s="85">
        <f t="shared" si="31"/>
        <v>8.1717362198529056E-2</v>
      </c>
      <c r="X76" s="84">
        <f t="shared" si="31"/>
        <v>6.718273095142735E-2</v>
      </c>
      <c r="Y76" s="85">
        <f t="shared" si="31"/>
        <v>0.11282048275417295</v>
      </c>
      <c r="Z76" s="84">
        <f t="shared" si="31"/>
        <v>7.1176477303562594E-2</v>
      </c>
      <c r="AA76" s="84">
        <f t="shared" si="31"/>
        <v>5.2773218323080365E-2</v>
      </c>
      <c r="AB76" s="104">
        <f t="shared" si="31"/>
        <v>6.6284507157799752E-2</v>
      </c>
      <c r="AC76" s="105">
        <f t="shared" si="31"/>
        <v>7.0936083142756498E-2</v>
      </c>
      <c r="AD76" s="18"/>
      <c r="AE76" s="18"/>
    </row>
    <row r="77" spans="1:31" x14ac:dyDescent="0.2">
      <c r="A77" s="90" t="s">
        <v>22</v>
      </c>
      <c r="B77" s="84">
        <f>B13/B31</f>
        <v>6.4318766982694953E-2</v>
      </c>
      <c r="C77" s="85">
        <f t="shared" ref="C77:AC77" si="32">C13/C31</f>
        <v>4.1625204840497081E-2</v>
      </c>
      <c r="D77" s="84">
        <f t="shared" si="32"/>
        <v>5.6812472982603716E-2</v>
      </c>
      <c r="E77" s="85">
        <f t="shared" si="32"/>
        <v>5.0615449915110355E-2</v>
      </c>
      <c r="F77" s="84">
        <f t="shared" si="32"/>
        <v>7.4245535009235544E-2</v>
      </c>
      <c r="G77" s="85">
        <f t="shared" si="32"/>
        <v>3.6406032853305681E-2</v>
      </c>
      <c r="H77" s="84">
        <f t="shared" si="32"/>
        <v>6.635870566507443E-2</v>
      </c>
      <c r="I77" s="85">
        <f t="shared" si="32"/>
        <v>4.5690325819768902E-2</v>
      </c>
      <c r="J77" s="84">
        <f t="shared" si="32"/>
        <v>3.8510837749421288E-2</v>
      </c>
      <c r="K77" s="85">
        <f t="shared" si="32"/>
        <v>0.10993152836233432</v>
      </c>
      <c r="L77" s="84">
        <f t="shared" si="32"/>
        <v>3.3458227584839809E-2</v>
      </c>
      <c r="M77" s="85">
        <f t="shared" si="32"/>
        <v>8.8736163186960662E-2</v>
      </c>
      <c r="N77" s="84">
        <f t="shared" si="32"/>
        <v>4.7965637799806907E-2</v>
      </c>
      <c r="O77" s="85">
        <f t="shared" si="32"/>
        <v>7.4390174436182468E-2</v>
      </c>
      <c r="P77" s="84">
        <f t="shared" si="32"/>
        <v>5.5232251585469329E-2</v>
      </c>
      <c r="Q77" s="85">
        <f t="shared" si="32"/>
        <v>5.3028741842795275E-2</v>
      </c>
      <c r="R77" s="84">
        <f t="shared" si="32"/>
        <v>6.7309280883869907E-2</v>
      </c>
      <c r="S77" s="85">
        <f t="shared" si="32"/>
        <v>4.9135261687183747E-2</v>
      </c>
      <c r="T77" s="84">
        <f t="shared" si="32"/>
        <v>3.1832262121360498E-2</v>
      </c>
      <c r="U77" s="85">
        <f t="shared" si="32"/>
        <v>7.0143054914628522E-2</v>
      </c>
      <c r="V77" s="84">
        <f t="shared" si="32"/>
        <v>2.9003458981589854E-2</v>
      </c>
      <c r="W77" s="85">
        <f t="shared" si="32"/>
        <v>7.5230690252063123E-2</v>
      </c>
      <c r="X77" s="84">
        <f t="shared" si="32"/>
        <v>5.3527283273716628E-2</v>
      </c>
      <c r="Y77" s="85">
        <f t="shared" si="32"/>
        <v>6.9241277416555766E-2</v>
      </c>
      <c r="Z77" s="84">
        <f t="shared" si="32"/>
        <v>6.1655486249360042E-2</v>
      </c>
      <c r="AA77" s="84">
        <f t="shared" si="32"/>
        <v>5.2469193974909387E-2</v>
      </c>
      <c r="AB77" s="104">
        <f t="shared" si="32"/>
        <v>5.5393302979340142E-2</v>
      </c>
      <c r="AC77" s="105">
        <f t="shared" si="32"/>
        <v>5.8721406758281504E-2</v>
      </c>
      <c r="AD77" s="18"/>
      <c r="AE77" s="18"/>
    </row>
    <row r="78" spans="1:31" x14ac:dyDescent="0.2">
      <c r="A78" s="89" t="s">
        <v>23</v>
      </c>
      <c r="B78" s="84">
        <f>B14/B31</f>
        <v>4.9935118054994128E-2</v>
      </c>
      <c r="C78" s="85">
        <f t="shared" ref="C78:AC78" si="33">C14/C31</f>
        <v>4.2248647076486803E-2</v>
      </c>
      <c r="D78" s="84">
        <f t="shared" si="33"/>
        <v>4.5990910471650721E-2</v>
      </c>
      <c r="E78" s="85">
        <f t="shared" si="33"/>
        <v>4.1634243538954917E-2</v>
      </c>
      <c r="F78" s="84">
        <f t="shared" si="33"/>
        <v>5.681404626698619E-2</v>
      </c>
      <c r="G78" s="85">
        <f t="shared" si="33"/>
        <v>3.1970022639780292E-2</v>
      </c>
      <c r="H78" s="84">
        <f t="shared" si="33"/>
        <v>5.363464381524137E-2</v>
      </c>
      <c r="I78" s="85">
        <f t="shared" si="33"/>
        <v>4.0624117141680689E-2</v>
      </c>
      <c r="J78" s="84">
        <f t="shared" si="33"/>
        <v>3.8918967177466152E-2</v>
      </c>
      <c r="K78" s="85">
        <f t="shared" si="33"/>
        <v>7.8790924509876709E-2</v>
      </c>
      <c r="L78" s="84">
        <f t="shared" si="33"/>
        <v>2.998761889596948E-2</v>
      </c>
      <c r="M78" s="85">
        <f t="shared" si="33"/>
        <v>5.9888898829615053E-2</v>
      </c>
      <c r="N78" s="84">
        <f t="shared" si="33"/>
        <v>4.0727111366878545E-2</v>
      </c>
      <c r="O78" s="85">
        <f t="shared" si="33"/>
        <v>5.2905736106668537E-2</v>
      </c>
      <c r="P78" s="84">
        <f t="shared" si="33"/>
        <v>4.8752472099146793E-2</v>
      </c>
      <c r="Q78" s="85">
        <f t="shared" si="33"/>
        <v>3.9506421049986175E-2</v>
      </c>
      <c r="R78" s="84">
        <f t="shared" si="33"/>
        <v>5.5028065201787622E-2</v>
      </c>
      <c r="S78" s="85">
        <f t="shared" si="33"/>
        <v>4.3322737228031392E-2</v>
      </c>
      <c r="T78" s="84">
        <f t="shared" si="33"/>
        <v>3.6970987078451888E-2</v>
      </c>
      <c r="U78" s="85">
        <f t="shared" si="33"/>
        <v>4.3065334861634191E-2</v>
      </c>
      <c r="V78" s="84">
        <f t="shared" si="33"/>
        <v>2.6694566988362603E-2</v>
      </c>
      <c r="W78" s="85">
        <f t="shared" si="33"/>
        <v>6.0171653669245512E-2</v>
      </c>
      <c r="X78" s="84">
        <f t="shared" si="33"/>
        <v>4.3946027317800763E-2</v>
      </c>
      <c r="Y78" s="85">
        <f t="shared" si="33"/>
        <v>4.6994365718239006E-2</v>
      </c>
      <c r="Z78" s="84">
        <f t="shared" si="33"/>
        <v>5.2546351384460288E-2</v>
      </c>
      <c r="AA78" s="84">
        <f t="shared" si="33"/>
        <v>5.0018151318900236E-2</v>
      </c>
      <c r="AB78" s="104">
        <f t="shared" si="33"/>
        <v>4.6183076509381936E-2</v>
      </c>
      <c r="AC78" s="105">
        <f t="shared" si="33"/>
        <v>4.7361567934662376E-2</v>
      </c>
      <c r="AD78" s="18"/>
      <c r="AE78" s="18"/>
    </row>
    <row r="79" spans="1:31" x14ac:dyDescent="0.2">
      <c r="A79" s="90" t="s">
        <v>24</v>
      </c>
      <c r="B79" s="84">
        <f>B15/B31</f>
        <v>4.7113746887790547E-2</v>
      </c>
      <c r="C79" s="85">
        <f t="shared" ref="C79:AC79" si="34">C15/C31</f>
        <v>4.4201111962415725E-2</v>
      </c>
      <c r="D79" s="84">
        <f t="shared" si="34"/>
        <v>4.5833187293353429E-2</v>
      </c>
      <c r="E79" s="85">
        <f t="shared" si="34"/>
        <v>4.0425745142425959E-2</v>
      </c>
      <c r="F79" s="84">
        <f t="shared" si="34"/>
        <v>5.3791379701029297E-2</v>
      </c>
      <c r="G79" s="85">
        <f t="shared" si="34"/>
        <v>3.1235963185486423E-2</v>
      </c>
      <c r="H79" s="84">
        <f t="shared" si="34"/>
        <v>5.4988114442861703E-2</v>
      </c>
      <c r="I79" s="85">
        <f t="shared" si="34"/>
        <v>4.1340759906447054E-2</v>
      </c>
      <c r="J79" s="84">
        <f t="shared" si="34"/>
        <v>4.2305166025775921E-2</v>
      </c>
      <c r="K79" s="85">
        <f t="shared" si="34"/>
        <v>5.2555836650314949E-2</v>
      </c>
      <c r="L79" s="84">
        <f t="shared" si="34"/>
        <v>3.1688802087564624E-2</v>
      </c>
      <c r="M79" s="85">
        <f t="shared" si="34"/>
        <v>5.7323649258647753E-2</v>
      </c>
      <c r="N79" s="84">
        <f t="shared" si="34"/>
        <v>3.964549247460189E-2</v>
      </c>
      <c r="O79" s="85">
        <f t="shared" si="34"/>
        <v>5.2590252430757906E-2</v>
      </c>
      <c r="P79" s="84">
        <f t="shared" si="34"/>
        <v>4.6682317210677199E-2</v>
      </c>
      <c r="Q79" s="85">
        <f t="shared" si="34"/>
        <v>3.5929397770014998E-2</v>
      </c>
      <c r="R79" s="84">
        <f t="shared" si="34"/>
        <v>5.232914102295335E-2</v>
      </c>
      <c r="S79" s="85">
        <f t="shared" si="34"/>
        <v>4.1295974624273091E-2</v>
      </c>
      <c r="T79" s="84">
        <f t="shared" si="34"/>
        <v>3.1033363055814698E-2</v>
      </c>
      <c r="U79" s="85">
        <f t="shared" si="34"/>
        <v>3.7160536096183715E-2</v>
      </c>
      <c r="V79" s="84">
        <f t="shared" si="34"/>
        <v>2.8660755515928449E-2</v>
      </c>
      <c r="W79" s="85">
        <f t="shared" si="34"/>
        <v>5.689800614486084E-2</v>
      </c>
      <c r="X79" s="84">
        <f t="shared" si="34"/>
        <v>4.0608988081262863E-2</v>
      </c>
      <c r="Y79" s="85">
        <f t="shared" si="34"/>
        <v>3.817944102765547E-2</v>
      </c>
      <c r="Z79" s="84">
        <f t="shared" si="34"/>
        <v>5.2073902280313361E-2</v>
      </c>
      <c r="AA79" s="84">
        <f t="shared" si="34"/>
        <v>4.9056909916192534E-2</v>
      </c>
      <c r="AB79" s="104">
        <f t="shared" si="34"/>
        <v>4.5275305249053148E-2</v>
      </c>
      <c r="AC79" s="105">
        <f t="shared" si="34"/>
        <v>4.5460048834467803E-2</v>
      </c>
      <c r="AD79" s="18"/>
      <c r="AE79" s="18"/>
    </row>
    <row r="80" spans="1:31" x14ac:dyDescent="0.2">
      <c r="A80" s="89" t="s">
        <v>25</v>
      </c>
      <c r="B80" s="84">
        <f>B16/B31</f>
        <v>4.7638557551723998E-2</v>
      </c>
      <c r="C80" s="85">
        <f t="shared" ref="C80:AC80" si="35">C16/C31</f>
        <v>4.6235715026304414E-2</v>
      </c>
      <c r="D80" s="84">
        <f t="shared" si="35"/>
        <v>4.658383279006461E-2</v>
      </c>
      <c r="E80" s="85">
        <f t="shared" si="35"/>
        <v>4.0658602150537633E-2</v>
      </c>
      <c r="F80" s="84">
        <f t="shared" si="35"/>
        <v>5.1651754753386937E-2</v>
      </c>
      <c r="G80" s="85">
        <f t="shared" si="35"/>
        <v>3.2589526614553971E-2</v>
      </c>
      <c r="H80" s="84">
        <f t="shared" si="35"/>
        <v>5.3627454064231438E-2</v>
      </c>
      <c r="I80" s="85">
        <f t="shared" si="35"/>
        <v>4.4037490772706599E-2</v>
      </c>
      <c r="J80" s="84">
        <f t="shared" si="35"/>
        <v>4.3465784086778522E-2</v>
      </c>
      <c r="K80" s="85">
        <f t="shared" si="35"/>
        <v>4.2333632194804377E-2</v>
      </c>
      <c r="L80" s="84">
        <f t="shared" si="35"/>
        <v>3.3557341409756053E-2</v>
      </c>
      <c r="M80" s="85">
        <f t="shared" si="35"/>
        <v>5.81044481134761E-2</v>
      </c>
      <c r="N80" s="84">
        <f t="shared" si="35"/>
        <v>4.1104117951926894E-2</v>
      </c>
      <c r="O80" s="85">
        <f t="shared" si="35"/>
        <v>4.8564330188720584E-2</v>
      </c>
      <c r="P80" s="84">
        <f t="shared" si="35"/>
        <v>4.8030513693685217E-2</v>
      </c>
      <c r="Q80" s="85">
        <f t="shared" si="35"/>
        <v>3.6731924304490966E-2</v>
      </c>
      <c r="R80" s="84">
        <f t="shared" si="35"/>
        <v>5.0888048791662213E-2</v>
      </c>
      <c r="S80" s="85">
        <f t="shared" si="35"/>
        <v>4.3642680105182935E-2</v>
      </c>
      <c r="T80" s="84">
        <f t="shared" si="35"/>
        <v>2.9579882175273301E-2</v>
      </c>
      <c r="U80" s="85">
        <f t="shared" si="35"/>
        <v>3.6902511276180834E-2</v>
      </c>
      <c r="V80" s="84">
        <f t="shared" si="35"/>
        <v>3.1534527374165386E-2</v>
      </c>
      <c r="W80" s="85">
        <f t="shared" si="35"/>
        <v>5.5014820413733324E-2</v>
      </c>
      <c r="X80" s="84">
        <f t="shared" si="35"/>
        <v>4.1534312980789148E-2</v>
      </c>
      <c r="Y80" s="85">
        <f t="shared" si="35"/>
        <v>3.6188974162039832E-2</v>
      </c>
      <c r="Z80" s="84">
        <f t="shared" si="35"/>
        <v>5.2563036389997077E-2</v>
      </c>
      <c r="AA80" s="84">
        <f t="shared" si="35"/>
        <v>4.9623165508068938E-2</v>
      </c>
      <c r="AB80" s="104">
        <f t="shared" si="35"/>
        <v>4.5636043771734323E-2</v>
      </c>
      <c r="AC80" s="105">
        <f t="shared" si="35"/>
        <v>4.5520300191238032E-2</v>
      </c>
      <c r="AD80" s="18"/>
      <c r="AE80" s="18"/>
    </row>
    <row r="81" spans="1:31" x14ac:dyDescent="0.2">
      <c r="A81" s="90" t="s">
        <v>26</v>
      </c>
      <c r="B81" s="84">
        <f>B17/B31</f>
        <v>4.3620946933831381E-2</v>
      </c>
      <c r="C81" s="85">
        <f t="shared" ref="C81:AC81" si="36">C17/C31</f>
        <v>4.3984321033702235E-2</v>
      </c>
      <c r="D81" s="84">
        <f t="shared" si="36"/>
        <v>4.0783124788242031E-2</v>
      </c>
      <c r="E81" s="85">
        <f t="shared" si="36"/>
        <v>4.00189822674967E-2</v>
      </c>
      <c r="F81" s="84">
        <f t="shared" si="36"/>
        <v>4.1424677099283817E-2</v>
      </c>
      <c r="G81" s="85">
        <f t="shared" si="36"/>
        <v>3.4108894027137591E-2</v>
      </c>
      <c r="H81" s="84">
        <f t="shared" si="36"/>
        <v>4.7902614822570425E-2</v>
      </c>
      <c r="I81" s="85">
        <f t="shared" si="36"/>
        <v>4.2547039519741647E-2</v>
      </c>
      <c r="J81" s="84">
        <f t="shared" si="36"/>
        <v>4.2949245279409236E-2</v>
      </c>
      <c r="K81" s="85">
        <f t="shared" si="36"/>
        <v>3.8998566607084728E-2</v>
      </c>
      <c r="L81" s="84">
        <f t="shared" si="36"/>
        <v>3.4387622795529801E-2</v>
      </c>
      <c r="M81" s="85">
        <f t="shared" si="36"/>
        <v>4.6911371196655581E-2</v>
      </c>
      <c r="N81" s="84">
        <f t="shared" si="36"/>
        <v>3.9648092520016019E-2</v>
      </c>
      <c r="O81" s="85">
        <f t="shared" si="36"/>
        <v>4.2076758931036143E-2</v>
      </c>
      <c r="P81" s="84">
        <f t="shared" si="36"/>
        <v>4.4154651602342068E-2</v>
      </c>
      <c r="Q81" s="85">
        <f t="shared" si="36"/>
        <v>3.786115788327344E-2</v>
      </c>
      <c r="R81" s="84">
        <f t="shared" si="36"/>
        <v>4.812942618706155E-2</v>
      </c>
      <c r="S81" s="85">
        <f t="shared" si="36"/>
        <v>4.0591551036381485E-2</v>
      </c>
      <c r="T81" s="84">
        <f t="shared" si="36"/>
        <v>2.8409881608312672E-2</v>
      </c>
      <c r="U81" s="85">
        <f t="shared" si="36"/>
        <v>3.5944842232708614E-2</v>
      </c>
      <c r="V81" s="84">
        <f t="shared" si="36"/>
        <v>3.2802239770446766E-2</v>
      </c>
      <c r="W81" s="85">
        <f t="shared" si="36"/>
        <v>4.8401742849698559E-2</v>
      </c>
      <c r="X81" s="84">
        <f t="shared" si="36"/>
        <v>3.7028533152871961E-2</v>
      </c>
      <c r="Y81" s="85">
        <f t="shared" si="36"/>
        <v>3.6417628676793913E-2</v>
      </c>
      <c r="Z81" s="84">
        <f t="shared" si="36"/>
        <v>5.027104352415418E-2</v>
      </c>
      <c r="AA81" s="84">
        <f t="shared" si="36"/>
        <v>4.9765753746833764E-2</v>
      </c>
      <c r="AB81" s="104">
        <f t="shared" si="36"/>
        <v>4.2339148903199932E-2</v>
      </c>
      <c r="AC81" s="105">
        <f t="shared" si="36"/>
        <v>4.2757655437925042E-2</v>
      </c>
      <c r="AD81" s="18"/>
      <c r="AE81" s="18"/>
    </row>
    <row r="82" spans="1:31" x14ac:dyDescent="0.2">
      <c r="A82" s="89" t="s">
        <v>27</v>
      </c>
      <c r="B82" s="84">
        <f>B18/B31</f>
        <v>4.1165435942268083E-2</v>
      </c>
      <c r="C82" s="85">
        <f t="shared" ref="C82:AC82" si="37">C18/C31</f>
        <v>5.0393791969579251E-2</v>
      </c>
      <c r="D82" s="84">
        <f t="shared" si="37"/>
        <v>4.0120103279473789E-2</v>
      </c>
      <c r="E82" s="85">
        <f t="shared" si="37"/>
        <v>4.2220807394831167E-2</v>
      </c>
      <c r="F82" s="84">
        <f t="shared" si="37"/>
        <v>3.81534404976894E-2</v>
      </c>
      <c r="G82" s="85">
        <f t="shared" si="37"/>
        <v>4.1725326106289394E-2</v>
      </c>
      <c r="H82" s="84">
        <f t="shared" si="37"/>
        <v>4.7769604428886621E-2</v>
      </c>
      <c r="I82" s="85">
        <f t="shared" si="37"/>
        <v>4.6537869806307613E-2</v>
      </c>
      <c r="J82" s="84">
        <f t="shared" si="37"/>
        <v>4.7872306505200461E-2</v>
      </c>
      <c r="K82" s="85">
        <f t="shared" si="37"/>
        <v>3.775362774043596E-2</v>
      </c>
      <c r="L82" s="84">
        <f t="shared" si="37"/>
        <v>3.9682900752940106E-2</v>
      </c>
      <c r="M82" s="85">
        <f t="shared" si="37"/>
        <v>3.9973648038649542E-2</v>
      </c>
      <c r="N82" s="84">
        <f t="shared" si="37"/>
        <v>4.3864499499924596E-2</v>
      </c>
      <c r="O82" s="85">
        <f t="shared" si="37"/>
        <v>3.9176938143290936E-2</v>
      </c>
      <c r="P82" s="84">
        <f t="shared" si="37"/>
        <v>4.8345255110897677E-2</v>
      </c>
      <c r="Q82" s="85">
        <f t="shared" si="37"/>
        <v>3.6924597689594801E-2</v>
      </c>
      <c r="R82" s="84">
        <f t="shared" si="37"/>
        <v>4.6223241568985697E-2</v>
      </c>
      <c r="S82" s="85">
        <f t="shared" si="37"/>
        <v>4.4467940487878561E-2</v>
      </c>
      <c r="T82" s="84">
        <f t="shared" si="37"/>
        <v>3.8744027585211602E-2</v>
      </c>
      <c r="U82" s="85">
        <f t="shared" si="37"/>
        <v>2.9796904694563118E-2</v>
      </c>
      <c r="V82" s="84">
        <f t="shared" si="37"/>
        <v>4.0189242015444888E-2</v>
      </c>
      <c r="W82" s="85">
        <f t="shared" si="37"/>
        <v>4.4330966022685936E-2</v>
      </c>
      <c r="X82" s="84">
        <f t="shared" si="37"/>
        <v>3.952311240625906E-2</v>
      </c>
      <c r="Y82" s="85">
        <f t="shared" si="37"/>
        <v>3.4435956215591895E-2</v>
      </c>
      <c r="Z82" s="84">
        <f t="shared" si="37"/>
        <v>5.1610234758027902E-2</v>
      </c>
      <c r="AA82" s="84">
        <f t="shared" si="37"/>
        <v>5.2102889706358367E-2</v>
      </c>
      <c r="AB82" s="104">
        <f t="shared" si="37"/>
        <v>4.4118799877854803E-2</v>
      </c>
      <c r="AC82" s="105">
        <f t="shared" si="37"/>
        <v>4.3629985328165817E-2</v>
      </c>
      <c r="AD82" s="18"/>
      <c r="AE82" s="18"/>
    </row>
    <row r="83" spans="1:31" x14ac:dyDescent="0.2">
      <c r="A83" s="90" t="s">
        <v>28</v>
      </c>
      <c r="B83" s="84">
        <f>B19/B31</f>
        <v>4.1668322400919722E-2</v>
      </c>
      <c r="C83" s="85">
        <f t="shared" ref="C83:AC83" si="38">C19/C31</f>
        <v>5.8025909882300032E-2</v>
      </c>
      <c r="D83" s="84">
        <f t="shared" si="38"/>
        <v>4.7352003084364373E-2</v>
      </c>
      <c r="E83" s="85">
        <f t="shared" si="38"/>
        <v>4.6715831918505944E-2</v>
      </c>
      <c r="F83" s="84">
        <f t="shared" si="38"/>
        <v>3.6833684673116672E-2</v>
      </c>
      <c r="G83" s="85">
        <f t="shared" si="38"/>
        <v>5.7536996897958201E-2</v>
      </c>
      <c r="H83" s="84">
        <f t="shared" si="38"/>
        <v>5.1021169323129875E-2</v>
      </c>
      <c r="I83" s="85">
        <f t="shared" si="38"/>
        <v>5.6966886133335323E-2</v>
      </c>
      <c r="J83" s="84">
        <f t="shared" si="38"/>
        <v>5.9542257338358426E-2</v>
      </c>
      <c r="K83" s="85">
        <f t="shared" si="38"/>
        <v>3.206003118057895E-2</v>
      </c>
      <c r="L83" s="84">
        <f t="shared" si="38"/>
        <v>6.4878934900090016E-2</v>
      </c>
      <c r="M83" s="85">
        <f t="shared" si="38"/>
        <v>3.5955787264845343E-2</v>
      </c>
      <c r="N83" s="84">
        <f t="shared" si="38"/>
        <v>5.6451319349711308E-2</v>
      </c>
      <c r="O83" s="85">
        <f t="shared" si="38"/>
        <v>4.1509764657941206E-2</v>
      </c>
      <c r="P83" s="84">
        <f t="shared" si="38"/>
        <v>5.4374013391111635E-2</v>
      </c>
      <c r="Q83" s="85">
        <f t="shared" si="38"/>
        <v>4.1533680145426521E-2</v>
      </c>
      <c r="R83" s="84">
        <f t="shared" si="38"/>
        <v>4.8918000741371148E-2</v>
      </c>
      <c r="S83" s="85">
        <f t="shared" si="38"/>
        <v>5.3959121461575957E-2</v>
      </c>
      <c r="T83" s="84">
        <f t="shared" si="38"/>
        <v>5.5242581835612342E-2</v>
      </c>
      <c r="U83" s="85">
        <f t="shared" si="38"/>
        <v>2.5728051763748504E-2</v>
      </c>
      <c r="V83" s="84">
        <f t="shared" si="38"/>
        <v>5.9694296891563393E-2</v>
      </c>
      <c r="W83" s="85">
        <f t="shared" si="38"/>
        <v>4.1976983858776545E-2</v>
      </c>
      <c r="X83" s="84">
        <f t="shared" si="38"/>
        <v>5.4808236772687723E-2</v>
      </c>
      <c r="Y83" s="85">
        <f t="shared" si="38"/>
        <v>3.2791402590245246E-2</v>
      </c>
      <c r="Z83" s="84">
        <f t="shared" si="38"/>
        <v>5.3931206844013639E-2</v>
      </c>
      <c r="AA83" s="84">
        <f t="shared" si="38"/>
        <v>5.8251392898614023E-2</v>
      </c>
      <c r="AB83" s="104">
        <f t="shared" si="38"/>
        <v>5.2225389793583731E-2</v>
      </c>
      <c r="AC83" s="105">
        <f t="shared" si="38"/>
        <v>4.8594834320773418E-2</v>
      </c>
      <c r="AD83" s="18"/>
      <c r="AE83" s="18"/>
    </row>
    <row r="84" spans="1:31" x14ac:dyDescent="0.2">
      <c r="A84" s="89" t="s">
        <v>29</v>
      </c>
      <c r="B84" s="84">
        <f>B20/B31</f>
        <v>4.8926604612030633E-2</v>
      </c>
      <c r="C84" s="85">
        <f t="shared" ref="C84:AC84" si="39">C20/C31</f>
        <v>8.4257612256631989E-2</v>
      </c>
      <c r="D84" s="84">
        <f t="shared" si="39"/>
        <v>7.1524540558223215E-2</v>
      </c>
      <c r="E84" s="85">
        <f t="shared" si="39"/>
        <v>6.3375424448217324E-2</v>
      </c>
      <c r="F84" s="84">
        <f t="shared" si="39"/>
        <v>4.7806472434132372E-2</v>
      </c>
      <c r="G84" s="85">
        <f t="shared" si="39"/>
        <v>8.6055282062722144E-2</v>
      </c>
      <c r="H84" s="84">
        <f t="shared" si="39"/>
        <v>5.7275353982897383E-2</v>
      </c>
      <c r="I84" s="85">
        <f t="shared" si="39"/>
        <v>7.8037011906211762E-2</v>
      </c>
      <c r="J84" s="84">
        <f t="shared" si="39"/>
        <v>0.10010649627263046</v>
      </c>
      <c r="K84" s="85">
        <f t="shared" si="39"/>
        <v>3.6365920655134804E-2</v>
      </c>
      <c r="L84" s="84">
        <f t="shared" si="39"/>
        <v>9.6993438989753905E-2</v>
      </c>
      <c r="M84" s="85">
        <f t="shared" si="39"/>
        <v>3.4701629104277314E-2</v>
      </c>
      <c r="N84" s="84">
        <f t="shared" si="39"/>
        <v>7.5897059001963904E-2</v>
      </c>
      <c r="O84" s="85">
        <f t="shared" si="39"/>
        <v>5.1984699041718332E-2</v>
      </c>
      <c r="P84" s="84">
        <f t="shared" si="39"/>
        <v>7.3131952905598666E-2</v>
      </c>
      <c r="Q84" s="85">
        <f t="shared" si="39"/>
        <v>5.2903085287292768E-2</v>
      </c>
      <c r="R84" s="84">
        <f t="shared" si="39"/>
        <v>6.3460814925161771E-2</v>
      </c>
      <c r="S84" s="85">
        <f t="shared" si="39"/>
        <v>7.3066439639961275E-2</v>
      </c>
      <c r="T84" s="84">
        <f t="shared" si="39"/>
        <v>0.1303287856218785</v>
      </c>
      <c r="U84" s="85">
        <f t="shared" si="39"/>
        <v>2.755903558261508E-2</v>
      </c>
      <c r="V84" s="84">
        <f t="shared" si="39"/>
        <v>9.1568623464732032E-2</v>
      </c>
      <c r="W84" s="85">
        <f t="shared" si="39"/>
        <v>5.0377798014141953E-2</v>
      </c>
      <c r="X84" s="84">
        <f t="shared" si="39"/>
        <v>8.143722292043587E-2</v>
      </c>
      <c r="Y84" s="85">
        <f t="shared" si="39"/>
        <v>4.3379865504241832E-2</v>
      </c>
      <c r="Z84" s="84">
        <f t="shared" si="39"/>
        <v>6.1615969130983439E-2</v>
      </c>
      <c r="AA84" s="84">
        <f t="shared" si="39"/>
        <v>7.8212926853052991E-2</v>
      </c>
      <c r="AB84" s="104">
        <f t="shared" si="39"/>
        <v>7.0435051114119171E-2</v>
      </c>
      <c r="AC84" s="105">
        <f t="shared" si="39"/>
        <v>6.4255042278274152E-2</v>
      </c>
      <c r="AD84" s="18"/>
      <c r="AE84" s="18"/>
    </row>
    <row r="85" spans="1:31" x14ac:dyDescent="0.2">
      <c r="A85" s="90" t="s">
        <v>30</v>
      </c>
      <c r="B85" s="84">
        <f>B21/B31</f>
        <v>6.0455996064605153E-2</v>
      </c>
      <c r="C85" s="85">
        <f t="shared" ref="C85:AC85" si="40">C21/C31</f>
        <v>0.11901956639121203</v>
      </c>
      <c r="D85" s="84">
        <f t="shared" si="40"/>
        <v>9.0115430000116833E-2</v>
      </c>
      <c r="E85" s="85">
        <f t="shared" si="40"/>
        <v>9.0643274853801165E-2</v>
      </c>
      <c r="F85" s="84">
        <f t="shared" si="40"/>
        <v>5.384356567536204E-2</v>
      </c>
      <c r="G85" s="85">
        <f t="shared" si="40"/>
        <v>0.1104299749485254</v>
      </c>
      <c r="H85" s="84">
        <f t="shared" si="40"/>
        <v>6.6136722102642681E-2</v>
      </c>
      <c r="I85" s="85">
        <f t="shared" si="40"/>
        <v>0.10413689285237905</v>
      </c>
      <c r="J85" s="84">
        <f t="shared" si="40"/>
        <v>0.16686754286953251</v>
      </c>
      <c r="K85" s="85">
        <f t="shared" si="40"/>
        <v>4.0945925109503227E-2</v>
      </c>
      <c r="L85" s="84">
        <f t="shared" si="40"/>
        <v>0.12707529726023392</v>
      </c>
      <c r="M85" s="85">
        <f t="shared" si="40"/>
        <v>3.9910208131694741E-2</v>
      </c>
      <c r="N85" s="84">
        <f t="shared" si="40"/>
        <v>9.6992094128577441E-2</v>
      </c>
      <c r="O85" s="85">
        <f t="shared" si="40"/>
        <v>6.2255445379697752E-2</v>
      </c>
      <c r="P85" s="84">
        <f t="shared" si="40"/>
        <v>9.0546563072395392E-2</v>
      </c>
      <c r="Q85" s="85">
        <f t="shared" si="40"/>
        <v>7.8099737796654189E-2</v>
      </c>
      <c r="R85" s="84">
        <f t="shared" si="40"/>
        <v>7.1815817861491327E-2</v>
      </c>
      <c r="S85" s="85">
        <f t="shared" si="40"/>
        <v>9.329012502488826E-2</v>
      </c>
      <c r="T85" s="84">
        <f t="shared" si="40"/>
        <v>0.16396501337511662</v>
      </c>
      <c r="U85" s="85">
        <f t="shared" si="40"/>
        <v>3.4208136713458473E-2</v>
      </c>
      <c r="V85" s="84">
        <f t="shared" si="40"/>
        <v>0.1195207379160725</v>
      </c>
      <c r="W85" s="85">
        <f t="shared" si="40"/>
        <v>5.7530034232705002E-2</v>
      </c>
      <c r="X85" s="84">
        <f t="shared" si="40"/>
        <v>0.10553192370903365</v>
      </c>
      <c r="Y85" s="85">
        <f t="shared" si="40"/>
        <v>5.762973212244156E-2</v>
      </c>
      <c r="Z85" s="84">
        <f t="shared" si="40"/>
        <v>7.4091084323383502E-2</v>
      </c>
      <c r="AA85" s="84">
        <f t="shared" si="40"/>
        <v>9.6399483076660852E-2</v>
      </c>
      <c r="AB85" s="104">
        <f t="shared" si="40"/>
        <v>8.7873556931967856E-2</v>
      </c>
      <c r="AC85" s="105">
        <f t="shared" si="40"/>
        <v>8.2795882465723322E-2</v>
      </c>
      <c r="AD85" s="18"/>
      <c r="AE85" s="18"/>
    </row>
    <row r="86" spans="1:31" x14ac:dyDescent="0.2">
      <c r="A86" s="89" t="s">
        <v>31</v>
      </c>
      <c r="B86" s="84">
        <f>B22/B31</f>
        <v>6.2007133588293573E-2</v>
      </c>
      <c r="C86" s="85">
        <f t="shared" ref="C86:AC86" si="41">C22/C31</f>
        <v>0.12843044714138943</v>
      </c>
      <c r="D86" s="84">
        <f t="shared" si="41"/>
        <v>6.7747946677882531E-2</v>
      </c>
      <c r="E86" s="85">
        <f t="shared" si="41"/>
        <v>0.1040016034710432</v>
      </c>
      <c r="F86" s="84">
        <f t="shared" si="41"/>
        <v>4.5951123715092045E-2</v>
      </c>
      <c r="G86" s="85">
        <f t="shared" si="41"/>
        <v>0.11156497858113995</v>
      </c>
      <c r="H86" s="84">
        <f t="shared" si="41"/>
        <v>6.3793761992279999E-2</v>
      </c>
      <c r="I86" s="85">
        <f t="shared" si="41"/>
        <v>0.11167945439045183</v>
      </c>
      <c r="J86" s="84">
        <f t="shared" si="41"/>
        <v>0.11335794863946229</v>
      </c>
      <c r="K86" s="85">
        <f t="shared" si="41"/>
        <v>4.544597936142631E-2</v>
      </c>
      <c r="L86" s="84">
        <f t="shared" si="41"/>
        <v>0.13012832803101451</v>
      </c>
      <c r="M86" s="85">
        <f t="shared" si="41"/>
        <v>4.0059861245536843E-2</v>
      </c>
      <c r="N86" s="84">
        <f t="shared" si="41"/>
        <v>9.7209631261559362E-2</v>
      </c>
      <c r="O86" s="85">
        <f t="shared" si="41"/>
        <v>6.2642789226232468E-2</v>
      </c>
      <c r="P86" s="84">
        <f t="shared" si="41"/>
        <v>8.4793609126852146E-2</v>
      </c>
      <c r="Q86" s="85">
        <f t="shared" si="41"/>
        <v>8.8071842041332629E-2</v>
      </c>
      <c r="R86" s="84">
        <f t="shared" si="41"/>
        <v>7.1772779461520206E-2</v>
      </c>
      <c r="S86" s="85">
        <f t="shared" si="41"/>
        <v>0.10144660867415946</v>
      </c>
      <c r="T86" s="84">
        <f t="shared" si="41"/>
        <v>0.15786245535185062</v>
      </c>
      <c r="U86" s="85">
        <f t="shared" si="41"/>
        <v>3.5116185599237834E-2</v>
      </c>
      <c r="V86" s="84">
        <f t="shared" si="41"/>
        <v>0.13228934627861791</v>
      </c>
      <c r="W86" s="85">
        <f t="shared" si="41"/>
        <v>5.9339698329124113E-2</v>
      </c>
      <c r="X86" s="84">
        <f t="shared" si="41"/>
        <v>0.10029071774828401</v>
      </c>
      <c r="Y86" s="85">
        <f t="shared" si="41"/>
        <v>6.465059831264694E-2</v>
      </c>
      <c r="Z86" s="84">
        <f t="shared" si="41"/>
        <v>7.2227632652380205E-2</v>
      </c>
      <c r="AA86" s="84">
        <f t="shared" si="41"/>
        <v>0.10162198218958171</v>
      </c>
      <c r="AB86" s="104">
        <f t="shared" si="41"/>
        <v>8.5336423424532043E-2</v>
      </c>
      <c r="AC86" s="105">
        <f t="shared" si="41"/>
        <v>8.7934511462677709E-2</v>
      </c>
      <c r="AD86" s="18"/>
      <c r="AE86" s="18"/>
    </row>
    <row r="87" spans="1:31" x14ac:dyDescent="0.2">
      <c r="A87" s="90" t="s">
        <v>32</v>
      </c>
      <c r="B87" s="84">
        <f>B23/B31</f>
        <v>6.4558562977964806E-2</v>
      </c>
      <c r="C87" s="85">
        <f t="shared" ref="C87:AC87" si="42">C23/C31</f>
        <v>9.6952673597692593E-2</v>
      </c>
      <c r="D87" s="84">
        <f t="shared" si="42"/>
        <v>4.8012103793534516E-2</v>
      </c>
      <c r="E87" s="85">
        <f t="shared" si="42"/>
        <v>8.9664685908319192E-2</v>
      </c>
      <c r="F87" s="84">
        <f t="shared" si="42"/>
        <v>4.1287345587881864E-2</v>
      </c>
      <c r="G87" s="85">
        <f t="shared" si="42"/>
        <v>0.101404209009487</v>
      </c>
      <c r="H87" s="84">
        <f t="shared" si="42"/>
        <v>5.8476941120432821E-2</v>
      </c>
      <c r="I87" s="85">
        <f t="shared" si="42"/>
        <v>9.2512367265746881E-2</v>
      </c>
      <c r="J87" s="84">
        <f t="shared" si="42"/>
        <v>7.6594415003858093E-2</v>
      </c>
      <c r="K87" s="85">
        <f t="shared" si="42"/>
        <v>3.232272470289934E-2</v>
      </c>
      <c r="L87" s="84">
        <f t="shared" si="42"/>
        <v>9.231396660026582E-2</v>
      </c>
      <c r="M87" s="85">
        <f t="shared" si="42"/>
        <v>4.0832526778960723E-2</v>
      </c>
      <c r="N87" s="84">
        <f t="shared" si="42"/>
        <v>7.5386583418990391E-2</v>
      </c>
      <c r="O87" s="85">
        <f t="shared" si="42"/>
        <v>6.0647354976097731E-2</v>
      </c>
      <c r="P87" s="84">
        <f t="shared" si="42"/>
        <v>5.676864396742913E-2</v>
      </c>
      <c r="Q87" s="85">
        <f t="shared" si="42"/>
        <v>8.0584386754123633E-2</v>
      </c>
      <c r="R87" s="84">
        <f t="shared" si="42"/>
        <v>5.8019928167522113E-2</v>
      </c>
      <c r="S87" s="85">
        <f t="shared" si="42"/>
        <v>8.0330378782157347E-2</v>
      </c>
      <c r="T87" s="84">
        <f t="shared" si="42"/>
        <v>7.5802635851497546E-2</v>
      </c>
      <c r="U87" s="85">
        <f t="shared" si="42"/>
        <v>4.3372979839329931E-2</v>
      </c>
      <c r="V87" s="84">
        <f t="shared" si="42"/>
        <v>0.1102023983434063</v>
      </c>
      <c r="W87" s="85">
        <f t="shared" si="42"/>
        <v>5.8209786890447604E-2</v>
      </c>
      <c r="X87" s="84">
        <f t="shared" si="42"/>
        <v>6.5539243443313494E-2</v>
      </c>
      <c r="Y87" s="85">
        <f t="shared" si="42"/>
        <v>5.5398884869520354E-2</v>
      </c>
      <c r="Z87" s="84">
        <f t="shared" si="42"/>
        <v>6.3449563423657762E-2</v>
      </c>
      <c r="AA87" s="84">
        <f t="shared" si="42"/>
        <v>7.8740667231010156E-2</v>
      </c>
      <c r="AB87" s="104">
        <f t="shared" si="42"/>
        <v>6.7463345046510886E-2</v>
      </c>
      <c r="AC87" s="105">
        <f t="shared" si="42"/>
        <v>7.5089196588744245E-2</v>
      </c>
      <c r="AD87" s="18"/>
      <c r="AE87" s="18"/>
    </row>
    <row r="88" spans="1:31" x14ac:dyDescent="0.2">
      <c r="A88" s="89" t="s">
        <v>33</v>
      </c>
      <c r="B88" s="84">
        <f>B24/B31</f>
        <v>5.4018501288732194E-2</v>
      </c>
      <c r="C88" s="85">
        <f t="shared" ref="C88:AC88" si="43">C24/C31</f>
        <v>5.8684361833485715E-2</v>
      </c>
      <c r="D88" s="84">
        <f t="shared" si="43"/>
        <v>3.631430140315213E-2</v>
      </c>
      <c r="E88" s="85">
        <f t="shared" si="43"/>
        <v>5.941685531031881E-2</v>
      </c>
      <c r="F88" s="84">
        <f t="shared" si="43"/>
        <v>3.8342957983424089E-2</v>
      </c>
      <c r="G88" s="85">
        <f t="shared" si="43"/>
        <v>6.9244265443133751E-2</v>
      </c>
      <c r="H88" s="84">
        <f t="shared" si="43"/>
        <v>4.7952943079639973E-2</v>
      </c>
      <c r="I88" s="85">
        <f t="shared" si="43"/>
        <v>6.4178052173250247E-2</v>
      </c>
      <c r="J88" s="84">
        <f t="shared" si="43"/>
        <v>6.1933640705808826E-2</v>
      </c>
      <c r="K88" s="85">
        <f t="shared" si="43"/>
        <v>1.9639196157821701E-2</v>
      </c>
      <c r="L88" s="84">
        <f t="shared" si="43"/>
        <v>6.004023046401518E-2</v>
      </c>
      <c r="M88" s="85">
        <f t="shared" si="43"/>
        <v>3.8836609706305765E-2</v>
      </c>
      <c r="N88" s="84">
        <f t="shared" si="43"/>
        <v>5.2829456087833002E-2</v>
      </c>
      <c r="O88" s="85">
        <f t="shared" si="43"/>
        <v>5.2636698638600307E-2</v>
      </c>
      <c r="P88" s="84">
        <f t="shared" si="43"/>
        <v>4.0097083125804088E-2</v>
      </c>
      <c r="Q88" s="85">
        <f t="shared" si="43"/>
        <v>6.8008678679433374E-2</v>
      </c>
      <c r="R88" s="84">
        <f t="shared" si="43"/>
        <v>4.5115349853600023E-2</v>
      </c>
      <c r="S88" s="85">
        <f t="shared" si="43"/>
        <v>5.7354910024647959E-2</v>
      </c>
      <c r="T88" s="84">
        <f t="shared" si="43"/>
        <v>4.3810593917027886E-2</v>
      </c>
      <c r="U88" s="85">
        <f t="shared" si="43"/>
        <v>3.7488029136956598E-2</v>
      </c>
      <c r="V88" s="84">
        <f t="shared" si="43"/>
        <v>8.0343632830992009E-2</v>
      </c>
      <c r="W88" s="85">
        <f t="shared" si="43"/>
        <v>4.9567770179109023E-2</v>
      </c>
      <c r="X88" s="84">
        <f t="shared" si="43"/>
        <v>4.068494758794039E-2</v>
      </c>
      <c r="Y88" s="85">
        <f t="shared" si="43"/>
        <v>4.8114186546906419E-2</v>
      </c>
      <c r="Z88" s="84">
        <f t="shared" si="43"/>
        <v>4.9583445664401309E-2</v>
      </c>
      <c r="AA88" s="84">
        <f t="shared" si="43"/>
        <v>5.4319563188305796E-2</v>
      </c>
      <c r="AB88" s="104">
        <f t="shared" si="43"/>
        <v>5.034171030622895E-2</v>
      </c>
      <c r="AC88" s="105">
        <f t="shared" si="43"/>
        <v>5.5514136717531234E-2</v>
      </c>
      <c r="AD88" s="18"/>
      <c r="AE88" s="18"/>
    </row>
    <row r="89" spans="1:31" x14ac:dyDescent="0.2">
      <c r="A89" s="90" t="s">
        <v>34</v>
      </c>
      <c r="B89" s="84">
        <f>B25/B31</f>
        <v>1.8368373237670717E-2</v>
      </c>
      <c r="C89" s="85">
        <f t="shared" ref="C89:AC89" si="44">C25/C31</f>
        <v>3.6449153101524134E-2</v>
      </c>
      <c r="D89" s="84">
        <f t="shared" si="44"/>
        <v>1.6149100977883704E-2</v>
      </c>
      <c r="E89" s="85">
        <f t="shared" si="44"/>
        <v>4.3426358234295415E-2</v>
      </c>
      <c r="F89" s="84">
        <f t="shared" si="44"/>
        <v>1.7119746211366929E-2</v>
      </c>
      <c r="G89" s="85">
        <f t="shared" si="44"/>
        <v>5.1967490360759323E-2</v>
      </c>
      <c r="H89" s="84">
        <f t="shared" si="44"/>
        <v>2.4960119349866763E-2</v>
      </c>
      <c r="I89" s="85">
        <f t="shared" si="44"/>
        <v>4.5371357652791967E-2</v>
      </c>
      <c r="J89" s="84">
        <f t="shared" si="44"/>
        <v>3.5724078998552414E-2</v>
      </c>
      <c r="K89" s="85">
        <f t="shared" si="44"/>
        <v>1.3500162755769264E-2</v>
      </c>
      <c r="L89" s="84">
        <f t="shared" si="44"/>
        <v>4.0181719511125119E-2</v>
      </c>
      <c r="M89" s="85">
        <f t="shared" si="44"/>
        <v>2.5989215215817683E-2</v>
      </c>
      <c r="N89" s="84">
        <f t="shared" si="44"/>
        <v>4.4327307583639126E-2</v>
      </c>
      <c r="O89" s="85">
        <f t="shared" si="44"/>
        <v>3.9393394998707393E-2</v>
      </c>
      <c r="P89" s="84">
        <f t="shared" si="44"/>
        <v>2.5518390470798E-2</v>
      </c>
      <c r="Q89" s="85">
        <f t="shared" si="44"/>
        <v>5.0946193862933829E-2</v>
      </c>
      <c r="R89" s="84">
        <f t="shared" si="44"/>
        <v>3.0866862792192556E-2</v>
      </c>
      <c r="S89" s="85">
        <f t="shared" si="44"/>
        <v>4.5068005025712149E-2</v>
      </c>
      <c r="T89" s="84">
        <f t="shared" si="44"/>
        <v>2.5667853847858694E-2</v>
      </c>
      <c r="U89" s="85">
        <f t="shared" si="44"/>
        <v>3.0486624886493889E-2</v>
      </c>
      <c r="V89" s="84">
        <f t="shared" si="44"/>
        <v>6.0819700221595545E-2</v>
      </c>
      <c r="W89" s="85">
        <f t="shared" si="44"/>
        <v>3.3104083417388769E-2</v>
      </c>
      <c r="X89" s="84">
        <f t="shared" si="44"/>
        <v>2.4255251564075295E-2</v>
      </c>
      <c r="Y89" s="85">
        <f t="shared" si="44"/>
        <v>3.5209863803990313E-2</v>
      </c>
      <c r="Z89" s="84">
        <f t="shared" si="44"/>
        <v>3.1748052903761766E-2</v>
      </c>
      <c r="AA89" s="84">
        <f t="shared" si="44"/>
        <v>3.8238232168070561E-2</v>
      </c>
      <c r="AB89" s="104">
        <f t="shared" si="44"/>
        <v>3.1411255588826452E-2</v>
      </c>
      <c r="AC89" s="105">
        <f t="shared" si="44"/>
        <v>3.9791848140056624E-2</v>
      </c>
      <c r="AD89" s="18"/>
      <c r="AE89" s="18"/>
    </row>
    <row r="90" spans="1:31" x14ac:dyDescent="0.2">
      <c r="A90" s="89" t="s">
        <v>35</v>
      </c>
      <c r="B90" s="84">
        <f>B26/B31</f>
        <v>0</v>
      </c>
      <c r="C90" s="85">
        <f t="shared" ref="C90:AC90" si="45">C26/C31</f>
        <v>1.7258443064104134E-2</v>
      </c>
      <c r="D90" s="84">
        <f t="shared" si="45"/>
        <v>4.7316953489187202E-4</v>
      </c>
      <c r="E90" s="85">
        <f t="shared" si="45"/>
        <v>2.5894288813431428E-2</v>
      </c>
      <c r="F90" s="84">
        <f t="shared" si="45"/>
        <v>6.3035163733494472E-4</v>
      </c>
      <c r="G90" s="85">
        <f t="shared" si="45"/>
        <v>2.9629171854321606E-2</v>
      </c>
      <c r="H90" s="84">
        <f t="shared" si="45"/>
        <v>2.4508063755117079E-3</v>
      </c>
      <c r="I90" s="85">
        <f t="shared" si="45"/>
        <v>1.9947523522866703E-2</v>
      </c>
      <c r="J90" s="84">
        <f t="shared" si="45"/>
        <v>7.7799672221053103E-3</v>
      </c>
      <c r="K90" s="85">
        <f t="shared" si="45"/>
        <v>7.5438726735918768E-3</v>
      </c>
      <c r="L90" s="84">
        <f t="shared" si="45"/>
        <v>2.7901354122322707E-2</v>
      </c>
      <c r="M90" s="85">
        <f t="shared" si="45"/>
        <v>4.4961000723865606E-3</v>
      </c>
      <c r="N90" s="84">
        <f t="shared" si="45"/>
        <v>1.162480304655988E-2</v>
      </c>
      <c r="O90" s="85">
        <f t="shared" si="45"/>
        <v>6.5331411219826394E-3</v>
      </c>
      <c r="P90" s="84">
        <f t="shared" si="45"/>
        <v>5.3846740398358801E-3</v>
      </c>
      <c r="Q90" s="85">
        <f t="shared" si="45"/>
        <v>9.4493729737880425E-3</v>
      </c>
      <c r="R90" s="84">
        <f t="shared" si="45"/>
        <v>6.2141896216369305E-3</v>
      </c>
      <c r="S90" s="85">
        <f t="shared" si="45"/>
        <v>4.1098241687321062E-3</v>
      </c>
      <c r="T90" s="84">
        <f t="shared" si="45"/>
        <v>3.1543627620260082E-3</v>
      </c>
      <c r="U90" s="85">
        <f t="shared" si="45"/>
        <v>2.0890086388694541E-3</v>
      </c>
      <c r="V90" s="84">
        <f t="shared" si="45"/>
        <v>9.7597881047046219E-3</v>
      </c>
      <c r="W90" s="85">
        <f t="shared" si="45"/>
        <v>1.3143604520677637E-3</v>
      </c>
      <c r="X90" s="84">
        <f t="shared" si="45"/>
        <v>2.7656165840319307E-3</v>
      </c>
      <c r="Y90" s="85">
        <f t="shared" si="45"/>
        <v>9.3220686784355341E-4</v>
      </c>
      <c r="Z90" s="84">
        <f t="shared" si="45"/>
        <v>1.3655359794581237E-3</v>
      </c>
      <c r="AA90" s="84">
        <f t="shared" si="45"/>
        <v>2.1191562381944725E-3</v>
      </c>
      <c r="AB90" s="104">
        <f t="shared" si="45"/>
        <v>6.0888013818814922E-3</v>
      </c>
      <c r="AC90" s="105">
        <f t="shared" si="45"/>
        <v>1.0272799164849885E-2</v>
      </c>
      <c r="AD90" s="18"/>
      <c r="AE90" s="18"/>
    </row>
    <row r="91" spans="1:31" x14ac:dyDescent="0.2">
      <c r="A91" s="90" t="s">
        <v>36</v>
      </c>
      <c r="B91" s="84">
        <f>B27/B31</f>
        <v>0</v>
      </c>
      <c r="C91" s="85">
        <f t="shared" ref="C91:AC91" si="46">C27/C31</f>
        <v>0</v>
      </c>
      <c r="D91" s="84">
        <f t="shared" si="46"/>
        <v>0</v>
      </c>
      <c r="E91" s="85">
        <f t="shared" si="46"/>
        <v>0</v>
      </c>
      <c r="F91" s="84">
        <f t="shared" si="46"/>
        <v>0</v>
      </c>
      <c r="G91" s="85">
        <f t="shared" si="46"/>
        <v>0</v>
      </c>
      <c r="H91" s="84">
        <f t="shared" si="46"/>
        <v>0</v>
      </c>
      <c r="I91" s="85">
        <f t="shared" si="46"/>
        <v>0</v>
      </c>
      <c r="J91" s="84">
        <f t="shared" si="46"/>
        <v>0</v>
      </c>
      <c r="K91" s="85">
        <f t="shared" si="46"/>
        <v>0</v>
      </c>
      <c r="L91" s="84">
        <f t="shared" si="46"/>
        <v>0</v>
      </c>
      <c r="M91" s="85">
        <f t="shared" si="46"/>
        <v>0</v>
      </c>
      <c r="N91" s="84">
        <f t="shared" si="46"/>
        <v>0</v>
      </c>
      <c r="O91" s="85">
        <f t="shared" si="46"/>
        <v>0</v>
      </c>
      <c r="P91" s="84">
        <f t="shared" si="46"/>
        <v>0</v>
      </c>
      <c r="Q91" s="85">
        <f t="shared" si="46"/>
        <v>0</v>
      </c>
      <c r="R91" s="84">
        <f t="shared" si="46"/>
        <v>0</v>
      </c>
      <c r="S91" s="85">
        <f t="shared" si="46"/>
        <v>0</v>
      </c>
      <c r="T91" s="84">
        <f t="shared" si="46"/>
        <v>0</v>
      </c>
      <c r="U91" s="85">
        <f t="shared" si="46"/>
        <v>0</v>
      </c>
      <c r="V91" s="84">
        <f t="shared" si="46"/>
        <v>0</v>
      </c>
      <c r="W91" s="85">
        <f t="shared" si="46"/>
        <v>1.2898532404982961E-6</v>
      </c>
      <c r="X91" s="84">
        <f t="shared" si="46"/>
        <v>0</v>
      </c>
      <c r="Y91" s="85">
        <f t="shared" si="46"/>
        <v>0</v>
      </c>
      <c r="Z91" s="84">
        <f t="shared" si="46"/>
        <v>0</v>
      </c>
      <c r="AA91" s="84">
        <f t="shared" si="46"/>
        <v>0</v>
      </c>
      <c r="AB91" s="104">
        <f t="shared" si="46"/>
        <v>0</v>
      </c>
      <c r="AC91" s="105">
        <f t="shared" si="46"/>
        <v>1.1432895022814914E-7</v>
      </c>
      <c r="AD91" s="18"/>
      <c r="AE91" s="18"/>
    </row>
    <row r="92" spans="1:31" x14ac:dyDescent="0.2">
      <c r="A92" s="89" t="s">
        <v>37</v>
      </c>
      <c r="B92" s="84">
        <f>B28/B31</f>
        <v>0</v>
      </c>
      <c r="C92" s="85">
        <f t="shared" ref="C92:AC92" si="47">C28/C31</f>
        <v>0</v>
      </c>
      <c r="D92" s="84">
        <f t="shared" si="47"/>
        <v>0</v>
      </c>
      <c r="E92" s="85">
        <f t="shared" si="47"/>
        <v>0</v>
      </c>
      <c r="F92" s="84">
        <f t="shared" si="47"/>
        <v>0</v>
      </c>
      <c r="G92" s="85">
        <f t="shared" si="47"/>
        <v>0</v>
      </c>
      <c r="H92" s="84">
        <f t="shared" si="47"/>
        <v>0</v>
      </c>
      <c r="I92" s="85">
        <f t="shared" si="47"/>
        <v>0</v>
      </c>
      <c r="J92" s="84">
        <f t="shared" si="47"/>
        <v>0</v>
      </c>
      <c r="K92" s="85">
        <f t="shared" si="47"/>
        <v>0</v>
      </c>
      <c r="L92" s="84">
        <f t="shared" si="47"/>
        <v>0</v>
      </c>
      <c r="M92" s="85">
        <f t="shared" si="47"/>
        <v>0</v>
      </c>
      <c r="N92" s="84">
        <f t="shared" si="47"/>
        <v>0</v>
      </c>
      <c r="O92" s="85">
        <f t="shared" si="47"/>
        <v>0</v>
      </c>
      <c r="P92" s="84">
        <f t="shared" si="47"/>
        <v>0</v>
      </c>
      <c r="Q92" s="85">
        <f t="shared" si="47"/>
        <v>0</v>
      </c>
      <c r="R92" s="84">
        <f t="shared" si="47"/>
        <v>0</v>
      </c>
      <c r="S92" s="85">
        <f t="shared" si="47"/>
        <v>0</v>
      </c>
      <c r="T92" s="84">
        <f t="shared" si="47"/>
        <v>0</v>
      </c>
      <c r="U92" s="85">
        <f t="shared" si="47"/>
        <v>0</v>
      </c>
      <c r="V92" s="84">
        <f t="shared" si="47"/>
        <v>0</v>
      </c>
      <c r="W92" s="85">
        <f t="shared" si="47"/>
        <v>0</v>
      </c>
      <c r="X92" s="84">
        <f t="shared" si="47"/>
        <v>0</v>
      </c>
      <c r="Y92" s="85">
        <f t="shared" si="47"/>
        <v>0</v>
      </c>
      <c r="Z92" s="84">
        <f t="shared" si="47"/>
        <v>0</v>
      </c>
      <c r="AA92" s="84">
        <f t="shared" si="47"/>
        <v>0</v>
      </c>
      <c r="AB92" s="104">
        <f t="shared" si="47"/>
        <v>0</v>
      </c>
      <c r="AC92" s="105">
        <f t="shared" si="47"/>
        <v>0</v>
      </c>
      <c r="AD92" s="18"/>
      <c r="AE92" s="18"/>
    </row>
    <row r="93" spans="1:31" x14ac:dyDescent="0.2">
      <c r="A93" s="90" t="s">
        <v>38</v>
      </c>
      <c r="B93" s="84"/>
      <c r="C93" s="85"/>
      <c r="D93" s="84"/>
      <c r="E93" s="85"/>
      <c r="F93" s="84"/>
      <c r="G93" s="85"/>
      <c r="H93" s="84"/>
      <c r="I93" s="85"/>
      <c r="J93" s="84"/>
      <c r="K93" s="85"/>
      <c r="L93" s="84"/>
      <c r="M93" s="85"/>
      <c r="N93" s="84"/>
      <c r="O93" s="85"/>
      <c r="P93" s="84"/>
      <c r="Q93" s="85"/>
      <c r="R93" s="84"/>
      <c r="S93" s="85"/>
      <c r="T93" s="84"/>
      <c r="U93" s="85"/>
      <c r="V93" s="84"/>
      <c r="W93" s="85"/>
      <c r="X93" s="84"/>
      <c r="Y93" s="85"/>
      <c r="Z93" s="84"/>
      <c r="AA93" s="84"/>
      <c r="AB93" s="104">
        <f t="shared" ref="AB93:AC93" si="48">AB29/AB31</f>
        <v>0</v>
      </c>
      <c r="AC93" s="105">
        <f t="shared" si="48"/>
        <v>0</v>
      </c>
      <c r="AD93" s="18"/>
      <c r="AE93" s="18"/>
    </row>
    <row r="94" spans="1:31" ht="13.5" thickBot="1" x14ac:dyDescent="0.25">
      <c r="A94" s="89" t="s">
        <v>39</v>
      </c>
      <c r="B94" s="86"/>
      <c r="C94" s="87"/>
      <c r="D94" s="86"/>
      <c r="E94" s="87"/>
      <c r="F94" s="86"/>
      <c r="G94" s="87"/>
      <c r="H94" s="86"/>
      <c r="I94" s="87"/>
      <c r="J94" s="86"/>
      <c r="K94" s="87"/>
      <c r="L94" s="86"/>
      <c r="M94" s="87"/>
      <c r="N94" s="86"/>
      <c r="O94" s="87"/>
      <c r="P94" s="86"/>
      <c r="Q94" s="87"/>
      <c r="R94" s="86"/>
      <c r="S94" s="87"/>
      <c r="T94" s="86"/>
      <c r="U94" s="87"/>
      <c r="V94" s="86"/>
      <c r="W94" s="87"/>
      <c r="X94" s="86"/>
      <c r="Y94" s="87"/>
      <c r="Z94" s="86"/>
      <c r="AA94" s="86"/>
      <c r="AB94" s="106">
        <f t="shared" ref="AB94:AC94" si="49">AB30/AB31</f>
        <v>0</v>
      </c>
      <c r="AC94" s="107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80">
        <f>SUM(B71:B94)</f>
        <v>0.99999999999999989</v>
      </c>
      <c r="C95" s="81">
        <f t="shared" ref="C95:AC95" si="50">SUM(C71:C94)</f>
        <v>1</v>
      </c>
      <c r="D95" s="80">
        <f t="shared" si="50"/>
        <v>1</v>
      </c>
      <c r="E95" s="81">
        <f t="shared" si="50"/>
        <v>1</v>
      </c>
      <c r="F95" s="80">
        <f t="shared" si="50"/>
        <v>1</v>
      </c>
      <c r="G95" s="81">
        <f t="shared" si="50"/>
        <v>0.99999999999999978</v>
      </c>
      <c r="H95" s="80">
        <f t="shared" si="50"/>
        <v>1</v>
      </c>
      <c r="I95" s="81">
        <f t="shared" si="50"/>
        <v>0.99999999999999989</v>
      </c>
      <c r="J95" s="80">
        <f t="shared" si="50"/>
        <v>1.0000000000000002</v>
      </c>
      <c r="K95" s="80">
        <f t="shared" si="50"/>
        <v>1</v>
      </c>
      <c r="L95" s="80">
        <f t="shared" si="50"/>
        <v>1</v>
      </c>
      <c r="M95" s="81">
        <f t="shared" si="50"/>
        <v>1.0000000000000002</v>
      </c>
      <c r="N95" s="80">
        <f t="shared" si="50"/>
        <v>1</v>
      </c>
      <c r="O95" s="81">
        <f t="shared" si="50"/>
        <v>1</v>
      </c>
      <c r="P95" s="80">
        <f t="shared" si="50"/>
        <v>1</v>
      </c>
      <c r="Q95" s="81">
        <f t="shared" si="50"/>
        <v>1.0000000000000002</v>
      </c>
      <c r="R95" s="80">
        <f t="shared" si="50"/>
        <v>0.99999999999999978</v>
      </c>
      <c r="S95" s="81">
        <f t="shared" si="50"/>
        <v>0.99999999999999989</v>
      </c>
      <c r="T95" s="80">
        <f t="shared" si="50"/>
        <v>0.99999999999999989</v>
      </c>
      <c r="U95" s="81">
        <f t="shared" si="50"/>
        <v>1</v>
      </c>
      <c r="V95" s="80">
        <f t="shared" si="50"/>
        <v>0.99999999999999989</v>
      </c>
      <c r="W95" s="81">
        <f t="shared" si="50"/>
        <v>1.0000000000000002</v>
      </c>
      <c r="X95" s="80">
        <f t="shared" si="50"/>
        <v>1</v>
      </c>
      <c r="Y95" s="81">
        <f t="shared" si="50"/>
        <v>1</v>
      </c>
      <c r="Z95" s="80">
        <f t="shared" si="50"/>
        <v>1</v>
      </c>
      <c r="AA95" s="80">
        <f t="shared" si="50"/>
        <v>1</v>
      </c>
      <c r="AB95" s="80">
        <f t="shared" si="50"/>
        <v>0.99999999999999989</v>
      </c>
      <c r="AC95" s="82">
        <f t="shared" si="50"/>
        <v>1.0000000000000002</v>
      </c>
      <c r="AD95" s="83"/>
    </row>
    <row r="96" spans="1:31" ht="13.5" thickTop="1" x14ac:dyDescent="0.2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Normal="100" zoomScalePageLayoutView="90" workbookViewId="0">
      <selection activeCell="I35" sqref="I35"/>
    </sheetView>
  </sheetViews>
  <sheetFormatPr defaultColWidth="8.85546875" defaultRowHeight="12.75" x14ac:dyDescent="0.2"/>
  <cols>
    <col min="1" max="1" width="12" style="240" customWidth="1"/>
    <col min="2" max="2" width="9.28515625" style="232" customWidth="1"/>
    <col min="3" max="3" width="8.42578125" style="232" customWidth="1"/>
    <col min="4" max="4" width="7.7109375" style="232" customWidth="1"/>
    <col min="5" max="5" width="8" style="232" customWidth="1"/>
    <col min="6" max="6" width="8.42578125" style="232" bestFit="1" customWidth="1"/>
    <col min="7" max="7" width="8" style="232" customWidth="1"/>
    <col min="8" max="9" width="8.85546875" style="232" customWidth="1"/>
    <col min="10" max="10" width="7.7109375" style="232" customWidth="1"/>
    <col min="11" max="11" width="8" style="232" customWidth="1"/>
    <col min="12" max="12" width="8.42578125" style="232" bestFit="1" customWidth="1"/>
    <col min="13" max="13" width="8" style="232" customWidth="1"/>
    <col min="14" max="14" width="8.85546875" style="232" customWidth="1"/>
    <col min="15" max="15" width="9.28515625" style="232" customWidth="1"/>
    <col min="16" max="16" width="8.7109375" style="232" bestFit="1" customWidth="1"/>
    <col min="17" max="17" width="8" style="232" customWidth="1"/>
    <col min="18" max="18" width="8.7109375" style="232" bestFit="1" customWidth="1"/>
    <col min="19" max="19" width="8.42578125" style="232" bestFit="1" customWidth="1"/>
    <col min="20" max="20" width="8" style="232" customWidth="1"/>
    <col min="21" max="21" width="7.7109375" style="232" customWidth="1"/>
    <col min="22" max="22" width="9.28515625" style="232" customWidth="1"/>
    <col min="23" max="23" width="8.42578125" style="232" customWidth="1"/>
    <col min="24" max="25" width="8" style="232" customWidth="1"/>
    <col min="26" max="26" width="9.28515625" style="232" customWidth="1"/>
    <col min="27" max="27" width="8.85546875" style="232" customWidth="1"/>
    <col min="28" max="28" width="10.42578125" style="240" bestFit="1" customWidth="1"/>
    <col min="29" max="29" width="10.28515625" style="240" customWidth="1"/>
    <col min="30" max="16384" width="8.85546875" style="232"/>
  </cols>
  <sheetData>
    <row r="2" spans="1:29" ht="15.75" x14ac:dyDescent="0.25">
      <c r="A2" s="309" t="s">
        <v>45</v>
      </c>
      <c r="B2" s="309"/>
      <c r="C2" s="309"/>
      <c r="D2" s="309"/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 t="s">
        <v>45</v>
      </c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</row>
    <row r="3" spans="1:29" ht="15.75" x14ac:dyDescent="0.25">
      <c r="A3" s="231"/>
      <c r="B3" s="231"/>
      <c r="C3" s="231"/>
      <c r="D3" s="231"/>
      <c r="E3" s="231"/>
      <c r="F3" s="231"/>
      <c r="G3" s="231"/>
      <c r="H3" s="231"/>
      <c r="I3" s="231"/>
      <c r="J3" s="231"/>
      <c r="K3" s="231"/>
      <c r="L3" s="231"/>
      <c r="M3" s="231"/>
      <c r="N3" s="231"/>
      <c r="O3" s="231"/>
      <c r="P3" s="231"/>
      <c r="Q3" s="231"/>
      <c r="R3" s="231"/>
      <c r="S3" s="231"/>
      <c r="T3" s="231"/>
      <c r="U3" s="231"/>
      <c r="V3" s="231"/>
      <c r="W3" s="231"/>
      <c r="X3" s="231"/>
      <c r="Y3" s="231"/>
      <c r="Z3" s="231"/>
      <c r="AA3" s="231"/>
      <c r="AB3" s="231"/>
      <c r="AC3" s="231"/>
    </row>
    <row r="4" spans="1:29" ht="13.5" thickBot="1" x14ac:dyDescent="0.25"/>
    <row r="5" spans="1:29" ht="14.25" thickTop="1" thickBot="1" x14ac:dyDescent="0.25">
      <c r="A5" s="305" t="s">
        <v>0</v>
      </c>
      <c r="B5" s="301" t="s">
        <v>1</v>
      </c>
      <c r="C5" s="302"/>
      <c r="D5" s="299" t="s">
        <v>2</v>
      </c>
      <c r="E5" s="300"/>
      <c r="F5" s="299" t="s">
        <v>3</v>
      </c>
      <c r="G5" s="300"/>
      <c r="H5" s="299" t="s">
        <v>4</v>
      </c>
      <c r="I5" s="300"/>
      <c r="J5" s="299" t="s">
        <v>5</v>
      </c>
      <c r="K5" s="300"/>
      <c r="L5" s="299" t="s">
        <v>6</v>
      </c>
      <c r="M5" s="300"/>
      <c r="N5" s="299" t="s">
        <v>7</v>
      </c>
      <c r="O5" s="300"/>
      <c r="P5" s="314" t="s">
        <v>8</v>
      </c>
      <c r="Q5" s="300"/>
      <c r="R5" s="299" t="s">
        <v>9</v>
      </c>
      <c r="S5" s="300"/>
      <c r="T5" s="299" t="s">
        <v>10</v>
      </c>
      <c r="U5" s="300"/>
      <c r="V5" s="315" t="s">
        <v>11</v>
      </c>
      <c r="W5" s="316"/>
      <c r="X5" s="299" t="s">
        <v>12</v>
      </c>
      <c r="Y5" s="300"/>
      <c r="Z5" s="299" t="s">
        <v>40</v>
      </c>
      <c r="AA5" s="300"/>
      <c r="AB5" s="299" t="s">
        <v>41</v>
      </c>
      <c r="AC5" s="300"/>
    </row>
    <row r="6" spans="1:29" ht="15" thickTop="1" thickBot="1" x14ac:dyDescent="0.3">
      <c r="A6" s="306"/>
      <c r="B6" s="252" t="s">
        <v>14</v>
      </c>
      <c r="C6" s="253" t="s">
        <v>15</v>
      </c>
      <c r="D6" s="50" t="s">
        <v>14</v>
      </c>
      <c r="E6" s="254" t="s">
        <v>15</v>
      </c>
      <c r="F6" s="255" t="s">
        <v>14</v>
      </c>
      <c r="G6" s="253" t="s">
        <v>15</v>
      </c>
      <c r="H6" s="50" t="s">
        <v>14</v>
      </c>
      <c r="I6" s="254" t="s">
        <v>15</v>
      </c>
      <c r="J6" s="255" t="s">
        <v>14</v>
      </c>
      <c r="K6" s="253" t="s">
        <v>15</v>
      </c>
      <c r="L6" s="50" t="s">
        <v>14</v>
      </c>
      <c r="M6" s="255" t="s">
        <v>15</v>
      </c>
      <c r="N6" s="252" t="s">
        <v>14</v>
      </c>
      <c r="O6" s="39" t="s">
        <v>15</v>
      </c>
      <c r="P6" s="256" t="s">
        <v>14</v>
      </c>
      <c r="Q6" s="253" t="s">
        <v>15</v>
      </c>
      <c r="R6" s="50" t="s">
        <v>14</v>
      </c>
      <c r="S6" s="254" t="s">
        <v>15</v>
      </c>
      <c r="T6" s="255" t="s">
        <v>14</v>
      </c>
      <c r="U6" s="253" t="s">
        <v>15</v>
      </c>
      <c r="V6" s="50" t="s">
        <v>14</v>
      </c>
      <c r="W6" s="254" t="s">
        <v>15</v>
      </c>
      <c r="X6" s="255" t="s">
        <v>14</v>
      </c>
      <c r="Y6" s="253" t="s">
        <v>15</v>
      </c>
      <c r="Z6" s="50" t="s">
        <v>14</v>
      </c>
      <c r="AA6" s="255" t="s">
        <v>15</v>
      </c>
      <c r="AB6" s="252" t="s">
        <v>14</v>
      </c>
      <c r="AC6" s="39" t="s">
        <v>15</v>
      </c>
    </row>
    <row r="7" spans="1:29" ht="13.5" thickTop="1" x14ac:dyDescent="0.2">
      <c r="A7" s="124" t="s">
        <v>16</v>
      </c>
      <c r="B7" s="125">
        <f>Monthly!B7-(Saturdays!B7+'Sundays &amp; Holidays'!B7)</f>
        <v>0</v>
      </c>
      <c r="C7" s="172">
        <f>Monthly!C7-(Saturdays!C7+'Sundays &amp; Holidays'!C7)</f>
        <v>0</v>
      </c>
      <c r="D7" s="126">
        <f>Monthly!D7-(Saturdays!D7+'Sundays &amp; Holidays'!D7)</f>
        <v>0</v>
      </c>
      <c r="E7" s="166">
        <f>Monthly!E7-(Saturdays!E7+'Sundays &amp; Holidays'!E7)</f>
        <v>0</v>
      </c>
      <c r="F7" s="125">
        <f>Monthly!F7-(Saturdays!F7+'Sundays &amp; Holidays'!F7)</f>
        <v>0</v>
      </c>
      <c r="G7" s="127">
        <f>Monthly!G7-(Saturdays!G7+'Sundays &amp; Holidays'!G7)</f>
        <v>0</v>
      </c>
      <c r="H7" s="126">
        <f>Monthly!H7-(Saturdays!H7+'Sundays &amp; Holidays'!H7)</f>
        <v>0</v>
      </c>
      <c r="I7" s="166">
        <f>Monthly!I7-(Saturdays!I7+'Sundays &amp; Holidays'!I7)</f>
        <v>0</v>
      </c>
      <c r="J7" s="125">
        <f>Monthly!J7-(Saturdays!J7+'Sundays &amp; Holidays'!J7)</f>
        <v>0</v>
      </c>
      <c r="K7" s="127">
        <f>Monthly!K7-(Saturdays!K7+'Sundays &amp; Holidays'!K7)</f>
        <v>0</v>
      </c>
      <c r="L7" s="126">
        <f>Monthly!L7-(Saturdays!L7+'Sundays &amp; Holidays'!L7)</f>
        <v>0</v>
      </c>
      <c r="M7" s="125">
        <f>Monthly!M7-(Saturdays!M7+'Sundays &amp; Holidays'!M7)</f>
        <v>0</v>
      </c>
      <c r="N7" s="165">
        <f>Monthly!N7-(Saturdays!N7+'Sundays &amp; Holidays'!N7)</f>
        <v>0</v>
      </c>
      <c r="O7" s="167">
        <f>Monthly!O7-(Saturdays!O7+'Sundays &amp; Holidays'!O7)</f>
        <v>0</v>
      </c>
      <c r="P7" s="125">
        <f>Monthly!P7-(Saturdays!P7+'Sundays &amp; Holidays'!P7)</f>
        <v>0</v>
      </c>
      <c r="Q7" s="127">
        <f>Monthly!Q7-(Saturdays!Q7+'Sundays &amp; Holidays'!Q7)</f>
        <v>0</v>
      </c>
      <c r="R7" s="126">
        <f>Monthly!R7-(Saturdays!R7+'Sundays &amp; Holidays'!R7)</f>
        <v>0</v>
      </c>
      <c r="S7" s="166">
        <f>Monthly!S7-(Saturdays!S7+'Sundays &amp; Holidays'!S7)</f>
        <v>0</v>
      </c>
      <c r="T7" s="125">
        <f>Monthly!T7-(Saturdays!T7+'Sundays &amp; Holidays'!T7)</f>
        <v>0</v>
      </c>
      <c r="U7" s="127">
        <f>Monthly!U7-(Saturdays!U7+'Sundays &amp; Holidays'!U7)</f>
        <v>0</v>
      </c>
      <c r="V7" s="126">
        <f>Monthly!V7-(Saturdays!V7+'Sundays &amp; Holidays'!V7)</f>
        <v>0</v>
      </c>
      <c r="W7" s="166">
        <f>Monthly!W7-(Saturdays!W7+'Sundays &amp; Holidays'!W7)</f>
        <v>0</v>
      </c>
      <c r="X7" s="125">
        <f>Monthly!X7-(Saturdays!X7+'Sundays &amp; Holidays'!X7)</f>
        <v>0</v>
      </c>
      <c r="Y7" s="127">
        <f>Monthly!Y7-(Saturdays!Y7+'Sundays &amp; Holidays'!Y7)</f>
        <v>0</v>
      </c>
      <c r="Z7" s="170">
        <f>Monthly!Z7-(Saturdays!Z7+'Sundays &amp; Holidays'!Z7)</f>
        <v>0</v>
      </c>
      <c r="AA7" s="171">
        <f>Monthly!AA7-(Saturdays!AA7+'Sundays &amp; Holidays'!AA7)</f>
        <v>0</v>
      </c>
      <c r="AB7" s="156">
        <f>+B7+D7+F7+H7+J7+L7+N7+P7+R7+T7+V7+X7+Z7</f>
        <v>0</v>
      </c>
      <c r="AC7" s="157">
        <f>+C7+E7+G7+I7+K7+M7+O7+Q7+S7+U7+W7+Y7+AA7</f>
        <v>0</v>
      </c>
    </row>
    <row r="8" spans="1:29" x14ac:dyDescent="0.2">
      <c r="A8" s="136" t="s">
        <v>17</v>
      </c>
      <c r="B8" s="175">
        <f>Monthly!B8-(Saturdays!B8+'Sundays &amp; Holidays'!B8)</f>
        <v>7710</v>
      </c>
      <c r="C8" s="176">
        <f>Monthly!C8-(Saturdays!C8+'Sundays &amp; Holidays'!C8)</f>
        <v>0</v>
      </c>
      <c r="D8" s="177">
        <f>Monthly!D8-(Saturdays!D8+'Sundays &amp; Holidays'!D8)</f>
        <v>5878</v>
      </c>
      <c r="E8" s="178">
        <f>Monthly!E8-(Saturdays!E8+'Sundays &amp; Holidays'!E8)</f>
        <v>67</v>
      </c>
      <c r="F8" s="175">
        <f>Monthly!F8-(Saturdays!F8+'Sundays &amp; Holidays'!F8)</f>
        <v>14747</v>
      </c>
      <c r="G8" s="179">
        <f>Monthly!G8-(Saturdays!G8+'Sundays &amp; Holidays'!G8)</f>
        <v>159</v>
      </c>
      <c r="H8" s="177">
        <f>Monthly!H8-(Saturdays!H8+'Sundays &amp; Holidays'!H8)</f>
        <v>10679</v>
      </c>
      <c r="I8" s="178">
        <f>Monthly!I8-(Saturdays!I8+'Sundays &amp; Holidays'!I8)</f>
        <v>1109</v>
      </c>
      <c r="J8" s="175">
        <f>Monthly!J8-(Saturdays!J8+'Sundays &amp; Holidays'!J8)</f>
        <v>224</v>
      </c>
      <c r="K8" s="179">
        <f>Monthly!K8-(Saturdays!K8+'Sundays &amp; Holidays'!K8)</f>
        <v>501</v>
      </c>
      <c r="L8" s="177">
        <f>Monthly!L8-(Saturdays!L8+'Sundays &amp; Holidays'!L8)</f>
        <v>1469</v>
      </c>
      <c r="M8" s="175">
        <f>Monthly!M8-(Saturdays!M8+'Sundays &amp; Holidays'!M8)</f>
        <v>1974</v>
      </c>
      <c r="N8" s="180">
        <f>Monthly!N8-(Saturdays!N8+'Sundays &amp; Holidays'!N8)</f>
        <v>5003</v>
      </c>
      <c r="O8" s="181">
        <f>Monthly!O8-(Saturdays!O8+'Sundays &amp; Holidays'!O8)</f>
        <v>3609</v>
      </c>
      <c r="P8" s="175">
        <f>Monthly!P8-(Saturdays!P8+'Sundays &amp; Holidays'!P8)</f>
        <v>1587</v>
      </c>
      <c r="Q8" s="179">
        <f>Monthly!Q8-(Saturdays!Q8+'Sundays &amp; Holidays'!Q8)</f>
        <v>1503</v>
      </c>
      <c r="R8" s="177">
        <f>Monthly!R8-(Saturdays!R8+'Sundays &amp; Holidays'!R8)</f>
        <v>620</v>
      </c>
      <c r="S8" s="178">
        <f>Monthly!S8-(Saturdays!S8+'Sundays &amp; Holidays'!S8)</f>
        <v>2050</v>
      </c>
      <c r="T8" s="175">
        <f>Monthly!T8-(Saturdays!T8+'Sundays &amp; Holidays'!T8)</f>
        <v>61</v>
      </c>
      <c r="U8" s="179">
        <f>Monthly!U8-(Saturdays!U8+'Sundays &amp; Holidays'!U8)</f>
        <v>462</v>
      </c>
      <c r="V8" s="177">
        <f>Monthly!V8-(Saturdays!V8+'Sundays &amp; Holidays'!V8)</f>
        <v>238</v>
      </c>
      <c r="W8" s="178">
        <f>Monthly!W8-(Saturdays!W8+'Sundays &amp; Holidays'!W8)</f>
        <v>437</v>
      </c>
      <c r="X8" s="175">
        <f>Monthly!X8-(Saturdays!X8+'Sundays &amp; Holidays'!X8)</f>
        <v>98</v>
      </c>
      <c r="Y8" s="179">
        <f>Monthly!Y8-(Saturdays!Y8+'Sundays &amp; Holidays'!Y8)</f>
        <v>457</v>
      </c>
      <c r="Z8" s="177">
        <f>Monthly!Z8-(Saturdays!Z8+'Sundays &amp; Holidays'!Z8)</f>
        <v>0</v>
      </c>
      <c r="AA8" s="175">
        <f>Monthly!AA8-(Saturdays!AA8+'Sundays &amp; Holidays'!AA8)</f>
        <v>0</v>
      </c>
      <c r="AB8" s="158">
        <f>+B8+D8+F8+H8+J8+L8+N8+P8+R8+T8+V8+X8+Z8</f>
        <v>48314</v>
      </c>
      <c r="AC8" s="159">
        <f>+C8+E8+G8+I8+K8+M8+O8+Q8+S8+U8+W8+Y8+AA8</f>
        <v>12328</v>
      </c>
    </row>
    <row r="9" spans="1:29" x14ac:dyDescent="0.2">
      <c r="A9" s="145" t="s">
        <v>18</v>
      </c>
      <c r="B9" s="182">
        <f>Monthly!B9-(Saturdays!B9+'Sundays &amp; Holidays'!B9)</f>
        <v>35866</v>
      </c>
      <c r="C9" s="183">
        <f>Monthly!C9-(Saturdays!C9+'Sundays &amp; Holidays'!C9)</f>
        <v>5487</v>
      </c>
      <c r="D9" s="184">
        <f>Monthly!D9-(Saturdays!D9+'Sundays &amp; Holidays'!D9)</f>
        <v>20125</v>
      </c>
      <c r="E9" s="185">
        <f>Monthly!E9-(Saturdays!E9+'Sundays &amp; Holidays'!E9)</f>
        <v>4783</v>
      </c>
      <c r="F9" s="182">
        <f>Monthly!F9-(Saturdays!F9+'Sundays &amp; Holidays'!F9)</f>
        <v>53808</v>
      </c>
      <c r="G9" s="186">
        <f>Monthly!G9-(Saturdays!G9+'Sundays &amp; Holidays'!G9)</f>
        <v>9034</v>
      </c>
      <c r="H9" s="184">
        <f>Monthly!H9-(Saturdays!H9+'Sundays &amp; Holidays'!H9)</f>
        <v>46025</v>
      </c>
      <c r="I9" s="185">
        <f>Monthly!I9-(Saturdays!I9+'Sundays &amp; Holidays'!I9)</f>
        <v>18888</v>
      </c>
      <c r="J9" s="182">
        <f>Monthly!J9-(Saturdays!J9+'Sundays &amp; Holidays'!J9)</f>
        <v>1710</v>
      </c>
      <c r="K9" s="186">
        <f>Monthly!K9-(Saturdays!K9+'Sundays &amp; Holidays'!K9)</f>
        <v>6443</v>
      </c>
      <c r="L9" s="184">
        <f>Monthly!L9-(Saturdays!L9+'Sundays &amp; Holidays'!L9)</f>
        <v>12573</v>
      </c>
      <c r="M9" s="182">
        <f>Monthly!M9-(Saturdays!M9+'Sundays &amp; Holidays'!M9)</f>
        <v>22398</v>
      </c>
      <c r="N9" s="187">
        <f>Monthly!N9-(Saturdays!N9+'Sundays &amp; Holidays'!N9)</f>
        <v>37055</v>
      </c>
      <c r="O9" s="188">
        <f>Monthly!O9-(Saturdays!O9+'Sundays &amp; Holidays'!O9)</f>
        <v>43064</v>
      </c>
      <c r="P9" s="182">
        <f>Monthly!P9-(Saturdays!P9+'Sundays &amp; Holidays'!P9)</f>
        <v>18652</v>
      </c>
      <c r="Q9" s="186">
        <f>Monthly!Q9-(Saturdays!Q9+'Sundays &amp; Holidays'!Q9)</f>
        <v>21506</v>
      </c>
      <c r="R9" s="184">
        <f>Monthly!R9-(Saturdays!R9+'Sundays &amp; Holidays'!R9)</f>
        <v>22067</v>
      </c>
      <c r="S9" s="185">
        <f>Monthly!S9-(Saturdays!S9+'Sundays &amp; Holidays'!S9)</f>
        <v>23131</v>
      </c>
      <c r="T9" s="182">
        <f>Monthly!T9-(Saturdays!T9+'Sundays &amp; Holidays'!T9)</f>
        <v>2963</v>
      </c>
      <c r="U9" s="186">
        <f>Monthly!U9-(Saturdays!U9+'Sundays &amp; Holidays'!U9)</f>
        <v>10481</v>
      </c>
      <c r="V9" s="184">
        <f>Monthly!V9-(Saturdays!V9+'Sundays &amp; Holidays'!V9)</f>
        <v>14409</v>
      </c>
      <c r="W9" s="185">
        <f>Monthly!W9-(Saturdays!W9+'Sundays &amp; Holidays'!W9)</f>
        <v>29115</v>
      </c>
      <c r="X9" s="182">
        <f>Monthly!X9-(Saturdays!X9+'Sundays &amp; Holidays'!X9)</f>
        <v>19862</v>
      </c>
      <c r="Y9" s="186">
        <f>Monthly!Y9-(Saturdays!Y9+'Sundays &amp; Holidays'!Y9)</f>
        <v>16029</v>
      </c>
      <c r="Z9" s="184">
        <f>Monthly!Z9-(Saturdays!Z9+'Sundays &amp; Holidays'!Z9)</f>
        <v>41437</v>
      </c>
      <c r="AA9" s="182">
        <f>Monthly!AA9-(Saturdays!AA9+'Sundays &amp; Holidays'!AA9)</f>
        <v>27610</v>
      </c>
      <c r="AB9" s="158">
        <f t="shared" ref="AB9:AC30" si="0">+B9+D9+F9+H9+J9+L9+N9+P9+R9+T9+V9+X9+Z9</f>
        <v>326552</v>
      </c>
      <c r="AC9" s="159">
        <f t="shared" si="0"/>
        <v>237969</v>
      </c>
    </row>
    <row r="10" spans="1:29" x14ac:dyDescent="0.2">
      <c r="A10" s="136" t="s">
        <v>19</v>
      </c>
      <c r="B10" s="175">
        <f>Monthly!B10-(Saturdays!B10+'Sundays &amp; Holidays'!B10)</f>
        <v>61193</v>
      </c>
      <c r="C10" s="176">
        <f>Monthly!C10-(Saturdays!C10+'Sundays &amp; Holidays'!C10)</f>
        <v>23561</v>
      </c>
      <c r="D10" s="177">
        <f>Monthly!D10-(Saturdays!D10+'Sundays &amp; Holidays'!D10)</f>
        <v>28511</v>
      </c>
      <c r="E10" s="178">
        <f>Monthly!E10-(Saturdays!E10+'Sundays &amp; Holidays'!E10)</f>
        <v>17162</v>
      </c>
      <c r="F10" s="175">
        <f>Monthly!F10-(Saturdays!F10+'Sundays &amp; Holidays'!F10)</f>
        <v>63760</v>
      </c>
      <c r="G10" s="179">
        <f>Monthly!G10-(Saturdays!G10+'Sundays &amp; Holidays'!G10)</f>
        <v>27798</v>
      </c>
      <c r="H10" s="177">
        <f>Monthly!H10-(Saturdays!H10+'Sundays &amp; Holidays'!H10)</f>
        <v>71756</v>
      </c>
      <c r="I10" s="178">
        <f>Monthly!I10-(Saturdays!I10+'Sundays &amp; Holidays'!I10)</f>
        <v>42380</v>
      </c>
      <c r="J10" s="175">
        <f>Monthly!J10-(Saturdays!J10+'Sundays &amp; Holidays'!J10)</f>
        <v>4358</v>
      </c>
      <c r="K10" s="179">
        <f>Monthly!K10-(Saturdays!K10+'Sundays &amp; Holidays'!K10)</f>
        <v>15306</v>
      </c>
      <c r="L10" s="177">
        <f>Monthly!L10-(Saturdays!L10+'Sundays &amp; Holidays'!L10)</f>
        <v>22970</v>
      </c>
      <c r="M10" s="175">
        <f>Monthly!M10-(Saturdays!M10+'Sundays &amp; Holidays'!M10)</f>
        <v>48498</v>
      </c>
      <c r="N10" s="180">
        <f>Monthly!N10-(Saturdays!N10+'Sundays &amp; Holidays'!N10)</f>
        <v>64013</v>
      </c>
      <c r="O10" s="181">
        <f>Monthly!O10-(Saturdays!O10+'Sundays &amp; Holidays'!O10)</f>
        <v>79681</v>
      </c>
      <c r="P10" s="175">
        <f>Monthly!P10-(Saturdays!P10+'Sundays &amp; Holidays'!P10)</f>
        <v>39685</v>
      </c>
      <c r="Q10" s="179">
        <f>Monthly!Q10-(Saturdays!Q10+'Sundays &amp; Holidays'!Q10)</f>
        <v>40243</v>
      </c>
      <c r="R10" s="177">
        <f>Monthly!R10-(Saturdays!R10+'Sundays &amp; Holidays'!R10)</f>
        <v>45331</v>
      </c>
      <c r="S10" s="178">
        <f>Monthly!S10-(Saturdays!S10+'Sundays &amp; Holidays'!S10)</f>
        <v>38745</v>
      </c>
      <c r="T10" s="175">
        <f>Monthly!T10-(Saturdays!T10+'Sundays &amp; Holidays'!T10)</f>
        <v>6513</v>
      </c>
      <c r="U10" s="179">
        <f>Monthly!U10-(Saturdays!U10+'Sundays &amp; Holidays'!U10)</f>
        <v>25233</v>
      </c>
      <c r="V10" s="177">
        <f>Monthly!V10-(Saturdays!V10+'Sundays &amp; Holidays'!V10)</f>
        <v>25652</v>
      </c>
      <c r="W10" s="178">
        <f>Monthly!W10-(Saturdays!W10+'Sundays &amp; Holidays'!W10)</f>
        <v>58199</v>
      </c>
      <c r="X10" s="175">
        <f>Monthly!X10-(Saturdays!X10+'Sundays &amp; Holidays'!X10)</f>
        <v>38729</v>
      </c>
      <c r="Y10" s="179">
        <f>Monthly!Y10-(Saturdays!Y10+'Sundays &amp; Holidays'!Y10)</f>
        <v>30440</v>
      </c>
      <c r="Z10" s="177">
        <f>Monthly!Z10-(Saturdays!Z10+'Sundays &amp; Holidays'!Z10)</f>
        <v>69652</v>
      </c>
      <c r="AA10" s="175">
        <f>Monthly!AA10-(Saturdays!AA10+'Sundays &amp; Holidays'!AA10)</f>
        <v>49908</v>
      </c>
      <c r="AB10" s="158">
        <f t="shared" si="0"/>
        <v>542123</v>
      </c>
      <c r="AC10" s="159">
        <f t="shared" si="0"/>
        <v>497154</v>
      </c>
    </row>
    <row r="11" spans="1:29" x14ac:dyDescent="0.2">
      <c r="A11" s="145" t="s">
        <v>20</v>
      </c>
      <c r="B11" s="182">
        <f>Monthly!B11-(Saturdays!B11+'Sundays &amp; Holidays'!B11)</f>
        <v>72224</v>
      </c>
      <c r="C11" s="183">
        <f>Monthly!C11-(Saturdays!C11+'Sundays &amp; Holidays'!C11)</f>
        <v>26069</v>
      </c>
      <c r="D11" s="184">
        <f>Monthly!D11-(Saturdays!D11+'Sundays &amp; Holidays'!D11)</f>
        <v>27698</v>
      </c>
      <c r="E11" s="185">
        <f>Monthly!E11-(Saturdays!E11+'Sundays &amp; Holidays'!E11)</f>
        <v>23651</v>
      </c>
      <c r="F11" s="182">
        <f>Monthly!F11-(Saturdays!F11+'Sundays &amp; Holidays'!F11)</f>
        <v>64304</v>
      </c>
      <c r="G11" s="186">
        <f>Monthly!G11-(Saturdays!G11+'Sundays &amp; Holidays'!G11)</f>
        <v>30537</v>
      </c>
      <c r="H11" s="184">
        <f>Monthly!H11-(Saturdays!H11+'Sundays &amp; Holidays'!H11)</f>
        <v>85484</v>
      </c>
      <c r="I11" s="185">
        <f>Monthly!I11-(Saturdays!I11+'Sundays &amp; Holidays'!I11)</f>
        <v>51719</v>
      </c>
      <c r="J11" s="182">
        <f>Monthly!J11-(Saturdays!J11+'Sundays &amp; Holidays'!J11)</f>
        <v>5707</v>
      </c>
      <c r="K11" s="186">
        <f>Monthly!K11-(Saturdays!K11+'Sundays &amp; Holidays'!K11)</f>
        <v>22373</v>
      </c>
      <c r="L11" s="184">
        <f>Monthly!L11-(Saturdays!L11+'Sundays &amp; Holidays'!L11)</f>
        <v>23749</v>
      </c>
      <c r="M11" s="182">
        <f>Monthly!M11-(Saturdays!M11+'Sundays &amp; Holidays'!M11)</f>
        <v>73368</v>
      </c>
      <c r="N11" s="187">
        <f>Monthly!N11-(Saturdays!N11+'Sundays &amp; Holidays'!N11)</f>
        <v>64370</v>
      </c>
      <c r="O11" s="188">
        <f>Monthly!O11-(Saturdays!O11+'Sundays &amp; Holidays'!O11)</f>
        <v>92568</v>
      </c>
      <c r="P11" s="182">
        <f>Monthly!P11-(Saturdays!P11+'Sundays &amp; Holidays'!P11)</f>
        <v>48273</v>
      </c>
      <c r="Q11" s="186">
        <f>Monthly!Q11-(Saturdays!Q11+'Sundays &amp; Holidays'!Q11)</f>
        <v>46587</v>
      </c>
      <c r="R11" s="184">
        <f>Monthly!R11-(Saturdays!R11+'Sundays &amp; Holidays'!R11)</f>
        <v>55359</v>
      </c>
      <c r="S11" s="185">
        <f>Monthly!S11-(Saturdays!S11+'Sundays &amp; Holidays'!S11)</f>
        <v>40751</v>
      </c>
      <c r="T11" s="182">
        <f>Monthly!T11-(Saturdays!T11+'Sundays &amp; Holidays'!T11)</f>
        <v>7859</v>
      </c>
      <c r="U11" s="186">
        <f>Monthly!U11-(Saturdays!U11+'Sundays &amp; Holidays'!U11)</f>
        <v>32417</v>
      </c>
      <c r="V11" s="184">
        <f>Monthly!V11-(Saturdays!V11+'Sundays &amp; Holidays'!V11)</f>
        <v>23913</v>
      </c>
      <c r="W11" s="185">
        <f>Monthly!W11-(Saturdays!W11+'Sundays &amp; Holidays'!W11)</f>
        <v>66558</v>
      </c>
      <c r="X11" s="182">
        <f>Monthly!X11-(Saturdays!X11+'Sundays &amp; Holidays'!X11)</f>
        <v>40656</v>
      </c>
      <c r="Y11" s="186">
        <f>Monthly!Y11-(Saturdays!Y11+'Sundays &amp; Holidays'!Y11)</f>
        <v>39612</v>
      </c>
      <c r="Z11" s="184">
        <f>Monthly!Z11-(Saturdays!Z11+'Sundays &amp; Holidays'!Z11)</f>
        <v>84994</v>
      </c>
      <c r="AA11" s="182">
        <f>Monthly!AA11-(Saturdays!AA11+'Sundays &amp; Holidays'!AA11)</f>
        <v>56734</v>
      </c>
      <c r="AB11" s="158">
        <f t="shared" si="0"/>
        <v>604590</v>
      </c>
      <c r="AC11" s="159">
        <f t="shared" si="0"/>
        <v>602944</v>
      </c>
    </row>
    <row r="12" spans="1:29" x14ac:dyDescent="0.2">
      <c r="A12" s="136" t="s">
        <v>21</v>
      </c>
      <c r="B12" s="175">
        <f>Monthly!B12-(Saturdays!B12+'Sundays &amp; Holidays'!B12)</f>
        <v>56157</v>
      </c>
      <c r="C12" s="176">
        <f>Monthly!C12-(Saturdays!C12+'Sundays &amp; Holidays'!C12)</f>
        <v>21877</v>
      </c>
      <c r="D12" s="177">
        <f>Monthly!D12-(Saturdays!D12+'Sundays &amp; Holidays'!D12)</f>
        <v>21827</v>
      </c>
      <c r="E12" s="178">
        <f>Monthly!E12-(Saturdays!E12+'Sundays &amp; Holidays'!E12)</f>
        <v>19171</v>
      </c>
      <c r="F12" s="175">
        <f>Monthly!F12-(Saturdays!F12+'Sundays &amp; Holidays'!F12)</f>
        <v>52955</v>
      </c>
      <c r="G12" s="179">
        <f>Monthly!G12-(Saturdays!G12+'Sundays &amp; Holidays'!G12)</f>
        <v>23831</v>
      </c>
      <c r="H12" s="177">
        <f>Monthly!H12-(Saturdays!H12+'Sundays &amp; Holidays'!H12)</f>
        <v>71703</v>
      </c>
      <c r="I12" s="178">
        <f>Monthly!I12-(Saturdays!I12+'Sundays &amp; Holidays'!I12)</f>
        <v>45031</v>
      </c>
      <c r="J12" s="175">
        <f>Monthly!J12-(Saturdays!J12+'Sundays &amp; Holidays'!J12)</f>
        <v>4700</v>
      </c>
      <c r="K12" s="179">
        <f>Monthly!K12-(Saturdays!K12+'Sundays &amp; Holidays'!K12)</f>
        <v>18875</v>
      </c>
      <c r="L12" s="177">
        <f>Monthly!L12-(Saturdays!L12+'Sundays &amp; Holidays'!L12)</f>
        <v>19861</v>
      </c>
      <c r="M12" s="175">
        <f>Monthly!M12-(Saturdays!M12+'Sundays &amp; Holidays'!M12)</f>
        <v>68406</v>
      </c>
      <c r="N12" s="180">
        <f>Monthly!N12-(Saturdays!N12+'Sundays &amp; Holidays'!N12)</f>
        <v>50624</v>
      </c>
      <c r="O12" s="181">
        <f>Monthly!O12-(Saturdays!O12+'Sundays &amp; Holidays'!O12)</f>
        <v>87031</v>
      </c>
      <c r="P12" s="175">
        <f>Monthly!P12-(Saturdays!P12+'Sundays &amp; Holidays'!P12)</f>
        <v>35729</v>
      </c>
      <c r="Q12" s="179">
        <f>Monthly!Q12-(Saturdays!Q12+'Sundays &amp; Holidays'!Q12)</f>
        <v>40007</v>
      </c>
      <c r="R12" s="177">
        <f>Monthly!R12-(Saturdays!R12+'Sundays &amp; Holidays'!R12)</f>
        <v>46475</v>
      </c>
      <c r="S12" s="178">
        <f>Monthly!S12-(Saturdays!S12+'Sundays &amp; Holidays'!S12)</f>
        <v>34827</v>
      </c>
      <c r="T12" s="175">
        <f>Monthly!T12-(Saturdays!T12+'Sundays &amp; Holidays'!T12)</f>
        <v>5493</v>
      </c>
      <c r="U12" s="179">
        <f>Monthly!U12-(Saturdays!U12+'Sundays &amp; Holidays'!U12)</f>
        <v>24980</v>
      </c>
      <c r="V12" s="177">
        <f>Monthly!V12-(Saturdays!V12+'Sundays &amp; Holidays'!V12)</f>
        <v>17889</v>
      </c>
      <c r="W12" s="178">
        <f>Monthly!W12-(Saturdays!W12+'Sundays &amp; Holidays'!W12)</f>
        <v>54326</v>
      </c>
      <c r="X12" s="175">
        <f>Monthly!X12-(Saturdays!X12+'Sundays &amp; Holidays'!X12)</f>
        <v>32503</v>
      </c>
      <c r="Y12" s="179">
        <f>Monthly!Y12-(Saturdays!Y12+'Sundays &amp; Holidays'!Y12)</f>
        <v>34344</v>
      </c>
      <c r="Z12" s="177">
        <f>Monthly!Z12-(Saturdays!Z12+'Sundays &amp; Holidays'!Z12)</f>
        <v>67285</v>
      </c>
      <c r="AA12" s="175">
        <f>Monthly!AA12-(Saturdays!AA12+'Sundays &amp; Holidays'!AA12)</f>
        <v>50321</v>
      </c>
      <c r="AB12" s="158">
        <f t="shared" si="0"/>
        <v>483201</v>
      </c>
      <c r="AC12" s="159">
        <f t="shared" si="0"/>
        <v>523027</v>
      </c>
    </row>
    <row r="13" spans="1:29" x14ac:dyDescent="0.2">
      <c r="A13" s="145" t="s">
        <v>22</v>
      </c>
      <c r="B13" s="182">
        <f>Monthly!B13-(Saturdays!B13+'Sundays &amp; Holidays'!B13)</f>
        <v>37938</v>
      </c>
      <c r="C13" s="183">
        <f>Monthly!C13-(Saturdays!C13+'Sundays &amp; Holidays'!C13)</f>
        <v>22720</v>
      </c>
      <c r="D13" s="184">
        <f>Monthly!D13-(Saturdays!D13+'Sundays &amp; Holidays'!D13)</f>
        <v>15669</v>
      </c>
      <c r="E13" s="185">
        <f>Monthly!E13-(Saturdays!E13+'Sundays &amp; Holidays'!E13)</f>
        <v>13856</v>
      </c>
      <c r="F13" s="182">
        <f>Monthly!F13-(Saturdays!F13+'Sundays &amp; Holidays'!F13)</f>
        <v>43361</v>
      </c>
      <c r="G13" s="186">
        <f>Monthly!G13-(Saturdays!G13+'Sundays &amp; Holidays'!G13)</f>
        <v>18708</v>
      </c>
      <c r="H13" s="184">
        <f>Monthly!H13-(Saturdays!H13+'Sundays &amp; Holidays'!H13)</f>
        <v>57807</v>
      </c>
      <c r="I13" s="185">
        <f>Monthly!I13-(Saturdays!I13+'Sundays &amp; Holidays'!I13)</f>
        <v>41205</v>
      </c>
      <c r="J13" s="182">
        <f>Monthly!J13-(Saturdays!J13+'Sundays &amp; Holidays'!J13)</f>
        <v>4899</v>
      </c>
      <c r="K13" s="186">
        <f>Monthly!K13-(Saturdays!K13+'Sundays &amp; Holidays'!K13)</f>
        <v>15869</v>
      </c>
      <c r="L13" s="184">
        <f>Monthly!L13-(Saturdays!L13+'Sundays &amp; Holidays'!L13)</f>
        <v>17022</v>
      </c>
      <c r="M13" s="182">
        <f>Monthly!M13-(Saturdays!M13+'Sundays &amp; Holidays'!M13)</f>
        <v>45279</v>
      </c>
      <c r="N13" s="187">
        <f>Monthly!N13-(Saturdays!N13+'Sundays &amp; Holidays'!N13)</f>
        <v>43039</v>
      </c>
      <c r="O13" s="188">
        <f>Monthly!O13-(Saturdays!O13+'Sundays &amp; Holidays'!O13)</f>
        <v>68207</v>
      </c>
      <c r="P13" s="182">
        <f>Monthly!P13-(Saturdays!P13+'Sundays &amp; Holidays'!P13)</f>
        <v>26155</v>
      </c>
      <c r="Q13" s="186">
        <f>Monthly!Q13-(Saturdays!Q13+'Sundays &amp; Holidays'!Q13)</f>
        <v>26682</v>
      </c>
      <c r="R13" s="184">
        <f>Monthly!R13-(Saturdays!R13+'Sundays &amp; Holidays'!R13)</f>
        <v>36938</v>
      </c>
      <c r="S13" s="185">
        <f>Monthly!S13-(Saturdays!S13+'Sundays &amp; Holidays'!S13)</f>
        <v>27946</v>
      </c>
      <c r="T13" s="182">
        <f>Monthly!T13-(Saturdays!T13+'Sundays &amp; Holidays'!T13)</f>
        <v>5035</v>
      </c>
      <c r="U13" s="186">
        <f>Monthly!U13-(Saturdays!U13+'Sundays &amp; Holidays'!U13)</f>
        <v>12601</v>
      </c>
      <c r="V13" s="184">
        <f>Monthly!V13-(Saturdays!V13+'Sundays &amp; Holidays'!V13)</f>
        <v>15455</v>
      </c>
      <c r="W13" s="185">
        <f>Monthly!W13-(Saturdays!W13+'Sundays &amp; Holidays'!W13)</f>
        <v>46535</v>
      </c>
      <c r="X13" s="182">
        <f>Monthly!X13-(Saturdays!X13+'Sundays &amp; Holidays'!X13)</f>
        <v>24621</v>
      </c>
      <c r="Y13" s="186">
        <f>Monthly!Y13-(Saturdays!Y13+'Sundays &amp; Holidays'!Y13)</f>
        <v>20356</v>
      </c>
      <c r="Z13" s="184">
        <f>Monthly!Z13-(Saturdays!Z13+'Sundays &amp; Holidays'!Z13)</f>
        <v>55175</v>
      </c>
      <c r="AA13" s="182">
        <f>Monthly!AA13-(Saturdays!AA13+'Sundays &amp; Holidays'!AA13)</f>
        <v>49138</v>
      </c>
      <c r="AB13" s="158">
        <f t="shared" si="0"/>
        <v>383114</v>
      </c>
      <c r="AC13" s="159">
        <f t="shared" si="0"/>
        <v>409102</v>
      </c>
    </row>
    <row r="14" spans="1:29" x14ac:dyDescent="0.2">
      <c r="A14" s="136" t="s">
        <v>23</v>
      </c>
      <c r="B14" s="175">
        <f>Monthly!B14-(Saturdays!B14+'Sundays &amp; Holidays'!B14)</f>
        <v>27880</v>
      </c>
      <c r="C14" s="176">
        <f>Monthly!C14-(Saturdays!C14+'Sundays &amp; Holidays'!C14)</f>
        <v>22233</v>
      </c>
      <c r="D14" s="177">
        <f>Monthly!D14-(Saturdays!D14+'Sundays &amp; Holidays'!D14)</f>
        <v>12194</v>
      </c>
      <c r="E14" s="178">
        <f>Monthly!E14-(Saturdays!E14+'Sundays &amp; Holidays'!E14)</f>
        <v>11058</v>
      </c>
      <c r="F14" s="175">
        <f>Monthly!F14-(Saturdays!F14+'Sundays &amp; Holidays'!F14)</f>
        <v>31981</v>
      </c>
      <c r="G14" s="179">
        <f>Monthly!G14-(Saturdays!G14+'Sundays &amp; Holidays'!G14)</f>
        <v>16089</v>
      </c>
      <c r="H14" s="177">
        <f>Monthly!H14-(Saturdays!H14+'Sundays &amp; Holidays'!H14)</f>
        <v>44941</v>
      </c>
      <c r="I14" s="178">
        <f>Monthly!I14-(Saturdays!I14+'Sundays &amp; Holidays'!I14)</f>
        <v>36029</v>
      </c>
      <c r="J14" s="175">
        <f>Monthly!J14-(Saturdays!J14+'Sundays &amp; Holidays'!J14)</f>
        <v>5077</v>
      </c>
      <c r="K14" s="179">
        <f>Monthly!K14-(Saturdays!K14+'Sundays &amp; Holidays'!K14)</f>
        <v>11039</v>
      </c>
      <c r="L14" s="177">
        <f>Monthly!L14-(Saturdays!L14+'Sundays &amp; Holidays'!L14)</f>
        <v>15267</v>
      </c>
      <c r="M14" s="175">
        <f>Monthly!M14-(Saturdays!M14+'Sundays &amp; Holidays'!M14)</f>
        <v>28923</v>
      </c>
      <c r="N14" s="180">
        <f>Monthly!N14-(Saturdays!N14+'Sundays &amp; Holidays'!N14)</f>
        <v>35466</v>
      </c>
      <c r="O14" s="181">
        <f>Monthly!O14-(Saturdays!O14+'Sundays &amp; Holidays'!O14)</f>
        <v>46460</v>
      </c>
      <c r="P14" s="175">
        <f>Monthly!P14-(Saturdays!P14+'Sundays &amp; Holidays'!P14)</f>
        <v>22041</v>
      </c>
      <c r="Q14" s="179">
        <f>Monthly!Q14-(Saturdays!Q14+'Sundays &amp; Holidays'!Q14)</f>
        <v>19255</v>
      </c>
      <c r="R14" s="177">
        <f>Monthly!R14-(Saturdays!R14+'Sundays &amp; Holidays'!R14)</f>
        <v>29071</v>
      </c>
      <c r="S14" s="178">
        <f>Monthly!S14-(Saturdays!S14+'Sundays &amp; Holidays'!S14)</f>
        <v>24539</v>
      </c>
      <c r="T14" s="175">
        <f>Monthly!T14-(Saturdays!T14+'Sundays &amp; Holidays'!T14)</f>
        <v>5755</v>
      </c>
      <c r="U14" s="179">
        <f>Monthly!U14-(Saturdays!U14+'Sundays &amp; Holidays'!U14)</f>
        <v>7472</v>
      </c>
      <c r="V14" s="177">
        <f>Monthly!V14-(Saturdays!V14+'Sundays &amp; Holidays'!V14)</f>
        <v>13987</v>
      </c>
      <c r="W14" s="178">
        <f>Monthly!W14-(Saturdays!W14+'Sundays &amp; Holidays'!W14)</f>
        <v>36063</v>
      </c>
      <c r="X14" s="175">
        <f>Monthly!X14-(Saturdays!X14+'Sundays &amp; Holidays'!X14)</f>
        <v>19719</v>
      </c>
      <c r="Y14" s="179">
        <f>Monthly!Y14-(Saturdays!Y14+'Sundays &amp; Holidays'!Y14)</f>
        <v>13558</v>
      </c>
      <c r="Z14" s="177">
        <f>Monthly!Z14-(Saturdays!Z14+'Sundays &amp; Holidays'!Z14)</f>
        <v>45576</v>
      </c>
      <c r="AA14" s="175">
        <f>Monthly!AA14-(Saturdays!AA14+'Sundays &amp; Holidays'!AA14)</f>
        <v>45769</v>
      </c>
      <c r="AB14" s="158">
        <f t="shared" si="0"/>
        <v>308955</v>
      </c>
      <c r="AC14" s="159">
        <f t="shared" si="0"/>
        <v>318487</v>
      </c>
    </row>
    <row r="15" spans="1:29" x14ac:dyDescent="0.2">
      <c r="A15" s="145" t="s">
        <v>24</v>
      </c>
      <c r="B15" s="189">
        <f>Monthly!B15-(Saturdays!B15+'Sundays &amp; Holidays'!B15)</f>
        <v>25952</v>
      </c>
      <c r="C15" s="183">
        <f>Monthly!C15-(Saturdays!C15+'Sundays &amp; Holidays'!C15)</f>
        <v>23158</v>
      </c>
      <c r="D15" s="184">
        <f>Monthly!D15-(Saturdays!D15+'Sundays &amp; Holidays'!D15)</f>
        <v>11968</v>
      </c>
      <c r="E15" s="185">
        <f>Monthly!E15-(Saturdays!E15+'Sundays &amp; Holidays'!E15)</f>
        <v>10879</v>
      </c>
      <c r="F15" s="182">
        <f>Monthly!F15-(Saturdays!F15+'Sundays &amp; Holidays'!F15)</f>
        <v>29996</v>
      </c>
      <c r="G15" s="186">
        <f>Monthly!G15-(Saturdays!G15+'Sundays &amp; Holidays'!G15)</f>
        <v>15765</v>
      </c>
      <c r="H15" s="184">
        <f>Monthly!H15-(Saturdays!H15+'Sundays &amp; Holidays'!H15)</f>
        <v>45159</v>
      </c>
      <c r="I15" s="185">
        <f>Monthly!I15-(Saturdays!I15+'Sundays &amp; Holidays'!I15)</f>
        <v>36739</v>
      </c>
      <c r="J15" s="182">
        <f>Monthly!J15-(Saturdays!J15+'Sundays &amp; Holidays'!J15)</f>
        <v>5469</v>
      </c>
      <c r="K15" s="186">
        <f>Monthly!K15-(Saturdays!K15+'Sundays &amp; Holidays'!K15)</f>
        <v>7329</v>
      </c>
      <c r="L15" s="184">
        <f>Monthly!L15-(Saturdays!L15+'Sundays &amp; Holidays'!L15)</f>
        <v>16228</v>
      </c>
      <c r="M15" s="182">
        <f>Monthly!M15-(Saturdays!M15+'Sundays &amp; Holidays'!M15)</f>
        <v>27036</v>
      </c>
      <c r="N15" s="187">
        <f>Monthly!N15-(Saturdays!N15+'Sundays &amp; Holidays'!N15)</f>
        <v>34600</v>
      </c>
      <c r="O15" s="190">
        <f>Monthly!O15-(Saturdays!O15+'Sundays &amp; Holidays'!O15)</f>
        <v>44981</v>
      </c>
      <c r="P15" s="182">
        <f>Monthly!P15-(Saturdays!P15+'Sundays &amp; Holidays'!P15)</f>
        <v>21211</v>
      </c>
      <c r="Q15" s="186">
        <f>Monthly!Q15-(Saturdays!Q15+'Sundays &amp; Holidays'!Q15)</f>
        <v>17097</v>
      </c>
      <c r="R15" s="184">
        <f>Monthly!R15-(Saturdays!R15+'Sundays &amp; Holidays'!R15)</f>
        <v>27504</v>
      </c>
      <c r="S15" s="185">
        <f>Monthly!S15-(Saturdays!S15+'Sundays &amp; Holidays'!S15)</f>
        <v>23164</v>
      </c>
      <c r="T15" s="182">
        <f>Monthly!T15-(Saturdays!T15+'Sundays &amp; Holidays'!T15)</f>
        <v>4986</v>
      </c>
      <c r="U15" s="186">
        <f>Monthly!U15-(Saturdays!U15+'Sundays &amp; Holidays'!U15)</f>
        <v>6398</v>
      </c>
      <c r="V15" s="184">
        <f>Monthly!V15-(Saturdays!V15+'Sundays &amp; Holidays'!V15)</f>
        <v>14817</v>
      </c>
      <c r="W15" s="191">
        <f>Monthly!W15-(Saturdays!W15+'Sundays &amp; Holidays'!W15)</f>
        <v>33308</v>
      </c>
      <c r="X15" s="182">
        <f>Monthly!X15-(Saturdays!X15+'Sundays &amp; Holidays'!X15)</f>
        <v>17977</v>
      </c>
      <c r="Y15" s="186">
        <f>Monthly!Y15-(Saturdays!Y15+'Sundays &amp; Holidays'!Y15)</f>
        <v>10711</v>
      </c>
      <c r="Z15" s="184">
        <f>Monthly!Z15-(Saturdays!Z15+'Sundays &amp; Holidays'!Z15)</f>
        <v>44497</v>
      </c>
      <c r="AA15" s="182">
        <f>Monthly!AA15-(Saturdays!AA15+'Sundays &amp; Holidays'!AA15)</f>
        <v>44497</v>
      </c>
      <c r="AB15" s="158">
        <f t="shared" si="0"/>
        <v>300364</v>
      </c>
      <c r="AC15" s="159">
        <f t="shared" si="0"/>
        <v>301062</v>
      </c>
    </row>
    <row r="16" spans="1:29" x14ac:dyDescent="0.2">
      <c r="A16" s="136" t="s">
        <v>25</v>
      </c>
      <c r="B16" s="192">
        <f>Monthly!B16-(Saturdays!B16+'Sundays &amp; Holidays'!B16)</f>
        <v>25698</v>
      </c>
      <c r="C16" s="176">
        <f>Monthly!C16-(Saturdays!C16+'Sundays &amp; Holidays'!C16)</f>
        <v>24193</v>
      </c>
      <c r="D16" s="177">
        <f>Monthly!D16-(Saturdays!D16+'Sundays &amp; Holidays'!D16)</f>
        <v>12134</v>
      </c>
      <c r="E16" s="178">
        <f>Monthly!E16-(Saturdays!E16+'Sundays &amp; Holidays'!E16)</f>
        <v>10670</v>
      </c>
      <c r="F16" s="175">
        <f>Monthly!F16-(Saturdays!F16+'Sundays &amp; Holidays'!F16)</f>
        <v>28701</v>
      </c>
      <c r="G16" s="179">
        <f>Monthly!G16-(Saturdays!G16+'Sundays &amp; Holidays'!G16)</f>
        <v>16172</v>
      </c>
      <c r="H16" s="177">
        <f>Monthly!H16-(Saturdays!H16+'Sundays &amp; Holidays'!H16)</f>
        <v>43349</v>
      </c>
      <c r="I16" s="178">
        <f>Monthly!I16-(Saturdays!I16+'Sundays &amp; Holidays'!I16)</f>
        <v>39064</v>
      </c>
      <c r="J16" s="175">
        <f>Monthly!J16-(Saturdays!J16+'Sundays &amp; Holidays'!J16)</f>
        <v>5499</v>
      </c>
      <c r="K16" s="176">
        <f>Monthly!K16-(Saturdays!K16+'Sundays &amp; Holidays'!K16)</f>
        <v>5927</v>
      </c>
      <c r="L16" s="177">
        <f>Monthly!L16-(Saturdays!L16+'Sundays &amp; Holidays'!L16)</f>
        <v>16565</v>
      </c>
      <c r="M16" s="175">
        <f>Monthly!M16-(Saturdays!M16+'Sundays &amp; Holidays'!M16)</f>
        <v>26922</v>
      </c>
      <c r="N16" s="180">
        <f>Monthly!N16-(Saturdays!N16+'Sundays &amp; Holidays'!N16)</f>
        <v>35357</v>
      </c>
      <c r="O16" s="193">
        <f>Monthly!O16-(Saturdays!O16+'Sundays &amp; Holidays'!O16)</f>
        <v>41466</v>
      </c>
      <c r="P16" s="175">
        <f>Monthly!P16-(Saturdays!P16+'Sundays &amp; Holidays'!P16)</f>
        <v>21511</v>
      </c>
      <c r="Q16" s="176">
        <f>Monthly!Q16-(Saturdays!Q16+'Sundays &amp; Holidays'!Q16)</f>
        <v>17197</v>
      </c>
      <c r="R16" s="177">
        <f>Monthly!R16-(Saturdays!R16+'Sundays &amp; Holidays'!R16)</f>
        <v>26300</v>
      </c>
      <c r="S16" s="178">
        <f>Monthly!S16-(Saturdays!S16+'Sundays &amp; Holidays'!S16)</f>
        <v>24176</v>
      </c>
      <c r="T16" s="184">
        <f>Monthly!T16-(Saturdays!T16+'Sundays &amp; Holidays'!T16)</f>
        <v>4609</v>
      </c>
      <c r="U16" s="175">
        <f>Monthly!U16-(Saturdays!U16+'Sundays &amp; Holidays'!U16)</f>
        <v>6296</v>
      </c>
      <c r="V16" s="177">
        <f>Monthly!V16-(Saturdays!V16+'Sundays &amp; Holidays'!V16)</f>
        <v>15906</v>
      </c>
      <c r="W16" s="194">
        <f>Monthly!W16-(Saturdays!W16+'Sundays &amp; Holidays'!W16)</f>
        <v>31667</v>
      </c>
      <c r="X16" s="175">
        <f>Monthly!X16-(Saturdays!X16+'Sundays &amp; Holidays'!X16)</f>
        <v>17666</v>
      </c>
      <c r="Y16" s="179">
        <f>Monthly!Y16-(Saturdays!Y16+'Sundays &amp; Holidays'!Y16)</f>
        <v>10153</v>
      </c>
      <c r="Z16" s="177">
        <f>Monthly!Z16-(Saturdays!Z16+'Sundays &amp; Holidays'!Z16)</f>
        <v>44422</v>
      </c>
      <c r="AA16" s="175">
        <f>Monthly!AA16-(Saturdays!AA16+'Sundays &amp; Holidays'!AA16)</f>
        <v>44753</v>
      </c>
      <c r="AB16" s="158">
        <f t="shared" si="0"/>
        <v>297717</v>
      </c>
      <c r="AC16" s="159">
        <f t="shared" si="0"/>
        <v>298656</v>
      </c>
    </row>
    <row r="17" spans="1:29" x14ac:dyDescent="0.2">
      <c r="A17" s="145" t="s">
        <v>26</v>
      </c>
      <c r="B17" s="189">
        <f>Monthly!B17-(Saturdays!B17+'Sundays &amp; Holidays'!B17)</f>
        <v>23115</v>
      </c>
      <c r="C17" s="183">
        <f>Monthly!C17-(Saturdays!C17+'Sundays &amp; Holidays'!C17)</f>
        <v>22600</v>
      </c>
      <c r="D17" s="184">
        <f>Monthly!D17-(Saturdays!D17+'Sundays &amp; Holidays'!D17)</f>
        <v>10614</v>
      </c>
      <c r="E17" s="185">
        <f>Monthly!E17-(Saturdays!E17+'Sundays &amp; Holidays'!E17)</f>
        <v>10316</v>
      </c>
      <c r="F17" s="182">
        <f>Monthly!F17-(Saturdays!F17+'Sundays &amp; Holidays'!F17)</f>
        <v>23028</v>
      </c>
      <c r="G17" s="186">
        <f>Monthly!G17-(Saturdays!G17+'Sundays &amp; Holidays'!G17)</f>
        <v>16390</v>
      </c>
      <c r="H17" s="184">
        <f>Monthly!H17-(Saturdays!H17+'Sundays &amp; Holidays'!H17)</f>
        <v>38052</v>
      </c>
      <c r="I17" s="185">
        <f>Monthly!I17-(Saturdays!I17+'Sundays &amp; Holidays'!I17)</f>
        <v>36457</v>
      </c>
      <c r="J17" s="182">
        <f>Monthly!J17-(Saturdays!J17+'Sundays &amp; Holidays'!J17)</f>
        <v>5547</v>
      </c>
      <c r="K17" s="183">
        <f>Monthly!K17-(Saturdays!K17+'Sundays &amp; Holidays'!K17)</f>
        <v>5457</v>
      </c>
      <c r="L17" s="184">
        <f>Monthly!L17-(Saturdays!L17+'Sundays &amp; Holidays'!L17)</f>
        <v>16672</v>
      </c>
      <c r="M17" s="182">
        <f>Monthly!M17-(Saturdays!M17+'Sundays &amp; Holidays'!M17)</f>
        <v>21854</v>
      </c>
      <c r="N17" s="187">
        <f>Monthly!N17-(Saturdays!N17+'Sundays &amp; Holidays'!N17)</f>
        <v>33356</v>
      </c>
      <c r="O17" s="190">
        <f>Monthly!O17-(Saturdays!O17+'Sundays &amp; Holidays'!O17)</f>
        <v>35170</v>
      </c>
      <c r="P17" s="182">
        <f>Monthly!P17-(Saturdays!P17+'Sundays &amp; Holidays'!P17)</f>
        <v>19857</v>
      </c>
      <c r="Q17" s="183">
        <f>Monthly!Q17-(Saturdays!Q17+'Sundays &amp; Holidays'!Q17)</f>
        <v>17449</v>
      </c>
      <c r="R17" s="184">
        <f>Monthly!R17-(Saturdays!R17+'Sundays &amp; Holidays'!R17)</f>
        <v>24862</v>
      </c>
      <c r="S17" s="185">
        <f>Monthly!S17-(Saturdays!S17+'Sundays &amp; Holidays'!S17)</f>
        <v>21881</v>
      </c>
      <c r="T17" s="182">
        <f>Monthly!T17-(Saturdays!T17+'Sundays &amp; Holidays'!T17)</f>
        <v>4440</v>
      </c>
      <c r="U17" s="186">
        <f>Monthly!U17-(Saturdays!U17+'Sundays &amp; Holidays'!U17)</f>
        <v>6047</v>
      </c>
      <c r="V17" s="184">
        <f>Monthly!V17-(Saturdays!V17+'Sundays &amp; Holidays'!V17)</f>
        <v>16500</v>
      </c>
      <c r="W17" s="191">
        <f>Monthly!W17-(Saturdays!W17+'Sundays &amp; Holidays'!W17)</f>
        <v>27657</v>
      </c>
      <c r="X17" s="182">
        <f>Monthly!X17-(Saturdays!X17+'Sundays &amp; Holidays'!X17)</f>
        <v>15652</v>
      </c>
      <c r="Y17" s="186">
        <f>Monthly!Y17-(Saturdays!Y17+'Sundays &amp; Holidays'!Y17)</f>
        <v>9845</v>
      </c>
      <c r="Z17" s="184">
        <f>Monthly!Z17-(Saturdays!Z17+'Sundays &amp; Holidays'!Z17)</f>
        <v>41873</v>
      </c>
      <c r="AA17" s="182">
        <f>Monthly!AA17-(Saturdays!AA17+'Sundays &amp; Holidays'!AA17)</f>
        <v>44359</v>
      </c>
      <c r="AB17" s="158">
        <f t="shared" si="0"/>
        <v>273568</v>
      </c>
      <c r="AC17" s="159">
        <f t="shared" si="0"/>
        <v>275482</v>
      </c>
    </row>
    <row r="18" spans="1:29" x14ac:dyDescent="0.2">
      <c r="A18" s="136" t="s">
        <v>27</v>
      </c>
      <c r="B18" s="192">
        <f>Monthly!B18-(Saturdays!B18+'Sundays &amp; Holidays'!B18)</f>
        <v>21342</v>
      </c>
      <c r="C18" s="176">
        <f>Monthly!C18-(Saturdays!C18+'Sundays &amp; Holidays'!C18)</f>
        <v>26669</v>
      </c>
      <c r="D18" s="177">
        <f>Monthly!D18-(Saturdays!D18+'Sundays &amp; Holidays'!D18)</f>
        <v>10473</v>
      </c>
      <c r="E18" s="178">
        <f>Monthly!E18-(Saturdays!E18+'Sundays &amp; Holidays'!E18)</f>
        <v>11004</v>
      </c>
      <c r="F18" s="175">
        <f>Monthly!F18-(Saturdays!F18+'Sundays &amp; Holidays'!F18)</f>
        <v>21003</v>
      </c>
      <c r="G18" s="179">
        <f>Monthly!G18-(Saturdays!G18+'Sundays &amp; Holidays'!G18)</f>
        <v>20053</v>
      </c>
      <c r="H18" s="177">
        <f>Monthly!H18-(Saturdays!H18+'Sundays &amp; Holidays'!H18)</f>
        <v>37943</v>
      </c>
      <c r="I18" s="178">
        <f>Monthly!I18-(Saturdays!I18+'Sundays &amp; Holidays'!I18)</f>
        <v>40784</v>
      </c>
      <c r="J18" s="175">
        <f>Monthly!J18-(Saturdays!J18+'Sundays &amp; Holidays'!J18)</f>
        <v>6036</v>
      </c>
      <c r="K18" s="176">
        <f>Monthly!K18-(Saturdays!K18+'Sundays &amp; Holidays'!K18)</f>
        <v>5204</v>
      </c>
      <c r="L18" s="177">
        <f>Monthly!L18-(Saturdays!L18+'Sundays &amp; Holidays'!L18)</f>
        <v>19221</v>
      </c>
      <c r="M18" s="175">
        <f>Monthly!M18-(Saturdays!M18+'Sundays &amp; Holidays'!M18)</f>
        <v>18536</v>
      </c>
      <c r="N18" s="180">
        <f>Monthly!N18-(Saturdays!N18+'Sundays &amp; Holidays'!N18)</f>
        <v>37580</v>
      </c>
      <c r="O18" s="193">
        <f>Monthly!O18-(Saturdays!O18+'Sundays &amp; Holidays'!O18)</f>
        <v>32735</v>
      </c>
      <c r="P18" s="175">
        <f>Monthly!P18-(Saturdays!P18+'Sundays &amp; Holidays'!P18)</f>
        <v>21968</v>
      </c>
      <c r="Q18" s="176">
        <f>Monthly!Q18-(Saturdays!Q18+'Sundays &amp; Holidays'!Q18)</f>
        <v>16838</v>
      </c>
      <c r="R18" s="177">
        <f>Monthly!R18-(Saturdays!R18+'Sundays &amp; Holidays'!R18)</f>
        <v>23825</v>
      </c>
      <c r="S18" s="178">
        <f>Monthly!S18-(Saturdays!S18+'Sundays &amp; Holidays'!S18)</f>
        <v>24216</v>
      </c>
      <c r="T18" s="175">
        <f>Monthly!T18-(Saturdays!T18+'Sundays &amp; Holidays'!T18)</f>
        <v>6231</v>
      </c>
      <c r="U18" s="179">
        <f>Monthly!U18-(Saturdays!U18+'Sundays &amp; Holidays'!U18)</f>
        <v>5025</v>
      </c>
      <c r="V18" s="177">
        <f>Monthly!V18-(Saturdays!V18+'Sundays &amp; Holidays'!V18)</f>
        <v>20139</v>
      </c>
      <c r="W18" s="194">
        <f>Monthly!W18-(Saturdays!W18+'Sundays &amp; Holidays'!W18)</f>
        <v>25554</v>
      </c>
      <c r="X18" s="175">
        <f>Monthly!X18-(Saturdays!X18+'Sundays &amp; Holidays'!X18)</f>
        <v>17027</v>
      </c>
      <c r="Y18" s="179">
        <f>Monthly!Y18-(Saturdays!Y18+'Sundays &amp; Holidays'!Y18)</f>
        <v>9256</v>
      </c>
      <c r="Z18" s="177">
        <f>Monthly!Z18-(Saturdays!Z18+'Sundays &amp; Holidays'!Z18)</f>
        <v>43180</v>
      </c>
      <c r="AA18" s="175">
        <f>Monthly!AA18-(Saturdays!AA18+'Sundays &amp; Holidays'!AA18)</f>
        <v>45855</v>
      </c>
      <c r="AB18" s="158">
        <f t="shared" si="0"/>
        <v>285968</v>
      </c>
      <c r="AC18" s="159">
        <f t="shared" si="0"/>
        <v>281729</v>
      </c>
    </row>
    <row r="19" spans="1:29" x14ac:dyDescent="0.2">
      <c r="A19" s="145" t="s">
        <v>28</v>
      </c>
      <c r="B19" s="189">
        <f>Monthly!B19-(Saturdays!B19+'Sundays &amp; Holidays'!B19)</f>
        <v>20847</v>
      </c>
      <c r="C19" s="183">
        <f>Monthly!C19-(Saturdays!C19+'Sundays &amp; Holidays'!C19)</f>
        <v>31419</v>
      </c>
      <c r="D19" s="184">
        <f>Monthly!D19-(Saturdays!D19+'Sundays &amp; Holidays'!D19)</f>
        <v>12313</v>
      </c>
      <c r="E19" s="185">
        <f>Monthly!E19-(Saturdays!E19+'Sundays &amp; Holidays'!E19)</f>
        <v>12116</v>
      </c>
      <c r="F19" s="182">
        <f>Monthly!F19-(Saturdays!F19+'Sundays &amp; Holidays'!F19)</f>
        <v>19903</v>
      </c>
      <c r="G19" s="186">
        <f>Monthly!G19-(Saturdays!G19+'Sundays &amp; Holidays'!G19)</f>
        <v>28498</v>
      </c>
      <c r="H19" s="184">
        <f>Monthly!H19-(Saturdays!H19+'Sundays &amp; Holidays'!H19)</f>
        <v>40692</v>
      </c>
      <c r="I19" s="185">
        <f>Monthly!I19-(Saturdays!I19+'Sundays &amp; Holidays'!I19)</f>
        <v>51140</v>
      </c>
      <c r="J19" s="182">
        <f>Monthly!J19-(Saturdays!J19+'Sundays &amp; Holidays'!J19)</f>
        <v>7441</v>
      </c>
      <c r="K19" s="183">
        <f>Monthly!K19-(Saturdays!K19+'Sundays &amp; Holidays'!K19)</f>
        <v>4333</v>
      </c>
      <c r="L19" s="184">
        <f>Monthly!L19-(Saturdays!L19+'Sundays &amp; Holidays'!L19)</f>
        <v>32445</v>
      </c>
      <c r="M19" s="182">
        <f>Monthly!M19-(Saturdays!M19+'Sundays &amp; Holidays'!M19)</f>
        <v>16391</v>
      </c>
      <c r="N19" s="187">
        <f>Monthly!N19-(Saturdays!N19+'Sundays &amp; Holidays'!N19)</f>
        <v>48699</v>
      </c>
      <c r="O19" s="190">
        <f>Monthly!O19-(Saturdays!O19+'Sundays &amp; Holidays'!O19)</f>
        <v>34629</v>
      </c>
      <c r="P19" s="182">
        <f>Monthly!P19-(Saturdays!P19+'Sundays &amp; Holidays'!P19)</f>
        <v>24748</v>
      </c>
      <c r="Q19" s="183">
        <f>Monthly!Q19-(Saturdays!Q19+'Sundays &amp; Holidays'!Q19)</f>
        <v>18699</v>
      </c>
      <c r="R19" s="184">
        <f>Monthly!R19-(Saturdays!R19+'Sundays &amp; Holidays'!R19)</f>
        <v>25280</v>
      </c>
      <c r="S19" s="185">
        <f>Monthly!S19-(Saturdays!S19+'Sundays &amp; Holidays'!S19)</f>
        <v>29456</v>
      </c>
      <c r="T19" s="182">
        <f>Monthly!T19-(Saturdays!T19+'Sundays &amp; Holidays'!T19)</f>
        <v>8898</v>
      </c>
      <c r="U19" s="186">
        <f>Monthly!U19-(Saturdays!U19+'Sundays &amp; Holidays'!U19)</f>
        <v>4135</v>
      </c>
      <c r="V19" s="184">
        <f>Monthly!V19-(Saturdays!V19+'Sundays &amp; Holidays'!V19)</f>
        <v>31649</v>
      </c>
      <c r="W19" s="191">
        <f>Monthly!W19-(Saturdays!W19+'Sundays &amp; Holidays'!W19)</f>
        <v>23415</v>
      </c>
      <c r="X19" s="182">
        <f>Monthly!X19-(Saturdays!X19+'Sundays &amp; Holidays'!X19)</f>
        <v>23848</v>
      </c>
      <c r="Y19" s="186">
        <f>Monthly!Y19-(Saturdays!Y19+'Sundays &amp; Holidays'!Y19)</f>
        <v>8365</v>
      </c>
      <c r="Z19" s="184">
        <f>Monthly!Z19-(Saturdays!Z19+'Sundays &amp; Holidays'!Z19)</f>
        <v>44437</v>
      </c>
      <c r="AA19" s="182">
        <f>Monthly!AA19-(Saturdays!AA19+'Sundays &amp; Holidays'!AA19)</f>
        <v>51716</v>
      </c>
      <c r="AB19" s="158">
        <f t="shared" si="0"/>
        <v>341200</v>
      </c>
      <c r="AC19" s="159">
        <f t="shared" si="0"/>
        <v>314312</v>
      </c>
    </row>
    <row r="20" spans="1:29" x14ac:dyDescent="0.2">
      <c r="A20" s="136" t="s">
        <v>29</v>
      </c>
      <c r="B20" s="192">
        <f>Monthly!B20-(Saturdays!B20+'Sundays &amp; Holidays'!B20)</f>
        <v>24727</v>
      </c>
      <c r="C20" s="176">
        <f>Monthly!C20-(Saturdays!C20+'Sundays &amp; Holidays'!C20)</f>
        <v>49368</v>
      </c>
      <c r="D20" s="177">
        <f>Monthly!D20-(Saturdays!D20+'Sundays &amp; Holidays'!D20)</f>
        <v>19973</v>
      </c>
      <c r="E20" s="178">
        <f>Monthly!E20-(Saturdays!E20+'Sundays &amp; Holidays'!E20)</f>
        <v>16677</v>
      </c>
      <c r="F20" s="175">
        <f>Monthly!F20-(Saturdays!F20+'Sundays &amp; Holidays'!F20)</f>
        <v>26826</v>
      </c>
      <c r="G20" s="179">
        <f>Monthly!G20-(Saturdays!G20+'Sundays &amp; Holidays'!G20)</f>
        <v>43380</v>
      </c>
      <c r="H20" s="177">
        <f>Monthly!H20-(Saturdays!H20+'Sundays &amp; Holidays'!H20)</f>
        <v>46982</v>
      </c>
      <c r="I20" s="178">
        <f>Monthly!I20-(Saturdays!I20+'Sundays &amp; Holidays'!I20)</f>
        <v>71934</v>
      </c>
      <c r="J20" s="175">
        <f>Monthly!J20-(Saturdays!J20+'Sundays &amp; Holidays'!J20)</f>
        <v>12722</v>
      </c>
      <c r="K20" s="176">
        <f>Monthly!K20-(Saturdays!K20+'Sundays &amp; Holidays'!K20)</f>
        <v>5069</v>
      </c>
      <c r="L20" s="177">
        <f>Monthly!L20-(Saturdays!L20+'Sundays &amp; Holidays'!L20)</f>
        <v>49499</v>
      </c>
      <c r="M20" s="175">
        <f>Monthly!M20-(Saturdays!M20+'Sundays &amp; Holidays'!M20)</f>
        <v>16036</v>
      </c>
      <c r="N20" s="180">
        <f>Monthly!N20-(Saturdays!N20+'Sundays &amp; Holidays'!N20)</f>
        <v>68523</v>
      </c>
      <c r="O20" s="193">
        <f>Monthly!O20-(Saturdays!O20+'Sundays &amp; Holidays'!O20)</f>
        <v>44568</v>
      </c>
      <c r="P20" s="175">
        <f>Monthly!P20-(Saturdays!P20+'Sundays &amp; Holidays'!P20)</f>
        <v>34682</v>
      </c>
      <c r="Q20" s="176">
        <f>Monthly!Q20-(Saturdays!Q20+'Sundays &amp; Holidays'!Q20)</f>
        <v>24220</v>
      </c>
      <c r="R20" s="177">
        <f>Monthly!R20-(Saturdays!R20+'Sundays &amp; Holidays'!R20)</f>
        <v>33412</v>
      </c>
      <c r="S20" s="178">
        <f>Monthly!S20-(Saturdays!S20+'Sundays &amp; Holidays'!S20)</f>
        <v>40736</v>
      </c>
      <c r="T20" s="175">
        <f>Monthly!T20-(Saturdays!T20+'Sundays &amp; Holidays'!T20)</f>
        <v>21643</v>
      </c>
      <c r="U20" s="179">
        <f>Monthly!U20-(Saturdays!U20+'Sundays &amp; Holidays'!U20)</f>
        <v>4400</v>
      </c>
      <c r="V20" s="177">
        <f>Monthly!V20-(Saturdays!V20+'Sundays &amp; Holidays'!V20)</f>
        <v>50304</v>
      </c>
      <c r="W20" s="194">
        <f>Monthly!W20-(Saturdays!W20+'Sundays &amp; Holidays'!W20)</f>
        <v>29486</v>
      </c>
      <c r="X20" s="175">
        <f>Monthly!X20-(Saturdays!X20+'Sundays &amp; Holidays'!X20)</f>
        <v>37639</v>
      </c>
      <c r="Y20" s="179">
        <f>Monthly!Y20-(Saturdays!Y20+'Sundays &amp; Holidays'!Y20)</f>
        <v>11442</v>
      </c>
      <c r="Z20" s="177">
        <f>Monthly!Z20-(Saturdays!Z20+'Sundays &amp; Holidays'!Z20)</f>
        <v>51775</v>
      </c>
      <c r="AA20" s="175">
        <f>Monthly!AA20-(Saturdays!AA20+'Sundays &amp; Holidays'!AA20)</f>
        <v>73113</v>
      </c>
      <c r="AB20" s="158">
        <f t="shared" si="0"/>
        <v>478707</v>
      </c>
      <c r="AC20" s="159">
        <f t="shared" si="0"/>
        <v>430429</v>
      </c>
    </row>
    <row r="21" spans="1:29" x14ac:dyDescent="0.2">
      <c r="A21" s="145" t="s">
        <v>30</v>
      </c>
      <c r="B21" s="189">
        <f>Monthly!B21-(Saturdays!B21+'Sundays &amp; Holidays'!B21)</f>
        <v>31757</v>
      </c>
      <c r="C21" s="183">
        <f>Monthly!C21-(Saturdays!C21+'Sundays &amp; Holidays'!C21)</f>
        <v>73702</v>
      </c>
      <c r="D21" s="184">
        <f>Monthly!D21-(Saturdays!D21+'Sundays &amp; Holidays'!D21)</f>
        <v>26454</v>
      </c>
      <c r="E21" s="185">
        <f>Monthly!E21-(Saturdays!E21+'Sundays &amp; Holidays'!E21)</f>
        <v>25281</v>
      </c>
      <c r="F21" s="182">
        <f>Monthly!F21-(Saturdays!F21+'Sundays &amp; Holidays'!F21)</f>
        <v>31111</v>
      </c>
      <c r="G21" s="186">
        <f>Monthly!G21-(Saturdays!G21+'Sundays &amp; Holidays'!G21)</f>
        <v>57198</v>
      </c>
      <c r="H21" s="184">
        <f>Monthly!H21-(Saturdays!H21+'Sundays &amp; Holidays'!H21)</f>
        <v>55404</v>
      </c>
      <c r="I21" s="185">
        <f>Monthly!I21-(Saturdays!I21+'Sundays &amp; Holidays'!I21)</f>
        <v>100343</v>
      </c>
      <c r="J21" s="182">
        <f>Monthly!J21-(Saturdays!J21+'Sundays &amp; Holidays'!J21)</f>
        <v>22734</v>
      </c>
      <c r="K21" s="183">
        <f>Monthly!K21-(Saturdays!K21+'Sundays &amp; Holidays'!K21)</f>
        <v>5772</v>
      </c>
      <c r="L21" s="184">
        <f>Monthly!L21-(Saturdays!L21+'Sundays &amp; Holidays'!L21)</f>
        <v>68229</v>
      </c>
      <c r="M21" s="182">
        <f>Monthly!M21-(Saturdays!M21+'Sundays &amp; Holidays'!M21)</f>
        <v>19184</v>
      </c>
      <c r="N21" s="187">
        <f>Monthly!N21-(Saturdays!N21+'Sundays &amp; Holidays'!N21)</f>
        <v>91476</v>
      </c>
      <c r="O21" s="190">
        <f>Monthly!O21-(Saturdays!O21+'Sundays &amp; Holidays'!O21)</f>
        <v>55312</v>
      </c>
      <c r="P21" s="182">
        <f>Monthly!P21-(Saturdays!P21+'Sundays &amp; Holidays'!P21)</f>
        <v>45970</v>
      </c>
      <c r="Q21" s="183">
        <f>Monthly!Q21-(Saturdays!Q21+'Sundays &amp; Holidays'!Q21)</f>
        <v>37936</v>
      </c>
      <c r="R21" s="184">
        <f>Monthly!R21-(Saturdays!R21+'Sundays &amp; Holidays'!R21)</f>
        <v>39557</v>
      </c>
      <c r="S21" s="185">
        <f>Monthly!S21-(Saturdays!S21+'Sundays &amp; Holidays'!S21)</f>
        <v>54286</v>
      </c>
      <c r="T21" s="182">
        <f>Monthly!T21-(Saturdays!T21+'Sundays &amp; Holidays'!T21)</f>
        <v>29068</v>
      </c>
      <c r="U21" s="186">
        <f>Monthly!U21-(Saturdays!U21+'Sundays &amp; Holidays'!U21)</f>
        <v>5551</v>
      </c>
      <c r="V21" s="184">
        <f>Monthly!V21-(Saturdays!V21+'Sundays &amp; Holidays'!V21)</f>
        <v>69017</v>
      </c>
      <c r="W21" s="191">
        <f>Monthly!W21-(Saturdays!W21+'Sundays &amp; Holidays'!W21)</f>
        <v>34855</v>
      </c>
      <c r="X21" s="182">
        <f>Monthly!X21-(Saturdays!X21+'Sundays &amp; Holidays'!X21)</f>
        <v>50569</v>
      </c>
      <c r="Y21" s="186">
        <f>Monthly!Y21-(Saturdays!Y21+'Sundays &amp; Holidays'!Y21)</f>
        <v>15865</v>
      </c>
      <c r="Z21" s="184">
        <f>Monthly!Z21-(Saturdays!Z21+'Sundays &amp; Holidays'!Z21)</f>
        <v>64375</v>
      </c>
      <c r="AA21" s="182">
        <f>Monthly!AA21-(Saturdays!AA21+'Sundays &amp; Holidays'!AA21)</f>
        <v>94136</v>
      </c>
      <c r="AB21" s="158">
        <f t="shared" si="0"/>
        <v>625721</v>
      </c>
      <c r="AC21" s="159">
        <f t="shared" si="0"/>
        <v>579421</v>
      </c>
    </row>
    <row r="22" spans="1:29" x14ac:dyDescent="0.2">
      <c r="A22" s="136" t="s">
        <v>31</v>
      </c>
      <c r="B22" s="192">
        <f>Monthly!B22-(Saturdays!B22+'Sundays &amp; Holidays'!B22)</f>
        <v>34936</v>
      </c>
      <c r="C22" s="176">
        <f>Monthly!C22-(Saturdays!C22+'Sundays &amp; Holidays'!C22)</f>
        <v>81762</v>
      </c>
      <c r="D22" s="177">
        <f>Monthly!D22-(Saturdays!D22+'Sundays &amp; Holidays'!D22)</f>
        <v>19916</v>
      </c>
      <c r="E22" s="178">
        <f>Monthly!E22-(Saturdays!E22+'Sundays &amp; Holidays'!E22)</f>
        <v>29369</v>
      </c>
      <c r="F22" s="175">
        <f>Monthly!F22-(Saturdays!F22+'Sundays &amp; Holidays'!F22)</f>
        <v>26567</v>
      </c>
      <c r="G22" s="179">
        <f>Monthly!G22-(Saturdays!G22+'Sundays &amp; Holidays'!G22)</f>
        <v>58914</v>
      </c>
      <c r="H22" s="177">
        <f>Monthly!H22-(Saturdays!H22+'Sundays &amp; Holidays'!H22)</f>
        <v>54827</v>
      </c>
      <c r="I22" s="178">
        <f>Monthly!I22-(Saturdays!I22+'Sundays &amp; Holidays'!I22)</f>
        <v>111836</v>
      </c>
      <c r="J22" s="175">
        <f>Monthly!J22-(Saturdays!J22+'Sundays &amp; Holidays'!J22)</f>
        <v>15208</v>
      </c>
      <c r="K22" s="176">
        <f>Monthly!K22-(Saturdays!K22+'Sundays &amp; Holidays'!K22)</f>
        <v>6730</v>
      </c>
      <c r="L22" s="177">
        <f>Monthly!L22-(Saturdays!L22+'Sundays &amp; Holidays'!L22)</f>
        <v>70140</v>
      </c>
      <c r="M22" s="175">
        <f>Monthly!M22-(Saturdays!M22+'Sundays &amp; Holidays'!M22)</f>
        <v>19798</v>
      </c>
      <c r="N22" s="180">
        <f>Monthly!N22-(Saturdays!N22+'Sundays &amp; Holidays'!N22)</f>
        <v>92761</v>
      </c>
      <c r="O22" s="193">
        <f>Monthly!O22-(Saturdays!O22+'Sundays &amp; Holidays'!O22)</f>
        <v>56687</v>
      </c>
      <c r="P22" s="175">
        <f>Monthly!P22-(Saturdays!P22+'Sundays &amp; Holidays'!P22)</f>
        <v>44744</v>
      </c>
      <c r="Q22" s="176">
        <f>Monthly!Q22-(Saturdays!Q22+'Sundays &amp; Holidays'!Q22)</f>
        <v>43859</v>
      </c>
      <c r="R22" s="177">
        <f>Monthly!R22-(Saturdays!R22+'Sundays &amp; Holidays'!R22)</f>
        <v>41315</v>
      </c>
      <c r="S22" s="178">
        <f>Monthly!S22-(Saturdays!S22+'Sundays &amp; Holidays'!S22)</f>
        <v>60637</v>
      </c>
      <c r="T22" s="175">
        <f>Monthly!T22-(Saturdays!T22+'Sundays &amp; Holidays'!T22)</f>
        <v>28469</v>
      </c>
      <c r="U22" s="179">
        <f>Monthly!U22-(Saturdays!U22+'Sundays &amp; Holidays'!U22)</f>
        <v>5786</v>
      </c>
      <c r="V22" s="177">
        <f>Monthly!V22-(Saturdays!V22+'Sundays &amp; Holidays'!V22)</f>
        <v>77907</v>
      </c>
      <c r="W22" s="194">
        <f>Monthly!W22-(Saturdays!W22+'Sundays &amp; Holidays'!W22)</f>
        <v>37106</v>
      </c>
      <c r="X22" s="175">
        <f>Monthly!X22-(Saturdays!X22+'Sundays &amp; Holidays'!X22)</f>
        <v>48922</v>
      </c>
      <c r="Y22" s="179">
        <f>Monthly!Y22-(Saturdays!Y22+'Sundays &amp; Holidays'!Y22)</f>
        <v>18687</v>
      </c>
      <c r="Z22" s="177">
        <f>Monthly!Z22-(Saturdays!Z22+'Sundays &amp; Holidays'!Z22)</f>
        <v>62755</v>
      </c>
      <c r="AA22" s="175">
        <f>Monthly!AA22-(Saturdays!AA22+'Sundays &amp; Holidays'!AA22)</f>
        <v>103195</v>
      </c>
      <c r="AB22" s="158">
        <f t="shared" si="0"/>
        <v>618467</v>
      </c>
      <c r="AC22" s="159">
        <f t="shared" si="0"/>
        <v>634366</v>
      </c>
    </row>
    <row r="23" spans="1:29" x14ac:dyDescent="0.2">
      <c r="A23" s="145" t="s">
        <v>32</v>
      </c>
      <c r="B23" s="189">
        <f>Monthly!B23-(Saturdays!B23+'Sundays &amp; Holidays'!B23)</f>
        <v>37215</v>
      </c>
      <c r="C23" s="183">
        <f>Monthly!C23-(Saturdays!C23+'Sundays &amp; Holidays'!C23)</f>
        <v>61054</v>
      </c>
      <c r="D23" s="184">
        <f>Monthly!D23-(Saturdays!D23+'Sundays &amp; Holidays'!D23)</f>
        <v>13713</v>
      </c>
      <c r="E23" s="185">
        <f>Monthly!E23-(Saturdays!E23+'Sundays &amp; Holidays'!E23)</f>
        <v>25675</v>
      </c>
      <c r="F23" s="182">
        <f>Monthly!F23-(Saturdays!F23+'Sundays &amp; Holidays'!F23)</f>
        <v>24309</v>
      </c>
      <c r="G23" s="186">
        <f>Monthly!G23-(Saturdays!G23+'Sundays &amp; Holidays'!G23)</f>
        <v>54075</v>
      </c>
      <c r="H23" s="184">
        <f>Monthly!H23-(Saturdays!H23+'Sundays &amp; Holidays'!H23)</f>
        <v>51378</v>
      </c>
      <c r="I23" s="185">
        <f>Monthly!I23-(Saturdays!I23+'Sundays &amp; Holidays'!I23)</f>
        <v>91177</v>
      </c>
      <c r="J23" s="182">
        <f>Monthly!J23-(Saturdays!J23+'Sundays &amp; Holidays'!J23)</f>
        <v>9947</v>
      </c>
      <c r="K23" s="183">
        <f>Monthly!K23-(Saturdays!K23+'Sundays &amp; Holidays'!K23)</f>
        <v>4754</v>
      </c>
      <c r="L23" s="184">
        <f>Monthly!L23-(Saturdays!L23+'Sundays &amp; Holidays'!L23)</f>
        <v>48601</v>
      </c>
      <c r="M23" s="182">
        <f>Monthly!M23-(Saturdays!M23+'Sundays &amp; Holidays'!M23)</f>
        <v>21617</v>
      </c>
      <c r="N23" s="187">
        <f>Monthly!N23-(Saturdays!N23+'Sundays &amp; Holidays'!N23)</f>
        <v>71758</v>
      </c>
      <c r="O23" s="190">
        <f>Monthly!O23-(Saturdays!O23+'Sundays &amp; Holidays'!O23)</f>
        <v>56223</v>
      </c>
      <c r="P23" s="182">
        <f>Monthly!P23-(Saturdays!P23+'Sundays &amp; Holidays'!P23)</f>
        <v>29970</v>
      </c>
      <c r="Q23" s="183">
        <f>Monthly!Q23-(Saturdays!Q23+'Sundays &amp; Holidays'!Q23)</f>
        <v>39900</v>
      </c>
      <c r="R23" s="184">
        <f>Monthly!R23-(Saturdays!R23+'Sundays &amp; Holidays'!R23)</f>
        <v>34130</v>
      </c>
      <c r="S23" s="185">
        <f>Monthly!S23-(Saturdays!S23+'Sundays &amp; Holidays'!S23)</f>
        <v>47067</v>
      </c>
      <c r="T23" s="182">
        <f>Monthly!T23-(Saturdays!T23+'Sundays &amp; Holidays'!T23)</f>
        <v>13370</v>
      </c>
      <c r="U23" s="186">
        <f>Monthly!U23-(Saturdays!U23+'Sundays &amp; Holidays'!U23)</f>
        <v>7422</v>
      </c>
      <c r="V23" s="184">
        <f>Monthly!V23-(Saturdays!V23+'Sundays &amp; Holidays'!V23)</f>
        <v>63226</v>
      </c>
      <c r="W23" s="191">
        <f>Monthly!W23-(Saturdays!W23+'Sundays &amp; Holidays'!W23)</f>
        <v>37909</v>
      </c>
      <c r="X23" s="182">
        <f>Monthly!X23-(Saturdays!X23+'Sundays &amp; Holidays'!X23)</f>
        <v>32124</v>
      </c>
      <c r="Y23" s="186">
        <f>Monthly!Y23-(Saturdays!Y23+'Sundays &amp; Holidays'!Y23)</f>
        <v>15683</v>
      </c>
      <c r="Z23" s="184">
        <f>Monthly!Z23-(Saturdays!Z23+'Sundays &amp; Holidays'!Z23)</f>
        <v>55868</v>
      </c>
      <c r="AA23" s="182">
        <f>Monthly!AA23-(Saturdays!AA23+'Sundays &amp; Holidays'!AA23)</f>
        <v>78690</v>
      </c>
      <c r="AB23" s="158">
        <f t="shared" si="0"/>
        <v>485609</v>
      </c>
      <c r="AC23" s="159">
        <f t="shared" si="0"/>
        <v>541246</v>
      </c>
    </row>
    <row r="24" spans="1:29" x14ac:dyDescent="0.2">
      <c r="A24" s="136" t="s">
        <v>33</v>
      </c>
      <c r="B24" s="192">
        <f>Monthly!B24-(Saturdays!B24+'Sundays &amp; Holidays'!B24)</f>
        <v>30928</v>
      </c>
      <c r="C24" s="176">
        <f>Monthly!C24-(Saturdays!C24+'Sundays &amp; Holidays'!C24)</f>
        <v>35805</v>
      </c>
      <c r="D24" s="177">
        <f>Monthly!D24-(Saturdays!D24+'Sundays &amp; Holidays'!D24)</f>
        <v>10212</v>
      </c>
      <c r="E24" s="178">
        <f>Monthly!E24-(Saturdays!E24+'Sundays &amp; Holidays'!E24)</f>
        <v>16475</v>
      </c>
      <c r="F24" s="175">
        <f>Monthly!F24-(Saturdays!F24+'Sundays &amp; Holidays'!F24)</f>
        <v>22900</v>
      </c>
      <c r="G24" s="179">
        <f>Monthly!G24-(Saturdays!G24+'Sundays &amp; Holidays'!G24)</f>
        <v>36695</v>
      </c>
      <c r="H24" s="177">
        <f>Monthly!H24-(Saturdays!H24+'Sundays &amp; Holidays'!H24)</f>
        <v>41471</v>
      </c>
      <c r="I24" s="178">
        <f>Monthly!I24-(Saturdays!I24+'Sundays &amp; Holidays'!I24)</f>
        <v>61995</v>
      </c>
      <c r="J24" s="175">
        <f>Monthly!J24-(Saturdays!J24+'Sundays &amp; Holidays'!J24)</f>
        <v>8086</v>
      </c>
      <c r="K24" s="176">
        <f>Monthly!K24-(Saturdays!K24+'Sundays &amp; Holidays'!K24)</f>
        <v>2770</v>
      </c>
      <c r="L24" s="177">
        <f>Monthly!L24-(Saturdays!L24+'Sundays &amp; Holidays'!L24)</f>
        <v>30580</v>
      </c>
      <c r="M24" s="175">
        <f>Monthly!M24-(Saturdays!M24+'Sundays &amp; Holidays'!M24)</f>
        <v>20872</v>
      </c>
      <c r="N24" s="180">
        <f>Monthly!N24-(Saturdays!N24+'Sundays &amp; Holidays'!N24)</f>
        <v>48800</v>
      </c>
      <c r="O24" s="193">
        <f>Monthly!O24-(Saturdays!O24+'Sundays &amp; Holidays'!O24)</f>
        <v>48987</v>
      </c>
      <c r="P24" s="175">
        <f>Monthly!P24-(Saturdays!P24+'Sundays &amp; Holidays'!P24)</f>
        <v>20979</v>
      </c>
      <c r="Q24" s="176">
        <f>Monthly!Q24-(Saturdays!Q24+'Sundays &amp; Holidays'!Q24)</f>
        <v>33198</v>
      </c>
      <c r="R24" s="177">
        <f>Monthly!R24-(Saturdays!R24+'Sundays &amp; Holidays'!R24)</f>
        <v>26384</v>
      </c>
      <c r="S24" s="178">
        <f>Monthly!S24-(Saturdays!S24+'Sundays &amp; Holidays'!S24)</f>
        <v>32730</v>
      </c>
      <c r="T24" s="175">
        <f>Monthly!T24-(Saturdays!T24+'Sundays &amp; Holidays'!T24)</f>
        <v>7655</v>
      </c>
      <c r="U24" s="179">
        <f>Monthly!U24-(Saturdays!U24+'Sundays &amp; Holidays'!U24)</f>
        <v>6292</v>
      </c>
      <c r="V24" s="177">
        <f>Monthly!V24-(Saturdays!V24+'Sundays &amp; Holidays'!V24)</f>
        <v>45791</v>
      </c>
      <c r="W24" s="194">
        <f>Monthly!W24-(Saturdays!W24+'Sundays &amp; Holidays'!W24)</f>
        <v>32745</v>
      </c>
      <c r="X24" s="175">
        <f>Monthly!X24-(Saturdays!X24+'Sundays &amp; Holidays'!X24)</f>
        <v>19886</v>
      </c>
      <c r="Y24" s="179">
        <f>Monthly!Y24-(Saturdays!Y24+'Sundays &amp; Holidays'!Y24)</f>
        <v>13781</v>
      </c>
      <c r="Z24" s="177">
        <f>Monthly!Z24-(Saturdays!Z24+'Sundays &amp; Holidays'!Z24)</f>
        <v>43172</v>
      </c>
      <c r="AA24" s="175">
        <f>Monthly!AA24-(Saturdays!AA24+'Sundays &amp; Holidays'!AA24)</f>
        <v>52686</v>
      </c>
      <c r="AB24" s="158">
        <f t="shared" si="0"/>
        <v>356844</v>
      </c>
      <c r="AC24" s="159">
        <f t="shared" si="0"/>
        <v>395031</v>
      </c>
    </row>
    <row r="25" spans="1:29" x14ac:dyDescent="0.2">
      <c r="A25" s="145" t="s">
        <v>34</v>
      </c>
      <c r="B25" s="189">
        <f>Monthly!B25-(Saturdays!B25+'Sundays &amp; Holidays'!B25)</f>
        <v>10539</v>
      </c>
      <c r="C25" s="183">
        <f>Monthly!C25-(Saturdays!C25+'Sundays &amp; Holidays'!C25)</f>
        <v>21382</v>
      </c>
      <c r="D25" s="184">
        <f>Monthly!D25-(Saturdays!D25+'Sundays &amp; Holidays'!D25)</f>
        <v>4620</v>
      </c>
      <c r="E25" s="185">
        <f>Monthly!E25-(Saturdays!E25+'Sundays &amp; Holidays'!E25)</f>
        <v>11644</v>
      </c>
      <c r="F25" s="182">
        <f>Monthly!F25-(Saturdays!F25+'Sundays &amp; Holidays'!F25)</f>
        <v>10343</v>
      </c>
      <c r="G25" s="186">
        <f>Monthly!G25-(Saturdays!G25+'Sundays &amp; Holidays'!G25)</f>
        <v>26554</v>
      </c>
      <c r="H25" s="184">
        <f>Monthly!H25-(Saturdays!H25+'Sundays &amp; Holidays'!H25)</f>
        <v>20852</v>
      </c>
      <c r="I25" s="185">
        <f>Monthly!I25-(Saturdays!I25+'Sundays &amp; Holidays'!I25)</f>
        <v>42572</v>
      </c>
      <c r="J25" s="182">
        <f>Monthly!J25-(Saturdays!J25+'Sundays &amp; Holidays'!J25)</f>
        <v>3859</v>
      </c>
      <c r="K25" s="183">
        <f>Monthly!K25-(Saturdays!K25+'Sundays &amp; Holidays'!K25)</f>
        <v>1813</v>
      </c>
      <c r="L25" s="184">
        <f>Monthly!L25-(Saturdays!L25+'Sundays &amp; Holidays'!L25)</f>
        <v>19708</v>
      </c>
      <c r="M25" s="182">
        <f>Monthly!M25-(Saturdays!M25+'Sundays &amp; Holidays'!M25)</f>
        <v>13723</v>
      </c>
      <c r="N25" s="187">
        <f>Monthly!N25-(Saturdays!N25+'Sundays &amp; Holidays'!N25)</f>
        <v>40057</v>
      </c>
      <c r="O25" s="190">
        <f>Monthly!O25-(Saturdays!O25+'Sundays &amp; Holidays'!O25)</f>
        <v>36301</v>
      </c>
      <c r="P25" s="182">
        <f>Monthly!P25-(Saturdays!P25+'Sundays &amp; Holidays'!P25)</f>
        <v>12972</v>
      </c>
      <c r="Q25" s="183">
        <f>Monthly!Q25-(Saturdays!Q25+'Sundays &amp; Holidays'!Q25)</f>
        <v>24103</v>
      </c>
      <c r="R25" s="184">
        <f>Monthly!R25-(Saturdays!R25+'Sundays &amp; Holidays'!R25)</f>
        <v>18032</v>
      </c>
      <c r="S25" s="185">
        <f>Monthly!S25-(Saturdays!S25+'Sundays &amp; Holidays'!S25)</f>
        <v>25245</v>
      </c>
      <c r="T25" s="182">
        <f>Monthly!T25-(Saturdays!T25+'Sundays &amp; Holidays'!T25)</f>
        <v>4334</v>
      </c>
      <c r="U25" s="186">
        <f>Monthly!U25-(Saturdays!U25+'Sundays &amp; Holidays'!U25)</f>
        <v>5123</v>
      </c>
      <c r="V25" s="184">
        <f>Monthly!V25-(Saturdays!V25+'Sundays &amp; Holidays'!V25)</f>
        <v>33851</v>
      </c>
      <c r="W25" s="191">
        <f>Monthly!W25-(Saturdays!W25+'Sundays &amp; Holidays'!W25)</f>
        <v>21219</v>
      </c>
      <c r="X25" s="182">
        <f>Monthly!X25-(Saturdays!X25+'Sundays &amp; Holidays'!X25)</f>
        <v>11690</v>
      </c>
      <c r="Y25" s="186">
        <f>Monthly!Y25-(Saturdays!Y25+'Sundays &amp; Holidays'!Y25)</f>
        <v>9739</v>
      </c>
      <c r="Z25" s="184">
        <f>Monthly!Z25-(Saturdays!Z25+'Sundays &amp; Holidays'!Z25)</f>
        <v>27299</v>
      </c>
      <c r="AA25" s="182">
        <f>Monthly!AA25-(Saturdays!AA25+'Sundays &amp; Holidays'!AA25)</f>
        <v>36184</v>
      </c>
      <c r="AB25" s="158">
        <f t="shared" si="0"/>
        <v>218156</v>
      </c>
      <c r="AC25" s="159">
        <f t="shared" si="0"/>
        <v>275602</v>
      </c>
    </row>
    <row r="26" spans="1:29" x14ac:dyDescent="0.2">
      <c r="A26" s="136" t="s">
        <v>35</v>
      </c>
      <c r="B26" s="192">
        <f>Monthly!B26-(Saturdays!B26+'Sundays &amp; Holidays'!B26)</f>
        <v>0</v>
      </c>
      <c r="C26" s="176">
        <f>Monthly!C26-(Saturdays!C26+'Sundays &amp; Holidays'!C26)</f>
        <v>9963</v>
      </c>
      <c r="D26" s="177">
        <f>Monthly!D26-(Saturdays!D26+'Sundays &amp; Holidays'!D26)</f>
        <v>127</v>
      </c>
      <c r="E26" s="178">
        <f>Monthly!E26-(Saturdays!E26+'Sundays &amp; Holidays'!E26)</f>
        <v>6613</v>
      </c>
      <c r="F26" s="175">
        <f>Monthly!F26-(Saturdays!F26+'Sundays &amp; Holidays'!F26)</f>
        <v>339</v>
      </c>
      <c r="G26" s="179">
        <f>Monthly!G26-(Saturdays!G26+'Sundays &amp; Holidays'!G26)</f>
        <v>15054</v>
      </c>
      <c r="H26" s="177">
        <f>Monthly!H26-(Saturdays!H26+'Sundays &amp; Holidays'!H26)</f>
        <v>1983</v>
      </c>
      <c r="I26" s="178">
        <f>Monthly!I26-(Saturdays!I26+'Sundays &amp; Holidays'!I26)</f>
        <v>18304</v>
      </c>
      <c r="J26" s="175">
        <f>Monthly!J26-(Saturdays!J26+'Sundays &amp; Holidays'!J26)</f>
        <v>826</v>
      </c>
      <c r="K26" s="176">
        <f>Monthly!K26-(Saturdays!K26+'Sundays &amp; Holidays'!K26)</f>
        <v>986</v>
      </c>
      <c r="L26" s="177">
        <f>Monthly!L26-(Saturdays!L26+'Sundays &amp; Holidays'!L26)</f>
        <v>13071</v>
      </c>
      <c r="M26" s="175">
        <f>Monthly!M26-(Saturdays!M26+'Sundays &amp; Holidays'!M26)</f>
        <v>2244</v>
      </c>
      <c r="N26" s="180">
        <f>Monthly!N26-(Saturdays!N26+'Sundays &amp; Holidays'!N26)</f>
        <v>10431</v>
      </c>
      <c r="O26" s="193">
        <f>Monthly!O26-(Saturdays!O26+'Sundays &amp; Holidays'!O26)</f>
        <v>5638</v>
      </c>
      <c r="P26" s="175">
        <f>Monthly!P26-(Saturdays!P26+'Sundays &amp; Holidays'!P26)</f>
        <v>2766</v>
      </c>
      <c r="Q26" s="176">
        <f>Monthly!Q26-(Saturdays!Q26+'Sundays &amp; Holidays'!Q26)</f>
        <v>4285</v>
      </c>
      <c r="R26" s="177">
        <f>Monthly!R26-(Saturdays!R26+'Sundays &amp; Holidays'!R26)</f>
        <v>3556</v>
      </c>
      <c r="S26" s="178">
        <f>Monthly!S26-(Saturdays!S26+'Sundays &amp; Holidays'!S26)</f>
        <v>2167</v>
      </c>
      <c r="T26" s="175">
        <f>Monthly!T26-(Saturdays!T26+'Sundays &amp; Holidays'!T26)</f>
        <v>552</v>
      </c>
      <c r="U26" s="179">
        <f>Monthly!U26-(Saturdays!U26+'Sundays &amp; Holidays'!U26)</f>
        <v>356</v>
      </c>
      <c r="V26" s="177">
        <f>Monthly!V26-(Saturdays!V26+'Sundays &amp; Holidays'!V26)</f>
        <v>4529</v>
      </c>
      <c r="W26" s="194">
        <f>Monthly!W26-(Saturdays!W26+'Sundays &amp; Holidays'!W26)</f>
        <v>857</v>
      </c>
      <c r="X26" s="175">
        <f>Monthly!X26-(Saturdays!X26+'Sundays &amp; Holidays'!X26)</f>
        <v>1367</v>
      </c>
      <c r="Y26" s="179">
        <f>Monthly!Y26-(Saturdays!Y26+'Sundays &amp; Holidays'!Y26)</f>
        <v>262</v>
      </c>
      <c r="Z26" s="177">
        <f>Monthly!Z26-(Saturdays!Z26+'Sundays &amp; Holidays'!Z26)</f>
        <v>1184</v>
      </c>
      <c r="AA26" s="175">
        <f>Monthly!AA26-(Saturdays!AA26+'Sundays &amp; Holidays'!AA26)</f>
        <v>2027</v>
      </c>
      <c r="AB26" s="158">
        <f t="shared" si="0"/>
        <v>40731</v>
      </c>
      <c r="AC26" s="159">
        <f t="shared" si="0"/>
        <v>68756</v>
      </c>
    </row>
    <row r="27" spans="1:29" x14ac:dyDescent="0.2">
      <c r="A27" s="145" t="s">
        <v>36</v>
      </c>
      <c r="B27" s="189">
        <f>Monthly!B27-(Saturdays!B27+'Sundays &amp; Holidays'!B27)</f>
        <v>0</v>
      </c>
      <c r="C27" s="183">
        <f>Monthly!C27-(Saturdays!C27+'Sundays &amp; Holidays'!C27)</f>
        <v>0</v>
      </c>
      <c r="D27" s="184">
        <f>Monthly!D27-(Saturdays!D27+'Sundays &amp; Holidays'!D27)</f>
        <v>0</v>
      </c>
      <c r="E27" s="185">
        <f>Monthly!E27-(Saturdays!E27+'Sundays &amp; Holidays'!E27)</f>
        <v>0</v>
      </c>
      <c r="F27" s="182">
        <f>Monthly!F27-(Saturdays!F27+'Sundays &amp; Holidays'!F27)</f>
        <v>0</v>
      </c>
      <c r="G27" s="186">
        <f>Monthly!G27-(Saturdays!G27+'Sundays &amp; Holidays'!G27)</f>
        <v>0</v>
      </c>
      <c r="H27" s="184">
        <f>Monthly!H27-(Saturdays!H27+'Sundays &amp; Holidays'!H27)</f>
        <v>0</v>
      </c>
      <c r="I27" s="185">
        <f>Monthly!I27-(Saturdays!I27+'Sundays &amp; Holidays'!I27)</f>
        <v>0</v>
      </c>
      <c r="J27" s="182">
        <f>Monthly!J27-(Saturdays!J27+'Sundays &amp; Holidays'!J27)</f>
        <v>0</v>
      </c>
      <c r="K27" s="186">
        <f>Monthly!K27-(Saturdays!K27+'Sundays &amp; Holidays'!K27)</f>
        <v>0</v>
      </c>
      <c r="L27" s="184">
        <f>Monthly!L27-(Saturdays!L27+'Sundays &amp; Holidays'!L27)</f>
        <v>0</v>
      </c>
      <c r="M27" s="182">
        <f>Monthly!M27-(Saturdays!M27+'Sundays &amp; Holidays'!M27)</f>
        <v>0</v>
      </c>
      <c r="N27" s="187">
        <f>Monthly!N27-(Saturdays!N27+'Sundays &amp; Holidays'!N27)</f>
        <v>0</v>
      </c>
      <c r="O27" s="190">
        <f>Monthly!O27-(Saturdays!O27+'Sundays &amp; Holidays'!O27)</f>
        <v>0</v>
      </c>
      <c r="P27" s="182">
        <f>Monthly!P27-(Saturdays!P27+'Sundays &amp; Holidays'!P27)</f>
        <v>0</v>
      </c>
      <c r="Q27" s="186">
        <f>Monthly!Q27-(Saturdays!Q27+'Sundays &amp; Holidays'!Q27)</f>
        <v>0</v>
      </c>
      <c r="R27" s="184">
        <f>Monthly!R27-(Saturdays!R27+'Sundays &amp; Holidays'!R27)</f>
        <v>0</v>
      </c>
      <c r="S27" s="185">
        <f>Monthly!S27-(Saturdays!S27+'Sundays &amp; Holidays'!S27)</f>
        <v>0</v>
      </c>
      <c r="T27" s="182">
        <f>Monthly!T27-(Saturdays!T27+'Sundays &amp; Holidays'!T27)</f>
        <v>0</v>
      </c>
      <c r="U27" s="186">
        <f>Monthly!U27-(Saturdays!U27+'Sundays &amp; Holidays'!U27)</f>
        <v>0</v>
      </c>
      <c r="V27" s="184">
        <f>Monthly!V27-(Saturdays!V27+'Sundays &amp; Holidays'!V27)</f>
        <v>0</v>
      </c>
      <c r="W27" s="185">
        <f>Monthly!W27-(Saturdays!W27+'Sundays &amp; Holidays'!W27)</f>
        <v>1</v>
      </c>
      <c r="X27" s="182">
        <f>Monthly!X27-(Saturdays!X27+'Sundays &amp; Holidays'!X27)</f>
        <v>0</v>
      </c>
      <c r="Y27" s="186">
        <f>Monthly!Y27-(Saturdays!Y27+'Sundays &amp; Holidays'!Y27)</f>
        <v>0</v>
      </c>
      <c r="Z27" s="184">
        <f>Monthly!Z27-(Saturdays!Z27+'Sundays &amp; Holidays'!Z27)</f>
        <v>0</v>
      </c>
      <c r="AA27" s="182">
        <f>Monthly!AA27-(Saturdays!AA27+'Sundays &amp; Holidays'!AA27)</f>
        <v>0</v>
      </c>
      <c r="AB27" s="158">
        <f t="shared" si="0"/>
        <v>0</v>
      </c>
      <c r="AC27" s="159">
        <f t="shared" si="0"/>
        <v>1</v>
      </c>
    </row>
    <row r="28" spans="1:29" x14ac:dyDescent="0.2">
      <c r="A28" s="136" t="s">
        <v>37</v>
      </c>
      <c r="B28" s="58">
        <f>Monthly!B28-(Saturdays!B28+'Sundays &amp; Holidays'!B28)</f>
        <v>0</v>
      </c>
      <c r="C28" s="59">
        <f>Monthly!C28-(Saturdays!C28+'Sundays &amp; Holidays'!C28)</f>
        <v>0</v>
      </c>
      <c r="D28" s="138">
        <f>Monthly!D28-(Saturdays!D28+'Sundays &amp; Holidays'!D28)</f>
        <v>0</v>
      </c>
      <c r="E28" s="139">
        <f>Monthly!E28-(Saturdays!E28+'Sundays &amp; Holidays'!E28)</f>
        <v>0</v>
      </c>
      <c r="F28" s="137">
        <f>Monthly!F28-(Saturdays!F28+'Sundays &amp; Holidays'!F28)</f>
        <v>0</v>
      </c>
      <c r="G28" s="140">
        <f>Monthly!G28-(Saturdays!G28+'Sundays &amp; Holidays'!G28)</f>
        <v>0</v>
      </c>
      <c r="H28" s="138">
        <f>Monthly!H28-(Saturdays!H28+'Sundays &amp; Holidays'!H28)</f>
        <v>0</v>
      </c>
      <c r="I28" s="139">
        <f>Monthly!I28-(Saturdays!I28+'Sundays &amp; Holidays'!I28)</f>
        <v>0</v>
      </c>
      <c r="J28" s="137">
        <f>Monthly!J28-(Saturdays!J28+'Sundays &amp; Holidays'!J28)</f>
        <v>0</v>
      </c>
      <c r="K28" s="140">
        <f>Monthly!K28-(Saturdays!K28+'Sundays &amp; Holidays'!K28)</f>
        <v>0</v>
      </c>
      <c r="L28" s="138">
        <f>Monthly!L28-(Saturdays!L28+'Sundays &amp; Holidays'!L28)</f>
        <v>0</v>
      </c>
      <c r="M28" s="137">
        <f>Monthly!M28-(Saturdays!M28+'Sundays &amp; Holidays'!M28)</f>
        <v>0</v>
      </c>
      <c r="N28" s="141">
        <f>Monthly!N28-(Saturdays!N28+'Sundays &amp; Holidays'!N28)</f>
        <v>0</v>
      </c>
      <c r="O28" s="142">
        <f>Monthly!O28-(Saturdays!O28+'Sundays &amp; Holidays'!O28)</f>
        <v>0</v>
      </c>
      <c r="P28" s="137">
        <f>Monthly!P28-(Saturdays!P28+'Sundays &amp; Holidays'!P28)</f>
        <v>0</v>
      </c>
      <c r="Q28" s="140">
        <f>Monthly!Q28-(Saturdays!Q28+'Sundays &amp; Holidays'!Q28)</f>
        <v>0</v>
      </c>
      <c r="R28" s="138">
        <f>Monthly!R28-(Saturdays!R28+'Sundays &amp; Holidays'!R28)</f>
        <v>0</v>
      </c>
      <c r="S28" s="178">
        <f>Monthly!S28-(Saturdays!S28+'Sundays &amp; Holidays'!S28)</f>
        <v>0</v>
      </c>
      <c r="T28" s="137">
        <f>Monthly!T28-(Saturdays!T28+'Sundays &amp; Holidays'!T28)</f>
        <v>0</v>
      </c>
      <c r="U28" s="140">
        <f>Monthly!U28-(Saturdays!U28+'Sundays &amp; Holidays'!U28)</f>
        <v>0</v>
      </c>
      <c r="V28" s="138">
        <f>Monthly!V28-(Saturdays!V28+'Sundays &amp; Holidays'!V28)</f>
        <v>0</v>
      </c>
      <c r="W28" s="139">
        <f>Monthly!W28-(Saturdays!W28+'Sundays &amp; Holidays'!W28)</f>
        <v>0</v>
      </c>
      <c r="X28" s="137">
        <f>Monthly!X28-(Saturdays!X28+'Sundays &amp; Holidays'!X28)</f>
        <v>0</v>
      </c>
      <c r="Y28" s="140">
        <f>Monthly!Y28-(Saturdays!Y28+'Sundays &amp; Holidays'!Y28)</f>
        <v>0</v>
      </c>
      <c r="Z28" s="143">
        <f>Monthly!Z28-(Saturdays!Z28+'Sundays &amp; Holidays'!Z28)</f>
        <v>0</v>
      </c>
      <c r="AA28" s="144">
        <f>Monthly!AA28-(Saturdays!AA28+'Sundays &amp; Holidays'!AA28)</f>
        <v>0</v>
      </c>
      <c r="AB28" s="158">
        <f t="shared" si="0"/>
        <v>0</v>
      </c>
      <c r="AC28" s="159">
        <f t="shared" si="0"/>
        <v>0</v>
      </c>
    </row>
    <row r="29" spans="1:29" x14ac:dyDescent="0.2">
      <c r="A29" s="145" t="s">
        <v>38</v>
      </c>
      <c r="B29" s="56">
        <f>Monthly!B29-(Saturdays!B29+'Sundays &amp; Holidays'!B29)</f>
        <v>0</v>
      </c>
      <c r="C29" s="57">
        <f>Monthly!C29-(Saturdays!C29+'Sundays &amp; Holidays'!C29)</f>
        <v>0</v>
      </c>
      <c r="D29" s="151">
        <f>Monthly!D29-(Saturdays!D29+'Sundays &amp; Holidays'!D29)</f>
        <v>0</v>
      </c>
      <c r="E29" s="148">
        <f>Monthly!E29-(Saturdays!E29+'Sundays &amp; Holidays'!E29)</f>
        <v>0</v>
      </c>
      <c r="F29" s="149">
        <f>Monthly!F29-(Saturdays!F29+'Sundays &amp; Holidays'!F29)</f>
        <v>0</v>
      </c>
      <c r="G29" s="150">
        <f>Monthly!G29-(Saturdays!G29+'Sundays &amp; Holidays'!G29)</f>
        <v>0</v>
      </c>
      <c r="H29" s="151">
        <f>Monthly!H29-(Saturdays!H29+'Sundays &amp; Holidays'!H29)</f>
        <v>0</v>
      </c>
      <c r="I29" s="148">
        <f>Monthly!I29-(Saturdays!I29+'Sundays &amp; Holidays'!I29)</f>
        <v>0</v>
      </c>
      <c r="J29" s="149">
        <f>Monthly!J29-(Saturdays!J29+'Sundays &amp; Holidays'!J29)</f>
        <v>0</v>
      </c>
      <c r="K29" s="150">
        <f>Monthly!K29-(Saturdays!K29+'Sundays &amp; Holidays'!K29)</f>
        <v>0</v>
      </c>
      <c r="L29" s="151">
        <f>Monthly!L29-(Saturdays!L29+'Sundays &amp; Holidays'!L29)</f>
        <v>0</v>
      </c>
      <c r="M29" s="149">
        <f>Monthly!M29-(Saturdays!M29+'Sundays &amp; Holidays'!M29)</f>
        <v>0</v>
      </c>
      <c r="N29" s="153">
        <f>Monthly!N29-(Saturdays!N29+'Sundays &amp; Holidays'!N29)</f>
        <v>0</v>
      </c>
      <c r="O29" s="152">
        <f>Monthly!O29-(Saturdays!O29+'Sundays &amp; Holidays'!O29)</f>
        <v>0</v>
      </c>
      <c r="P29" s="149">
        <f>Monthly!P29-(Saturdays!P29+'Sundays &amp; Holidays'!P29)</f>
        <v>0</v>
      </c>
      <c r="Q29" s="150">
        <f>Monthly!Q29-(Saturdays!Q29+'Sundays &amp; Holidays'!Q29)</f>
        <v>0</v>
      </c>
      <c r="R29" s="151">
        <f>Monthly!R29-(Saturdays!R29+'Sundays &amp; Holidays'!R29)</f>
        <v>0</v>
      </c>
      <c r="S29" s="148">
        <f>Monthly!S29-(Saturdays!S29+'Sundays &amp; Holidays'!S29)</f>
        <v>0</v>
      </c>
      <c r="T29" s="149">
        <f>Monthly!T29-(Saturdays!T29+'Sundays &amp; Holidays'!T29)</f>
        <v>0</v>
      </c>
      <c r="U29" s="150">
        <f>Monthly!U29-(Saturdays!U29+'Sundays &amp; Holidays'!U29)</f>
        <v>0</v>
      </c>
      <c r="V29" s="151">
        <f>Monthly!V29-(Saturdays!V29+'Sundays &amp; Holidays'!V29)</f>
        <v>0</v>
      </c>
      <c r="W29" s="148">
        <f>Monthly!W29-(Saturdays!W29+'Sundays &amp; Holidays'!W29)</f>
        <v>0</v>
      </c>
      <c r="X29" s="149">
        <f>Monthly!X29-(Saturdays!X29+'Sundays &amp; Holidays'!X29)</f>
        <v>0</v>
      </c>
      <c r="Y29" s="150">
        <f>Monthly!Y29-(Saturdays!Y29+'Sundays &amp; Holidays'!Y29)</f>
        <v>0</v>
      </c>
      <c r="Z29" s="147">
        <f>Monthly!Z29-(Saturdays!Z29+'Sundays &amp; Holidays'!Z29)</f>
        <v>0</v>
      </c>
      <c r="AA29" s="146">
        <f>Monthly!AA29-(Saturdays!AA29+'Sundays &amp; Holidays'!AA29)</f>
        <v>0</v>
      </c>
      <c r="AB29" s="158">
        <f t="shared" si="0"/>
        <v>0</v>
      </c>
      <c r="AC29" s="159">
        <f t="shared" si="0"/>
        <v>0</v>
      </c>
    </row>
    <row r="30" spans="1:29" ht="13.5" thickBot="1" x14ac:dyDescent="0.25">
      <c r="A30" s="136" t="s">
        <v>39</v>
      </c>
      <c r="B30" s="58">
        <f>Monthly!B30-(Saturdays!B30+'Sundays &amp; Holidays'!B30)</f>
        <v>0</v>
      </c>
      <c r="C30" s="59">
        <f>Monthly!C30-(Saturdays!C30+'Sundays &amp; Holidays'!C30)</f>
        <v>0</v>
      </c>
      <c r="D30" s="138">
        <f>Monthly!D30-(Saturdays!D30+'Sundays &amp; Holidays'!D30)</f>
        <v>0</v>
      </c>
      <c r="E30" s="139">
        <f>Monthly!E30-(Saturdays!E30+'Sundays &amp; Holidays'!E30)</f>
        <v>0</v>
      </c>
      <c r="F30" s="137">
        <f>Monthly!F30-(Saturdays!F30+'Sundays &amp; Holidays'!F30)</f>
        <v>0</v>
      </c>
      <c r="G30" s="140">
        <f>Monthly!G30-(Saturdays!G30+'Sundays &amp; Holidays'!G30)</f>
        <v>0</v>
      </c>
      <c r="H30" s="138">
        <f>Monthly!H30-(Saturdays!H30+'Sundays &amp; Holidays'!H30)</f>
        <v>0</v>
      </c>
      <c r="I30" s="139">
        <f>Monthly!I30-(Saturdays!I30+'Sundays &amp; Holidays'!I30)</f>
        <v>0</v>
      </c>
      <c r="J30" s="137">
        <f>Monthly!J30-(Saturdays!J30+'Sundays &amp; Holidays'!J30)</f>
        <v>0</v>
      </c>
      <c r="K30" s="140">
        <f>Monthly!K30-(Saturdays!K30+'Sundays &amp; Holidays'!K30)</f>
        <v>0</v>
      </c>
      <c r="L30" s="138">
        <f>Monthly!L30-(Saturdays!L30+'Sundays &amp; Holidays'!L30)</f>
        <v>0</v>
      </c>
      <c r="M30" s="137">
        <f>Monthly!M30-(Saturdays!M30+'Sundays &amp; Holidays'!M30)</f>
        <v>0</v>
      </c>
      <c r="N30" s="141">
        <f>Monthly!N30-(Saturdays!N30+'Sundays &amp; Holidays'!N30)</f>
        <v>0</v>
      </c>
      <c r="O30" s="142">
        <f>Monthly!O30-(Saturdays!O30+'Sundays &amp; Holidays'!O30)</f>
        <v>0</v>
      </c>
      <c r="P30" s="137">
        <f>Monthly!P30-(Saturdays!P30+'Sundays &amp; Holidays'!P30)</f>
        <v>0</v>
      </c>
      <c r="Q30" s="140">
        <f>Monthly!Q30-(Saturdays!Q30+'Sundays &amp; Holidays'!Q30)</f>
        <v>0</v>
      </c>
      <c r="R30" s="138">
        <f>Monthly!R30-(Saturdays!R30+'Sundays &amp; Holidays'!R30)</f>
        <v>0</v>
      </c>
      <c r="S30" s="139">
        <f>Monthly!S30-(Saturdays!S30+'Sundays &amp; Holidays'!S30)</f>
        <v>0</v>
      </c>
      <c r="T30" s="137">
        <f>Monthly!T30-(Saturdays!T30+'Sundays &amp; Holidays'!T30)</f>
        <v>0</v>
      </c>
      <c r="U30" s="140">
        <f>Monthly!U30-(Saturdays!U30+'Sundays &amp; Holidays'!U30)</f>
        <v>0</v>
      </c>
      <c r="V30" s="138">
        <f>Monthly!V30-(Saturdays!V30+'Sundays &amp; Holidays'!V30)</f>
        <v>0</v>
      </c>
      <c r="W30" s="139">
        <f>Monthly!W30-(Saturdays!W30+'Sundays &amp; Holidays'!W30)</f>
        <v>0</v>
      </c>
      <c r="X30" s="137">
        <f>Monthly!X30-(Saturdays!X30+'Sundays &amp; Holidays'!X30)</f>
        <v>0</v>
      </c>
      <c r="Y30" s="140">
        <f>Monthly!Y30-(Saturdays!Y30+'Sundays &amp; Holidays'!Y30)</f>
        <v>0</v>
      </c>
      <c r="Z30" s="143">
        <f>Monthly!Z30-(Saturdays!Z30+'Sundays &amp; Holidays'!Z30)</f>
        <v>0</v>
      </c>
      <c r="AA30" s="144">
        <f>Monthly!AA30-(Saturdays!AA30+'Sundays &amp; Holidays'!AA30)</f>
        <v>0</v>
      </c>
      <c r="AB30" s="158">
        <f t="shared" si="0"/>
        <v>0</v>
      </c>
      <c r="AC30" s="159">
        <f>+C30+E30+G30+I30+K30+M30+O30+Q30+S30+U30+W30+Y30+AA30</f>
        <v>0</v>
      </c>
    </row>
    <row r="31" spans="1:29" ht="14.25" thickTop="1" thickBot="1" x14ac:dyDescent="0.25">
      <c r="A31" s="241" t="s">
        <v>13</v>
      </c>
      <c r="B31" s="20">
        <f t="shared" ref="B31:AA31" si="1">SUM(B7:B30)</f>
        <v>586024</v>
      </c>
      <c r="C31" s="21">
        <f t="shared" si="1"/>
        <v>583022</v>
      </c>
      <c r="D31" s="242">
        <f t="shared" si="1"/>
        <v>284419</v>
      </c>
      <c r="E31" s="243">
        <f t="shared" si="1"/>
        <v>276467</v>
      </c>
      <c r="F31" s="20">
        <f t="shared" si="1"/>
        <v>589942</v>
      </c>
      <c r="G31" s="21">
        <f t="shared" si="1"/>
        <v>514904</v>
      </c>
      <c r="H31" s="242">
        <f t="shared" si="1"/>
        <v>866487</v>
      </c>
      <c r="I31" s="243">
        <f t="shared" si="1"/>
        <v>938706</v>
      </c>
      <c r="J31" s="20">
        <f t="shared" si="1"/>
        <v>130049</v>
      </c>
      <c r="K31" s="21">
        <f t="shared" si="1"/>
        <v>146550</v>
      </c>
      <c r="L31" s="242">
        <f t="shared" si="1"/>
        <v>513870</v>
      </c>
      <c r="M31" s="243">
        <f t="shared" si="1"/>
        <v>513059</v>
      </c>
      <c r="N31" s="20">
        <f t="shared" si="1"/>
        <v>912968</v>
      </c>
      <c r="O31" s="21">
        <f t="shared" si="1"/>
        <v>913317</v>
      </c>
      <c r="P31" s="242">
        <f t="shared" si="1"/>
        <v>493500</v>
      </c>
      <c r="Q31" s="243">
        <f t="shared" si="1"/>
        <v>490564</v>
      </c>
      <c r="R31" s="20">
        <f t="shared" si="1"/>
        <v>560018</v>
      </c>
      <c r="S31" s="21">
        <f t="shared" si="1"/>
        <v>577750</v>
      </c>
      <c r="T31" s="242">
        <f t="shared" si="1"/>
        <v>167934</v>
      </c>
      <c r="U31" s="243">
        <f t="shared" si="1"/>
        <v>176477</v>
      </c>
      <c r="V31" s="20">
        <f t="shared" si="1"/>
        <v>555179</v>
      </c>
      <c r="W31" s="21">
        <f t="shared" si="1"/>
        <v>627012</v>
      </c>
      <c r="X31" s="242">
        <f t="shared" si="1"/>
        <v>470555</v>
      </c>
      <c r="Y31" s="243">
        <f t="shared" si="1"/>
        <v>288585</v>
      </c>
      <c r="Z31" s="20">
        <f t="shared" si="1"/>
        <v>888956</v>
      </c>
      <c r="AA31" s="21">
        <f t="shared" si="1"/>
        <v>950691</v>
      </c>
      <c r="AB31" s="242">
        <f>SUM(AB7:AB30)</f>
        <v>7019901</v>
      </c>
      <c r="AC31" s="21">
        <f>SUM(AC7:AC30)</f>
        <v>6997104</v>
      </c>
    </row>
    <row r="32" spans="1:29" ht="15.75" thickTop="1" x14ac:dyDescent="0.2">
      <c r="AB32" s="244" t="str">
        <f>IF(AB31='Daily Total'!D44,"Correct","Wrong")</f>
        <v>Correct</v>
      </c>
      <c r="AC32" s="244" t="str">
        <f>IF(AC31='Daily Total'!E44,"Correct","Wrong")</f>
        <v>Correct</v>
      </c>
    </row>
    <row r="35" spans="1:29" x14ac:dyDescent="0.2">
      <c r="A35" s="245" t="s">
        <v>86</v>
      </c>
      <c r="B35" s="246"/>
      <c r="C35" s="246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245"/>
      <c r="AC35" s="245"/>
    </row>
    <row r="36" spans="1:29" ht="13.5" thickBot="1" x14ac:dyDescent="0.25">
      <c r="A36" s="245"/>
      <c r="B36" s="246"/>
      <c r="C36" s="246"/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245"/>
      <c r="AC36" s="245"/>
    </row>
    <row r="37" spans="1:29" ht="14.25" thickTop="1" thickBot="1" x14ac:dyDescent="0.25">
      <c r="A37" s="310" t="s">
        <v>0</v>
      </c>
      <c r="B37" s="301" t="s">
        <v>1</v>
      </c>
      <c r="C37" s="302"/>
      <c r="D37" s="301" t="s">
        <v>2</v>
      </c>
      <c r="E37" s="302"/>
      <c r="F37" s="301" t="s">
        <v>3</v>
      </c>
      <c r="G37" s="302"/>
      <c r="H37" s="301" t="s">
        <v>4</v>
      </c>
      <c r="I37" s="302"/>
      <c r="J37" s="301" t="s">
        <v>5</v>
      </c>
      <c r="K37" s="302"/>
      <c r="L37" s="301" t="s">
        <v>6</v>
      </c>
      <c r="M37" s="302"/>
      <c r="N37" s="301" t="s">
        <v>7</v>
      </c>
      <c r="O37" s="302"/>
      <c r="P37" s="301" t="s">
        <v>8</v>
      </c>
      <c r="Q37" s="302"/>
      <c r="R37" s="301" t="s">
        <v>9</v>
      </c>
      <c r="S37" s="302"/>
      <c r="T37" s="301" t="s">
        <v>10</v>
      </c>
      <c r="U37" s="302"/>
      <c r="V37" s="301" t="s">
        <v>11</v>
      </c>
      <c r="W37" s="302"/>
      <c r="X37" s="301" t="s">
        <v>12</v>
      </c>
      <c r="Y37" s="302"/>
      <c r="Z37" s="301" t="s">
        <v>40</v>
      </c>
      <c r="AA37" s="302"/>
      <c r="AB37" s="301" t="s">
        <v>47</v>
      </c>
      <c r="AC37" s="302"/>
    </row>
    <row r="38" spans="1:29" ht="15" thickTop="1" thickBot="1" x14ac:dyDescent="0.3">
      <c r="A38" s="311"/>
      <c r="B38" s="63" t="s">
        <v>14</v>
      </c>
      <c r="C38" s="64" t="s">
        <v>15</v>
      </c>
      <c r="D38" s="65" t="s">
        <v>14</v>
      </c>
      <c r="E38" s="66" t="s">
        <v>15</v>
      </c>
      <c r="F38" s="67" t="s">
        <v>14</v>
      </c>
      <c r="G38" s="64" t="s">
        <v>15</v>
      </c>
      <c r="H38" s="65" t="s">
        <v>14</v>
      </c>
      <c r="I38" s="66" t="s">
        <v>15</v>
      </c>
      <c r="J38" s="67" t="s">
        <v>14</v>
      </c>
      <c r="K38" s="64" t="s">
        <v>15</v>
      </c>
      <c r="L38" s="65" t="s">
        <v>14</v>
      </c>
      <c r="M38" s="67" t="s">
        <v>15</v>
      </c>
      <c r="N38" s="63" t="s">
        <v>14</v>
      </c>
      <c r="O38" s="68" t="s">
        <v>15</v>
      </c>
      <c r="P38" s="67" t="s">
        <v>14</v>
      </c>
      <c r="Q38" s="64" t="s">
        <v>15</v>
      </c>
      <c r="R38" s="65" t="s">
        <v>14</v>
      </c>
      <c r="S38" s="66" t="s">
        <v>15</v>
      </c>
      <c r="T38" s="67" t="s">
        <v>14</v>
      </c>
      <c r="U38" s="64" t="s">
        <v>15</v>
      </c>
      <c r="V38" s="65" t="s">
        <v>14</v>
      </c>
      <c r="W38" s="66" t="s">
        <v>15</v>
      </c>
      <c r="X38" s="67" t="s">
        <v>14</v>
      </c>
      <c r="Y38" s="64" t="s">
        <v>15</v>
      </c>
      <c r="Z38" s="65" t="s">
        <v>14</v>
      </c>
      <c r="AA38" s="67" t="s">
        <v>15</v>
      </c>
      <c r="AB38" s="63" t="s">
        <v>14</v>
      </c>
      <c r="AC38" s="68" t="s">
        <v>15</v>
      </c>
    </row>
    <row r="39" spans="1:29" ht="13.5" thickTop="1" x14ac:dyDescent="0.2">
      <c r="A39" s="124" t="s">
        <v>16</v>
      </c>
      <c r="B39" s="125">
        <f>+B7/$B$65</f>
        <v>0</v>
      </c>
      <c r="C39" s="172">
        <f t="shared" ref="C39:AA39" si="2">+C7/$B$65</f>
        <v>0</v>
      </c>
      <c r="D39" s="126">
        <f t="shared" si="2"/>
        <v>0</v>
      </c>
      <c r="E39" s="166">
        <f t="shared" si="2"/>
        <v>0</v>
      </c>
      <c r="F39" s="125">
        <f t="shared" si="2"/>
        <v>0</v>
      </c>
      <c r="G39" s="127">
        <f t="shared" si="2"/>
        <v>0</v>
      </c>
      <c r="H39" s="126">
        <f t="shared" si="2"/>
        <v>0</v>
      </c>
      <c r="I39" s="166">
        <f t="shared" si="2"/>
        <v>0</v>
      </c>
      <c r="J39" s="125">
        <f t="shared" si="2"/>
        <v>0</v>
      </c>
      <c r="K39" s="127">
        <f t="shared" si="2"/>
        <v>0</v>
      </c>
      <c r="L39" s="126">
        <f t="shared" si="2"/>
        <v>0</v>
      </c>
      <c r="M39" s="125">
        <f t="shared" si="2"/>
        <v>0</v>
      </c>
      <c r="N39" s="165">
        <f t="shared" si="2"/>
        <v>0</v>
      </c>
      <c r="O39" s="167">
        <f t="shared" si="2"/>
        <v>0</v>
      </c>
      <c r="P39" s="125">
        <f t="shared" si="2"/>
        <v>0</v>
      </c>
      <c r="Q39" s="127">
        <f t="shared" si="2"/>
        <v>0</v>
      </c>
      <c r="R39" s="126">
        <f t="shared" si="2"/>
        <v>0</v>
      </c>
      <c r="S39" s="166">
        <f t="shared" si="2"/>
        <v>0</v>
      </c>
      <c r="T39" s="125">
        <f t="shared" si="2"/>
        <v>0</v>
      </c>
      <c r="U39" s="127">
        <f t="shared" si="2"/>
        <v>0</v>
      </c>
      <c r="V39" s="126">
        <f t="shared" si="2"/>
        <v>0</v>
      </c>
      <c r="W39" s="166">
        <f t="shared" si="2"/>
        <v>0</v>
      </c>
      <c r="X39" s="125">
        <f t="shared" si="2"/>
        <v>0</v>
      </c>
      <c r="Y39" s="127">
        <f t="shared" si="2"/>
        <v>0</v>
      </c>
      <c r="Z39" s="170">
        <f t="shared" si="2"/>
        <v>0</v>
      </c>
      <c r="AA39" s="171">
        <f t="shared" si="2"/>
        <v>0</v>
      </c>
      <c r="AB39" s="156">
        <f>+B39+D39+F39+H39+J39+L39+N39+P39+R39+T39+V39+X39+Z39</f>
        <v>0</v>
      </c>
      <c r="AC39" s="157">
        <f>+C39+E39+G39+I39+K39+M39+O39+Q39+S39+U39+W39+Y39+AA39</f>
        <v>0</v>
      </c>
    </row>
    <row r="40" spans="1:29" x14ac:dyDescent="0.2">
      <c r="A40" s="136" t="s">
        <v>17</v>
      </c>
      <c r="B40" s="175">
        <f t="shared" ref="B40:AA40" si="3">+B8/$B$65</f>
        <v>350.45454545454544</v>
      </c>
      <c r="C40" s="176">
        <f t="shared" si="3"/>
        <v>0</v>
      </c>
      <c r="D40" s="177">
        <f t="shared" si="3"/>
        <v>267.18181818181819</v>
      </c>
      <c r="E40" s="178">
        <f t="shared" si="3"/>
        <v>3.0454545454545454</v>
      </c>
      <c r="F40" s="175">
        <f t="shared" si="3"/>
        <v>670.31818181818187</v>
      </c>
      <c r="G40" s="179">
        <f t="shared" si="3"/>
        <v>7.2272727272727275</v>
      </c>
      <c r="H40" s="177">
        <f t="shared" si="3"/>
        <v>485.40909090909093</v>
      </c>
      <c r="I40" s="178">
        <f t="shared" si="3"/>
        <v>50.409090909090907</v>
      </c>
      <c r="J40" s="175">
        <f t="shared" si="3"/>
        <v>10.181818181818182</v>
      </c>
      <c r="K40" s="179">
        <f t="shared" si="3"/>
        <v>22.772727272727273</v>
      </c>
      <c r="L40" s="177">
        <f t="shared" si="3"/>
        <v>66.772727272727266</v>
      </c>
      <c r="M40" s="175">
        <f t="shared" si="3"/>
        <v>89.727272727272734</v>
      </c>
      <c r="N40" s="180">
        <f t="shared" si="3"/>
        <v>227.40909090909091</v>
      </c>
      <c r="O40" s="181">
        <f t="shared" si="3"/>
        <v>164.04545454545453</v>
      </c>
      <c r="P40" s="175">
        <f t="shared" si="3"/>
        <v>72.13636363636364</v>
      </c>
      <c r="Q40" s="179">
        <f t="shared" si="3"/>
        <v>68.318181818181813</v>
      </c>
      <c r="R40" s="177">
        <f t="shared" si="3"/>
        <v>28.181818181818183</v>
      </c>
      <c r="S40" s="178">
        <f t="shared" si="3"/>
        <v>93.181818181818187</v>
      </c>
      <c r="T40" s="175">
        <f t="shared" si="3"/>
        <v>2.7727272727272729</v>
      </c>
      <c r="U40" s="179">
        <f t="shared" si="3"/>
        <v>21</v>
      </c>
      <c r="V40" s="177">
        <f t="shared" si="3"/>
        <v>10.818181818181818</v>
      </c>
      <c r="W40" s="178">
        <f t="shared" si="3"/>
        <v>19.863636363636363</v>
      </c>
      <c r="X40" s="175">
        <f t="shared" si="3"/>
        <v>4.4545454545454541</v>
      </c>
      <c r="Y40" s="179">
        <f t="shared" si="3"/>
        <v>20.772727272727273</v>
      </c>
      <c r="Z40" s="177">
        <f t="shared" si="3"/>
        <v>0</v>
      </c>
      <c r="AA40" s="175">
        <f t="shared" si="3"/>
        <v>0</v>
      </c>
      <c r="AB40" s="158">
        <f>+B40+D40+F40+H40+J40+L40+N40+P40+R40+T40+V40+X40+Z40</f>
        <v>2196.0909090909095</v>
      </c>
      <c r="AC40" s="159">
        <f>+C40+E40+G40+I40+K40+M40+O40+Q40+S40+U40+W40+Y40+AA40</f>
        <v>560.36363636363637</v>
      </c>
    </row>
    <row r="41" spans="1:29" x14ac:dyDescent="0.2">
      <c r="A41" s="145" t="s">
        <v>18</v>
      </c>
      <c r="B41" s="182">
        <f t="shared" ref="B41:AA41" si="4">+B9/$B$65</f>
        <v>1630.2727272727273</v>
      </c>
      <c r="C41" s="183">
        <f t="shared" si="4"/>
        <v>249.40909090909091</v>
      </c>
      <c r="D41" s="184">
        <f t="shared" si="4"/>
        <v>914.77272727272725</v>
      </c>
      <c r="E41" s="185">
        <f t="shared" si="4"/>
        <v>217.40909090909091</v>
      </c>
      <c r="F41" s="182">
        <f t="shared" si="4"/>
        <v>2445.818181818182</v>
      </c>
      <c r="G41" s="186">
        <f t="shared" si="4"/>
        <v>410.63636363636363</v>
      </c>
      <c r="H41" s="184">
        <f t="shared" si="4"/>
        <v>2092.0454545454545</v>
      </c>
      <c r="I41" s="185">
        <f t="shared" si="4"/>
        <v>858.5454545454545</v>
      </c>
      <c r="J41" s="182">
        <f t="shared" si="4"/>
        <v>77.727272727272734</v>
      </c>
      <c r="K41" s="186">
        <f t="shared" si="4"/>
        <v>292.86363636363637</v>
      </c>
      <c r="L41" s="184">
        <f t="shared" si="4"/>
        <v>571.5</v>
      </c>
      <c r="M41" s="182">
        <f t="shared" si="4"/>
        <v>1018.0909090909091</v>
      </c>
      <c r="N41" s="187">
        <f t="shared" si="4"/>
        <v>1684.3181818181818</v>
      </c>
      <c r="O41" s="188">
        <f t="shared" si="4"/>
        <v>1957.4545454545455</v>
      </c>
      <c r="P41" s="182">
        <f t="shared" si="4"/>
        <v>847.81818181818187</v>
      </c>
      <c r="Q41" s="186">
        <f t="shared" si="4"/>
        <v>977.5454545454545</v>
      </c>
      <c r="R41" s="184">
        <f t="shared" si="4"/>
        <v>1003.0454545454545</v>
      </c>
      <c r="S41" s="185">
        <f t="shared" si="4"/>
        <v>1051.409090909091</v>
      </c>
      <c r="T41" s="182">
        <f t="shared" si="4"/>
        <v>134.68181818181819</v>
      </c>
      <c r="U41" s="186">
        <f t="shared" si="4"/>
        <v>476.40909090909093</v>
      </c>
      <c r="V41" s="184">
        <f t="shared" si="4"/>
        <v>654.9545454545455</v>
      </c>
      <c r="W41" s="185">
        <f t="shared" si="4"/>
        <v>1323.409090909091</v>
      </c>
      <c r="X41" s="182">
        <f t="shared" si="4"/>
        <v>902.81818181818187</v>
      </c>
      <c r="Y41" s="186">
        <f t="shared" si="4"/>
        <v>728.59090909090912</v>
      </c>
      <c r="Z41" s="184">
        <f t="shared" si="4"/>
        <v>1883.5</v>
      </c>
      <c r="AA41" s="182">
        <f t="shared" si="4"/>
        <v>1255</v>
      </c>
      <c r="AB41" s="158">
        <f t="shared" ref="AB41:AB62" si="5">+B41+D41+F41+H41+J41+L41+N41+P41+R41+T41+V41+X41+Z41</f>
        <v>14843.272727272726</v>
      </c>
      <c r="AC41" s="159">
        <f t="shared" ref="AC41:AC62" si="6">+C41+E41+G41+I41+K41+M41+O41+Q41+S41+U41+W41+Y41+AA41</f>
        <v>10816.77272727273</v>
      </c>
    </row>
    <row r="42" spans="1:29" x14ac:dyDescent="0.2">
      <c r="A42" s="136" t="s">
        <v>19</v>
      </c>
      <c r="B42" s="175">
        <f t="shared" ref="B42:AA42" si="7">+B10/$B$65</f>
        <v>2781.5</v>
      </c>
      <c r="C42" s="176">
        <f t="shared" si="7"/>
        <v>1070.9545454545455</v>
      </c>
      <c r="D42" s="177">
        <f t="shared" si="7"/>
        <v>1295.9545454545455</v>
      </c>
      <c r="E42" s="178">
        <f t="shared" si="7"/>
        <v>780.09090909090912</v>
      </c>
      <c r="F42" s="175">
        <f t="shared" si="7"/>
        <v>2898.181818181818</v>
      </c>
      <c r="G42" s="179">
        <f t="shared" si="7"/>
        <v>1263.5454545454545</v>
      </c>
      <c r="H42" s="177">
        <f t="shared" si="7"/>
        <v>3261.6363636363635</v>
      </c>
      <c r="I42" s="178">
        <f t="shared" si="7"/>
        <v>1926.3636363636363</v>
      </c>
      <c r="J42" s="175">
        <f t="shared" si="7"/>
        <v>198.09090909090909</v>
      </c>
      <c r="K42" s="179">
        <f t="shared" si="7"/>
        <v>695.72727272727275</v>
      </c>
      <c r="L42" s="177">
        <f t="shared" si="7"/>
        <v>1044.090909090909</v>
      </c>
      <c r="M42" s="175">
        <f t="shared" si="7"/>
        <v>2204.4545454545455</v>
      </c>
      <c r="N42" s="180">
        <f t="shared" si="7"/>
        <v>2909.681818181818</v>
      </c>
      <c r="O42" s="181">
        <f t="shared" si="7"/>
        <v>3621.8636363636365</v>
      </c>
      <c r="P42" s="175">
        <f t="shared" si="7"/>
        <v>1803.8636363636363</v>
      </c>
      <c r="Q42" s="179">
        <f t="shared" si="7"/>
        <v>1829.2272727272727</v>
      </c>
      <c r="R42" s="177">
        <f t="shared" si="7"/>
        <v>2060.5</v>
      </c>
      <c r="S42" s="178">
        <f t="shared" si="7"/>
        <v>1761.1363636363637</v>
      </c>
      <c r="T42" s="175">
        <f t="shared" si="7"/>
        <v>296.04545454545456</v>
      </c>
      <c r="U42" s="179">
        <f t="shared" si="7"/>
        <v>1146.9545454545455</v>
      </c>
      <c r="V42" s="177">
        <f t="shared" si="7"/>
        <v>1166</v>
      </c>
      <c r="W42" s="178">
        <f t="shared" si="7"/>
        <v>2645.409090909091</v>
      </c>
      <c r="X42" s="175">
        <f t="shared" si="7"/>
        <v>1760.409090909091</v>
      </c>
      <c r="Y42" s="179">
        <f t="shared" si="7"/>
        <v>1383.6363636363637</v>
      </c>
      <c r="Z42" s="177">
        <f t="shared" si="7"/>
        <v>3166</v>
      </c>
      <c r="AA42" s="175">
        <f t="shared" si="7"/>
        <v>2268.5454545454545</v>
      </c>
      <c r="AB42" s="158">
        <f t="shared" si="5"/>
        <v>24641.954545454548</v>
      </c>
      <c r="AC42" s="159">
        <f t="shared" si="6"/>
        <v>22597.909090909092</v>
      </c>
    </row>
    <row r="43" spans="1:29" x14ac:dyDescent="0.2">
      <c r="A43" s="145" t="s">
        <v>20</v>
      </c>
      <c r="B43" s="182">
        <f t="shared" ref="B43:AA43" si="8">+B11/$B$65</f>
        <v>3282.909090909091</v>
      </c>
      <c r="C43" s="183">
        <f t="shared" si="8"/>
        <v>1184.9545454545455</v>
      </c>
      <c r="D43" s="184">
        <f t="shared" si="8"/>
        <v>1259</v>
      </c>
      <c r="E43" s="185">
        <f t="shared" si="8"/>
        <v>1075.0454545454545</v>
      </c>
      <c r="F43" s="182">
        <f t="shared" si="8"/>
        <v>2922.909090909091</v>
      </c>
      <c r="G43" s="186">
        <f t="shared" si="8"/>
        <v>1388.0454545454545</v>
      </c>
      <c r="H43" s="184">
        <f t="shared" si="8"/>
        <v>3885.6363636363635</v>
      </c>
      <c r="I43" s="185">
        <f t="shared" si="8"/>
        <v>2350.8636363636365</v>
      </c>
      <c r="J43" s="182">
        <f t="shared" si="8"/>
        <v>259.40909090909093</v>
      </c>
      <c r="K43" s="186">
        <f t="shared" si="8"/>
        <v>1016.9545454545455</v>
      </c>
      <c r="L43" s="184">
        <f t="shared" si="8"/>
        <v>1079.5</v>
      </c>
      <c r="M43" s="182">
        <f t="shared" si="8"/>
        <v>3334.909090909091</v>
      </c>
      <c r="N43" s="187">
        <f t="shared" si="8"/>
        <v>2925.909090909091</v>
      </c>
      <c r="O43" s="188">
        <f t="shared" si="8"/>
        <v>4207.636363636364</v>
      </c>
      <c r="P43" s="182">
        <f t="shared" si="8"/>
        <v>2194.2272727272725</v>
      </c>
      <c r="Q43" s="186">
        <f t="shared" si="8"/>
        <v>2117.590909090909</v>
      </c>
      <c r="R43" s="184">
        <f t="shared" si="8"/>
        <v>2516.318181818182</v>
      </c>
      <c r="S43" s="185">
        <f t="shared" si="8"/>
        <v>1852.3181818181818</v>
      </c>
      <c r="T43" s="182">
        <f t="shared" si="8"/>
        <v>357.22727272727275</v>
      </c>
      <c r="U43" s="186">
        <f t="shared" si="8"/>
        <v>1473.5</v>
      </c>
      <c r="V43" s="184">
        <f t="shared" si="8"/>
        <v>1086.9545454545455</v>
      </c>
      <c r="W43" s="185">
        <f t="shared" si="8"/>
        <v>3025.3636363636365</v>
      </c>
      <c r="X43" s="182">
        <f t="shared" si="8"/>
        <v>1848</v>
      </c>
      <c r="Y43" s="186">
        <f t="shared" si="8"/>
        <v>1800.5454545454545</v>
      </c>
      <c r="Z43" s="184">
        <f t="shared" si="8"/>
        <v>3863.3636363636365</v>
      </c>
      <c r="AA43" s="182">
        <f t="shared" si="8"/>
        <v>2578.818181818182</v>
      </c>
      <c r="AB43" s="158">
        <f t="shared" si="5"/>
        <v>27481.363636363636</v>
      </c>
      <c r="AC43" s="159">
        <f t="shared" si="6"/>
        <v>27406.545454545456</v>
      </c>
    </row>
    <row r="44" spans="1:29" x14ac:dyDescent="0.2">
      <c r="A44" s="136" t="s">
        <v>21</v>
      </c>
      <c r="B44" s="175">
        <f t="shared" ref="B44:AA44" si="9">+B12/$B$65</f>
        <v>2552.590909090909</v>
      </c>
      <c r="C44" s="176">
        <f t="shared" si="9"/>
        <v>994.40909090909088</v>
      </c>
      <c r="D44" s="177">
        <f t="shared" si="9"/>
        <v>992.13636363636363</v>
      </c>
      <c r="E44" s="178">
        <f t="shared" si="9"/>
        <v>871.40909090909088</v>
      </c>
      <c r="F44" s="175">
        <f t="shared" si="9"/>
        <v>2407.0454545454545</v>
      </c>
      <c r="G44" s="179">
        <f t="shared" si="9"/>
        <v>1083.2272727272727</v>
      </c>
      <c r="H44" s="177">
        <f t="shared" si="9"/>
        <v>3259.2272727272725</v>
      </c>
      <c r="I44" s="178">
        <f t="shared" si="9"/>
        <v>2046.8636363636363</v>
      </c>
      <c r="J44" s="175">
        <f t="shared" si="9"/>
        <v>213.63636363636363</v>
      </c>
      <c r="K44" s="179">
        <f t="shared" si="9"/>
        <v>857.9545454545455</v>
      </c>
      <c r="L44" s="177">
        <f t="shared" si="9"/>
        <v>902.77272727272725</v>
      </c>
      <c r="M44" s="175">
        <f t="shared" si="9"/>
        <v>3109.3636363636365</v>
      </c>
      <c r="N44" s="180">
        <f t="shared" si="9"/>
        <v>2301.090909090909</v>
      </c>
      <c r="O44" s="181">
        <f t="shared" si="9"/>
        <v>3955.9545454545455</v>
      </c>
      <c r="P44" s="175">
        <f t="shared" si="9"/>
        <v>1624.0454545454545</v>
      </c>
      <c r="Q44" s="179">
        <f t="shared" si="9"/>
        <v>1818.5</v>
      </c>
      <c r="R44" s="177">
        <f t="shared" si="9"/>
        <v>2112.5</v>
      </c>
      <c r="S44" s="178">
        <f t="shared" si="9"/>
        <v>1583.0454545454545</v>
      </c>
      <c r="T44" s="175">
        <f t="shared" si="9"/>
        <v>249.68181818181819</v>
      </c>
      <c r="U44" s="179">
        <f t="shared" si="9"/>
        <v>1135.4545454545455</v>
      </c>
      <c r="V44" s="177">
        <f t="shared" si="9"/>
        <v>813.13636363636363</v>
      </c>
      <c r="W44" s="178">
        <f t="shared" si="9"/>
        <v>2469.3636363636365</v>
      </c>
      <c r="X44" s="175">
        <f t="shared" si="9"/>
        <v>1477.409090909091</v>
      </c>
      <c r="Y44" s="179">
        <f t="shared" si="9"/>
        <v>1561.090909090909</v>
      </c>
      <c r="Z44" s="177">
        <f t="shared" si="9"/>
        <v>3058.409090909091</v>
      </c>
      <c r="AA44" s="175">
        <f t="shared" si="9"/>
        <v>2287.318181818182</v>
      </c>
      <c r="AB44" s="158">
        <f t="shared" si="5"/>
        <v>21963.68181818182</v>
      </c>
      <c r="AC44" s="159">
        <f t="shared" si="6"/>
        <v>23773.954545454544</v>
      </c>
    </row>
    <row r="45" spans="1:29" x14ac:dyDescent="0.2">
      <c r="A45" s="145" t="s">
        <v>22</v>
      </c>
      <c r="B45" s="182">
        <f t="shared" ref="B45:AA45" si="10">+B13/$B$65</f>
        <v>1724.4545454545455</v>
      </c>
      <c r="C45" s="183">
        <f t="shared" si="10"/>
        <v>1032.7272727272727</v>
      </c>
      <c r="D45" s="184">
        <f t="shared" si="10"/>
        <v>712.22727272727275</v>
      </c>
      <c r="E45" s="185">
        <f t="shared" si="10"/>
        <v>629.81818181818187</v>
      </c>
      <c r="F45" s="182">
        <f t="shared" si="10"/>
        <v>1970.9545454545455</v>
      </c>
      <c r="G45" s="186">
        <f t="shared" si="10"/>
        <v>850.36363636363637</v>
      </c>
      <c r="H45" s="184">
        <f t="shared" si="10"/>
        <v>2627.590909090909</v>
      </c>
      <c r="I45" s="185">
        <f t="shared" si="10"/>
        <v>1872.9545454545455</v>
      </c>
      <c r="J45" s="182">
        <f t="shared" si="10"/>
        <v>222.68181818181819</v>
      </c>
      <c r="K45" s="186">
        <f t="shared" si="10"/>
        <v>721.31818181818187</v>
      </c>
      <c r="L45" s="184">
        <f t="shared" si="10"/>
        <v>773.72727272727275</v>
      </c>
      <c r="M45" s="182">
        <f t="shared" si="10"/>
        <v>2058.1363636363635</v>
      </c>
      <c r="N45" s="187">
        <f t="shared" si="10"/>
        <v>1956.3181818181818</v>
      </c>
      <c r="O45" s="188">
        <f t="shared" si="10"/>
        <v>3100.318181818182</v>
      </c>
      <c r="P45" s="182">
        <f t="shared" si="10"/>
        <v>1188.8636363636363</v>
      </c>
      <c r="Q45" s="186">
        <f t="shared" si="10"/>
        <v>1212.8181818181818</v>
      </c>
      <c r="R45" s="184">
        <f t="shared" si="10"/>
        <v>1679</v>
      </c>
      <c r="S45" s="185">
        <f t="shared" si="10"/>
        <v>1270.2727272727273</v>
      </c>
      <c r="T45" s="182">
        <f t="shared" si="10"/>
        <v>228.86363636363637</v>
      </c>
      <c r="U45" s="186">
        <f t="shared" si="10"/>
        <v>572.77272727272725</v>
      </c>
      <c r="V45" s="184">
        <f t="shared" si="10"/>
        <v>702.5</v>
      </c>
      <c r="W45" s="185">
        <f t="shared" si="10"/>
        <v>2115.2272727272725</v>
      </c>
      <c r="X45" s="182">
        <f t="shared" si="10"/>
        <v>1119.1363636363637</v>
      </c>
      <c r="Y45" s="186">
        <f t="shared" si="10"/>
        <v>925.27272727272725</v>
      </c>
      <c r="Z45" s="184">
        <f t="shared" si="10"/>
        <v>2507.9545454545455</v>
      </c>
      <c r="AA45" s="182">
        <f t="shared" si="10"/>
        <v>2233.5454545454545</v>
      </c>
      <c r="AB45" s="158">
        <f t="shared" si="5"/>
        <v>17414.272727272728</v>
      </c>
      <c r="AC45" s="159">
        <f t="shared" si="6"/>
        <v>18595.545454545456</v>
      </c>
    </row>
    <row r="46" spans="1:29" x14ac:dyDescent="0.2">
      <c r="A46" s="136" t="s">
        <v>23</v>
      </c>
      <c r="B46" s="175">
        <f t="shared" ref="B46:AA46" si="11">+B14/$B$65</f>
        <v>1267.2727272727273</v>
      </c>
      <c r="C46" s="176">
        <f t="shared" si="11"/>
        <v>1010.5909090909091</v>
      </c>
      <c r="D46" s="177">
        <f t="shared" si="11"/>
        <v>554.27272727272725</v>
      </c>
      <c r="E46" s="178">
        <f t="shared" si="11"/>
        <v>502.63636363636363</v>
      </c>
      <c r="F46" s="175">
        <f t="shared" si="11"/>
        <v>1453.6818181818182</v>
      </c>
      <c r="G46" s="179">
        <f t="shared" si="11"/>
        <v>731.31818181818187</v>
      </c>
      <c r="H46" s="177">
        <f t="shared" si="11"/>
        <v>2042.7727272727273</v>
      </c>
      <c r="I46" s="178">
        <f t="shared" si="11"/>
        <v>1637.6818181818182</v>
      </c>
      <c r="J46" s="175">
        <f t="shared" si="11"/>
        <v>230.77272727272728</v>
      </c>
      <c r="K46" s="179">
        <f t="shared" si="11"/>
        <v>501.77272727272725</v>
      </c>
      <c r="L46" s="177">
        <f t="shared" si="11"/>
        <v>693.9545454545455</v>
      </c>
      <c r="M46" s="175">
        <f t="shared" si="11"/>
        <v>1314.6818181818182</v>
      </c>
      <c r="N46" s="180">
        <f t="shared" si="11"/>
        <v>1612.090909090909</v>
      </c>
      <c r="O46" s="181">
        <f t="shared" si="11"/>
        <v>2111.818181818182</v>
      </c>
      <c r="P46" s="175">
        <f t="shared" si="11"/>
        <v>1001.8636363636364</v>
      </c>
      <c r="Q46" s="179">
        <f t="shared" si="11"/>
        <v>875.22727272727275</v>
      </c>
      <c r="R46" s="177">
        <f t="shared" si="11"/>
        <v>1321.409090909091</v>
      </c>
      <c r="S46" s="178">
        <f t="shared" si="11"/>
        <v>1115.409090909091</v>
      </c>
      <c r="T46" s="175">
        <f t="shared" si="11"/>
        <v>261.59090909090907</v>
      </c>
      <c r="U46" s="179">
        <f t="shared" si="11"/>
        <v>339.63636363636363</v>
      </c>
      <c r="V46" s="177">
        <f t="shared" si="11"/>
        <v>635.77272727272725</v>
      </c>
      <c r="W46" s="178">
        <f t="shared" si="11"/>
        <v>1639.2272727272727</v>
      </c>
      <c r="X46" s="175">
        <f t="shared" si="11"/>
        <v>896.31818181818187</v>
      </c>
      <c r="Y46" s="179">
        <f t="shared" si="11"/>
        <v>616.27272727272725</v>
      </c>
      <c r="Z46" s="177">
        <f t="shared" si="11"/>
        <v>2071.6363636363635</v>
      </c>
      <c r="AA46" s="175">
        <f t="shared" si="11"/>
        <v>2080.409090909091</v>
      </c>
      <c r="AB46" s="158">
        <f t="shared" si="5"/>
        <v>14043.409090909092</v>
      </c>
      <c r="AC46" s="159">
        <f t="shared" si="6"/>
        <v>14476.68181818182</v>
      </c>
    </row>
    <row r="47" spans="1:29" x14ac:dyDescent="0.2">
      <c r="A47" s="145" t="s">
        <v>24</v>
      </c>
      <c r="B47" s="189">
        <f t="shared" ref="B47:AA47" si="12">+B15/$B$65</f>
        <v>1179.6363636363637</v>
      </c>
      <c r="C47" s="183">
        <f t="shared" si="12"/>
        <v>1052.6363636363637</v>
      </c>
      <c r="D47" s="184">
        <f t="shared" si="12"/>
        <v>544</v>
      </c>
      <c r="E47" s="185">
        <f t="shared" si="12"/>
        <v>494.5</v>
      </c>
      <c r="F47" s="182">
        <f t="shared" si="12"/>
        <v>1363.4545454545455</v>
      </c>
      <c r="G47" s="186">
        <f t="shared" si="12"/>
        <v>716.59090909090912</v>
      </c>
      <c r="H47" s="184">
        <f t="shared" si="12"/>
        <v>2052.681818181818</v>
      </c>
      <c r="I47" s="185">
        <f t="shared" si="12"/>
        <v>1669.9545454545455</v>
      </c>
      <c r="J47" s="182">
        <f t="shared" si="12"/>
        <v>248.59090909090909</v>
      </c>
      <c r="K47" s="186">
        <f t="shared" si="12"/>
        <v>333.13636363636363</v>
      </c>
      <c r="L47" s="184">
        <f t="shared" si="12"/>
        <v>737.63636363636363</v>
      </c>
      <c r="M47" s="182">
        <f t="shared" si="12"/>
        <v>1228.909090909091</v>
      </c>
      <c r="N47" s="187">
        <f t="shared" si="12"/>
        <v>1572.7272727272727</v>
      </c>
      <c r="O47" s="190">
        <f t="shared" si="12"/>
        <v>2044.590909090909</v>
      </c>
      <c r="P47" s="182">
        <f t="shared" si="12"/>
        <v>964.13636363636363</v>
      </c>
      <c r="Q47" s="186">
        <f t="shared" si="12"/>
        <v>777.13636363636363</v>
      </c>
      <c r="R47" s="184">
        <f t="shared" si="12"/>
        <v>1250.1818181818182</v>
      </c>
      <c r="S47" s="185">
        <f t="shared" si="12"/>
        <v>1052.909090909091</v>
      </c>
      <c r="T47" s="182">
        <f t="shared" si="12"/>
        <v>226.63636363636363</v>
      </c>
      <c r="U47" s="186">
        <f t="shared" si="12"/>
        <v>290.81818181818181</v>
      </c>
      <c r="V47" s="184">
        <f t="shared" si="12"/>
        <v>673.5</v>
      </c>
      <c r="W47" s="191">
        <f t="shared" si="12"/>
        <v>1514</v>
      </c>
      <c r="X47" s="182">
        <f t="shared" si="12"/>
        <v>817.13636363636363</v>
      </c>
      <c r="Y47" s="186">
        <f t="shared" si="12"/>
        <v>486.86363636363637</v>
      </c>
      <c r="Z47" s="184">
        <f t="shared" si="12"/>
        <v>2022.590909090909</v>
      </c>
      <c r="AA47" s="182">
        <f t="shared" si="12"/>
        <v>2022.590909090909</v>
      </c>
      <c r="AB47" s="158">
        <f t="shared" si="5"/>
        <v>13652.909090909092</v>
      </c>
      <c r="AC47" s="159">
        <f t="shared" si="6"/>
        <v>13684.636363636364</v>
      </c>
    </row>
    <row r="48" spans="1:29" x14ac:dyDescent="0.2">
      <c r="A48" s="136" t="s">
        <v>25</v>
      </c>
      <c r="B48" s="192">
        <f t="shared" ref="B48:AA48" si="13">+B16/$B$65</f>
        <v>1168.090909090909</v>
      </c>
      <c r="C48" s="176">
        <f t="shared" si="13"/>
        <v>1099.6818181818182</v>
      </c>
      <c r="D48" s="177">
        <f t="shared" si="13"/>
        <v>551.5454545454545</v>
      </c>
      <c r="E48" s="178">
        <f t="shared" si="13"/>
        <v>485</v>
      </c>
      <c r="F48" s="175">
        <f t="shared" si="13"/>
        <v>1304.590909090909</v>
      </c>
      <c r="G48" s="179">
        <f t="shared" si="13"/>
        <v>735.09090909090912</v>
      </c>
      <c r="H48" s="177">
        <f t="shared" si="13"/>
        <v>1970.409090909091</v>
      </c>
      <c r="I48" s="178">
        <f t="shared" si="13"/>
        <v>1775.6363636363637</v>
      </c>
      <c r="J48" s="175">
        <f t="shared" si="13"/>
        <v>249.95454545454547</v>
      </c>
      <c r="K48" s="176">
        <f t="shared" si="13"/>
        <v>269.40909090909093</v>
      </c>
      <c r="L48" s="177">
        <f t="shared" si="13"/>
        <v>752.9545454545455</v>
      </c>
      <c r="M48" s="175">
        <f t="shared" si="13"/>
        <v>1223.7272727272727</v>
      </c>
      <c r="N48" s="180">
        <f t="shared" si="13"/>
        <v>1607.1363636363637</v>
      </c>
      <c r="O48" s="193">
        <f t="shared" si="13"/>
        <v>1884.8181818181818</v>
      </c>
      <c r="P48" s="175">
        <f t="shared" si="13"/>
        <v>977.77272727272725</v>
      </c>
      <c r="Q48" s="176">
        <f t="shared" si="13"/>
        <v>781.68181818181813</v>
      </c>
      <c r="R48" s="177">
        <f t="shared" si="13"/>
        <v>1195.4545454545455</v>
      </c>
      <c r="S48" s="178">
        <f t="shared" si="13"/>
        <v>1098.909090909091</v>
      </c>
      <c r="T48" s="184">
        <f t="shared" si="13"/>
        <v>209.5</v>
      </c>
      <c r="U48" s="175">
        <f t="shared" si="13"/>
        <v>286.18181818181819</v>
      </c>
      <c r="V48" s="177">
        <f t="shared" si="13"/>
        <v>723</v>
      </c>
      <c r="W48" s="194">
        <f t="shared" si="13"/>
        <v>1439.409090909091</v>
      </c>
      <c r="X48" s="175">
        <f t="shared" si="13"/>
        <v>803</v>
      </c>
      <c r="Y48" s="179">
        <f t="shared" si="13"/>
        <v>461.5</v>
      </c>
      <c r="Z48" s="177">
        <f t="shared" si="13"/>
        <v>2019.1818181818182</v>
      </c>
      <c r="AA48" s="175">
        <f t="shared" si="13"/>
        <v>2034.2272727272727</v>
      </c>
      <c r="AB48" s="158">
        <f t="shared" si="5"/>
        <v>13532.59090909091</v>
      </c>
      <c r="AC48" s="159">
        <f t="shared" si="6"/>
        <v>13575.272727272728</v>
      </c>
    </row>
    <row r="49" spans="1:29" x14ac:dyDescent="0.2">
      <c r="A49" s="145" t="s">
        <v>26</v>
      </c>
      <c r="B49" s="189">
        <f t="shared" ref="B49:AA49" si="14">+B17/$B$65</f>
        <v>1050.6818181818182</v>
      </c>
      <c r="C49" s="183">
        <f t="shared" si="14"/>
        <v>1027.2727272727273</v>
      </c>
      <c r="D49" s="184">
        <f t="shared" si="14"/>
        <v>482.45454545454544</v>
      </c>
      <c r="E49" s="185">
        <f t="shared" si="14"/>
        <v>468.90909090909093</v>
      </c>
      <c r="F49" s="182">
        <f t="shared" si="14"/>
        <v>1046.7272727272727</v>
      </c>
      <c r="G49" s="186">
        <f t="shared" si="14"/>
        <v>745</v>
      </c>
      <c r="H49" s="184">
        <f t="shared" si="14"/>
        <v>1729.6363636363637</v>
      </c>
      <c r="I49" s="185">
        <f t="shared" si="14"/>
        <v>1657.1363636363637</v>
      </c>
      <c r="J49" s="182">
        <f t="shared" si="14"/>
        <v>252.13636363636363</v>
      </c>
      <c r="K49" s="183">
        <f t="shared" si="14"/>
        <v>248.04545454545453</v>
      </c>
      <c r="L49" s="184">
        <f t="shared" si="14"/>
        <v>757.81818181818187</v>
      </c>
      <c r="M49" s="182">
        <f t="shared" si="14"/>
        <v>993.36363636363637</v>
      </c>
      <c r="N49" s="187">
        <f t="shared" si="14"/>
        <v>1516.1818181818182</v>
      </c>
      <c r="O49" s="190">
        <f t="shared" si="14"/>
        <v>1598.6363636363637</v>
      </c>
      <c r="P49" s="182">
        <f t="shared" si="14"/>
        <v>902.59090909090912</v>
      </c>
      <c r="Q49" s="183">
        <f t="shared" si="14"/>
        <v>793.13636363636363</v>
      </c>
      <c r="R49" s="184">
        <f t="shared" si="14"/>
        <v>1130.090909090909</v>
      </c>
      <c r="S49" s="185">
        <f t="shared" si="14"/>
        <v>994.59090909090912</v>
      </c>
      <c r="T49" s="182">
        <f t="shared" si="14"/>
        <v>201.81818181818181</v>
      </c>
      <c r="U49" s="186">
        <f t="shared" si="14"/>
        <v>274.86363636363637</v>
      </c>
      <c r="V49" s="184">
        <f t="shared" si="14"/>
        <v>750</v>
      </c>
      <c r="W49" s="191">
        <f t="shared" si="14"/>
        <v>1257.1363636363637</v>
      </c>
      <c r="X49" s="182">
        <f t="shared" si="14"/>
        <v>711.4545454545455</v>
      </c>
      <c r="Y49" s="186">
        <f t="shared" si="14"/>
        <v>447.5</v>
      </c>
      <c r="Z49" s="184">
        <f t="shared" si="14"/>
        <v>1903.3181818181818</v>
      </c>
      <c r="AA49" s="182">
        <f t="shared" si="14"/>
        <v>2016.3181818181818</v>
      </c>
      <c r="AB49" s="158">
        <f t="shared" si="5"/>
        <v>12434.909090909092</v>
      </c>
      <c r="AC49" s="159">
        <f t="shared" si="6"/>
        <v>12521.909090909092</v>
      </c>
    </row>
    <row r="50" spans="1:29" x14ac:dyDescent="0.2">
      <c r="A50" s="136" t="s">
        <v>27</v>
      </c>
      <c r="B50" s="192">
        <f t="shared" ref="B50:AA50" si="15">+B18/$B$65</f>
        <v>970.09090909090912</v>
      </c>
      <c r="C50" s="176">
        <f t="shared" si="15"/>
        <v>1212.2272727272727</v>
      </c>
      <c r="D50" s="177">
        <f t="shared" si="15"/>
        <v>476.04545454545456</v>
      </c>
      <c r="E50" s="178">
        <f t="shared" si="15"/>
        <v>500.18181818181819</v>
      </c>
      <c r="F50" s="175">
        <f t="shared" si="15"/>
        <v>954.68181818181813</v>
      </c>
      <c r="G50" s="179">
        <f t="shared" si="15"/>
        <v>911.5</v>
      </c>
      <c r="H50" s="177">
        <f t="shared" si="15"/>
        <v>1724.6818181818182</v>
      </c>
      <c r="I50" s="178">
        <f t="shared" si="15"/>
        <v>1853.8181818181818</v>
      </c>
      <c r="J50" s="175">
        <f t="shared" si="15"/>
        <v>274.36363636363637</v>
      </c>
      <c r="K50" s="176">
        <f t="shared" si="15"/>
        <v>236.54545454545453</v>
      </c>
      <c r="L50" s="177">
        <f t="shared" si="15"/>
        <v>873.68181818181813</v>
      </c>
      <c r="M50" s="175">
        <f t="shared" si="15"/>
        <v>842.5454545454545</v>
      </c>
      <c r="N50" s="180">
        <f t="shared" si="15"/>
        <v>1708.1818181818182</v>
      </c>
      <c r="O50" s="193">
        <f t="shared" si="15"/>
        <v>1487.9545454545455</v>
      </c>
      <c r="P50" s="175">
        <f t="shared" si="15"/>
        <v>998.5454545454545</v>
      </c>
      <c r="Q50" s="176">
        <f t="shared" si="15"/>
        <v>765.36363636363637</v>
      </c>
      <c r="R50" s="177">
        <f t="shared" si="15"/>
        <v>1082.9545454545455</v>
      </c>
      <c r="S50" s="178">
        <f t="shared" si="15"/>
        <v>1100.7272727272727</v>
      </c>
      <c r="T50" s="175">
        <f t="shared" si="15"/>
        <v>283.22727272727275</v>
      </c>
      <c r="U50" s="179">
        <f t="shared" si="15"/>
        <v>228.40909090909091</v>
      </c>
      <c r="V50" s="177">
        <f t="shared" si="15"/>
        <v>915.40909090909088</v>
      </c>
      <c r="W50" s="194">
        <f t="shared" si="15"/>
        <v>1161.5454545454545</v>
      </c>
      <c r="X50" s="175">
        <f t="shared" si="15"/>
        <v>773.9545454545455</v>
      </c>
      <c r="Y50" s="179">
        <f t="shared" si="15"/>
        <v>420.72727272727275</v>
      </c>
      <c r="Z50" s="177">
        <f t="shared" si="15"/>
        <v>1962.7272727272727</v>
      </c>
      <c r="AA50" s="175">
        <f t="shared" si="15"/>
        <v>2084.318181818182</v>
      </c>
      <c r="AB50" s="158">
        <f t="shared" si="5"/>
        <v>12998.545454545452</v>
      </c>
      <c r="AC50" s="159">
        <f t="shared" si="6"/>
        <v>12805.863636363634</v>
      </c>
    </row>
    <row r="51" spans="1:29" x14ac:dyDescent="0.2">
      <c r="A51" s="145" t="s">
        <v>28</v>
      </c>
      <c r="B51" s="189">
        <f t="shared" ref="B51:AA51" si="16">+B19/$B$65</f>
        <v>947.59090909090912</v>
      </c>
      <c r="C51" s="183">
        <f t="shared" si="16"/>
        <v>1428.1363636363637</v>
      </c>
      <c r="D51" s="184">
        <f t="shared" si="16"/>
        <v>559.68181818181813</v>
      </c>
      <c r="E51" s="185">
        <f t="shared" si="16"/>
        <v>550.72727272727275</v>
      </c>
      <c r="F51" s="182">
        <f t="shared" si="16"/>
        <v>904.68181818181813</v>
      </c>
      <c r="G51" s="186">
        <f t="shared" si="16"/>
        <v>1295.3636363636363</v>
      </c>
      <c r="H51" s="184">
        <f t="shared" si="16"/>
        <v>1849.6363636363637</v>
      </c>
      <c r="I51" s="185">
        <f t="shared" si="16"/>
        <v>2324.5454545454545</v>
      </c>
      <c r="J51" s="182">
        <f t="shared" si="16"/>
        <v>338.22727272727275</v>
      </c>
      <c r="K51" s="183">
        <f t="shared" si="16"/>
        <v>196.95454545454547</v>
      </c>
      <c r="L51" s="184">
        <f t="shared" si="16"/>
        <v>1474.7727272727273</v>
      </c>
      <c r="M51" s="182">
        <f t="shared" si="16"/>
        <v>745.0454545454545</v>
      </c>
      <c r="N51" s="187">
        <f t="shared" si="16"/>
        <v>2213.590909090909</v>
      </c>
      <c r="O51" s="190">
        <f t="shared" si="16"/>
        <v>1574.0454545454545</v>
      </c>
      <c r="P51" s="182">
        <f t="shared" si="16"/>
        <v>1124.909090909091</v>
      </c>
      <c r="Q51" s="183">
        <f t="shared" si="16"/>
        <v>849.9545454545455</v>
      </c>
      <c r="R51" s="184">
        <f t="shared" si="16"/>
        <v>1149.090909090909</v>
      </c>
      <c r="S51" s="185">
        <f t="shared" si="16"/>
        <v>1338.909090909091</v>
      </c>
      <c r="T51" s="182">
        <f t="shared" si="16"/>
        <v>404.45454545454544</v>
      </c>
      <c r="U51" s="186">
        <f t="shared" si="16"/>
        <v>187.95454545454547</v>
      </c>
      <c r="V51" s="184">
        <f t="shared" si="16"/>
        <v>1438.590909090909</v>
      </c>
      <c r="W51" s="191">
        <f t="shared" si="16"/>
        <v>1064.3181818181818</v>
      </c>
      <c r="X51" s="182">
        <f t="shared" si="16"/>
        <v>1084</v>
      </c>
      <c r="Y51" s="186">
        <f t="shared" si="16"/>
        <v>380.22727272727275</v>
      </c>
      <c r="Z51" s="184">
        <f t="shared" si="16"/>
        <v>2019.8636363636363</v>
      </c>
      <c r="AA51" s="182">
        <f t="shared" si="16"/>
        <v>2350.7272727272725</v>
      </c>
      <c r="AB51" s="158">
        <f t="shared" si="5"/>
        <v>15509.090909090908</v>
      </c>
      <c r="AC51" s="159">
        <f t="shared" si="6"/>
        <v>14286.909090909092</v>
      </c>
    </row>
    <row r="52" spans="1:29" x14ac:dyDescent="0.2">
      <c r="A52" s="136" t="s">
        <v>29</v>
      </c>
      <c r="B52" s="192">
        <f t="shared" ref="B52:AA52" si="17">+B20/$B$65</f>
        <v>1123.9545454545455</v>
      </c>
      <c r="C52" s="176">
        <f t="shared" si="17"/>
        <v>2244</v>
      </c>
      <c r="D52" s="177">
        <f t="shared" si="17"/>
        <v>907.86363636363637</v>
      </c>
      <c r="E52" s="178">
        <f t="shared" si="17"/>
        <v>758.0454545454545</v>
      </c>
      <c r="F52" s="175">
        <f t="shared" si="17"/>
        <v>1219.3636363636363</v>
      </c>
      <c r="G52" s="179">
        <f t="shared" si="17"/>
        <v>1971.8181818181818</v>
      </c>
      <c r="H52" s="177">
        <f t="shared" si="17"/>
        <v>2135.5454545454545</v>
      </c>
      <c r="I52" s="178">
        <f t="shared" si="17"/>
        <v>3269.7272727272725</v>
      </c>
      <c r="J52" s="175">
        <f t="shared" si="17"/>
        <v>578.27272727272725</v>
      </c>
      <c r="K52" s="176">
        <f t="shared" si="17"/>
        <v>230.40909090909091</v>
      </c>
      <c r="L52" s="177">
        <f t="shared" si="17"/>
        <v>2249.9545454545455</v>
      </c>
      <c r="M52" s="175">
        <f t="shared" si="17"/>
        <v>728.90909090909088</v>
      </c>
      <c r="N52" s="180">
        <f t="shared" si="17"/>
        <v>3114.681818181818</v>
      </c>
      <c r="O52" s="193">
        <f t="shared" si="17"/>
        <v>2025.8181818181818</v>
      </c>
      <c r="P52" s="175">
        <f t="shared" si="17"/>
        <v>1576.4545454545455</v>
      </c>
      <c r="Q52" s="176">
        <f t="shared" si="17"/>
        <v>1100.909090909091</v>
      </c>
      <c r="R52" s="177">
        <f t="shared" si="17"/>
        <v>1518.7272727272727</v>
      </c>
      <c r="S52" s="178">
        <f t="shared" si="17"/>
        <v>1851.6363636363637</v>
      </c>
      <c r="T52" s="175">
        <f t="shared" si="17"/>
        <v>983.77272727272725</v>
      </c>
      <c r="U52" s="179">
        <f t="shared" si="17"/>
        <v>200</v>
      </c>
      <c r="V52" s="177">
        <f t="shared" si="17"/>
        <v>2286.5454545454545</v>
      </c>
      <c r="W52" s="194">
        <f t="shared" si="17"/>
        <v>1340.2727272727273</v>
      </c>
      <c r="X52" s="175">
        <f t="shared" si="17"/>
        <v>1710.8636363636363</v>
      </c>
      <c r="Y52" s="179">
        <f t="shared" si="17"/>
        <v>520.09090909090912</v>
      </c>
      <c r="Z52" s="177">
        <f t="shared" si="17"/>
        <v>2353.409090909091</v>
      </c>
      <c r="AA52" s="175">
        <f t="shared" si="17"/>
        <v>3323.318181818182</v>
      </c>
      <c r="AB52" s="158">
        <f t="shared" si="5"/>
        <v>21759.409090909092</v>
      </c>
      <c r="AC52" s="159">
        <f t="shared" si="6"/>
        <v>19564.954545454544</v>
      </c>
    </row>
    <row r="53" spans="1:29" x14ac:dyDescent="0.2">
      <c r="A53" s="145" t="s">
        <v>30</v>
      </c>
      <c r="B53" s="189">
        <f t="shared" ref="B53:AA53" si="18">+B21/$B$65</f>
        <v>1443.5</v>
      </c>
      <c r="C53" s="183">
        <f t="shared" si="18"/>
        <v>3350.090909090909</v>
      </c>
      <c r="D53" s="184">
        <f t="shared" si="18"/>
        <v>1202.4545454545455</v>
      </c>
      <c r="E53" s="185">
        <f t="shared" si="18"/>
        <v>1149.1363636363637</v>
      </c>
      <c r="F53" s="182">
        <f t="shared" si="18"/>
        <v>1414.1363636363637</v>
      </c>
      <c r="G53" s="186">
        <f t="shared" si="18"/>
        <v>2599.909090909091</v>
      </c>
      <c r="H53" s="184">
        <f t="shared" si="18"/>
        <v>2518.3636363636365</v>
      </c>
      <c r="I53" s="185">
        <f t="shared" si="18"/>
        <v>4561.045454545455</v>
      </c>
      <c r="J53" s="182">
        <f t="shared" si="18"/>
        <v>1033.3636363636363</v>
      </c>
      <c r="K53" s="183">
        <f t="shared" si="18"/>
        <v>262.36363636363637</v>
      </c>
      <c r="L53" s="184">
        <f t="shared" si="18"/>
        <v>3101.318181818182</v>
      </c>
      <c r="M53" s="182">
        <f t="shared" si="18"/>
        <v>872</v>
      </c>
      <c r="N53" s="187">
        <f t="shared" si="18"/>
        <v>4158</v>
      </c>
      <c r="O53" s="190">
        <f t="shared" si="18"/>
        <v>2514.181818181818</v>
      </c>
      <c r="P53" s="182">
        <f t="shared" si="18"/>
        <v>2089.5454545454545</v>
      </c>
      <c r="Q53" s="183">
        <f t="shared" si="18"/>
        <v>1724.3636363636363</v>
      </c>
      <c r="R53" s="184">
        <f t="shared" si="18"/>
        <v>1798.0454545454545</v>
      </c>
      <c r="S53" s="185">
        <f t="shared" si="18"/>
        <v>2467.5454545454545</v>
      </c>
      <c r="T53" s="182">
        <f t="shared" si="18"/>
        <v>1321.2727272727273</v>
      </c>
      <c r="U53" s="186">
        <f t="shared" si="18"/>
        <v>252.31818181818181</v>
      </c>
      <c r="V53" s="184">
        <f t="shared" si="18"/>
        <v>3137.1363636363635</v>
      </c>
      <c r="W53" s="191">
        <f t="shared" si="18"/>
        <v>1584.3181818181818</v>
      </c>
      <c r="X53" s="182">
        <f t="shared" si="18"/>
        <v>2298.590909090909</v>
      </c>
      <c r="Y53" s="186">
        <f t="shared" si="18"/>
        <v>721.13636363636363</v>
      </c>
      <c r="Z53" s="184">
        <f t="shared" si="18"/>
        <v>2926.1363636363635</v>
      </c>
      <c r="AA53" s="182">
        <f t="shared" si="18"/>
        <v>4278.909090909091</v>
      </c>
      <c r="AB53" s="158">
        <f t="shared" si="5"/>
        <v>28441.86363636364</v>
      </c>
      <c r="AC53" s="159">
        <f t="shared" si="6"/>
        <v>26337.318181818184</v>
      </c>
    </row>
    <row r="54" spans="1:29" x14ac:dyDescent="0.2">
      <c r="A54" s="136" t="s">
        <v>31</v>
      </c>
      <c r="B54" s="192">
        <f t="shared" ref="B54:AA54" si="19">+B22/$B$65</f>
        <v>1588</v>
      </c>
      <c r="C54" s="176">
        <f t="shared" si="19"/>
        <v>3716.4545454545455</v>
      </c>
      <c r="D54" s="177">
        <f t="shared" si="19"/>
        <v>905.27272727272725</v>
      </c>
      <c r="E54" s="178">
        <f t="shared" si="19"/>
        <v>1334.9545454545455</v>
      </c>
      <c r="F54" s="175">
        <f t="shared" si="19"/>
        <v>1207.590909090909</v>
      </c>
      <c r="G54" s="179">
        <f t="shared" si="19"/>
        <v>2677.909090909091</v>
      </c>
      <c r="H54" s="177">
        <f t="shared" si="19"/>
        <v>2492.1363636363635</v>
      </c>
      <c r="I54" s="178">
        <f t="shared" si="19"/>
        <v>5083.454545454545</v>
      </c>
      <c r="J54" s="175">
        <f t="shared" si="19"/>
        <v>691.27272727272725</v>
      </c>
      <c r="K54" s="176">
        <f t="shared" si="19"/>
        <v>305.90909090909093</v>
      </c>
      <c r="L54" s="177">
        <f t="shared" si="19"/>
        <v>3188.181818181818</v>
      </c>
      <c r="M54" s="175">
        <f t="shared" si="19"/>
        <v>899.90909090909088</v>
      </c>
      <c r="N54" s="180">
        <f t="shared" si="19"/>
        <v>4216.409090909091</v>
      </c>
      <c r="O54" s="193">
        <f t="shared" si="19"/>
        <v>2576.681818181818</v>
      </c>
      <c r="P54" s="175">
        <f t="shared" si="19"/>
        <v>2033.8181818181818</v>
      </c>
      <c r="Q54" s="176">
        <f t="shared" si="19"/>
        <v>1993.590909090909</v>
      </c>
      <c r="R54" s="177">
        <f t="shared" si="19"/>
        <v>1877.9545454545455</v>
      </c>
      <c r="S54" s="178">
        <f t="shared" si="19"/>
        <v>2756.2272727272725</v>
      </c>
      <c r="T54" s="175">
        <f t="shared" si="19"/>
        <v>1294.0454545454545</v>
      </c>
      <c r="U54" s="179">
        <f t="shared" si="19"/>
        <v>263</v>
      </c>
      <c r="V54" s="177">
        <f t="shared" si="19"/>
        <v>3541.2272727272725</v>
      </c>
      <c r="W54" s="194">
        <f t="shared" si="19"/>
        <v>1686.6363636363637</v>
      </c>
      <c r="X54" s="175">
        <f t="shared" si="19"/>
        <v>2223.7272727272725</v>
      </c>
      <c r="Y54" s="179">
        <f t="shared" si="19"/>
        <v>849.40909090909088</v>
      </c>
      <c r="Z54" s="177">
        <f t="shared" si="19"/>
        <v>2852.5</v>
      </c>
      <c r="AA54" s="175">
        <f t="shared" si="19"/>
        <v>4690.681818181818</v>
      </c>
      <c r="AB54" s="158">
        <f t="shared" si="5"/>
        <v>28112.136363636364</v>
      </c>
      <c r="AC54" s="159">
        <f t="shared" si="6"/>
        <v>28834.818181818184</v>
      </c>
    </row>
    <row r="55" spans="1:29" x14ac:dyDescent="0.2">
      <c r="A55" s="145" t="s">
        <v>32</v>
      </c>
      <c r="B55" s="189">
        <f t="shared" ref="B55:AA55" si="20">+B23/$B$65</f>
        <v>1691.590909090909</v>
      </c>
      <c r="C55" s="183">
        <f t="shared" si="20"/>
        <v>2775.181818181818</v>
      </c>
      <c r="D55" s="184">
        <f t="shared" si="20"/>
        <v>623.31818181818187</v>
      </c>
      <c r="E55" s="185">
        <f t="shared" si="20"/>
        <v>1167.0454545454545</v>
      </c>
      <c r="F55" s="182">
        <f t="shared" si="20"/>
        <v>1104.9545454545455</v>
      </c>
      <c r="G55" s="186">
        <f t="shared" si="20"/>
        <v>2457.9545454545455</v>
      </c>
      <c r="H55" s="184">
        <f t="shared" si="20"/>
        <v>2335.3636363636365</v>
      </c>
      <c r="I55" s="185">
        <f t="shared" si="20"/>
        <v>4144.409090909091</v>
      </c>
      <c r="J55" s="182">
        <f t="shared" si="20"/>
        <v>452.13636363636363</v>
      </c>
      <c r="K55" s="183">
        <f t="shared" si="20"/>
        <v>216.09090909090909</v>
      </c>
      <c r="L55" s="184">
        <f t="shared" si="20"/>
        <v>2209.1363636363635</v>
      </c>
      <c r="M55" s="182">
        <f t="shared" si="20"/>
        <v>982.59090909090912</v>
      </c>
      <c r="N55" s="187">
        <f t="shared" si="20"/>
        <v>3261.7272727272725</v>
      </c>
      <c r="O55" s="190">
        <f t="shared" si="20"/>
        <v>2555.590909090909</v>
      </c>
      <c r="P55" s="182">
        <f t="shared" si="20"/>
        <v>1362.2727272727273</v>
      </c>
      <c r="Q55" s="183">
        <f t="shared" si="20"/>
        <v>1813.6363636363637</v>
      </c>
      <c r="R55" s="184">
        <f t="shared" si="20"/>
        <v>1551.3636363636363</v>
      </c>
      <c r="S55" s="185">
        <f t="shared" si="20"/>
        <v>2139.409090909091</v>
      </c>
      <c r="T55" s="182">
        <f t="shared" si="20"/>
        <v>607.72727272727275</v>
      </c>
      <c r="U55" s="186">
        <f t="shared" si="20"/>
        <v>337.36363636363637</v>
      </c>
      <c r="V55" s="184">
        <f t="shared" si="20"/>
        <v>2873.909090909091</v>
      </c>
      <c r="W55" s="191">
        <f t="shared" si="20"/>
        <v>1723.1363636363637</v>
      </c>
      <c r="X55" s="182">
        <f t="shared" si="20"/>
        <v>1460.1818181818182</v>
      </c>
      <c r="Y55" s="186">
        <f t="shared" si="20"/>
        <v>712.86363636363637</v>
      </c>
      <c r="Z55" s="184">
        <f t="shared" si="20"/>
        <v>2539.4545454545455</v>
      </c>
      <c r="AA55" s="182">
        <f t="shared" si="20"/>
        <v>3576.818181818182</v>
      </c>
      <c r="AB55" s="158">
        <f t="shared" si="5"/>
        <v>22073.136363636364</v>
      </c>
      <c r="AC55" s="159">
        <f t="shared" si="6"/>
        <v>24602.090909090912</v>
      </c>
    </row>
    <row r="56" spans="1:29" x14ac:dyDescent="0.2">
      <c r="A56" s="136" t="s">
        <v>33</v>
      </c>
      <c r="B56" s="192">
        <f t="shared" ref="B56:AA56" si="21">+B24/$B$65</f>
        <v>1405.8181818181818</v>
      </c>
      <c r="C56" s="176">
        <f t="shared" si="21"/>
        <v>1627.5</v>
      </c>
      <c r="D56" s="177">
        <f t="shared" si="21"/>
        <v>464.18181818181819</v>
      </c>
      <c r="E56" s="178">
        <f t="shared" si="21"/>
        <v>748.86363636363637</v>
      </c>
      <c r="F56" s="175">
        <f t="shared" si="21"/>
        <v>1040.909090909091</v>
      </c>
      <c r="G56" s="179">
        <f t="shared" si="21"/>
        <v>1667.9545454545455</v>
      </c>
      <c r="H56" s="177">
        <f t="shared" si="21"/>
        <v>1885.0454545454545</v>
      </c>
      <c r="I56" s="178">
        <f t="shared" si="21"/>
        <v>2817.9545454545455</v>
      </c>
      <c r="J56" s="175">
        <f t="shared" si="21"/>
        <v>367.54545454545456</v>
      </c>
      <c r="K56" s="176">
        <f t="shared" si="21"/>
        <v>125.90909090909091</v>
      </c>
      <c r="L56" s="177">
        <f t="shared" si="21"/>
        <v>1390</v>
      </c>
      <c r="M56" s="175">
        <f t="shared" si="21"/>
        <v>948.72727272727275</v>
      </c>
      <c r="N56" s="180">
        <f t="shared" si="21"/>
        <v>2218.181818181818</v>
      </c>
      <c r="O56" s="193">
        <f t="shared" si="21"/>
        <v>2226.681818181818</v>
      </c>
      <c r="P56" s="175">
        <f t="shared" si="21"/>
        <v>953.59090909090912</v>
      </c>
      <c r="Q56" s="176">
        <f t="shared" si="21"/>
        <v>1509</v>
      </c>
      <c r="R56" s="177">
        <f t="shared" si="21"/>
        <v>1199.2727272727273</v>
      </c>
      <c r="S56" s="178">
        <f t="shared" si="21"/>
        <v>1487.7272727272727</v>
      </c>
      <c r="T56" s="175">
        <f t="shared" si="21"/>
        <v>347.95454545454544</v>
      </c>
      <c r="U56" s="179">
        <f t="shared" si="21"/>
        <v>286</v>
      </c>
      <c r="V56" s="177">
        <f t="shared" si="21"/>
        <v>2081.409090909091</v>
      </c>
      <c r="W56" s="194">
        <f t="shared" si="21"/>
        <v>1488.409090909091</v>
      </c>
      <c r="X56" s="175">
        <f t="shared" si="21"/>
        <v>903.90909090909088</v>
      </c>
      <c r="Y56" s="179">
        <f t="shared" si="21"/>
        <v>626.40909090909088</v>
      </c>
      <c r="Z56" s="177">
        <f t="shared" si="21"/>
        <v>1962.3636363636363</v>
      </c>
      <c r="AA56" s="175">
        <f t="shared" si="21"/>
        <v>2394.818181818182</v>
      </c>
      <c r="AB56" s="158">
        <f t="shared" si="5"/>
        <v>16220.181818181822</v>
      </c>
      <c r="AC56" s="159">
        <f t="shared" si="6"/>
        <v>17955.954545454544</v>
      </c>
    </row>
    <row r="57" spans="1:29" x14ac:dyDescent="0.2">
      <c r="A57" s="145" t="s">
        <v>34</v>
      </c>
      <c r="B57" s="189">
        <f t="shared" ref="B57:AA57" si="22">+B25/$B$65</f>
        <v>479.04545454545456</v>
      </c>
      <c r="C57" s="183">
        <f t="shared" si="22"/>
        <v>971.90909090909088</v>
      </c>
      <c r="D57" s="184">
        <f t="shared" si="22"/>
        <v>210</v>
      </c>
      <c r="E57" s="185">
        <f t="shared" si="22"/>
        <v>529.27272727272725</v>
      </c>
      <c r="F57" s="182">
        <f t="shared" si="22"/>
        <v>470.13636363636363</v>
      </c>
      <c r="G57" s="186">
        <f t="shared" si="22"/>
        <v>1207</v>
      </c>
      <c r="H57" s="184">
        <f t="shared" si="22"/>
        <v>947.81818181818187</v>
      </c>
      <c r="I57" s="185">
        <f t="shared" si="22"/>
        <v>1935.090909090909</v>
      </c>
      <c r="J57" s="182">
        <f t="shared" si="22"/>
        <v>175.40909090909091</v>
      </c>
      <c r="K57" s="183">
        <f t="shared" si="22"/>
        <v>82.409090909090907</v>
      </c>
      <c r="L57" s="184">
        <f t="shared" si="22"/>
        <v>895.81818181818187</v>
      </c>
      <c r="M57" s="182">
        <f t="shared" si="22"/>
        <v>623.77272727272725</v>
      </c>
      <c r="N57" s="187">
        <f t="shared" si="22"/>
        <v>1820.7727272727273</v>
      </c>
      <c r="O57" s="190">
        <f t="shared" si="22"/>
        <v>1650.0454545454545</v>
      </c>
      <c r="P57" s="182">
        <f t="shared" si="22"/>
        <v>589.63636363636363</v>
      </c>
      <c r="Q57" s="183">
        <f t="shared" si="22"/>
        <v>1095.590909090909</v>
      </c>
      <c r="R57" s="184">
        <f t="shared" si="22"/>
        <v>819.63636363636363</v>
      </c>
      <c r="S57" s="185">
        <f t="shared" si="22"/>
        <v>1147.5</v>
      </c>
      <c r="T57" s="182">
        <f t="shared" si="22"/>
        <v>197</v>
      </c>
      <c r="U57" s="186">
        <f t="shared" si="22"/>
        <v>232.86363636363637</v>
      </c>
      <c r="V57" s="184">
        <f t="shared" si="22"/>
        <v>1538.6818181818182</v>
      </c>
      <c r="W57" s="191">
        <f t="shared" si="22"/>
        <v>964.5</v>
      </c>
      <c r="X57" s="182">
        <f t="shared" si="22"/>
        <v>531.36363636363637</v>
      </c>
      <c r="Y57" s="186">
        <f t="shared" si="22"/>
        <v>442.68181818181819</v>
      </c>
      <c r="Z57" s="184">
        <f t="shared" si="22"/>
        <v>1240.8636363636363</v>
      </c>
      <c r="AA57" s="182">
        <f t="shared" si="22"/>
        <v>1644.7272727272727</v>
      </c>
      <c r="AB57" s="158">
        <f t="shared" si="5"/>
        <v>9916.181818181818</v>
      </c>
      <c r="AC57" s="159">
        <f t="shared" si="6"/>
        <v>12527.363636363634</v>
      </c>
    </row>
    <row r="58" spans="1:29" x14ac:dyDescent="0.2">
      <c r="A58" s="136" t="s">
        <v>35</v>
      </c>
      <c r="B58" s="192">
        <f t="shared" ref="B58:AA58" si="23">+B26/$B$65</f>
        <v>0</v>
      </c>
      <c r="C58" s="176">
        <f t="shared" si="23"/>
        <v>452.86363636363637</v>
      </c>
      <c r="D58" s="177">
        <f t="shared" si="23"/>
        <v>5.7727272727272725</v>
      </c>
      <c r="E58" s="178">
        <f t="shared" si="23"/>
        <v>300.59090909090907</v>
      </c>
      <c r="F58" s="175">
        <f t="shared" si="23"/>
        <v>15.409090909090908</v>
      </c>
      <c r="G58" s="179">
        <f t="shared" si="23"/>
        <v>684.27272727272725</v>
      </c>
      <c r="H58" s="177">
        <f t="shared" si="23"/>
        <v>90.13636363636364</v>
      </c>
      <c r="I58" s="178">
        <f t="shared" si="23"/>
        <v>832</v>
      </c>
      <c r="J58" s="175">
        <f t="shared" si="23"/>
        <v>37.545454545454547</v>
      </c>
      <c r="K58" s="176">
        <f t="shared" si="23"/>
        <v>44.81818181818182</v>
      </c>
      <c r="L58" s="177">
        <f t="shared" si="23"/>
        <v>594.13636363636363</v>
      </c>
      <c r="M58" s="175">
        <f t="shared" si="23"/>
        <v>102</v>
      </c>
      <c r="N58" s="180">
        <f t="shared" si="23"/>
        <v>474.13636363636363</v>
      </c>
      <c r="O58" s="193">
        <f t="shared" si="23"/>
        <v>256.27272727272725</v>
      </c>
      <c r="P58" s="175">
        <f t="shared" si="23"/>
        <v>125.72727272727273</v>
      </c>
      <c r="Q58" s="176">
        <f t="shared" si="23"/>
        <v>194.77272727272728</v>
      </c>
      <c r="R58" s="177">
        <f t="shared" si="23"/>
        <v>161.63636363636363</v>
      </c>
      <c r="S58" s="178">
        <f t="shared" si="23"/>
        <v>98.5</v>
      </c>
      <c r="T58" s="175">
        <f t="shared" si="23"/>
        <v>25.09090909090909</v>
      </c>
      <c r="U58" s="179">
        <f t="shared" si="23"/>
        <v>16.181818181818183</v>
      </c>
      <c r="V58" s="177">
        <f t="shared" si="23"/>
        <v>205.86363636363637</v>
      </c>
      <c r="W58" s="194">
        <f t="shared" si="23"/>
        <v>38.954545454545453</v>
      </c>
      <c r="X58" s="175">
        <f t="shared" si="23"/>
        <v>62.136363636363633</v>
      </c>
      <c r="Y58" s="179">
        <f t="shared" si="23"/>
        <v>11.909090909090908</v>
      </c>
      <c r="Z58" s="177">
        <f t="shared" si="23"/>
        <v>53.81818181818182</v>
      </c>
      <c r="AA58" s="175">
        <f t="shared" si="23"/>
        <v>92.13636363636364</v>
      </c>
      <c r="AB58" s="158">
        <f t="shared" si="5"/>
        <v>1851.409090909091</v>
      </c>
      <c r="AC58" s="159">
        <f t="shared" si="6"/>
        <v>3125.2727272727275</v>
      </c>
    </row>
    <row r="59" spans="1:29" x14ac:dyDescent="0.2">
      <c r="A59" s="145" t="s">
        <v>36</v>
      </c>
      <c r="B59" s="189">
        <f t="shared" ref="B59:AA59" si="24">+B27/$B$65</f>
        <v>0</v>
      </c>
      <c r="C59" s="183">
        <f t="shared" si="24"/>
        <v>0</v>
      </c>
      <c r="D59" s="184">
        <f t="shared" si="24"/>
        <v>0</v>
      </c>
      <c r="E59" s="185">
        <f t="shared" si="24"/>
        <v>0</v>
      </c>
      <c r="F59" s="182">
        <f t="shared" si="24"/>
        <v>0</v>
      </c>
      <c r="G59" s="186">
        <f t="shared" si="24"/>
        <v>0</v>
      </c>
      <c r="H59" s="184">
        <f t="shared" si="24"/>
        <v>0</v>
      </c>
      <c r="I59" s="185">
        <f t="shared" si="24"/>
        <v>0</v>
      </c>
      <c r="J59" s="182">
        <f t="shared" si="24"/>
        <v>0</v>
      </c>
      <c r="K59" s="186">
        <f t="shared" si="24"/>
        <v>0</v>
      </c>
      <c r="L59" s="184">
        <f t="shared" si="24"/>
        <v>0</v>
      </c>
      <c r="M59" s="182">
        <f t="shared" si="24"/>
        <v>0</v>
      </c>
      <c r="N59" s="187">
        <f t="shared" si="24"/>
        <v>0</v>
      </c>
      <c r="O59" s="190">
        <f t="shared" si="24"/>
        <v>0</v>
      </c>
      <c r="P59" s="182">
        <f t="shared" si="24"/>
        <v>0</v>
      </c>
      <c r="Q59" s="186">
        <f t="shared" si="24"/>
        <v>0</v>
      </c>
      <c r="R59" s="184">
        <f t="shared" si="24"/>
        <v>0</v>
      </c>
      <c r="S59" s="185">
        <f t="shared" si="24"/>
        <v>0</v>
      </c>
      <c r="T59" s="182">
        <f t="shared" si="24"/>
        <v>0</v>
      </c>
      <c r="U59" s="186">
        <f t="shared" si="24"/>
        <v>0</v>
      </c>
      <c r="V59" s="184">
        <f t="shared" si="24"/>
        <v>0</v>
      </c>
      <c r="W59" s="185">
        <f t="shared" si="24"/>
        <v>4.5454545454545456E-2</v>
      </c>
      <c r="X59" s="182">
        <f t="shared" si="24"/>
        <v>0</v>
      </c>
      <c r="Y59" s="186">
        <f t="shared" si="24"/>
        <v>0</v>
      </c>
      <c r="Z59" s="184">
        <f t="shared" si="24"/>
        <v>0</v>
      </c>
      <c r="AA59" s="182">
        <f t="shared" si="24"/>
        <v>0</v>
      </c>
      <c r="AB59" s="158">
        <f t="shared" si="5"/>
        <v>0</v>
      </c>
      <c r="AC59" s="159">
        <f t="shared" si="6"/>
        <v>4.5454545454545456E-2</v>
      </c>
    </row>
    <row r="60" spans="1:29" x14ac:dyDescent="0.2">
      <c r="A60" s="136" t="s">
        <v>37</v>
      </c>
      <c r="B60" s="58">
        <f t="shared" ref="B60:AA60" si="25">+B28/$B$65</f>
        <v>0</v>
      </c>
      <c r="C60" s="59">
        <f t="shared" si="25"/>
        <v>0</v>
      </c>
      <c r="D60" s="138">
        <f t="shared" si="25"/>
        <v>0</v>
      </c>
      <c r="E60" s="139">
        <f t="shared" si="25"/>
        <v>0</v>
      </c>
      <c r="F60" s="137">
        <f t="shared" si="25"/>
        <v>0</v>
      </c>
      <c r="G60" s="140">
        <f t="shared" si="25"/>
        <v>0</v>
      </c>
      <c r="H60" s="138">
        <f t="shared" si="25"/>
        <v>0</v>
      </c>
      <c r="I60" s="139">
        <f t="shared" si="25"/>
        <v>0</v>
      </c>
      <c r="J60" s="137">
        <f t="shared" si="25"/>
        <v>0</v>
      </c>
      <c r="K60" s="140">
        <f t="shared" si="25"/>
        <v>0</v>
      </c>
      <c r="L60" s="138">
        <f t="shared" si="25"/>
        <v>0</v>
      </c>
      <c r="M60" s="137">
        <f t="shared" si="25"/>
        <v>0</v>
      </c>
      <c r="N60" s="141">
        <f t="shared" si="25"/>
        <v>0</v>
      </c>
      <c r="O60" s="142">
        <f t="shared" si="25"/>
        <v>0</v>
      </c>
      <c r="P60" s="137">
        <f t="shared" si="25"/>
        <v>0</v>
      </c>
      <c r="Q60" s="140">
        <f t="shared" si="25"/>
        <v>0</v>
      </c>
      <c r="R60" s="138">
        <f t="shared" si="25"/>
        <v>0</v>
      </c>
      <c r="S60" s="178">
        <f t="shared" si="25"/>
        <v>0</v>
      </c>
      <c r="T60" s="137">
        <f t="shared" si="25"/>
        <v>0</v>
      </c>
      <c r="U60" s="140">
        <f t="shared" si="25"/>
        <v>0</v>
      </c>
      <c r="V60" s="138">
        <f t="shared" si="25"/>
        <v>0</v>
      </c>
      <c r="W60" s="139">
        <f t="shared" si="25"/>
        <v>0</v>
      </c>
      <c r="X60" s="137">
        <f t="shared" si="25"/>
        <v>0</v>
      </c>
      <c r="Y60" s="140">
        <f t="shared" si="25"/>
        <v>0</v>
      </c>
      <c r="Z60" s="143">
        <f t="shared" si="25"/>
        <v>0</v>
      </c>
      <c r="AA60" s="144">
        <f t="shared" si="25"/>
        <v>0</v>
      </c>
      <c r="AB60" s="158">
        <f t="shared" si="5"/>
        <v>0</v>
      </c>
      <c r="AC60" s="159">
        <f t="shared" si="6"/>
        <v>0</v>
      </c>
    </row>
    <row r="61" spans="1:29" x14ac:dyDescent="0.2">
      <c r="A61" s="145" t="s">
        <v>38</v>
      </c>
      <c r="B61" s="56">
        <f t="shared" ref="B61:AA62" si="26">B29/5</f>
        <v>0</v>
      </c>
      <c r="C61" s="57">
        <f t="shared" si="26"/>
        <v>0</v>
      </c>
      <c r="D61" s="151">
        <f t="shared" si="26"/>
        <v>0</v>
      </c>
      <c r="E61" s="148">
        <f t="shared" si="26"/>
        <v>0</v>
      </c>
      <c r="F61" s="149">
        <f t="shared" si="26"/>
        <v>0</v>
      </c>
      <c r="G61" s="150">
        <f t="shared" si="26"/>
        <v>0</v>
      </c>
      <c r="H61" s="151">
        <f t="shared" si="26"/>
        <v>0</v>
      </c>
      <c r="I61" s="148">
        <f t="shared" si="26"/>
        <v>0</v>
      </c>
      <c r="J61" s="149">
        <f t="shared" si="26"/>
        <v>0</v>
      </c>
      <c r="K61" s="150">
        <f t="shared" si="26"/>
        <v>0</v>
      </c>
      <c r="L61" s="151">
        <f t="shared" si="26"/>
        <v>0</v>
      </c>
      <c r="M61" s="149">
        <f t="shared" si="26"/>
        <v>0</v>
      </c>
      <c r="N61" s="153">
        <f t="shared" si="26"/>
        <v>0</v>
      </c>
      <c r="O61" s="152">
        <f t="shared" si="26"/>
        <v>0</v>
      </c>
      <c r="P61" s="149">
        <f t="shared" si="26"/>
        <v>0</v>
      </c>
      <c r="Q61" s="150">
        <f t="shared" si="26"/>
        <v>0</v>
      </c>
      <c r="R61" s="151">
        <f t="shared" si="26"/>
        <v>0</v>
      </c>
      <c r="S61" s="148">
        <f t="shared" si="26"/>
        <v>0</v>
      </c>
      <c r="T61" s="149">
        <f t="shared" si="26"/>
        <v>0</v>
      </c>
      <c r="U61" s="150">
        <f t="shared" si="26"/>
        <v>0</v>
      </c>
      <c r="V61" s="151">
        <f t="shared" si="26"/>
        <v>0</v>
      </c>
      <c r="W61" s="148">
        <f t="shared" si="26"/>
        <v>0</v>
      </c>
      <c r="X61" s="149">
        <f t="shared" si="26"/>
        <v>0</v>
      </c>
      <c r="Y61" s="150">
        <f t="shared" si="26"/>
        <v>0</v>
      </c>
      <c r="Z61" s="147">
        <f t="shared" si="26"/>
        <v>0</v>
      </c>
      <c r="AA61" s="146">
        <f t="shared" si="26"/>
        <v>0</v>
      </c>
      <c r="AB61" s="158">
        <f t="shared" si="5"/>
        <v>0</v>
      </c>
      <c r="AC61" s="159">
        <f t="shared" si="6"/>
        <v>0</v>
      </c>
    </row>
    <row r="62" spans="1:29" ht="13.5" thickBot="1" x14ac:dyDescent="0.25">
      <c r="A62" s="136" t="s">
        <v>39</v>
      </c>
      <c r="B62" s="58">
        <f t="shared" si="26"/>
        <v>0</v>
      </c>
      <c r="C62" s="59">
        <f t="shared" si="26"/>
        <v>0</v>
      </c>
      <c r="D62" s="138">
        <f t="shared" si="26"/>
        <v>0</v>
      </c>
      <c r="E62" s="139">
        <f t="shared" si="26"/>
        <v>0</v>
      </c>
      <c r="F62" s="137">
        <f t="shared" si="26"/>
        <v>0</v>
      </c>
      <c r="G62" s="140">
        <f t="shared" si="26"/>
        <v>0</v>
      </c>
      <c r="H62" s="138">
        <f t="shared" si="26"/>
        <v>0</v>
      </c>
      <c r="I62" s="139">
        <f t="shared" si="26"/>
        <v>0</v>
      </c>
      <c r="J62" s="137">
        <f t="shared" si="26"/>
        <v>0</v>
      </c>
      <c r="K62" s="140">
        <f t="shared" si="26"/>
        <v>0</v>
      </c>
      <c r="L62" s="138">
        <f t="shared" si="26"/>
        <v>0</v>
      </c>
      <c r="M62" s="137">
        <f t="shared" si="26"/>
        <v>0</v>
      </c>
      <c r="N62" s="141">
        <f t="shared" si="26"/>
        <v>0</v>
      </c>
      <c r="O62" s="142">
        <f t="shared" si="26"/>
        <v>0</v>
      </c>
      <c r="P62" s="137">
        <f t="shared" si="26"/>
        <v>0</v>
      </c>
      <c r="Q62" s="140">
        <f t="shared" si="26"/>
        <v>0</v>
      </c>
      <c r="R62" s="138">
        <f t="shared" si="26"/>
        <v>0</v>
      </c>
      <c r="S62" s="139">
        <f t="shared" si="26"/>
        <v>0</v>
      </c>
      <c r="T62" s="137">
        <f t="shared" si="26"/>
        <v>0</v>
      </c>
      <c r="U62" s="140">
        <f t="shared" si="26"/>
        <v>0</v>
      </c>
      <c r="V62" s="138">
        <f t="shared" si="26"/>
        <v>0</v>
      </c>
      <c r="W62" s="139">
        <f t="shared" si="26"/>
        <v>0</v>
      </c>
      <c r="X62" s="137">
        <f t="shared" si="26"/>
        <v>0</v>
      </c>
      <c r="Y62" s="140">
        <f t="shared" si="26"/>
        <v>0</v>
      </c>
      <c r="Z62" s="143">
        <f t="shared" si="26"/>
        <v>0</v>
      </c>
      <c r="AA62" s="144">
        <f t="shared" si="26"/>
        <v>0</v>
      </c>
      <c r="AB62" s="158">
        <f t="shared" si="5"/>
        <v>0</v>
      </c>
      <c r="AC62" s="159">
        <f t="shared" si="6"/>
        <v>0</v>
      </c>
    </row>
    <row r="63" spans="1:29" s="240" customFormat="1" ht="14.25" thickTop="1" thickBot="1" x14ac:dyDescent="0.25">
      <c r="A63" s="230" t="s">
        <v>47</v>
      </c>
      <c r="B63" s="20">
        <f t="shared" ref="B63:AA63" si="27">SUM(B39:B62)</f>
        <v>26637.454545454544</v>
      </c>
      <c r="C63" s="21">
        <f t="shared" si="27"/>
        <v>26501</v>
      </c>
      <c r="D63" s="242">
        <f t="shared" si="27"/>
        <v>12928.136363636366</v>
      </c>
      <c r="E63" s="243">
        <f t="shared" si="27"/>
        <v>12566.68181818182</v>
      </c>
      <c r="F63" s="20">
        <f t="shared" si="27"/>
        <v>26815.545454545456</v>
      </c>
      <c r="G63" s="21">
        <f t="shared" si="27"/>
        <v>23404.727272727272</v>
      </c>
      <c r="H63" s="242">
        <f t="shared" si="27"/>
        <v>39385.772727272735</v>
      </c>
      <c r="I63" s="243">
        <f t="shared" si="27"/>
        <v>42668.454545454544</v>
      </c>
      <c r="J63" s="20">
        <f t="shared" si="27"/>
        <v>5911.318181818182</v>
      </c>
      <c r="K63" s="21">
        <f t="shared" si="27"/>
        <v>6661.3636363636379</v>
      </c>
      <c r="L63" s="242">
        <f t="shared" si="27"/>
        <v>23357.727272727276</v>
      </c>
      <c r="M63" s="243">
        <f t="shared" si="27"/>
        <v>23320.86363636364</v>
      </c>
      <c r="N63" s="20">
        <f t="shared" si="27"/>
        <v>41498.545454545449</v>
      </c>
      <c r="O63" s="21">
        <f t="shared" si="27"/>
        <v>41514.409090909088</v>
      </c>
      <c r="P63" s="242">
        <f t="shared" si="27"/>
        <v>22431.81818181818</v>
      </c>
      <c r="Q63" s="243">
        <f t="shared" si="27"/>
        <v>22298.363636363636</v>
      </c>
      <c r="R63" s="20">
        <f t="shared" si="27"/>
        <v>25455.36363636364</v>
      </c>
      <c r="S63" s="21">
        <f t="shared" si="27"/>
        <v>26261.36363636364</v>
      </c>
      <c r="T63" s="242">
        <f t="shared" si="27"/>
        <v>7633.3636363636369</v>
      </c>
      <c r="U63" s="243">
        <f t="shared" si="27"/>
        <v>8021.6818181818171</v>
      </c>
      <c r="V63" s="20">
        <f t="shared" si="27"/>
        <v>25235.409090909096</v>
      </c>
      <c r="W63" s="21">
        <f t="shared" si="27"/>
        <v>28500.545454545452</v>
      </c>
      <c r="X63" s="242">
        <f t="shared" si="27"/>
        <v>21388.86363636364</v>
      </c>
      <c r="Y63" s="243">
        <f t="shared" si="27"/>
        <v>13117.499999999996</v>
      </c>
      <c r="Z63" s="20">
        <f t="shared" si="27"/>
        <v>40407.090909090919</v>
      </c>
      <c r="AA63" s="21">
        <f t="shared" si="27"/>
        <v>43213.227272727272</v>
      </c>
      <c r="AB63" s="242">
        <f>AB31/B65</f>
        <v>319086.40909090912</v>
      </c>
      <c r="AC63" s="21">
        <f>AC31/B65</f>
        <v>318050.18181818182</v>
      </c>
    </row>
    <row r="64" spans="1:29" ht="15.75" thickTop="1" x14ac:dyDescent="0.2">
      <c r="A64" s="123"/>
      <c r="AB64" s="244" t="str">
        <f>IF(AB63='Daily Total'!D45,"Correct","Wrong")</f>
        <v>Correct</v>
      </c>
      <c r="AC64" s="244" t="str">
        <f>IF(AC63='Daily Total'!E45,"Correct","Wrong")</f>
        <v>Correct</v>
      </c>
    </row>
    <row r="65" spans="1:30" x14ac:dyDescent="0.2">
      <c r="A65" s="232" t="s">
        <v>82</v>
      </c>
      <c r="B65" s="232">
        <f>COUNTIF('Daily Total'!$G$7:$G$37,1)</f>
        <v>22</v>
      </c>
    </row>
    <row r="67" spans="1:30" s="123" customFormat="1" x14ac:dyDescent="0.2">
      <c r="A67" s="245" t="s">
        <v>52</v>
      </c>
      <c r="B67" s="246"/>
      <c r="C67" s="246"/>
      <c r="AB67" s="245"/>
      <c r="AC67" s="245"/>
    </row>
    <row r="68" spans="1:30" s="123" customFormat="1" ht="13.5" thickBot="1" x14ac:dyDescent="0.25">
      <c r="A68" s="245"/>
      <c r="B68" s="246"/>
      <c r="C68" s="246"/>
      <c r="AB68" s="245"/>
      <c r="AC68" s="245"/>
    </row>
    <row r="69" spans="1:30" s="123" customFormat="1" ht="14.25" thickTop="1" thickBot="1" x14ac:dyDescent="0.25">
      <c r="A69" s="310" t="s">
        <v>0</v>
      </c>
      <c r="B69" s="301" t="s">
        <v>1</v>
      </c>
      <c r="C69" s="302"/>
      <c r="D69" s="301" t="s">
        <v>2</v>
      </c>
      <c r="E69" s="302"/>
      <c r="F69" s="301" t="s">
        <v>3</v>
      </c>
      <c r="G69" s="302"/>
      <c r="H69" s="301" t="s">
        <v>4</v>
      </c>
      <c r="I69" s="302"/>
      <c r="J69" s="301" t="s">
        <v>5</v>
      </c>
      <c r="K69" s="302"/>
      <c r="L69" s="301" t="s">
        <v>6</v>
      </c>
      <c r="M69" s="302"/>
      <c r="N69" s="301" t="s">
        <v>7</v>
      </c>
      <c r="O69" s="302"/>
      <c r="P69" s="301" t="s">
        <v>8</v>
      </c>
      <c r="Q69" s="302"/>
      <c r="R69" s="301" t="s">
        <v>9</v>
      </c>
      <c r="S69" s="302"/>
      <c r="T69" s="301" t="s">
        <v>10</v>
      </c>
      <c r="U69" s="302"/>
      <c r="V69" s="301" t="s">
        <v>11</v>
      </c>
      <c r="W69" s="302"/>
      <c r="X69" s="301" t="s">
        <v>12</v>
      </c>
      <c r="Y69" s="302"/>
      <c r="Z69" s="301" t="s">
        <v>40</v>
      </c>
      <c r="AA69" s="302"/>
      <c r="AB69" s="301" t="s">
        <v>51</v>
      </c>
      <c r="AC69" s="302"/>
    </row>
    <row r="70" spans="1:30" s="247" customFormat="1" ht="15" thickTop="1" thickBot="1" x14ac:dyDescent="0.3">
      <c r="A70" s="311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0" s="123" customFormat="1" ht="13.5" thickTop="1" x14ac:dyDescent="0.2">
      <c r="A71" s="204" t="s">
        <v>16</v>
      </c>
      <c r="B71" s="205">
        <f>B7/B31</f>
        <v>0</v>
      </c>
      <c r="C71" s="206">
        <f t="shared" ref="C71:AC71" si="28">C7/C31</f>
        <v>0</v>
      </c>
      <c r="D71" s="207">
        <f t="shared" si="28"/>
        <v>0</v>
      </c>
      <c r="E71" s="208">
        <f t="shared" si="28"/>
        <v>0</v>
      </c>
      <c r="F71" s="205">
        <f t="shared" si="28"/>
        <v>0</v>
      </c>
      <c r="G71" s="206">
        <f t="shared" si="28"/>
        <v>0</v>
      </c>
      <c r="H71" s="207">
        <f t="shared" si="28"/>
        <v>0</v>
      </c>
      <c r="I71" s="208">
        <f t="shared" si="28"/>
        <v>0</v>
      </c>
      <c r="J71" s="205">
        <f t="shared" si="28"/>
        <v>0</v>
      </c>
      <c r="K71" s="206">
        <f t="shared" si="28"/>
        <v>0</v>
      </c>
      <c r="L71" s="207">
        <f t="shared" si="28"/>
        <v>0</v>
      </c>
      <c r="M71" s="205">
        <f t="shared" si="28"/>
        <v>0</v>
      </c>
      <c r="N71" s="209">
        <f t="shared" si="28"/>
        <v>0</v>
      </c>
      <c r="O71" s="210">
        <f t="shared" si="28"/>
        <v>0</v>
      </c>
      <c r="P71" s="205">
        <f t="shared" si="28"/>
        <v>0</v>
      </c>
      <c r="Q71" s="206">
        <f t="shared" si="28"/>
        <v>0</v>
      </c>
      <c r="R71" s="207">
        <f t="shared" si="28"/>
        <v>0</v>
      </c>
      <c r="S71" s="208">
        <f t="shared" si="28"/>
        <v>0</v>
      </c>
      <c r="T71" s="205">
        <f t="shared" si="28"/>
        <v>0</v>
      </c>
      <c r="U71" s="206">
        <f t="shared" si="28"/>
        <v>0</v>
      </c>
      <c r="V71" s="207">
        <f t="shared" si="28"/>
        <v>0</v>
      </c>
      <c r="W71" s="208">
        <f t="shared" si="28"/>
        <v>0</v>
      </c>
      <c r="X71" s="205">
        <f t="shared" si="28"/>
        <v>0</v>
      </c>
      <c r="Y71" s="206">
        <f t="shared" si="28"/>
        <v>0</v>
      </c>
      <c r="Z71" s="207">
        <f t="shared" si="28"/>
        <v>0</v>
      </c>
      <c r="AA71" s="205">
        <f t="shared" si="28"/>
        <v>0</v>
      </c>
      <c r="AB71" s="211">
        <f t="shared" si="28"/>
        <v>0</v>
      </c>
      <c r="AC71" s="212">
        <f t="shared" si="28"/>
        <v>0</v>
      </c>
      <c r="AD71" s="246"/>
    </row>
    <row r="72" spans="1:30" s="123" customFormat="1" x14ac:dyDescent="0.2">
      <c r="A72" s="213" t="s">
        <v>17</v>
      </c>
      <c r="B72" s="214">
        <f>B8/B31</f>
        <v>1.3156457755996342E-2</v>
      </c>
      <c r="C72" s="215">
        <f t="shared" ref="C72:AC72" si="29">C8/C31</f>
        <v>0</v>
      </c>
      <c r="D72" s="216">
        <f t="shared" si="29"/>
        <v>2.0666692450223085E-2</v>
      </c>
      <c r="E72" s="217">
        <f t="shared" si="29"/>
        <v>2.4234357084208964E-4</v>
      </c>
      <c r="F72" s="214">
        <f t="shared" si="29"/>
        <v>2.4997372623071421E-2</v>
      </c>
      <c r="G72" s="215">
        <f t="shared" si="29"/>
        <v>3.0879542594347683E-4</v>
      </c>
      <c r="H72" s="216">
        <f t="shared" si="29"/>
        <v>1.2324478036023621E-2</v>
      </c>
      <c r="I72" s="217">
        <f t="shared" si="29"/>
        <v>1.1814135629259854E-3</v>
      </c>
      <c r="J72" s="214">
        <f t="shared" si="29"/>
        <v>1.7224277003283378E-3</v>
      </c>
      <c r="K72" s="215">
        <f t="shared" si="29"/>
        <v>3.4186284544524053E-3</v>
      </c>
      <c r="L72" s="216">
        <f t="shared" si="29"/>
        <v>2.8586996711230466E-3</v>
      </c>
      <c r="M72" s="214">
        <f t="shared" si="29"/>
        <v>3.8475107151419233E-3</v>
      </c>
      <c r="N72" s="218">
        <f t="shared" si="29"/>
        <v>5.4799291979565545E-3</v>
      </c>
      <c r="O72" s="219">
        <f t="shared" si="29"/>
        <v>3.9515305200713445E-3</v>
      </c>
      <c r="P72" s="214">
        <f t="shared" si="29"/>
        <v>3.2158054711246202E-3</v>
      </c>
      <c r="Q72" s="215">
        <f t="shared" si="29"/>
        <v>3.0638204189463556E-3</v>
      </c>
      <c r="R72" s="216">
        <f t="shared" si="29"/>
        <v>1.1071072715519857E-3</v>
      </c>
      <c r="S72" s="217">
        <f t="shared" si="29"/>
        <v>3.5482475118996104E-3</v>
      </c>
      <c r="T72" s="214">
        <f t="shared" si="29"/>
        <v>3.632379387140186E-4</v>
      </c>
      <c r="U72" s="215">
        <f t="shared" si="29"/>
        <v>2.6179048827892587E-3</v>
      </c>
      <c r="V72" s="216">
        <f t="shared" si="29"/>
        <v>4.2869056646595061E-4</v>
      </c>
      <c r="W72" s="217">
        <f t="shared" si="29"/>
        <v>6.9695635809203019E-4</v>
      </c>
      <c r="X72" s="214">
        <f t="shared" si="29"/>
        <v>2.0826470869505159E-4</v>
      </c>
      <c r="Y72" s="215">
        <f t="shared" si="29"/>
        <v>1.5835888906214806E-3</v>
      </c>
      <c r="Z72" s="216">
        <f t="shared" si="29"/>
        <v>0</v>
      </c>
      <c r="AA72" s="214">
        <f t="shared" si="29"/>
        <v>0</v>
      </c>
      <c r="AB72" s="220">
        <f t="shared" si="29"/>
        <v>6.8824332422921632E-3</v>
      </c>
      <c r="AC72" s="221">
        <f t="shared" si="29"/>
        <v>1.7618717686631498E-3</v>
      </c>
      <c r="AD72" s="246"/>
    </row>
    <row r="73" spans="1:30" s="123" customFormat="1" x14ac:dyDescent="0.2">
      <c r="A73" s="222" t="s">
        <v>18</v>
      </c>
      <c r="B73" s="223">
        <f>B9/B31</f>
        <v>6.1202271579320983E-2</v>
      </c>
      <c r="C73" s="224">
        <f t="shared" ref="C73:AC73" si="30">C9/C31</f>
        <v>9.4113086641670462E-3</v>
      </c>
      <c r="D73" s="225">
        <f t="shared" si="30"/>
        <v>7.0758282674504874E-2</v>
      </c>
      <c r="E73" s="226">
        <f t="shared" si="30"/>
        <v>1.7300437303547984E-2</v>
      </c>
      <c r="F73" s="223">
        <f t="shared" si="30"/>
        <v>9.1208966305162203E-2</v>
      </c>
      <c r="G73" s="224">
        <f t="shared" si="30"/>
        <v>1.7545018100461444E-2</v>
      </c>
      <c r="H73" s="225">
        <f t="shared" si="30"/>
        <v>5.3116780748008914E-2</v>
      </c>
      <c r="I73" s="226">
        <f t="shared" si="30"/>
        <v>2.0121315939175845E-2</v>
      </c>
      <c r="J73" s="223">
        <f t="shared" si="30"/>
        <v>1.3148890033756508E-2</v>
      </c>
      <c r="K73" s="224">
        <f t="shared" si="30"/>
        <v>4.3964517229614468E-2</v>
      </c>
      <c r="L73" s="225">
        <f t="shared" si="30"/>
        <v>2.4467277716153892E-2</v>
      </c>
      <c r="M73" s="223">
        <f t="shared" si="30"/>
        <v>4.3655797871199997E-2</v>
      </c>
      <c r="N73" s="227">
        <f t="shared" si="30"/>
        <v>4.0587402844349418E-2</v>
      </c>
      <c r="O73" s="228">
        <f t="shared" si="30"/>
        <v>4.7151208178540419E-2</v>
      </c>
      <c r="P73" s="223">
        <f t="shared" si="30"/>
        <v>3.7795339412360691E-2</v>
      </c>
      <c r="Q73" s="224">
        <f t="shared" si="30"/>
        <v>4.3839335948010864E-2</v>
      </c>
      <c r="R73" s="225">
        <f t="shared" si="30"/>
        <v>3.9404090582802698E-2</v>
      </c>
      <c r="S73" s="226">
        <f t="shared" si="30"/>
        <v>4.0036347901341411E-2</v>
      </c>
      <c r="T73" s="223">
        <f t="shared" si="30"/>
        <v>1.7643836269010445E-2</v>
      </c>
      <c r="U73" s="224">
        <f t="shared" si="30"/>
        <v>5.939017549029052E-2</v>
      </c>
      <c r="V73" s="225">
        <f t="shared" si="30"/>
        <v>2.5953791479865051E-2</v>
      </c>
      <c r="W73" s="226">
        <f t="shared" si="30"/>
        <v>4.6434517999655506E-2</v>
      </c>
      <c r="X73" s="223">
        <f t="shared" si="30"/>
        <v>4.220973106225627E-2</v>
      </c>
      <c r="Y73" s="224">
        <f t="shared" si="30"/>
        <v>5.5543427413067205E-2</v>
      </c>
      <c r="Z73" s="225">
        <f t="shared" si="30"/>
        <v>4.6613105710518854E-2</v>
      </c>
      <c r="AA73" s="223">
        <f t="shared" si="30"/>
        <v>2.9042033636586442E-2</v>
      </c>
      <c r="AB73" s="220">
        <f t="shared" si="30"/>
        <v>4.6518034940948597E-2</v>
      </c>
      <c r="AC73" s="221">
        <f t="shared" si="30"/>
        <v>3.4009641703196064E-2</v>
      </c>
      <c r="AD73" s="246"/>
    </row>
    <row r="74" spans="1:30" s="123" customFormat="1" x14ac:dyDescent="0.2">
      <c r="A74" s="213" t="s">
        <v>19</v>
      </c>
      <c r="B74" s="214">
        <f>B10/B31</f>
        <v>0.10442063806260495</v>
      </c>
      <c r="C74" s="215">
        <f t="shared" ref="C74:AC74" si="31">C10/C31</f>
        <v>4.0411854098130084E-2</v>
      </c>
      <c r="D74" s="216">
        <f t="shared" si="31"/>
        <v>0.10024295142026377</v>
      </c>
      <c r="E74" s="217">
        <f t="shared" si="31"/>
        <v>6.2076124817790186E-2</v>
      </c>
      <c r="F74" s="214">
        <f t="shared" si="31"/>
        <v>0.10807842126853148</v>
      </c>
      <c r="G74" s="215">
        <f t="shared" si="31"/>
        <v>5.3986762580985968E-2</v>
      </c>
      <c r="H74" s="216">
        <f t="shared" si="31"/>
        <v>8.2812552294494898E-2</v>
      </c>
      <c r="I74" s="217">
        <f t="shared" si="31"/>
        <v>4.5147255903339276E-2</v>
      </c>
      <c r="J74" s="214">
        <f t="shared" si="31"/>
        <v>3.3510446062637929E-2</v>
      </c>
      <c r="K74" s="215">
        <f t="shared" si="31"/>
        <v>0.10444216990788127</v>
      </c>
      <c r="L74" s="216">
        <f t="shared" si="31"/>
        <v>4.4700021406192225E-2</v>
      </c>
      <c r="M74" s="214">
        <f t="shared" si="31"/>
        <v>9.4527140153471634E-2</v>
      </c>
      <c r="N74" s="218">
        <f t="shared" si="31"/>
        <v>7.0115272386326796E-2</v>
      </c>
      <c r="O74" s="219">
        <f t="shared" si="31"/>
        <v>8.7243530997452148E-2</v>
      </c>
      <c r="P74" s="214">
        <f t="shared" si="31"/>
        <v>8.0415400202634241E-2</v>
      </c>
      <c r="Q74" s="215">
        <f t="shared" si="31"/>
        <v>8.2034148449539712E-2</v>
      </c>
      <c r="R74" s="216">
        <f t="shared" si="31"/>
        <v>8.0945612462456559E-2</v>
      </c>
      <c r="S74" s="217">
        <f t="shared" si="31"/>
        <v>6.7061877974902637E-2</v>
      </c>
      <c r="T74" s="214">
        <f t="shared" si="31"/>
        <v>3.8783093358104967E-2</v>
      </c>
      <c r="U74" s="215">
        <f t="shared" si="31"/>
        <v>0.14298180499441854</v>
      </c>
      <c r="V74" s="216">
        <f t="shared" si="31"/>
        <v>4.6204917693212458E-2</v>
      </c>
      <c r="W74" s="217">
        <f t="shared" si="31"/>
        <v>9.2819595159263302E-2</v>
      </c>
      <c r="X74" s="214">
        <f t="shared" si="31"/>
        <v>8.2304937786231158E-2</v>
      </c>
      <c r="Y74" s="215">
        <f t="shared" si="31"/>
        <v>0.10548018781294939</v>
      </c>
      <c r="Z74" s="216">
        <f t="shared" si="31"/>
        <v>7.8352584379879325E-2</v>
      </c>
      <c r="AA74" s="214">
        <f t="shared" si="31"/>
        <v>5.2496552507597105E-2</v>
      </c>
      <c r="AB74" s="220">
        <f t="shared" si="31"/>
        <v>7.7226587668401597E-2</v>
      </c>
      <c r="AC74" s="221">
        <f t="shared" si="31"/>
        <v>7.105139497712197E-2</v>
      </c>
      <c r="AD74" s="246"/>
    </row>
    <row r="75" spans="1:30" s="123" customFormat="1" x14ac:dyDescent="0.2">
      <c r="A75" s="222" t="s">
        <v>20</v>
      </c>
      <c r="B75" s="223">
        <f>B11/B31</f>
        <v>0.12324409921777947</v>
      </c>
      <c r="C75" s="224">
        <f t="shared" ref="C75:AC75" si="32">C11/C31</f>
        <v>4.4713578561357888E-2</v>
      </c>
      <c r="D75" s="225">
        <f t="shared" si="32"/>
        <v>9.7384492597189357E-2</v>
      </c>
      <c r="E75" s="226">
        <f t="shared" si="32"/>
        <v>8.5547280507257642E-2</v>
      </c>
      <c r="F75" s="223">
        <f t="shared" si="32"/>
        <v>0.10900054581636839</v>
      </c>
      <c r="G75" s="224">
        <f t="shared" si="32"/>
        <v>5.9306200767521716E-2</v>
      </c>
      <c r="H75" s="225">
        <f t="shared" si="32"/>
        <v>9.8655836729229632E-2</v>
      </c>
      <c r="I75" s="226">
        <f t="shared" si="32"/>
        <v>5.5096057764624923E-2</v>
      </c>
      <c r="J75" s="223">
        <f t="shared" si="32"/>
        <v>4.3883459311490285E-2</v>
      </c>
      <c r="K75" s="224">
        <f t="shared" si="32"/>
        <v>0.15266461958375982</v>
      </c>
      <c r="L75" s="225">
        <f t="shared" si="32"/>
        <v>4.6215969019401795E-2</v>
      </c>
      <c r="M75" s="223">
        <f t="shared" si="32"/>
        <v>0.14300109733968219</v>
      </c>
      <c r="N75" s="227">
        <f t="shared" si="32"/>
        <v>7.050630471166569E-2</v>
      </c>
      <c r="O75" s="228">
        <f t="shared" si="32"/>
        <v>0.10135363734606932</v>
      </c>
      <c r="P75" s="223">
        <f t="shared" si="32"/>
        <v>9.7817629179331303E-2</v>
      </c>
      <c r="Q75" s="224">
        <f t="shared" si="32"/>
        <v>9.4966202167301311E-2</v>
      </c>
      <c r="R75" s="225">
        <f t="shared" si="32"/>
        <v>9.8852179751365135E-2</v>
      </c>
      <c r="S75" s="226">
        <f t="shared" si="32"/>
        <v>7.053396797922977E-2</v>
      </c>
      <c r="T75" s="223">
        <f t="shared" si="32"/>
        <v>4.6798146891040525E-2</v>
      </c>
      <c r="U75" s="224">
        <f t="shared" si="32"/>
        <v>0.18368965927571299</v>
      </c>
      <c r="V75" s="225">
        <f t="shared" si="32"/>
        <v>4.307259460462301E-2</v>
      </c>
      <c r="W75" s="226">
        <f t="shared" si="32"/>
        <v>0.10615107844825937</v>
      </c>
      <c r="X75" s="223">
        <f t="shared" si="32"/>
        <v>8.6400102007204257E-2</v>
      </c>
      <c r="Y75" s="224">
        <f t="shared" si="32"/>
        <v>0.13726285149955819</v>
      </c>
      <c r="Z75" s="225">
        <f t="shared" si="32"/>
        <v>9.5611031367131782E-2</v>
      </c>
      <c r="AA75" s="223">
        <f t="shared" si="32"/>
        <v>5.9676593130680737E-2</v>
      </c>
      <c r="AB75" s="220">
        <f t="shared" si="32"/>
        <v>8.6125146209326889E-2</v>
      </c>
      <c r="AC75" s="221">
        <f t="shared" si="32"/>
        <v>8.6170507112656891E-2</v>
      </c>
      <c r="AD75" s="246"/>
    </row>
    <row r="76" spans="1:30" s="123" customFormat="1" x14ac:dyDescent="0.2">
      <c r="A76" s="213" t="s">
        <v>21</v>
      </c>
      <c r="B76" s="214">
        <f>B12/B31</f>
        <v>9.5827133359725883E-2</v>
      </c>
      <c r="C76" s="215">
        <f t="shared" ref="C76:AC76" si="33">C12/C31</f>
        <v>3.75234553756119E-2</v>
      </c>
      <c r="D76" s="216">
        <f t="shared" si="33"/>
        <v>7.6742411723548704E-2</v>
      </c>
      <c r="E76" s="217">
        <f t="shared" si="33"/>
        <v>6.9342814874831349E-2</v>
      </c>
      <c r="F76" s="214">
        <f t="shared" si="33"/>
        <v>8.9763061453498813E-2</v>
      </c>
      <c r="G76" s="215">
        <f t="shared" si="33"/>
        <v>4.6282413809176082E-2</v>
      </c>
      <c r="H76" s="216">
        <f t="shared" si="33"/>
        <v>8.2751385768049607E-2</v>
      </c>
      <c r="I76" s="217">
        <f t="shared" si="33"/>
        <v>4.7971356313904458E-2</v>
      </c>
      <c r="J76" s="214">
        <f t="shared" si="33"/>
        <v>3.6140224069389229E-2</v>
      </c>
      <c r="K76" s="215">
        <f t="shared" si="33"/>
        <v>0.1287956328897987</v>
      </c>
      <c r="L76" s="216">
        <f t="shared" si="33"/>
        <v>3.8649853075680619E-2</v>
      </c>
      <c r="M76" s="214">
        <f t="shared" si="33"/>
        <v>0.13332969502532846</v>
      </c>
      <c r="N76" s="218">
        <f t="shared" si="33"/>
        <v>5.5449917193154633E-2</v>
      </c>
      <c r="O76" s="219">
        <f t="shared" si="33"/>
        <v>9.5291120169667273E-2</v>
      </c>
      <c r="P76" s="214">
        <f t="shared" si="33"/>
        <v>7.2399189463019251E-2</v>
      </c>
      <c r="Q76" s="215">
        <f t="shared" si="33"/>
        <v>8.1553069528134958E-2</v>
      </c>
      <c r="R76" s="216">
        <f t="shared" si="33"/>
        <v>8.2988403944158934E-2</v>
      </c>
      <c r="S76" s="217">
        <f t="shared" si="33"/>
        <v>6.028039809606231E-2</v>
      </c>
      <c r="T76" s="214">
        <f t="shared" si="33"/>
        <v>3.2709278645182034E-2</v>
      </c>
      <c r="U76" s="215">
        <f t="shared" si="33"/>
        <v>0.14154819041574823</v>
      </c>
      <c r="V76" s="216">
        <f t="shared" si="33"/>
        <v>3.2222040098778951E-2</v>
      </c>
      <c r="W76" s="217">
        <f t="shared" si="33"/>
        <v>8.6642679884914489E-2</v>
      </c>
      <c r="X76" s="214">
        <f t="shared" si="33"/>
        <v>6.9073753333829202E-2</v>
      </c>
      <c r="Y76" s="215">
        <f t="shared" si="33"/>
        <v>0.11900826446280992</v>
      </c>
      <c r="Z76" s="216">
        <f t="shared" si="33"/>
        <v>7.5689910411763914E-2</v>
      </c>
      <c r="AA76" s="214">
        <f t="shared" si="33"/>
        <v>5.2930973365688749E-2</v>
      </c>
      <c r="AB76" s="220">
        <f t="shared" si="33"/>
        <v>6.8833022004156474E-2</v>
      </c>
      <c r="AC76" s="221">
        <f t="shared" si="33"/>
        <v>7.4749067614258702E-2</v>
      </c>
      <c r="AD76" s="246"/>
    </row>
    <row r="77" spans="1:30" s="123" customFormat="1" x14ac:dyDescent="0.2">
      <c r="A77" s="222" t="s">
        <v>22</v>
      </c>
      <c r="B77" s="223">
        <f>B13/B31</f>
        <v>6.4737962950322858E-2</v>
      </c>
      <c r="C77" s="224">
        <f t="shared" ref="C77:AC77" si="34">C13/C31</f>
        <v>3.896936993801263E-2</v>
      </c>
      <c r="D77" s="225">
        <f t="shared" si="34"/>
        <v>5.509125621002816E-2</v>
      </c>
      <c r="E77" s="226">
        <f t="shared" si="34"/>
        <v>5.0118097277432751E-2</v>
      </c>
      <c r="F77" s="223">
        <f t="shared" si="34"/>
        <v>7.3500445806536918E-2</v>
      </c>
      <c r="G77" s="224">
        <f t="shared" si="34"/>
        <v>3.6332986343085315E-2</v>
      </c>
      <c r="H77" s="225">
        <f t="shared" si="34"/>
        <v>6.6714214985337347E-2</v>
      </c>
      <c r="I77" s="226">
        <f t="shared" si="34"/>
        <v>4.3895532786623288E-2</v>
      </c>
      <c r="J77" s="223">
        <f t="shared" si="34"/>
        <v>3.7670416535305923E-2</v>
      </c>
      <c r="K77" s="224">
        <f t="shared" si="34"/>
        <v>0.10828386216308428</v>
      </c>
      <c r="L77" s="225">
        <f t="shared" si="34"/>
        <v>3.3125109463482981E-2</v>
      </c>
      <c r="M77" s="223">
        <f t="shared" si="34"/>
        <v>8.8253007938658132E-2</v>
      </c>
      <c r="N77" s="227">
        <f t="shared" si="34"/>
        <v>4.7141849440506131E-2</v>
      </c>
      <c r="O77" s="228">
        <f t="shared" si="34"/>
        <v>7.4680532608064884E-2</v>
      </c>
      <c r="P77" s="223">
        <f t="shared" si="34"/>
        <v>5.2998986828774061E-2</v>
      </c>
      <c r="Q77" s="224">
        <f t="shared" si="34"/>
        <v>5.439045669882013E-2</v>
      </c>
      <c r="R77" s="225">
        <f t="shared" si="34"/>
        <v>6.5958594188043951E-2</v>
      </c>
      <c r="S77" s="226">
        <f t="shared" si="34"/>
        <v>4.8370402423193425E-2</v>
      </c>
      <c r="T77" s="223">
        <f t="shared" si="34"/>
        <v>2.9982016744673504E-2</v>
      </c>
      <c r="U77" s="224">
        <f t="shared" si="34"/>
        <v>7.1403072355037761E-2</v>
      </c>
      <c r="V77" s="225">
        <f t="shared" si="34"/>
        <v>2.7837868507274231E-2</v>
      </c>
      <c r="W77" s="226">
        <f t="shared" si="34"/>
        <v>7.4217080374857261E-2</v>
      </c>
      <c r="X77" s="223">
        <f t="shared" si="34"/>
        <v>5.2323320334498623E-2</v>
      </c>
      <c r="Y77" s="224">
        <f t="shared" si="34"/>
        <v>7.0537276712233837E-2</v>
      </c>
      <c r="Z77" s="225">
        <f t="shared" si="34"/>
        <v>6.2067188927235992E-2</v>
      </c>
      <c r="AA77" s="223">
        <f t="shared" si="34"/>
        <v>5.1686615314544895E-2</v>
      </c>
      <c r="AB77" s="220">
        <f t="shared" si="34"/>
        <v>5.4575413527911579E-2</v>
      </c>
      <c r="AC77" s="221">
        <f t="shared" si="34"/>
        <v>5.8467331627484742E-2</v>
      </c>
      <c r="AD77" s="246"/>
    </row>
    <row r="78" spans="1:30" s="123" customFormat="1" x14ac:dyDescent="0.2">
      <c r="A78" s="213" t="s">
        <v>23</v>
      </c>
      <c r="B78" s="214">
        <f>B14/B31</f>
        <v>4.7574843351125551E-2</v>
      </c>
      <c r="C78" s="215">
        <f t="shared" ref="C78:AC78" si="35">C14/C31</f>
        <v>3.8134066982034982E-2</v>
      </c>
      <c r="D78" s="216">
        <f t="shared" si="35"/>
        <v>4.2873366406604344E-2</v>
      </c>
      <c r="E78" s="217">
        <f t="shared" si="35"/>
        <v>3.9997540393609365E-2</v>
      </c>
      <c r="F78" s="214">
        <f t="shared" si="35"/>
        <v>5.4210413905095754E-2</v>
      </c>
      <c r="G78" s="215">
        <f t="shared" si="35"/>
        <v>3.1246601308205026E-2</v>
      </c>
      <c r="H78" s="216">
        <f t="shared" si="35"/>
        <v>5.1865752169392036E-2</v>
      </c>
      <c r="I78" s="217">
        <f t="shared" si="35"/>
        <v>3.8381559295455663E-2</v>
      </c>
      <c r="J78" s="214">
        <f t="shared" si="35"/>
        <v>3.9039131404316835E-2</v>
      </c>
      <c r="K78" s="215">
        <f t="shared" si="35"/>
        <v>7.532582736267486E-2</v>
      </c>
      <c r="L78" s="216">
        <f t="shared" si="35"/>
        <v>2.9709848794442176E-2</v>
      </c>
      <c r="M78" s="214">
        <f t="shared" si="35"/>
        <v>5.6373633441767906E-2</v>
      </c>
      <c r="N78" s="218">
        <f t="shared" si="35"/>
        <v>3.8846925631566498E-2</v>
      </c>
      <c r="O78" s="219">
        <f t="shared" si="35"/>
        <v>5.0869522849131245E-2</v>
      </c>
      <c r="P78" s="214">
        <f t="shared" si="35"/>
        <v>4.4662613981762918E-2</v>
      </c>
      <c r="Q78" s="215">
        <f t="shared" si="35"/>
        <v>3.9250739964612161E-2</v>
      </c>
      <c r="R78" s="216">
        <f t="shared" si="35"/>
        <v>5.1910831437560936E-2</v>
      </c>
      <c r="S78" s="217">
        <f t="shared" si="35"/>
        <v>4.2473388143660751E-2</v>
      </c>
      <c r="T78" s="214">
        <f t="shared" si="35"/>
        <v>3.4269415365560281E-2</v>
      </c>
      <c r="U78" s="215">
        <f t="shared" si="35"/>
        <v>4.2339794987448789E-2</v>
      </c>
      <c r="V78" s="216">
        <f t="shared" si="35"/>
        <v>2.5193676273778366E-2</v>
      </c>
      <c r="W78" s="217">
        <f t="shared" si="35"/>
        <v>5.751564563357639E-2</v>
      </c>
      <c r="X78" s="214">
        <f t="shared" si="35"/>
        <v>4.1905834599568592E-2</v>
      </c>
      <c r="Y78" s="215">
        <f t="shared" si="35"/>
        <v>4.6980958816293293E-2</v>
      </c>
      <c r="Z78" s="216">
        <f t="shared" si="35"/>
        <v>5.1269129180746852E-2</v>
      </c>
      <c r="AA78" s="214">
        <f t="shared" si="35"/>
        <v>4.8142877128320348E-2</v>
      </c>
      <c r="AB78" s="220">
        <f t="shared" si="35"/>
        <v>4.4011304432925766E-2</v>
      </c>
      <c r="AC78" s="221">
        <f t="shared" si="35"/>
        <v>4.5516973879479283E-2</v>
      </c>
      <c r="AD78" s="246"/>
    </row>
    <row r="79" spans="1:30" s="123" customFormat="1" x14ac:dyDescent="0.2">
      <c r="A79" s="222" t="s">
        <v>24</v>
      </c>
      <c r="B79" s="223">
        <f>B15/B31</f>
        <v>4.4284875704749295E-2</v>
      </c>
      <c r="C79" s="224">
        <f t="shared" ref="C79:AC79" si="36">C15/C31</f>
        <v>3.9720628038050022E-2</v>
      </c>
      <c r="D79" s="225">
        <f t="shared" si="36"/>
        <v>4.2078764076942818E-2</v>
      </c>
      <c r="E79" s="226">
        <f t="shared" si="36"/>
        <v>3.9350085181956616E-2</v>
      </c>
      <c r="F79" s="223">
        <f t="shared" si="36"/>
        <v>5.084567635462469E-2</v>
      </c>
      <c r="G79" s="224">
        <f t="shared" si="36"/>
        <v>3.0617357798735298E-2</v>
      </c>
      <c r="H79" s="225">
        <f t="shared" si="36"/>
        <v>5.2117342787600968E-2</v>
      </c>
      <c r="I79" s="226">
        <f t="shared" si="36"/>
        <v>3.9137919646832983E-2</v>
      </c>
      <c r="J79" s="223">
        <f t="shared" si="36"/>
        <v>4.2053379879891425E-2</v>
      </c>
      <c r="K79" s="224">
        <f t="shared" si="36"/>
        <v>5.0010235414534289E-2</v>
      </c>
      <c r="L79" s="225">
        <f t="shared" si="36"/>
        <v>3.1579971588144864E-2</v>
      </c>
      <c r="M79" s="223">
        <f t="shared" si="36"/>
        <v>5.2695693867566888E-2</v>
      </c>
      <c r="N79" s="227">
        <f t="shared" si="36"/>
        <v>3.7898371027243014E-2</v>
      </c>
      <c r="O79" s="228">
        <f t="shared" si="36"/>
        <v>4.9250150823865101E-2</v>
      </c>
      <c r="P79" s="223">
        <f t="shared" si="36"/>
        <v>4.2980749746707195E-2</v>
      </c>
      <c r="Q79" s="224">
        <f t="shared" si="36"/>
        <v>3.4851721691767028E-2</v>
      </c>
      <c r="R79" s="225">
        <f t="shared" si="36"/>
        <v>4.9112707091557774E-2</v>
      </c>
      <c r="S79" s="226">
        <f t="shared" si="36"/>
        <v>4.0093466032020769E-2</v>
      </c>
      <c r="T79" s="223">
        <f t="shared" si="36"/>
        <v>2.9690235449640931E-2</v>
      </c>
      <c r="U79" s="224">
        <f t="shared" si="36"/>
        <v>3.6254016104081549E-2</v>
      </c>
      <c r="V79" s="225">
        <f t="shared" si="36"/>
        <v>2.6688689593806682E-2</v>
      </c>
      <c r="W79" s="226">
        <f t="shared" si="36"/>
        <v>5.3121790332561418E-2</v>
      </c>
      <c r="X79" s="223">
        <f t="shared" si="36"/>
        <v>3.8203823145009613E-2</v>
      </c>
      <c r="Y79" s="224">
        <f t="shared" si="36"/>
        <v>3.7115581197913958E-2</v>
      </c>
      <c r="Z79" s="225">
        <f t="shared" si="36"/>
        <v>5.0055345821390484E-2</v>
      </c>
      <c r="AA79" s="223">
        <f t="shared" si="36"/>
        <v>4.6804902960057473E-2</v>
      </c>
      <c r="AB79" s="220">
        <f t="shared" si="36"/>
        <v>4.2787498000327925E-2</v>
      </c>
      <c r="AC79" s="221">
        <f t="shared" si="36"/>
        <v>4.3026657885891079E-2</v>
      </c>
      <c r="AD79" s="246"/>
    </row>
    <row r="80" spans="1:30" s="123" customFormat="1" x14ac:dyDescent="0.2">
      <c r="A80" s="213" t="s">
        <v>25</v>
      </c>
      <c r="B80" s="214">
        <f>B16/B31</f>
        <v>4.385144635714578E-2</v>
      </c>
      <c r="C80" s="215">
        <f t="shared" ref="C80:AC80" si="37">C16/C31</f>
        <v>4.1495861219645228E-2</v>
      </c>
      <c r="D80" s="216">
        <f t="shared" si="37"/>
        <v>4.2662410035897741E-2</v>
      </c>
      <c r="E80" s="217">
        <f t="shared" si="37"/>
        <v>3.8594117923658161E-2</v>
      </c>
      <c r="F80" s="214">
        <f t="shared" si="37"/>
        <v>4.8650545307843823E-2</v>
      </c>
      <c r="G80" s="215">
        <f t="shared" si="37"/>
        <v>3.1407796404766715E-2</v>
      </c>
      <c r="H80" s="216">
        <f t="shared" si="37"/>
        <v>5.0028448205224084E-2</v>
      </c>
      <c r="I80" s="217">
        <f t="shared" si="37"/>
        <v>4.1614733473526323E-2</v>
      </c>
      <c r="J80" s="214">
        <f t="shared" si="37"/>
        <v>4.2284062161185403E-2</v>
      </c>
      <c r="K80" s="215">
        <f t="shared" si="37"/>
        <v>4.0443534629819172E-2</v>
      </c>
      <c r="L80" s="216">
        <f t="shared" si="37"/>
        <v>3.2235779477299706E-2</v>
      </c>
      <c r="M80" s="214">
        <f t="shared" si="37"/>
        <v>5.2473497200127082E-2</v>
      </c>
      <c r="N80" s="218">
        <f t="shared" si="37"/>
        <v>3.8727534809544259E-2</v>
      </c>
      <c r="O80" s="219">
        <f t="shared" si="37"/>
        <v>4.5401541852390793E-2</v>
      </c>
      <c r="P80" s="214">
        <f t="shared" si="37"/>
        <v>4.3588652482269501E-2</v>
      </c>
      <c r="Q80" s="215">
        <f t="shared" si="37"/>
        <v>3.505556869236226E-2</v>
      </c>
      <c r="R80" s="216">
        <f t="shared" si="37"/>
        <v>4.69627761964794E-2</v>
      </c>
      <c r="S80" s="217">
        <f t="shared" si="37"/>
        <v>4.1845088706187798E-2</v>
      </c>
      <c r="T80" s="225">
        <f t="shared" si="37"/>
        <v>2.7445305893982159E-2</v>
      </c>
      <c r="U80" s="214">
        <f t="shared" si="37"/>
        <v>3.5676037103985224E-2</v>
      </c>
      <c r="V80" s="216">
        <f t="shared" si="37"/>
        <v>2.8650219118518533E-2</v>
      </c>
      <c r="W80" s="217">
        <f t="shared" si="37"/>
        <v>5.0504615541648326E-2</v>
      </c>
      <c r="X80" s="214">
        <f t="shared" si="37"/>
        <v>3.7542901467416137E-2</v>
      </c>
      <c r="Y80" s="215">
        <f t="shared" si="37"/>
        <v>3.5182008766914429E-2</v>
      </c>
      <c r="Z80" s="216">
        <f t="shared" si="37"/>
        <v>4.9970977191222066E-2</v>
      </c>
      <c r="AA80" s="214">
        <f t="shared" si="37"/>
        <v>4.7074180780085219E-2</v>
      </c>
      <c r="AB80" s="220">
        <f t="shared" si="37"/>
        <v>4.241042715559664E-2</v>
      </c>
      <c r="AC80" s="221">
        <f t="shared" si="37"/>
        <v>4.2682801341812272E-2</v>
      </c>
      <c r="AD80" s="246"/>
    </row>
    <row r="81" spans="1:30" s="123" customFormat="1" x14ac:dyDescent="0.2">
      <c r="A81" s="222" t="s">
        <v>26</v>
      </c>
      <c r="B81" s="223">
        <f>B17/B31</f>
        <v>3.9443777046673859E-2</v>
      </c>
      <c r="C81" s="224">
        <f t="shared" ref="C81:AC81" si="38">C17/C31</f>
        <v>3.8763545801016083E-2</v>
      </c>
      <c r="D81" s="225">
        <f t="shared" si="38"/>
        <v>3.7318181977997252E-2</v>
      </c>
      <c r="E81" s="226">
        <f t="shared" si="38"/>
        <v>3.7313675773238762E-2</v>
      </c>
      <c r="F81" s="223">
        <f t="shared" si="38"/>
        <v>3.9034345749243145E-2</v>
      </c>
      <c r="G81" s="224">
        <f t="shared" si="38"/>
        <v>3.1831176296940787E-2</v>
      </c>
      <c r="H81" s="225">
        <f t="shared" si="38"/>
        <v>4.391525781690897E-2</v>
      </c>
      <c r="I81" s="226">
        <f t="shared" si="38"/>
        <v>3.8837506098821147E-2</v>
      </c>
      <c r="J81" s="223">
        <f t="shared" si="38"/>
        <v>4.2653153811255756E-2</v>
      </c>
      <c r="K81" s="224">
        <f t="shared" si="38"/>
        <v>3.7236438075742069E-2</v>
      </c>
      <c r="L81" s="225">
        <f t="shared" si="38"/>
        <v>3.2444003347150058E-2</v>
      </c>
      <c r="M81" s="223">
        <f t="shared" si="38"/>
        <v>4.2595490966925831E-2</v>
      </c>
      <c r="N81" s="227">
        <f t="shared" si="38"/>
        <v>3.6535782196090112E-2</v>
      </c>
      <c r="O81" s="228">
        <f t="shared" si="38"/>
        <v>3.8507987916572228E-2</v>
      </c>
      <c r="P81" s="223">
        <f t="shared" si="38"/>
        <v>4.0237082066869302E-2</v>
      </c>
      <c r="Q81" s="224">
        <f t="shared" si="38"/>
        <v>3.5569263133862251E-2</v>
      </c>
      <c r="R81" s="225">
        <f t="shared" si="38"/>
        <v>4.439500158923463E-2</v>
      </c>
      <c r="S81" s="226">
        <f t="shared" si="38"/>
        <v>3.7872782345305063E-2</v>
      </c>
      <c r="T81" s="223">
        <f t="shared" si="38"/>
        <v>2.6438958162135123E-2</v>
      </c>
      <c r="U81" s="224">
        <f t="shared" si="38"/>
        <v>3.4265088368455945E-2</v>
      </c>
      <c r="V81" s="225">
        <f t="shared" si="38"/>
        <v>2.9720144313815904E-2</v>
      </c>
      <c r="W81" s="226">
        <f t="shared" si="38"/>
        <v>4.4109203651604756E-2</v>
      </c>
      <c r="X81" s="223">
        <f t="shared" si="38"/>
        <v>3.326284918872395E-2</v>
      </c>
      <c r="Y81" s="224">
        <f t="shared" si="38"/>
        <v>3.4114732227939773E-2</v>
      </c>
      <c r="Z81" s="225">
        <f t="shared" si="38"/>
        <v>4.7103568680564617E-2</v>
      </c>
      <c r="AA81" s="223">
        <f t="shared" si="38"/>
        <v>4.6659745385198764E-2</v>
      </c>
      <c r="AB81" s="220">
        <f t="shared" si="38"/>
        <v>3.8970350151661684E-2</v>
      </c>
      <c r="AC81" s="221">
        <f t="shared" si="38"/>
        <v>3.9370859715676658E-2</v>
      </c>
      <c r="AD81" s="246"/>
    </row>
    <row r="82" spans="1:30" s="123" customFormat="1" x14ac:dyDescent="0.2">
      <c r="A82" s="213" t="s">
        <v>27</v>
      </c>
      <c r="B82" s="214">
        <f>B18/B31</f>
        <v>3.6418303687221001E-2</v>
      </c>
      <c r="C82" s="215">
        <f t="shared" ref="C82:AC82" si="39">C18/C31</f>
        <v>4.5742699246340619E-2</v>
      </c>
      <c r="D82" s="216">
        <f t="shared" si="39"/>
        <v>3.6822434506836747E-2</v>
      </c>
      <c r="E82" s="217">
        <f t="shared" si="39"/>
        <v>3.9802218709647084E-2</v>
      </c>
      <c r="F82" s="214">
        <f t="shared" si="39"/>
        <v>3.560180492319584E-2</v>
      </c>
      <c r="G82" s="215">
        <f t="shared" si="39"/>
        <v>3.8945123751223526E-2</v>
      </c>
      <c r="H82" s="216">
        <f t="shared" si="39"/>
        <v>4.3789462507804501E-2</v>
      </c>
      <c r="I82" s="217">
        <f t="shared" si="39"/>
        <v>4.344704305714462E-2</v>
      </c>
      <c r="J82" s="214">
        <f t="shared" si="39"/>
        <v>4.641327499634753E-2</v>
      </c>
      <c r="K82" s="215">
        <f t="shared" si="39"/>
        <v>3.5510064824292052E-2</v>
      </c>
      <c r="L82" s="216">
        <f t="shared" si="39"/>
        <v>3.7404401891528986E-2</v>
      </c>
      <c r="M82" s="214">
        <f t="shared" si="39"/>
        <v>3.6128398488283024E-2</v>
      </c>
      <c r="N82" s="218">
        <f t="shared" si="39"/>
        <v>4.1162450381612502E-2</v>
      </c>
      <c r="O82" s="219">
        <f t="shared" si="39"/>
        <v>3.5841881843872388E-2</v>
      </c>
      <c r="P82" s="214">
        <f t="shared" si="39"/>
        <v>4.4514690982776092E-2</v>
      </c>
      <c r="Q82" s="215">
        <f t="shared" si="39"/>
        <v>3.4323757960225375E-2</v>
      </c>
      <c r="R82" s="216">
        <f t="shared" si="39"/>
        <v>4.2543275394719457E-2</v>
      </c>
      <c r="S82" s="217">
        <f t="shared" si="39"/>
        <v>4.1914322803980962E-2</v>
      </c>
      <c r="T82" s="214">
        <f t="shared" si="39"/>
        <v>3.7103862231590984E-2</v>
      </c>
      <c r="U82" s="215">
        <f t="shared" si="39"/>
        <v>2.8473965445922133E-2</v>
      </c>
      <c r="V82" s="216">
        <f t="shared" si="39"/>
        <v>3.6274787050662942E-2</v>
      </c>
      <c r="W82" s="217">
        <f t="shared" si="39"/>
        <v>4.0755200857399858E-2</v>
      </c>
      <c r="X82" s="214">
        <f t="shared" si="39"/>
        <v>3.6184930560720849E-2</v>
      </c>
      <c r="Y82" s="215">
        <f t="shared" si="39"/>
        <v>3.2073739106329158E-2</v>
      </c>
      <c r="Z82" s="216">
        <f t="shared" si="39"/>
        <v>4.8573832675632991E-2</v>
      </c>
      <c r="AA82" s="214">
        <f t="shared" si="39"/>
        <v>4.8233337645985919E-2</v>
      </c>
      <c r="AB82" s="220">
        <f t="shared" si="39"/>
        <v>4.0736756828906845E-2</v>
      </c>
      <c r="AC82" s="221">
        <f t="shared" si="39"/>
        <v>4.0263657650365069E-2</v>
      </c>
      <c r="AD82" s="246"/>
    </row>
    <row r="83" spans="1:30" s="123" customFormat="1" x14ac:dyDescent="0.2">
      <c r="A83" s="222" t="s">
        <v>28</v>
      </c>
      <c r="B83" s="223">
        <f>B19/B31</f>
        <v>3.5573628383820458E-2</v>
      </c>
      <c r="C83" s="224">
        <f t="shared" ref="C83:AC83" si="40">C19/C31</f>
        <v>5.3889904669120546E-2</v>
      </c>
      <c r="D83" s="225">
        <f t="shared" si="40"/>
        <v>4.3291763208505758E-2</v>
      </c>
      <c r="E83" s="226">
        <f t="shared" si="40"/>
        <v>4.3824398571981463E-2</v>
      </c>
      <c r="F83" s="223">
        <f t="shared" si="40"/>
        <v>3.3737214844849157E-2</v>
      </c>
      <c r="G83" s="224">
        <f t="shared" si="40"/>
        <v>5.534623929897612E-2</v>
      </c>
      <c r="H83" s="225">
        <f t="shared" si="40"/>
        <v>4.6962043285127188E-2</v>
      </c>
      <c r="I83" s="226">
        <f t="shared" si="40"/>
        <v>5.4479251224558059E-2</v>
      </c>
      <c r="J83" s="223">
        <f t="shared" si="40"/>
        <v>5.7216895170281973E-2</v>
      </c>
      <c r="K83" s="224">
        <f t="shared" si="40"/>
        <v>2.9566700784715114E-2</v>
      </c>
      <c r="L83" s="225">
        <f t="shared" si="40"/>
        <v>6.3138536984062119E-2</v>
      </c>
      <c r="M83" s="223">
        <f t="shared" si="40"/>
        <v>3.1947592771981392E-2</v>
      </c>
      <c r="N83" s="227">
        <f t="shared" si="40"/>
        <v>5.3341409556523341E-2</v>
      </c>
      <c r="O83" s="228">
        <f t="shared" si="40"/>
        <v>3.7915641557093538E-2</v>
      </c>
      <c r="P83" s="223">
        <f t="shared" si="40"/>
        <v>5.0147922998986828E-2</v>
      </c>
      <c r="Q83" s="224">
        <f t="shared" si="40"/>
        <v>3.8117350641302665E-2</v>
      </c>
      <c r="R83" s="225">
        <f t="shared" si="40"/>
        <v>4.514140616908742E-2</v>
      </c>
      <c r="S83" s="226">
        <f t="shared" si="40"/>
        <v>5.0983989614885331E-2</v>
      </c>
      <c r="T83" s="223">
        <f t="shared" si="40"/>
        <v>5.2985101289792419E-2</v>
      </c>
      <c r="U83" s="224">
        <f t="shared" si="40"/>
        <v>2.3430815347042392E-2</v>
      </c>
      <c r="V83" s="225">
        <f t="shared" si="40"/>
        <v>5.7006839235633912E-2</v>
      </c>
      <c r="W83" s="226">
        <f t="shared" si="40"/>
        <v>3.7343782894107287E-2</v>
      </c>
      <c r="X83" s="223">
        <f t="shared" si="40"/>
        <v>5.0680579315914187E-2</v>
      </c>
      <c r="Y83" s="224">
        <f t="shared" si="40"/>
        <v>2.8986260547152486E-2</v>
      </c>
      <c r="Z83" s="225">
        <f t="shared" si="40"/>
        <v>4.9987850917255744E-2</v>
      </c>
      <c r="AA83" s="223">
        <f t="shared" si="40"/>
        <v>5.4398327111543077E-2</v>
      </c>
      <c r="AB83" s="220">
        <f t="shared" si="40"/>
        <v>4.8604674054520139E-2</v>
      </c>
      <c r="AC83" s="221">
        <f t="shared" si="40"/>
        <v>4.4920298454903626E-2</v>
      </c>
      <c r="AD83" s="246"/>
    </row>
    <row r="84" spans="1:30" s="123" customFormat="1" x14ac:dyDescent="0.2">
      <c r="A84" s="213" t="s">
        <v>29</v>
      </c>
      <c r="B84" s="214">
        <f>B20/B31</f>
        <v>4.219451763067724E-2</v>
      </c>
      <c r="C84" s="215">
        <f t="shared" ref="C84:AC84" si="41">C20/C31</f>
        <v>8.4676049960378849E-2</v>
      </c>
      <c r="D84" s="216">
        <f t="shared" si="41"/>
        <v>7.0223859868714822E-2</v>
      </c>
      <c r="E84" s="217">
        <f t="shared" si="41"/>
        <v>6.0321846730351181E-2</v>
      </c>
      <c r="F84" s="214">
        <f t="shared" si="41"/>
        <v>4.5472266765207429E-2</v>
      </c>
      <c r="G84" s="215">
        <f t="shared" si="41"/>
        <v>8.4248714323446702E-2</v>
      </c>
      <c r="H84" s="216">
        <f t="shared" si="41"/>
        <v>5.422124048023802E-2</v>
      </c>
      <c r="I84" s="217">
        <f t="shared" si="41"/>
        <v>7.6631021853487677E-2</v>
      </c>
      <c r="J84" s="214">
        <f t="shared" si="41"/>
        <v>9.782466608739783E-2</v>
      </c>
      <c r="K84" s="215">
        <f t="shared" si="41"/>
        <v>3.4588877516206075E-2</v>
      </c>
      <c r="L84" s="216">
        <f t="shared" si="41"/>
        <v>9.6325919006752678E-2</v>
      </c>
      <c r="M84" s="214">
        <f t="shared" si="41"/>
        <v>3.1255664553199537E-2</v>
      </c>
      <c r="N84" s="218">
        <f t="shared" si="41"/>
        <v>7.5055204563577255E-2</v>
      </c>
      <c r="O84" s="219">
        <f t="shared" si="41"/>
        <v>4.8797952956093009E-2</v>
      </c>
      <c r="P84" s="214">
        <f t="shared" si="41"/>
        <v>7.0277608915906786E-2</v>
      </c>
      <c r="Q84" s="215">
        <f t="shared" si="41"/>
        <v>4.9371743544165493E-2</v>
      </c>
      <c r="R84" s="216">
        <f t="shared" si="41"/>
        <v>5.9662367995314436E-2</v>
      </c>
      <c r="S84" s="217">
        <f t="shared" si="41"/>
        <v>7.050800519255733E-2</v>
      </c>
      <c r="T84" s="214">
        <f t="shared" si="41"/>
        <v>0.12887801159979514</v>
      </c>
      <c r="U84" s="215">
        <f t="shared" si="41"/>
        <v>2.4932427455135797E-2</v>
      </c>
      <c r="V84" s="216">
        <f t="shared" si="41"/>
        <v>9.0608614518920924E-2</v>
      </c>
      <c r="W84" s="217">
        <f t="shared" si="41"/>
        <v>4.7026213214420139E-2</v>
      </c>
      <c r="X84" s="214">
        <f t="shared" si="41"/>
        <v>7.998852418952089E-2</v>
      </c>
      <c r="Y84" s="215">
        <f t="shared" si="41"/>
        <v>3.9648630386194705E-2</v>
      </c>
      <c r="Z84" s="216">
        <f t="shared" si="41"/>
        <v>5.8242477692934183E-2</v>
      </c>
      <c r="AA84" s="214">
        <f t="shared" si="41"/>
        <v>7.6905114280034201E-2</v>
      </c>
      <c r="AB84" s="220">
        <f t="shared" si="41"/>
        <v>6.8192842035806486E-2</v>
      </c>
      <c r="AC84" s="221">
        <f t="shared" si="41"/>
        <v>6.151530690411347E-2</v>
      </c>
      <c r="AD84" s="246"/>
    </row>
    <row r="85" spans="1:30" s="123" customFormat="1" x14ac:dyDescent="0.2">
      <c r="A85" s="222" t="s">
        <v>30</v>
      </c>
      <c r="B85" s="223">
        <f>B21/B31</f>
        <v>5.4190613353719302E-2</v>
      </c>
      <c r="C85" s="224">
        <f t="shared" ref="C85:AC85" si="42">C21/C31</f>
        <v>0.12641375454099502</v>
      </c>
      <c r="D85" s="225">
        <f t="shared" si="42"/>
        <v>9.3010663844539224E-2</v>
      </c>
      <c r="E85" s="226">
        <f t="shared" si="42"/>
        <v>9.1443101708341315E-2</v>
      </c>
      <c r="F85" s="223">
        <f t="shared" si="42"/>
        <v>5.2735692661312471E-2</v>
      </c>
      <c r="G85" s="224">
        <f t="shared" si="42"/>
        <v>0.11108478473657225</v>
      </c>
      <c r="H85" s="225">
        <f t="shared" si="42"/>
        <v>6.3940947758015995E-2</v>
      </c>
      <c r="I85" s="226">
        <f t="shared" si="42"/>
        <v>0.10689502357500645</v>
      </c>
      <c r="J85" s="223">
        <f t="shared" si="42"/>
        <v>0.17481103276457335</v>
      </c>
      <c r="K85" s="224">
        <f t="shared" si="42"/>
        <v>3.9385875127942685E-2</v>
      </c>
      <c r="L85" s="225">
        <f t="shared" si="42"/>
        <v>0.13277482631794033</v>
      </c>
      <c r="M85" s="223">
        <f t="shared" si="42"/>
        <v>3.7391411124256667E-2</v>
      </c>
      <c r="N85" s="227">
        <f t="shared" si="42"/>
        <v>0.10019628289271913</v>
      </c>
      <c r="O85" s="228">
        <f t="shared" si="42"/>
        <v>6.0561666978716046E-2</v>
      </c>
      <c r="P85" s="223">
        <f t="shared" si="42"/>
        <v>9.3150962512664637E-2</v>
      </c>
      <c r="Q85" s="224">
        <f t="shared" si="42"/>
        <v>7.7331398145807681E-2</v>
      </c>
      <c r="R85" s="225">
        <f t="shared" si="42"/>
        <v>7.0635229581906295E-2</v>
      </c>
      <c r="S85" s="226">
        <f t="shared" si="42"/>
        <v>9.396105581999134E-2</v>
      </c>
      <c r="T85" s="223">
        <f t="shared" si="42"/>
        <v>0.17309180987769004</v>
      </c>
      <c r="U85" s="224">
        <f t="shared" si="42"/>
        <v>3.1454523818967912E-2</v>
      </c>
      <c r="V85" s="225">
        <f t="shared" si="42"/>
        <v>0.12431486061252317</v>
      </c>
      <c r="W85" s="226">
        <f t="shared" si="42"/>
        <v>5.5589047737523364E-2</v>
      </c>
      <c r="X85" s="223">
        <f t="shared" si="42"/>
        <v>0.10746671483673534</v>
      </c>
      <c r="Y85" s="224">
        <f t="shared" si="42"/>
        <v>5.4975137307898887E-2</v>
      </c>
      <c r="Z85" s="225">
        <f t="shared" si="42"/>
        <v>7.2416407561229121E-2</v>
      </c>
      <c r="AA85" s="223">
        <f t="shared" si="42"/>
        <v>9.9018503383328543E-2</v>
      </c>
      <c r="AB85" s="220">
        <f t="shared" si="42"/>
        <v>8.9135302620364593E-2</v>
      </c>
      <c r="AC85" s="221">
        <f t="shared" si="42"/>
        <v>8.2808687708514836E-2</v>
      </c>
      <c r="AD85" s="246"/>
    </row>
    <row r="86" spans="1:30" s="123" customFormat="1" x14ac:dyDescent="0.2">
      <c r="A86" s="213" t="s">
        <v>31</v>
      </c>
      <c r="B86" s="214">
        <f>B22/B31</f>
        <v>5.9615305857780569E-2</v>
      </c>
      <c r="C86" s="215">
        <f t="shared" ref="C86:AC86" si="43">C22/C31</f>
        <v>0.14023827574259634</v>
      </c>
      <c r="D86" s="216">
        <f t="shared" si="43"/>
        <v>7.0023451316543556E-2</v>
      </c>
      <c r="E86" s="217">
        <f t="shared" si="43"/>
        <v>0.10622967659793031</v>
      </c>
      <c r="F86" s="214">
        <f t="shared" si="43"/>
        <v>4.5033240555851256E-2</v>
      </c>
      <c r="G86" s="215">
        <f t="shared" si="43"/>
        <v>0.11441744480524525</v>
      </c>
      <c r="H86" s="216">
        <f t="shared" si="43"/>
        <v>6.3275040479545561E-2</v>
      </c>
      <c r="I86" s="217">
        <f t="shared" si="43"/>
        <v>0.11913847360089315</v>
      </c>
      <c r="J86" s="214">
        <f t="shared" si="43"/>
        <v>0.11694053779729179</v>
      </c>
      <c r="K86" s="215">
        <f t="shared" si="43"/>
        <v>4.592289321050836E-2</v>
      </c>
      <c r="L86" s="216">
        <f t="shared" si="43"/>
        <v>0.13649366571311811</v>
      </c>
      <c r="M86" s="214">
        <f t="shared" si="43"/>
        <v>3.8588154578713167E-2</v>
      </c>
      <c r="N86" s="218">
        <f t="shared" si="43"/>
        <v>0.10160378019821067</v>
      </c>
      <c r="O86" s="219">
        <f t="shared" si="43"/>
        <v>6.206716835447057E-2</v>
      </c>
      <c r="P86" s="214">
        <f t="shared" si="43"/>
        <v>9.0666666666666673E-2</v>
      </c>
      <c r="Q86" s="215">
        <f t="shared" si="43"/>
        <v>8.9405255991063345E-2</v>
      </c>
      <c r="R86" s="216">
        <f t="shared" si="43"/>
        <v>7.3774414393823054E-2</v>
      </c>
      <c r="S86" s="217">
        <f t="shared" si="43"/>
        <v>0.10495369969710082</v>
      </c>
      <c r="T86" s="214">
        <f t="shared" si="43"/>
        <v>0.16952493241392452</v>
      </c>
      <c r="U86" s="215">
        <f t="shared" si="43"/>
        <v>3.2786142103503571E-2</v>
      </c>
      <c r="V86" s="216">
        <f t="shared" si="43"/>
        <v>0.14032771412463368</v>
      </c>
      <c r="W86" s="217">
        <f t="shared" si="43"/>
        <v>5.9179090671310913E-2</v>
      </c>
      <c r="X86" s="214">
        <f t="shared" si="43"/>
        <v>0.10396659264060525</v>
      </c>
      <c r="Y86" s="215">
        <f t="shared" si="43"/>
        <v>6.4753885337075726E-2</v>
      </c>
      <c r="Z86" s="216">
        <f t="shared" si="43"/>
        <v>7.0594045149591209E-2</v>
      </c>
      <c r="AA86" s="214">
        <f t="shared" si="43"/>
        <v>0.1085473618662636</v>
      </c>
      <c r="AB86" s="220">
        <f t="shared" si="43"/>
        <v>8.8101954714176173E-2</v>
      </c>
      <c r="AC86" s="221">
        <f t="shared" si="43"/>
        <v>9.0661222128469152E-2</v>
      </c>
      <c r="AD86" s="246"/>
    </row>
    <row r="87" spans="1:30" s="123" customFormat="1" x14ac:dyDescent="0.2">
      <c r="A87" s="222" t="s">
        <v>32</v>
      </c>
      <c r="B87" s="223">
        <f>B23/B31</f>
        <v>6.3504225082931756E-2</v>
      </c>
      <c r="C87" s="224">
        <f t="shared" ref="C87:AC87" si="44">C23/C31</f>
        <v>0.10471989050155912</v>
      </c>
      <c r="D87" s="225">
        <f t="shared" si="44"/>
        <v>4.8214078524993056E-2</v>
      </c>
      <c r="E87" s="226">
        <f t="shared" si="44"/>
        <v>9.2868226587621672E-2</v>
      </c>
      <c r="F87" s="223">
        <f t="shared" si="44"/>
        <v>4.1205745649572328E-2</v>
      </c>
      <c r="G87" s="224">
        <f t="shared" si="44"/>
        <v>0.10501957646473906</v>
      </c>
      <c r="H87" s="225">
        <f t="shared" si="44"/>
        <v>5.9294599918983205E-2</v>
      </c>
      <c r="I87" s="226">
        <f t="shared" si="44"/>
        <v>9.7130517968352176E-2</v>
      </c>
      <c r="J87" s="223">
        <f t="shared" si="44"/>
        <v>7.6486555067705256E-2</v>
      </c>
      <c r="K87" s="224">
        <f t="shared" si="44"/>
        <v>3.2439440464005459E-2</v>
      </c>
      <c r="L87" s="225">
        <f t="shared" si="44"/>
        <v>9.4578395313989913E-2</v>
      </c>
      <c r="M87" s="223">
        <f t="shared" si="44"/>
        <v>4.2133555789879915E-2</v>
      </c>
      <c r="N87" s="227">
        <f t="shared" si="44"/>
        <v>7.8598592721760244E-2</v>
      </c>
      <c r="O87" s="228">
        <f t="shared" si="44"/>
        <v>6.1559130072034132E-2</v>
      </c>
      <c r="P87" s="223">
        <f t="shared" si="44"/>
        <v>6.0729483282674773E-2</v>
      </c>
      <c r="Q87" s="224">
        <f t="shared" si="44"/>
        <v>8.1334953237498064E-2</v>
      </c>
      <c r="R87" s="225">
        <f t="shared" si="44"/>
        <v>6.0944469642047222E-2</v>
      </c>
      <c r="S87" s="226">
        <f t="shared" si="44"/>
        <v>8.1466032020770227E-2</v>
      </c>
      <c r="T87" s="223">
        <f t="shared" si="44"/>
        <v>7.9614610501744731E-2</v>
      </c>
      <c r="U87" s="224">
        <f t="shared" si="44"/>
        <v>4.2056471948185882E-2</v>
      </c>
      <c r="V87" s="225">
        <f t="shared" si="44"/>
        <v>0.11388399056880753</v>
      </c>
      <c r="W87" s="226">
        <f t="shared" si="44"/>
        <v>6.0459767915127624E-2</v>
      </c>
      <c r="X87" s="223">
        <f t="shared" si="44"/>
        <v>6.8268321450202424E-2</v>
      </c>
      <c r="Y87" s="224">
        <f t="shared" si="44"/>
        <v>5.4344473898504775E-2</v>
      </c>
      <c r="Z87" s="225">
        <f t="shared" si="44"/>
        <v>6.2846755069992211E-2</v>
      </c>
      <c r="AA87" s="223">
        <f t="shared" si="44"/>
        <v>8.2771373663998088E-2</v>
      </c>
      <c r="AB87" s="220">
        <f t="shared" si="44"/>
        <v>6.9176046784705375E-2</v>
      </c>
      <c r="AC87" s="221">
        <f t="shared" si="44"/>
        <v>7.7352859125718293E-2</v>
      </c>
      <c r="AD87" s="246"/>
    </row>
    <row r="88" spans="1:30" s="123" customFormat="1" x14ac:dyDescent="0.2">
      <c r="A88" s="213" t="s">
        <v>33</v>
      </c>
      <c r="B88" s="214">
        <f>B24/B31</f>
        <v>5.2775995522367683E-2</v>
      </c>
      <c r="C88" s="215">
        <f t="shared" ref="C88:AC88" si="45">C24/C31</f>
        <v>6.1412776876344291E-2</v>
      </c>
      <c r="D88" s="216">
        <f t="shared" si="45"/>
        <v>3.5904774294263045E-2</v>
      </c>
      <c r="E88" s="217">
        <f t="shared" si="45"/>
        <v>5.9591198949603387E-2</v>
      </c>
      <c r="F88" s="214">
        <f t="shared" si="45"/>
        <v>3.8817375267399166E-2</v>
      </c>
      <c r="G88" s="215">
        <f t="shared" si="45"/>
        <v>7.1265711666640766E-2</v>
      </c>
      <c r="H88" s="216">
        <f t="shared" si="45"/>
        <v>4.7861075815332485E-2</v>
      </c>
      <c r="I88" s="217">
        <f t="shared" si="45"/>
        <v>6.6043042230474719E-2</v>
      </c>
      <c r="J88" s="214">
        <f t="shared" si="45"/>
        <v>6.2176564218102408E-2</v>
      </c>
      <c r="K88" s="215">
        <f t="shared" si="45"/>
        <v>1.8901398839986351E-2</v>
      </c>
      <c r="L88" s="216">
        <f t="shared" si="45"/>
        <v>5.9509214392745244E-2</v>
      </c>
      <c r="M88" s="214">
        <f t="shared" si="45"/>
        <v>4.0681481077225037E-2</v>
      </c>
      <c r="N88" s="218">
        <f t="shared" si="45"/>
        <v>5.345203774940633E-2</v>
      </c>
      <c r="O88" s="219">
        <f t="shared" si="45"/>
        <v>5.3636360650245206E-2</v>
      </c>
      <c r="P88" s="214">
        <f t="shared" si="45"/>
        <v>4.2510638297872341E-2</v>
      </c>
      <c r="Q88" s="215">
        <f t="shared" si="45"/>
        <v>6.7673127257605534E-2</v>
      </c>
      <c r="R88" s="216">
        <f t="shared" si="45"/>
        <v>4.7112771375205795E-2</v>
      </c>
      <c r="S88" s="217">
        <f t="shared" si="45"/>
        <v>5.6650800519255737E-2</v>
      </c>
      <c r="T88" s="214">
        <f t="shared" si="45"/>
        <v>4.5583383948455944E-2</v>
      </c>
      <c r="U88" s="215">
        <f t="shared" si="45"/>
        <v>3.565337126084419E-2</v>
      </c>
      <c r="V88" s="216">
        <f t="shared" si="45"/>
        <v>8.2479704743875393E-2</v>
      </c>
      <c r="W88" s="217">
        <f t="shared" si="45"/>
        <v>5.2223880882662534E-2</v>
      </c>
      <c r="X88" s="214">
        <f t="shared" si="45"/>
        <v>4.2260734664385673E-2</v>
      </c>
      <c r="Y88" s="215">
        <f t="shared" si="45"/>
        <v>4.7753694751979485E-2</v>
      </c>
      <c r="Z88" s="216">
        <f t="shared" si="45"/>
        <v>4.8564833355081688E-2</v>
      </c>
      <c r="AA88" s="214">
        <f t="shared" si="45"/>
        <v>5.5418637601491967E-2</v>
      </c>
      <c r="AB88" s="220">
        <f t="shared" si="45"/>
        <v>5.0833195510876859E-2</v>
      </c>
      <c r="AC88" s="221">
        <f t="shared" si="45"/>
        <v>5.6456356801328093E-2</v>
      </c>
      <c r="AD88" s="246"/>
    </row>
    <row r="89" spans="1:30" s="123" customFormat="1" x14ac:dyDescent="0.2">
      <c r="A89" s="222" t="s">
        <v>34</v>
      </c>
      <c r="B89" s="223">
        <f>B25/B31</f>
        <v>1.7983905096037024E-2</v>
      </c>
      <c r="C89" s="224">
        <f t="shared" ref="C89:AC89" si="46">C25/C31</f>
        <v>3.6674430810501146E-2</v>
      </c>
      <c r="D89" s="225">
        <f t="shared" si="46"/>
        <v>1.6243640544408074E-2</v>
      </c>
      <c r="E89" s="226">
        <f t="shared" si="46"/>
        <v>4.2117142371422264E-2</v>
      </c>
      <c r="F89" s="223">
        <f t="shared" si="46"/>
        <v>1.7532231982127056E-2</v>
      </c>
      <c r="G89" s="224">
        <f t="shared" si="46"/>
        <v>5.1570778242157764E-2</v>
      </c>
      <c r="H89" s="225">
        <f t="shared" si="46"/>
        <v>2.4064988857305417E-2</v>
      </c>
      <c r="I89" s="226">
        <f t="shared" si="46"/>
        <v>4.5351792787092018E-2</v>
      </c>
      <c r="J89" s="223">
        <f t="shared" si="46"/>
        <v>2.9673430783781499E-2</v>
      </c>
      <c r="K89" s="224">
        <f t="shared" si="46"/>
        <v>1.2371204367110202E-2</v>
      </c>
      <c r="L89" s="225">
        <f t="shared" si="46"/>
        <v>3.8352112401969368E-2</v>
      </c>
      <c r="M89" s="223">
        <f t="shared" si="46"/>
        <v>2.6747411116460292E-2</v>
      </c>
      <c r="N89" s="227">
        <f t="shared" si="46"/>
        <v>4.3875579428851834E-2</v>
      </c>
      <c r="O89" s="228">
        <f t="shared" si="46"/>
        <v>3.9746331230011048E-2</v>
      </c>
      <c r="P89" s="223">
        <f t="shared" si="46"/>
        <v>2.6285714285714287E-2</v>
      </c>
      <c r="Q89" s="224">
        <f t="shared" si="46"/>
        <v>4.913324255346907E-2</v>
      </c>
      <c r="R89" s="225">
        <f t="shared" si="46"/>
        <v>3.2198965033266788E-2</v>
      </c>
      <c r="S89" s="226">
        <f t="shared" si="46"/>
        <v>4.3695369969710081E-2</v>
      </c>
      <c r="T89" s="223">
        <f t="shared" si="46"/>
        <v>2.5807757809615681E-2</v>
      </c>
      <c r="U89" s="224">
        <f t="shared" si="46"/>
        <v>2.9029278602877427E-2</v>
      </c>
      <c r="V89" s="225">
        <f t="shared" si="46"/>
        <v>6.0973127585877709E-2</v>
      </c>
      <c r="W89" s="226">
        <f t="shared" si="46"/>
        <v>3.3841457579759239E-2</v>
      </c>
      <c r="X89" s="223">
        <f t="shared" si="46"/>
        <v>2.4843004537195439E-2</v>
      </c>
      <c r="Y89" s="224">
        <f t="shared" si="46"/>
        <v>3.3747422769721223E-2</v>
      </c>
      <c r="Z89" s="225">
        <f t="shared" si="46"/>
        <v>3.0709056466236798E-2</v>
      </c>
      <c r="AA89" s="223">
        <f t="shared" si="46"/>
        <v>3.8060736874547037E-2</v>
      </c>
      <c r="AB89" s="220">
        <f t="shared" si="46"/>
        <v>3.1076791538798054E-2</v>
      </c>
      <c r="AC89" s="221">
        <f t="shared" si="46"/>
        <v>3.9388009667999789E-2</v>
      </c>
      <c r="AD89" s="246"/>
    </row>
    <row r="90" spans="1:30" s="123" customFormat="1" x14ac:dyDescent="0.2">
      <c r="A90" s="213" t="s">
        <v>35</v>
      </c>
      <c r="B90" s="214">
        <f>B26/B31</f>
        <v>0</v>
      </c>
      <c r="C90" s="215">
        <f t="shared" ref="C90:AC90" si="47">C26/C31</f>
        <v>1.7088548974138196E-2</v>
      </c>
      <c r="D90" s="216">
        <f t="shared" si="47"/>
        <v>4.465243179956332E-4</v>
      </c>
      <c r="E90" s="217">
        <f t="shared" si="47"/>
        <v>2.3919672148936401E-2</v>
      </c>
      <c r="F90" s="214">
        <f t="shared" si="47"/>
        <v>5.7463276050866022E-4</v>
      </c>
      <c r="G90" s="215">
        <f t="shared" si="47"/>
        <v>2.9236517875176733E-2</v>
      </c>
      <c r="H90" s="216">
        <f t="shared" si="47"/>
        <v>2.2885513573775488E-3</v>
      </c>
      <c r="I90" s="217">
        <f t="shared" si="47"/>
        <v>1.949918291776126E-2</v>
      </c>
      <c r="J90" s="214">
        <f t="shared" si="47"/>
        <v>6.3514521449607453E-3</v>
      </c>
      <c r="K90" s="215">
        <f t="shared" si="47"/>
        <v>6.7280791538723989E-3</v>
      </c>
      <c r="L90" s="216">
        <f t="shared" si="47"/>
        <v>2.5436394418821881E-2</v>
      </c>
      <c r="M90" s="214">
        <f t="shared" si="47"/>
        <v>4.3737659801309399E-3</v>
      </c>
      <c r="N90" s="218">
        <f t="shared" si="47"/>
        <v>1.1425373068935603E-2</v>
      </c>
      <c r="O90" s="219">
        <f t="shared" si="47"/>
        <v>6.1731030956393013E-3</v>
      </c>
      <c r="P90" s="214">
        <f t="shared" si="47"/>
        <v>5.6048632218844985E-3</v>
      </c>
      <c r="Q90" s="215">
        <f t="shared" si="47"/>
        <v>8.7348439755057447E-3</v>
      </c>
      <c r="R90" s="216">
        <f t="shared" si="47"/>
        <v>6.3497958994175189E-3</v>
      </c>
      <c r="S90" s="217">
        <f t="shared" si="47"/>
        <v>3.7507572479446127E-3</v>
      </c>
      <c r="T90" s="214">
        <f t="shared" si="47"/>
        <v>3.2870056093465289E-3</v>
      </c>
      <c r="U90" s="215">
        <f t="shared" si="47"/>
        <v>2.0172600395518964E-3</v>
      </c>
      <c r="V90" s="216">
        <f t="shared" si="47"/>
        <v>8.157729308925589E-3</v>
      </c>
      <c r="W90" s="217">
        <f t="shared" si="47"/>
        <v>1.3667999974482147E-3</v>
      </c>
      <c r="X90" s="214">
        <f t="shared" si="47"/>
        <v>2.9050801712870973E-3</v>
      </c>
      <c r="Y90" s="215">
        <f t="shared" si="47"/>
        <v>9.0787809484207428E-4</v>
      </c>
      <c r="Z90" s="216">
        <f t="shared" si="47"/>
        <v>1.3318994415921599E-3</v>
      </c>
      <c r="AA90" s="214">
        <f t="shared" si="47"/>
        <v>2.1321333640478349E-3</v>
      </c>
      <c r="AB90" s="220">
        <f t="shared" si="47"/>
        <v>5.8022185782961901E-3</v>
      </c>
      <c r="AC90" s="221">
        <f t="shared" si="47"/>
        <v>9.8263510160775079E-3</v>
      </c>
      <c r="AD90" s="246"/>
    </row>
    <row r="91" spans="1:30" s="123" customFormat="1" x14ac:dyDescent="0.2">
      <c r="A91" s="222" t="s">
        <v>36</v>
      </c>
      <c r="B91" s="223">
        <f>B27/B31</f>
        <v>0</v>
      </c>
      <c r="C91" s="224">
        <f t="shared" ref="C91:AC91" si="48">C27/C31</f>
        <v>0</v>
      </c>
      <c r="D91" s="225">
        <f t="shared" si="48"/>
        <v>0</v>
      </c>
      <c r="E91" s="226">
        <f t="shared" si="48"/>
        <v>0</v>
      </c>
      <c r="F91" s="223">
        <f t="shared" si="48"/>
        <v>0</v>
      </c>
      <c r="G91" s="224">
        <f t="shared" si="48"/>
        <v>0</v>
      </c>
      <c r="H91" s="225">
        <f t="shared" si="48"/>
        <v>0</v>
      </c>
      <c r="I91" s="226">
        <f t="shared" si="48"/>
        <v>0</v>
      </c>
      <c r="J91" s="223">
        <f t="shared" si="48"/>
        <v>0</v>
      </c>
      <c r="K91" s="224">
        <f t="shared" si="48"/>
        <v>0</v>
      </c>
      <c r="L91" s="225">
        <f t="shared" si="48"/>
        <v>0</v>
      </c>
      <c r="M91" s="223">
        <f t="shared" si="48"/>
        <v>0</v>
      </c>
      <c r="N91" s="227">
        <f t="shared" si="48"/>
        <v>0</v>
      </c>
      <c r="O91" s="228">
        <f t="shared" si="48"/>
        <v>0</v>
      </c>
      <c r="P91" s="223">
        <f t="shared" si="48"/>
        <v>0</v>
      </c>
      <c r="Q91" s="224">
        <f t="shared" si="48"/>
        <v>0</v>
      </c>
      <c r="R91" s="225">
        <f t="shared" si="48"/>
        <v>0</v>
      </c>
      <c r="S91" s="226">
        <f t="shared" si="48"/>
        <v>0</v>
      </c>
      <c r="T91" s="223">
        <f t="shared" si="48"/>
        <v>0</v>
      </c>
      <c r="U91" s="224">
        <f t="shared" si="48"/>
        <v>0</v>
      </c>
      <c r="V91" s="225">
        <f t="shared" si="48"/>
        <v>0</v>
      </c>
      <c r="W91" s="226">
        <f t="shared" si="48"/>
        <v>1.5948658079909156E-6</v>
      </c>
      <c r="X91" s="223">
        <f t="shared" si="48"/>
        <v>0</v>
      </c>
      <c r="Y91" s="224">
        <f t="shared" si="48"/>
        <v>0</v>
      </c>
      <c r="Z91" s="225">
        <f t="shared" si="48"/>
        <v>0</v>
      </c>
      <c r="AA91" s="223">
        <f t="shared" si="48"/>
        <v>0</v>
      </c>
      <c r="AB91" s="220">
        <f t="shared" si="48"/>
        <v>0</v>
      </c>
      <c r="AC91" s="221">
        <f t="shared" si="48"/>
        <v>1.4291626935943785E-7</v>
      </c>
      <c r="AD91" s="246"/>
    </row>
    <row r="92" spans="1:30" s="123" customFormat="1" x14ac:dyDescent="0.2">
      <c r="A92" s="213" t="s">
        <v>37</v>
      </c>
      <c r="B92" s="214">
        <f>B28/B31</f>
        <v>0</v>
      </c>
      <c r="C92" s="215">
        <f t="shared" ref="C92:AC92" si="49">C28/C31</f>
        <v>0</v>
      </c>
      <c r="D92" s="216">
        <f t="shared" si="49"/>
        <v>0</v>
      </c>
      <c r="E92" s="217">
        <f t="shared" si="49"/>
        <v>0</v>
      </c>
      <c r="F92" s="214">
        <f t="shared" si="49"/>
        <v>0</v>
      </c>
      <c r="G92" s="215">
        <f t="shared" si="49"/>
        <v>0</v>
      </c>
      <c r="H92" s="216">
        <f t="shared" si="49"/>
        <v>0</v>
      </c>
      <c r="I92" s="217">
        <f t="shared" si="49"/>
        <v>0</v>
      </c>
      <c r="J92" s="214">
        <f t="shared" si="49"/>
        <v>0</v>
      </c>
      <c r="K92" s="215">
        <f t="shared" si="49"/>
        <v>0</v>
      </c>
      <c r="L92" s="216">
        <f t="shared" si="49"/>
        <v>0</v>
      </c>
      <c r="M92" s="214">
        <f t="shared" si="49"/>
        <v>0</v>
      </c>
      <c r="N92" s="218">
        <f t="shared" si="49"/>
        <v>0</v>
      </c>
      <c r="O92" s="219">
        <f t="shared" si="49"/>
        <v>0</v>
      </c>
      <c r="P92" s="214">
        <f t="shared" si="49"/>
        <v>0</v>
      </c>
      <c r="Q92" s="215">
        <f t="shared" si="49"/>
        <v>0</v>
      </c>
      <c r="R92" s="216">
        <f t="shared" si="49"/>
        <v>0</v>
      </c>
      <c r="S92" s="217">
        <f t="shared" si="49"/>
        <v>0</v>
      </c>
      <c r="T92" s="214">
        <f t="shared" si="49"/>
        <v>0</v>
      </c>
      <c r="U92" s="215">
        <f t="shared" si="49"/>
        <v>0</v>
      </c>
      <c r="V92" s="216">
        <f t="shared" si="49"/>
        <v>0</v>
      </c>
      <c r="W92" s="217">
        <f t="shared" si="49"/>
        <v>0</v>
      </c>
      <c r="X92" s="214">
        <f t="shared" si="49"/>
        <v>0</v>
      </c>
      <c r="Y92" s="215">
        <f t="shared" si="49"/>
        <v>0</v>
      </c>
      <c r="Z92" s="216">
        <f t="shared" si="49"/>
        <v>0</v>
      </c>
      <c r="AA92" s="214">
        <f t="shared" si="49"/>
        <v>0</v>
      </c>
      <c r="AB92" s="220">
        <f t="shared" si="49"/>
        <v>0</v>
      </c>
      <c r="AC92" s="221">
        <f t="shared" si="49"/>
        <v>0</v>
      </c>
      <c r="AD92" s="246"/>
    </row>
    <row r="93" spans="1:30" s="123" customFormat="1" x14ac:dyDescent="0.2">
      <c r="A93" s="222" t="s">
        <v>38</v>
      </c>
      <c r="B93" s="223">
        <f>B29/B31</f>
        <v>0</v>
      </c>
      <c r="C93" s="224">
        <f t="shared" ref="C93:AC93" si="50">C29/C31</f>
        <v>0</v>
      </c>
      <c r="D93" s="225">
        <f t="shared" si="50"/>
        <v>0</v>
      </c>
      <c r="E93" s="226">
        <f t="shared" si="50"/>
        <v>0</v>
      </c>
      <c r="F93" s="223">
        <f t="shared" si="50"/>
        <v>0</v>
      </c>
      <c r="G93" s="224">
        <f t="shared" si="50"/>
        <v>0</v>
      </c>
      <c r="H93" s="225">
        <f t="shared" si="50"/>
        <v>0</v>
      </c>
      <c r="I93" s="226">
        <f t="shared" si="50"/>
        <v>0</v>
      </c>
      <c r="J93" s="223">
        <f t="shared" si="50"/>
        <v>0</v>
      </c>
      <c r="K93" s="224">
        <f t="shared" si="50"/>
        <v>0</v>
      </c>
      <c r="L93" s="225">
        <f t="shared" si="50"/>
        <v>0</v>
      </c>
      <c r="M93" s="223">
        <f t="shared" si="50"/>
        <v>0</v>
      </c>
      <c r="N93" s="227">
        <f t="shared" si="50"/>
        <v>0</v>
      </c>
      <c r="O93" s="228">
        <f t="shared" si="50"/>
        <v>0</v>
      </c>
      <c r="P93" s="223">
        <f t="shared" si="50"/>
        <v>0</v>
      </c>
      <c r="Q93" s="224">
        <f t="shared" si="50"/>
        <v>0</v>
      </c>
      <c r="R93" s="225">
        <f t="shared" si="50"/>
        <v>0</v>
      </c>
      <c r="S93" s="226">
        <f t="shared" si="50"/>
        <v>0</v>
      </c>
      <c r="T93" s="223">
        <f t="shared" si="50"/>
        <v>0</v>
      </c>
      <c r="U93" s="224">
        <f t="shared" si="50"/>
        <v>0</v>
      </c>
      <c r="V93" s="225">
        <f t="shared" si="50"/>
        <v>0</v>
      </c>
      <c r="W93" s="226">
        <f t="shared" si="50"/>
        <v>0</v>
      </c>
      <c r="X93" s="223">
        <f t="shared" si="50"/>
        <v>0</v>
      </c>
      <c r="Y93" s="224">
        <f t="shared" si="50"/>
        <v>0</v>
      </c>
      <c r="Z93" s="225">
        <f t="shared" si="50"/>
        <v>0</v>
      </c>
      <c r="AA93" s="223">
        <f t="shared" si="50"/>
        <v>0</v>
      </c>
      <c r="AB93" s="220">
        <f t="shared" si="50"/>
        <v>0</v>
      </c>
      <c r="AC93" s="221">
        <f t="shared" si="50"/>
        <v>0</v>
      </c>
      <c r="AD93" s="246"/>
    </row>
    <row r="94" spans="1:30" s="123" customFormat="1" ht="13.5" thickBot="1" x14ac:dyDescent="0.25">
      <c r="A94" s="213" t="s">
        <v>39</v>
      </c>
      <c r="B94" s="214">
        <f>B30/B31</f>
        <v>0</v>
      </c>
      <c r="C94" s="215">
        <f t="shared" ref="C94:AC94" si="51">C30/C31</f>
        <v>0</v>
      </c>
      <c r="D94" s="216">
        <f t="shared" si="51"/>
        <v>0</v>
      </c>
      <c r="E94" s="217">
        <f t="shared" si="51"/>
        <v>0</v>
      </c>
      <c r="F94" s="214">
        <f t="shared" si="51"/>
        <v>0</v>
      </c>
      <c r="G94" s="215">
        <f t="shared" si="51"/>
        <v>0</v>
      </c>
      <c r="H94" s="216">
        <f t="shared" si="51"/>
        <v>0</v>
      </c>
      <c r="I94" s="217">
        <f t="shared" si="51"/>
        <v>0</v>
      </c>
      <c r="J94" s="214">
        <f t="shared" si="51"/>
        <v>0</v>
      </c>
      <c r="K94" s="215">
        <f t="shared" si="51"/>
        <v>0</v>
      </c>
      <c r="L94" s="216">
        <f t="shared" si="51"/>
        <v>0</v>
      </c>
      <c r="M94" s="214">
        <f t="shared" si="51"/>
        <v>0</v>
      </c>
      <c r="N94" s="218">
        <f t="shared" si="51"/>
        <v>0</v>
      </c>
      <c r="O94" s="219">
        <f t="shared" si="51"/>
        <v>0</v>
      </c>
      <c r="P94" s="214">
        <f t="shared" si="51"/>
        <v>0</v>
      </c>
      <c r="Q94" s="215">
        <f t="shared" si="51"/>
        <v>0</v>
      </c>
      <c r="R94" s="216">
        <f t="shared" si="51"/>
        <v>0</v>
      </c>
      <c r="S94" s="217">
        <f t="shared" si="51"/>
        <v>0</v>
      </c>
      <c r="T94" s="214">
        <f t="shared" si="51"/>
        <v>0</v>
      </c>
      <c r="U94" s="215">
        <f t="shared" si="51"/>
        <v>0</v>
      </c>
      <c r="V94" s="216">
        <f t="shared" si="51"/>
        <v>0</v>
      </c>
      <c r="W94" s="217">
        <f t="shared" si="51"/>
        <v>0</v>
      </c>
      <c r="X94" s="214">
        <f t="shared" si="51"/>
        <v>0</v>
      </c>
      <c r="Y94" s="215">
        <f t="shared" si="51"/>
        <v>0</v>
      </c>
      <c r="Z94" s="216">
        <f t="shared" si="51"/>
        <v>0</v>
      </c>
      <c r="AA94" s="214">
        <f t="shared" si="51"/>
        <v>0</v>
      </c>
      <c r="AB94" s="220">
        <f t="shared" si="51"/>
        <v>0</v>
      </c>
      <c r="AC94" s="221">
        <f t="shared" si="51"/>
        <v>0</v>
      </c>
      <c r="AD94" s="246"/>
    </row>
    <row r="95" spans="1:30" s="123" customFormat="1" ht="14.25" thickTop="1" thickBot="1" x14ac:dyDescent="0.25">
      <c r="A95" s="230" t="s">
        <v>13</v>
      </c>
      <c r="B95" s="248">
        <f>SUM(B71:B94)</f>
        <v>1</v>
      </c>
      <c r="C95" s="249">
        <f t="shared" ref="C95:AC95" si="52">SUM(C71:C94)</f>
        <v>1</v>
      </c>
      <c r="D95" s="248">
        <f t="shared" si="52"/>
        <v>1</v>
      </c>
      <c r="E95" s="249">
        <f t="shared" si="52"/>
        <v>1.0000000000000002</v>
      </c>
      <c r="F95" s="248">
        <f t="shared" si="52"/>
        <v>1</v>
      </c>
      <c r="G95" s="249">
        <f t="shared" si="52"/>
        <v>1</v>
      </c>
      <c r="H95" s="248">
        <f t="shared" si="52"/>
        <v>1</v>
      </c>
      <c r="I95" s="249">
        <f t="shared" si="52"/>
        <v>1</v>
      </c>
      <c r="J95" s="248">
        <f t="shared" si="52"/>
        <v>0.99999999999999978</v>
      </c>
      <c r="K95" s="248">
        <f t="shared" si="52"/>
        <v>1.0000000000000002</v>
      </c>
      <c r="L95" s="248">
        <f t="shared" si="52"/>
        <v>0.99999999999999989</v>
      </c>
      <c r="M95" s="249">
        <f t="shared" si="52"/>
        <v>0.99999999999999989</v>
      </c>
      <c r="N95" s="248">
        <f t="shared" si="52"/>
        <v>1</v>
      </c>
      <c r="O95" s="249">
        <f t="shared" si="52"/>
        <v>1</v>
      </c>
      <c r="P95" s="248">
        <f t="shared" si="52"/>
        <v>1</v>
      </c>
      <c r="Q95" s="249">
        <f t="shared" si="52"/>
        <v>0.99999999999999989</v>
      </c>
      <c r="R95" s="248">
        <f t="shared" si="52"/>
        <v>1</v>
      </c>
      <c r="S95" s="249">
        <f t="shared" si="52"/>
        <v>0.99999999999999989</v>
      </c>
      <c r="T95" s="248">
        <f t="shared" si="52"/>
        <v>0.99999999999999989</v>
      </c>
      <c r="U95" s="249">
        <f t="shared" si="52"/>
        <v>1</v>
      </c>
      <c r="V95" s="248">
        <f t="shared" si="52"/>
        <v>1</v>
      </c>
      <c r="W95" s="249">
        <f t="shared" si="52"/>
        <v>0.99999999999999989</v>
      </c>
      <c r="X95" s="248">
        <f t="shared" si="52"/>
        <v>0.99999999999999989</v>
      </c>
      <c r="Y95" s="249">
        <f t="shared" si="52"/>
        <v>0.99999999999999989</v>
      </c>
      <c r="Z95" s="248">
        <f t="shared" si="52"/>
        <v>1</v>
      </c>
      <c r="AA95" s="248">
        <f t="shared" si="52"/>
        <v>1.0000000000000002</v>
      </c>
      <c r="AB95" s="248">
        <f t="shared" si="52"/>
        <v>1</v>
      </c>
      <c r="AC95" s="250">
        <f t="shared" si="52"/>
        <v>1</v>
      </c>
      <c r="AD95" s="251"/>
    </row>
    <row r="96" spans="1:30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topLeftCell="A8" zoomScale="90" zoomScaleNormal="90" zoomScalePageLayoutView="90" workbookViewId="0">
      <selection activeCell="L33" sqref="L33"/>
    </sheetView>
  </sheetViews>
  <sheetFormatPr defaultColWidth="8.85546875" defaultRowHeight="12.75" x14ac:dyDescent="0.2"/>
  <cols>
    <col min="1" max="1" width="15.42578125" style="91" customWidth="1"/>
    <col min="2" max="14" width="7.7109375" customWidth="1"/>
    <col min="15" max="15" width="8.42578125" bestFit="1" customWidth="1"/>
    <col min="16" max="25" width="7.7109375" customWidth="1"/>
    <col min="26" max="26" width="8.42578125" bestFit="1" customWidth="1"/>
    <col min="27" max="27" width="7.7109375" customWidth="1"/>
    <col min="28" max="28" width="10.140625" style="91" bestFit="1" customWidth="1"/>
    <col min="29" max="29" width="10" style="91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12" t="s">
        <v>44</v>
      </c>
      <c r="B2" s="312"/>
      <c r="C2" s="312"/>
      <c r="D2" s="312"/>
      <c r="E2" s="312"/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2" t="s">
        <v>44</v>
      </c>
      <c r="Q2" s="312"/>
      <c r="R2" s="312"/>
      <c r="S2" s="312"/>
      <c r="T2" s="312"/>
      <c r="U2" s="312"/>
      <c r="V2" s="312"/>
      <c r="W2" s="312"/>
      <c r="X2" s="312"/>
      <c r="Y2" s="312"/>
      <c r="Z2" s="312"/>
      <c r="AA2" s="312"/>
      <c r="AB2" s="312"/>
      <c r="AC2" s="312"/>
    </row>
    <row r="3" spans="1:29" ht="15.75" x14ac:dyDescent="0.25">
      <c r="A3" s="6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8"/>
      <c r="AC3" s="98"/>
    </row>
    <row r="4" spans="1:29" ht="13.5" thickBot="1" x14ac:dyDescent="0.25"/>
    <row r="5" spans="1:29" ht="14.25" thickTop="1" thickBot="1" x14ac:dyDescent="0.25">
      <c r="A5" s="305" t="s">
        <v>0</v>
      </c>
      <c r="B5" s="299" t="s">
        <v>1</v>
      </c>
      <c r="C5" s="300"/>
      <c r="D5" s="299" t="s">
        <v>2</v>
      </c>
      <c r="E5" s="300"/>
      <c r="F5" s="299" t="s">
        <v>3</v>
      </c>
      <c r="G5" s="300"/>
      <c r="H5" s="299" t="s">
        <v>4</v>
      </c>
      <c r="I5" s="300"/>
      <c r="J5" s="299" t="s">
        <v>5</v>
      </c>
      <c r="K5" s="300"/>
      <c r="L5" s="299" t="s">
        <v>6</v>
      </c>
      <c r="M5" s="300"/>
      <c r="N5" s="299" t="s">
        <v>7</v>
      </c>
      <c r="O5" s="300"/>
      <c r="P5" s="299" t="s">
        <v>8</v>
      </c>
      <c r="Q5" s="300"/>
      <c r="R5" s="299" t="s">
        <v>9</v>
      </c>
      <c r="S5" s="300"/>
      <c r="T5" s="299" t="s">
        <v>10</v>
      </c>
      <c r="U5" s="300"/>
      <c r="V5" s="299" t="s">
        <v>11</v>
      </c>
      <c r="W5" s="300"/>
      <c r="X5" s="299" t="s">
        <v>12</v>
      </c>
      <c r="Y5" s="300"/>
      <c r="Z5" s="299" t="s">
        <v>40</v>
      </c>
      <c r="AA5" s="300"/>
      <c r="AB5" s="299" t="s">
        <v>41</v>
      </c>
      <c r="AC5" s="300"/>
    </row>
    <row r="6" spans="1:29" ht="15" thickTop="1" thickBot="1" x14ac:dyDescent="0.3">
      <c r="A6" s="306"/>
      <c r="B6" s="33" t="s">
        <v>14</v>
      </c>
      <c r="C6" s="34" t="s">
        <v>15</v>
      </c>
      <c r="D6" s="50" t="s">
        <v>14</v>
      </c>
      <c r="E6" s="51" t="s">
        <v>15</v>
      </c>
      <c r="F6" s="33" t="s">
        <v>14</v>
      </c>
      <c r="G6" s="34" t="s">
        <v>15</v>
      </c>
      <c r="H6" s="50" t="s">
        <v>14</v>
      </c>
      <c r="I6" s="51" t="s">
        <v>15</v>
      </c>
      <c r="J6" s="33" t="s">
        <v>14</v>
      </c>
      <c r="K6" s="34" t="s">
        <v>15</v>
      </c>
      <c r="L6" s="50" t="s">
        <v>14</v>
      </c>
      <c r="M6" s="51" t="s">
        <v>15</v>
      </c>
      <c r="N6" s="38" t="s">
        <v>14</v>
      </c>
      <c r="O6" s="40" t="s">
        <v>15</v>
      </c>
      <c r="P6" s="49" t="s">
        <v>14</v>
      </c>
      <c r="Q6" s="39" t="s">
        <v>15</v>
      </c>
      <c r="R6" s="36" t="s">
        <v>14</v>
      </c>
      <c r="S6" s="37" t="s">
        <v>15</v>
      </c>
      <c r="T6" s="49" t="s">
        <v>14</v>
      </c>
      <c r="U6" s="39" t="s">
        <v>15</v>
      </c>
      <c r="V6" s="36" t="s">
        <v>14</v>
      </c>
      <c r="W6" s="37" t="s">
        <v>15</v>
      </c>
      <c r="X6" s="49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0" t="s">
        <v>15</v>
      </c>
    </row>
    <row r="7" spans="1:29" ht="14.25" thickTop="1" thickBot="1" x14ac:dyDescent="0.25">
      <c r="A7" s="92" t="s">
        <v>16</v>
      </c>
      <c r="B7" s="35">
        <f>SUM(Daily!B71,Daily!B288,Daily!B505,Daily!B722)</f>
        <v>0</v>
      </c>
      <c r="C7" s="35">
        <f>SUM(Daily!C71,Daily!C288,Daily!C505,Daily!C722)</f>
        <v>0</v>
      </c>
      <c r="D7" s="35">
        <f>SUM(Daily!D71,Daily!D288,Daily!D505,Daily!D722)</f>
        <v>0</v>
      </c>
      <c r="E7" s="35">
        <f>SUM(Daily!E71,Daily!E288,Daily!E505,Daily!E722)</f>
        <v>0</v>
      </c>
      <c r="F7" s="35">
        <f>SUM(Daily!F71,Daily!F288,Daily!F505,Daily!F722)</f>
        <v>0</v>
      </c>
      <c r="G7" s="35">
        <f>SUM(Daily!G71,Daily!G288,Daily!G505,Daily!G722)</f>
        <v>0</v>
      </c>
      <c r="H7" s="35">
        <f>SUM(Daily!H71,Daily!H288,Daily!H505,Daily!H722)</f>
        <v>0</v>
      </c>
      <c r="I7" s="35">
        <f>SUM(Daily!I71,Daily!I288,Daily!I505,Daily!I722)</f>
        <v>0</v>
      </c>
      <c r="J7" s="35">
        <f>SUM(Daily!J71,Daily!J288,Daily!J505,Daily!J722)</f>
        <v>0</v>
      </c>
      <c r="K7" s="35">
        <f>SUM(Daily!K71,Daily!K288,Daily!K505,Daily!K722)</f>
        <v>0</v>
      </c>
      <c r="L7" s="35">
        <f>SUM(Daily!L71,Daily!L288,Daily!L505,Daily!L722)</f>
        <v>0</v>
      </c>
      <c r="M7" s="35">
        <f>SUM(Daily!M71,Daily!M288,Daily!M505,Daily!M722)</f>
        <v>0</v>
      </c>
      <c r="N7" s="35">
        <f>SUM(Daily!N71,Daily!N288,Daily!N505,Daily!N722)</f>
        <v>0</v>
      </c>
      <c r="O7" s="35">
        <f>SUM(Daily!O71,Daily!O288,Daily!O505,Daily!O722)</f>
        <v>0</v>
      </c>
      <c r="P7" s="35">
        <f>SUM(Daily!P71,Daily!P288,Daily!P505,Daily!P722)</f>
        <v>0</v>
      </c>
      <c r="Q7" s="35">
        <f>SUM(Daily!Q71,Daily!Q288,Daily!Q505,Daily!Q722)</f>
        <v>0</v>
      </c>
      <c r="R7" s="35">
        <f>SUM(Daily!R71,Daily!R288,Daily!R505,Daily!R722)</f>
        <v>0</v>
      </c>
      <c r="S7" s="35">
        <f>SUM(Daily!S71,Daily!S288,Daily!S505,Daily!S722)</f>
        <v>0</v>
      </c>
      <c r="T7" s="35">
        <f>SUM(Daily!T71,Daily!T288,Daily!T505,Daily!T722)</f>
        <v>0</v>
      </c>
      <c r="U7" s="35">
        <f>SUM(Daily!U71,Daily!U288,Daily!U505,Daily!U722)</f>
        <v>0</v>
      </c>
      <c r="V7" s="35">
        <f>SUM(Daily!V71,Daily!V288,Daily!V505,Daily!V722)</f>
        <v>0</v>
      </c>
      <c r="W7" s="35">
        <f>SUM(Daily!W71,Daily!W288,Daily!W505,Daily!W722)</f>
        <v>0</v>
      </c>
      <c r="X7" s="35">
        <f>SUM(Daily!X71,Daily!X288,Daily!X505,Daily!X722)</f>
        <v>0</v>
      </c>
      <c r="Y7" s="35">
        <f>SUM(Daily!Y71,Daily!Y288,Daily!Y505,Daily!Y722)</f>
        <v>0</v>
      </c>
      <c r="Z7" s="35">
        <f>SUM(Daily!Z71,Daily!Z288,Daily!Z505,Daily!Z722)</f>
        <v>0</v>
      </c>
      <c r="AA7" s="35">
        <f>SUM(Daily!AA71,Daily!AA288,Daily!AA505,Daily!AA722)</f>
        <v>0</v>
      </c>
      <c r="AB7" s="100">
        <f>B7+D7+F7+H7+J7+L7+N7+P7+R7+T7+V7+X7+Z7</f>
        <v>0</v>
      </c>
      <c r="AC7" s="101">
        <f>C7+E7+G7+I7+K7+M7+O7+Q7+S7+U7+W7+Y7+AA7</f>
        <v>0</v>
      </c>
    </row>
    <row r="8" spans="1:29" ht="14.25" thickTop="1" thickBot="1" x14ac:dyDescent="0.25">
      <c r="A8" s="93" t="s">
        <v>17</v>
      </c>
      <c r="B8" s="35">
        <f>SUM(Daily!B72,Daily!B289,Daily!B506,Daily!B723)</f>
        <v>618</v>
      </c>
      <c r="C8" s="35">
        <f>SUM(Daily!C72,Daily!C289,Daily!C506,Daily!C723)</f>
        <v>0</v>
      </c>
      <c r="D8" s="35">
        <f>SUM(Daily!D72,Daily!D289,Daily!D506,Daily!D723)</f>
        <v>520</v>
      </c>
      <c r="E8" s="35">
        <f>SUM(Daily!E72,Daily!E289,Daily!E506,Daily!E723)</f>
        <v>2</v>
      </c>
      <c r="F8" s="35">
        <f>SUM(Daily!F72,Daily!F289,Daily!F506,Daily!F723)</f>
        <v>1438</v>
      </c>
      <c r="G8" s="35">
        <f>SUM(Daily!G72,Daily!G289,Daily!G506,Daily!G723)</f>
        <v>12</v>
      </c>
      <c r="H8" s="35">
        <f>SUM(Daily!H72,Daily!H289,Daily!H506,Daily!H723)</f>
        <v>1136</v>
      </c>
      <c r="I8" s="35">
        <f>SUM(Daily!I72,Daily!I289,Daily!I506,Daily!I723)</f>
        <v>162</v>
      </c>
      <c r="J8" s="35">
        <f>SUM(Daily!J72,Daily!J289,Daily!J506,Daily!J723)</f>
        <v>29</v>
      </c>
      <c r="K8" s="35">
        <f>SUM(Daily!K72,Daily!K289,Daily!K506,Daily!K723)</f>
        <v>62</v>
      </c>
      <c r="L8" s="35">
        <f>SUM(Daily!L72,Daily!L289,Daily!L506,Daily!L723)</f>
        <v>201</v>
      </c>
      <c r="M8" s="35">
        <f>SUM(Daily!M72,Daily!M289,Daily!M506,Daily!M723)</f>
        <v>160</v>
      </c>
      <c r="N8" s="35">
        <f>SUM(Daily!N72,Daily!N289,Daily!N506,Daily!N723)</f>
        <v>640</v>
      </c>
      <c r="O8" s="35">
        <f>SUM(Daily!O72,Daily!O289,Daily!O506,Daily!O723)</f>
        <v>484</v>
      </c>
      <c r="P8" s="35">
        <f>SUM(Daily!P72,Daily!P289,Daily!P506,Daily!P723)</f>
        <v>252</v>
      </c>
      <c r="Q8" s="35">
        <f>SUM(Daily!Q72,Daily!Q289,Daily!Q506,Daily!Q723)</f>
        <v>190</v>
      </c>
      <c r="R8" s="35">
        <f>SUM(Daily!R72,Daily!R289,Daily!R506,Daily!R723)</f>
        <v>109</v>
      </c>
      <c r="S8" s="35">
        <f>SUM(Daily!S72,Daily!S289,Daily!S506,Daily!S723)</f>
        <v>165</v>
      </c>
      <c r="T8" s="35">
        <f>SUM(Daily!T72,Daily!T289,Daily!T506,Daily!T723)</f>
        <v>3</v>
      </c>
      <c r="U8" s="35">
        <f>SUM(Daily!U72,Daily!U289,Daily!U506,Daily!U723)</f>
        <v>19</v>
      </c>
      <c r="V8" s="35">
        <f>SUM(Daily!V72,Daily!V289,Daily!V506,Daily!V723)</f>
        <v>18</v>
      </c>
      <c r="W8" s="35">
        <f>SUM(Daily!W72,Daily!W289,Daily!W506,Daily!W723)</f>
        <v>30</v>
      </c>
      <c r="X8" s="35">
        <f>SUM(Daily!X72,Daily!X289,Daily!X506,Daily!X723)</f>
        <v>12</v>
      </c>
      <c r="Y8" s="35">
        <f>SUM(Daily!Y72,Daily!Y289,Daily!Y506,Daily!Y723)</f>
        <v>0</v>
      </c>
      <c r="Z8" s="35">
        <f>SUM(Daily!Z72,Daily!Z289,Daily!Z506,Daily!Z723)</f>
        <v>0</v>
      </c>
      <c r="AA8" s="35">
        <f>SUM(Daily!AA72,Daily!AA289,Daily!AA506,Daily!AA723)</f>
        <v>0</v>
      </c>
      <c r="AB8" s="11">
        <f>B8+D8+F8+H8+J8+L8+N8+P8+R8+T8+V8+X8+Z8</f>
        <v>4976</v>
      </c>
      <c r="AC8" s="7">
        <f t="shared" ref="AB8:AC30" si="0">C8+E8+G8+I8+K8+M8+O8+Q8+S8+U8+W8+Y8+AA8</f>
        <v>1286</v>
      </c>
    </row>
    <row r="9" spans="1:29" ht="14.25" thickTop="1" thickBot="1" x14ac:dyDescent="0.25">
      <c r="A9" s="94" t="s">
        <v>18</v>
      </c>
      <c r="B9" s="35">
        <f>SUM(Daily!B73,Daily!B290,Daily!B507,Daily!B724)</f>
        <v>2632</v>
      </c>
      <c r="C9" s="35">
        <f>SUM(Daily!C73,Daily!C290,Daily!C507,Daily!C724)</f>
        <v>1184</v>
      </c>
      <c r="D9" s="35">
        <f>SUM(Daily!D73,Daily!D290,Daily!D507,Daily!D724)</f>
        <v>1933</v>
      </c>
      <c r="E9" s="35">
        <f>SUM(Daily!E73,Daily!E290,Daily!E507,Daily!E724)</f>
        <v>665</v>
      </c>
      <c r="F9" s="35">
        <f>SUM(Daily!F73,Daily!F290,Daily!F507,Daily!F724)</f>
        <v>6552</v>
      </c>
      <c r="G9" s="35">
        <f>SUM(Daily!G73,Daily!G290,Daily!G507,Daily!G724)</f>
        <v>1605</v>
      </c>
      <c r="H9" s="35">
        <f>SUM(Daily!H73,Daily!H290,Daily!H507,Daily!H724)</f>
        <v>5667</v>
      </c>
      <c r="I9" s="35">
        <f>SUM(Daily!I73,Daily!I290,Daily!I507,Daily!I724)</f>
        <v>2897</v>
      </c>
      <c r="J9" s="35">
        <f>SUM(Daily!J73,Daily!J290,Daily!J507,Daily!J724)</f>
        <v>188</v>
      </c>
      <c r="K9" s="35">
        <f>SUM(Daily!K73,Daily!K290,Daily!K507,Daily!K724)</f>
        <v>871</v>
      </c>
      <c r="L9" s="35">
        <f>SUM(Daily!L73,Daily!L290,Daily!L507,Daily!L724)</f>
        <v>1989</v>
      </c>
      <c r="M9" s="35">
        <f>SUM(Daily!M73,Daily!M290,Daily!M507,Daily!M724)</f>
        <v>2010</v>
      </c>
      <c r="N9" s="35">
        <f>SUM(Daily!N73,Daily!N290,Daily!N507,Daily!N724)</f>
        <v>5407</v>
      </c>
      <c r="O9" s="35">
        <f>SUM(Daily!O73,Daily!O290,Daily!O507,Daily!O724)</f>
        <v>5278</v>
      </c>
      <c r="P9" s="35">
        <f>SUM(Daily!P73,Daily!P290,Daily!P507,Daily!P724)</f>
        <v>3049</v>
      </c>
      <c r="Q9" s="35">
        <f>SUM(Daily!Q73,Daily!Q290,Daily!Q507,Daily!Q724)</f>
        <v>2651</v>
      </c>
      <c r="R9" s="35">
        <f>SUM(Daily!R73,Daily!R290,Daily!R507,Daily!R724)</f>
        <v>3127</v>
      </c>
      <c r="S9" s="35">
        <f>SUM(Daily!S73,Daily!S290,Daily!S507,Daily!S724)</f>
        <v>2858</v>
      </c>
      <c r="T9" s="35">
        <f>SUM(Daily!T73,Daily!T290,Daily!T507,Daily!T724)</f>
        <v>571</v>
      </c>
      <c r="U9" s="35">
        <f>SUM(Daily!U73,Daily!U290,Daily!U507,Daily!U724)</f>
        <v>1187</v>
      </c>
      <c r="V9" s="35">
        <f>SUM(Daily!V73,Daily!V290,Daily!V507,Daily!V724)</f>
        <v>2092</v>
      </c>
      <c r="W9" s="35">
        <f>SUM(Daily!W73,Daily!W290,Daily!W507,Daily!W724)</f>
        <v>2703</v>
      </c>
      <c r="X9" s="35">
        <f>SUM(Daily!X73,Daily!X290,Daily!X507,Daily!X724)</f>
        <v>2406</v>
      </c>
      <c r="Y9" s="35">
        <f>SUM(Daily!Y73,Daily!Y290,Daily!Y507,Daily!Y724)</f>
        <v>1713</v>
      </c>
      <c r="Z9" s="35">
        <f>SUM(Daily!Z73,Daily!Z290,Daily!Z507,Daily!Z724)</f>
        <v>4410</v>
      </c>
      <c r="AA9" s="35">
        <f>SUM(Daily!AA73,Daily!AA290,Daily!AA507,Daily!AA724)</f>
        <v>4265</v>
      </c>
      <c r="AB9" s="11">
        <f t="shared" si="0"/>
        <v>40023</v>
      </c>
      <c r="AC9" s="7">
        <f t="shared" si="0"/>
        <v>29887</v>
      </c>
    </row>
    <row r="10" spans="1:29" ht="14.25" thickTop="1" thickBot="1" x14ac:dyDescent="0.25">
      <c r="A10" s="93" t="s">
        <v>19</v>
      </c>
      <c r="B10" s="35">
        <f>SUM(Daily!B74,Daily!B291,Daily!B508,Daily!B725)</f>
        <v>4325</v>
      </c>
      <c r="C10" s="35">
        <f>SUM(Daily!C74,Daily!C291,Daily!C508,Daily!C725)</f>
        <v>3904</v>
      </c>
      <c r="D10" s="35">
        <f>SUM(Daily!D74,Daily!D291,Daily!D508,Daily!D725)</f>
        <v>2510</v>
      </c>
      <c r="E10" s="35">
        <f>SUM(Daily!E74,Daily!E291,Daily!E508,Daily!E725)</f>
        <v>1906</v>
      </c>
      <c r="F10" s="35">
        <f>SUM(Daily!F74,Daily!F291,Daily!F508,Daily!F725)</f>
        <v>7311</v>
      </c>
      <c r="G10" s="35">
        <f>SUM(Daily!G74,Daily!G291,Daily!G508,Daily!G725)</f>
        <v>4406</v>
      </c>
      <c r="H10" s="35">
        <f>SUM(Daily!H74,Daily!H291,Daily!H508,Daily!H725)</f>
        <v>8468</v>
      </c>
      <c r="I10" s="35">
        <f>SUM(Daily!I74,Daily!I291,Daily!I508,Daily!I725)</f>
        <v>6827</v>
      </c>
      <c r="J10" s="35">
        <f>SUM(Daily!J74,Daily!J291,Daily!J508,Daily!J725)</f>
        <v>440</v>
      </c>
      <c r="K10" s="35">
        <f>SUM(Daily!K74,Daily!K291,Daily!K508,Daily!K725)</f>
        <v>1689</v>
      </c>
      <c r="L10" s="35">
        <f>SUM(Daily!L74,Daily!L291,Daily!L508,Daily!L725)</f>
        <v>3475</v>
      </c>
      <c r="M10" s="35">
        <f>SUM(Daily!M74,Daily!M291,Daily!M508,Daily!M725)</f>
        <v>3995</v>
      </c>
      <c r="N10" s="35">
        <f>SUM(Daily!N74,Daily!N291,Daily!N508,Daily!N725)</f>
        <v>9805</v>
      </c>
      <c r="O10" s="35">
        <f>SUM(Daily!O74,Daily!O291,Daily!O508,Daily!O725)</f>
        <v>8730</v>
      </c>
      <c r="P10" s="35">
        <f>SUM(Daily!P74,Daily!P291,Daily!P508,Daily!P725)</f>
        <v>5280</v>
      </c>
      <c r="Q10" s="35">
        <f>SUM(Daily!Q74,Daily!Q291,Daily!Q508,Daily!Q725)</f>
        <v>4785</v>
      </c>
      <c r="R10" s="35">
        <f>SUM(Daily!R74,Daily!R291,Daily!R508,Daily!R725)</f>
        <v>6103</v>
      </c>
      <c r="S10" s="35">
        <f>SUM(Daily!S74,Daily!S291,Daily!S508,Daily!S725)</f>
        <v>5003</v>
      </c>
      <c r="T10" s="35">
        <f>SUM(Daily!T74,Daily!T291,Daily!T508,Daily!T725)</f>
        <v>956</v>
      </c>
      <c r="U10" s="35">
        <f>SUM(Daily!U74,Daily!U291,Daily!U508,Daily!U725)</f>
        <v>2019</v>
      </c>
      <c r="V10" s="35">
        <f>SUM(Daily!V74,Daily!V291,Daily!V508,Daily!V725)</f>
        <v>3954</v>
      </c>
      <c r="W10" s="35">
        <f>SUM(Daily!W74,Daily!W291,Daily!W508,Daily!W725)</f>
        <v>5680</v>
      </c>
      <c r="X10" s="35">
        <f>SUM(Daily!X74,Daily!X291,Daily!X508,Daily!X725)</f>
        <v>4535</v>
      </c>
      <c r="Y10" s="35">
        <f>SUM(Daily!Y74,Daily!Y291,Daily!Y508,Daily!Y725)</f>
        <v>2900</v>
      </c>
      <c r="Z10" s="35">
        <f>SUM(Daily!Z74,Daily!Z291,Daily!Z508,Daily!Z725)</f>
        <v>7443</v>
      </c>
      <c r="AA10" s="35">
        <f>SUM(Daily!AA74,Daily!AA291,Daily!AA508,Daily!AA725)</f>
        <v>7746</v>
      </c>
      <c r="AB10" s="11">
        <f t="shared" si="0"/>
        <v>64605</v>
      </c>
      <c r="AC10" s="7">
        <f t="shared" si="0"/>
        <v>59590</v>
      </c>
    </row>
    <row r="11" spans="1:29" ht="14.25" thickTop="1" thickBot="1" x14ac:dyDescent="0.25">
      <c r="A11" s="94" t="s">
        <v>20</v>
      </c>
      <c r="B11" s="35">
        <f>SUM(Daily!B75,Daily!B292,Daily!B509,Daily!B726)</f>
        <v>5104</v>
      </c>
      <c r="C11" s="35">
        <f>SUM(Daily!C75,Daily!C292,Daily!C509,Daily!C726)</f>
        <v>4512</v>
      </c>
      <c r="D11" s="35">
        <f>SUM(Daily!D75,Daily!D292,Daily!D509,Daily!D726)</f>
        <v>2373</v>
      </c>
      <c r="E11" s="35">
        <f>SUM(Daily!E75,Daily!E292,Daily!E509,Daily!E726)</f>
        <v>2170</v>
      </c>
      <c r="F11" s="35">
        <f>SUM(Daily!F75,Daily!F292,Daily!F509,Daily!F726)</f>
        <v>6535</v>
      </c>
      <c r="G11" s="35">
        <f>SUM(Daily!G75,Daily!G292,Daily!G509,Daily!G726)</f>
        <v>4785</v>
      </c>
      <c r="H11" s="35">
        <f>SUM(Daily!H75,Daily!H292,Daily!H509,Daily!H726)</f>
        <v>9063</v>
      </c>
      <c r="I11" s="35">
        <f>SUM(Daily!I75,Daily!I292,Daily!I509,Daily!I726)</f>
        <v>8416</v>
      </c>
      <c r="J11" s="35">
        <f>SUM(Daily!J75,Daily!J292,Daily!J509,Daily!J726)</f>
        <v>528</v>
      </c>
      <c r="K11" s="35">
        <f>SUM(Daily!K75,Daily!K292,Daily!K509,Daily!K726)</f>
        <v>1759</v>
      </c>
      <c r="L11" s="35">
        <f>SUM(Daily!L75,Daily!L292,Daily!L509,Daily!L726)</f>
        <v>3204</v>
      </c>
      <c r="M11" s="35">
        <f>SUM(Daily!M75,Daily!M292,Daily!M509,Daily!M726)</f>
        <v>4888</v>
      </c>
      <c r="N11" s="35">
        <f>SUM(Daily!N75,Daily!N292,Daily!N509,Daily!N726)</f>
        <v>9006</v>
      </c>
      <c r="O11" s="35">
        <f>SUM(Daily!O75,Daily!O292,Daily!O509,Daily!O726)</f>
        <v>9533</v>
      </c>
      <c r="P11" s="35">
        <f>SUM(Daily!P75,Daily!P292,Daily!P509,Daily!P726)</f>
        <v>4963</v>
      </c>
      <c r="Q11" s="35">
        <f>SUM(Daily!Q75,Daily!Q292,Daily!Q509,Daily!Q726)</f>
        <v>4540</v>
      </c>
      <c r="R11" s="35">
        <f>SUM(Daily!R75,Daily!R292,Daily!R509,Daily!R726)</f>
        <v>6632</v>
      </c>
      <c r="S11" s="35">
        <f>SUM(Daily!S75,Daily!S292,Daily!S509,Daily!S726)</f>
        <v>4802</v>
      </c>
      <c r="T11" s="35">
        <f>SUM(Daily!T75,Daily!T292,Daily!T509,Daily!T726)</f>
        <v>1228</v>
      </c>
      <c r="U11" s="35">
        <f>SUM(Daily!U75,Daily!U292,Daily!U509,Daily!U726)</f>
        <v>2099</v>
      </c>
      <c r="V11" s="35">
        <f>SUM(Daily!V75,Daily!V292,Daily!V509,Daily!V726)</f>
        <v>3952</v>
      </c>
      <c r="W11" s="35">
        <f>SUM(Daily!W75,Daily!W292,Daily!W509,Daily!W726)</f>
        <v>5596</v>
      </c>
      <c r="X11" s="35">
        <f>SUM(Daily!X75,Daily!X292,Daily!X509,Daily!X726)</f>
        <v>4371</v>
      </c>
      <c r="Y11" s="35">
        <f>SUM(Daily!Y75,Daily!Y292,Daily!Y509,Daily!Y726)</f>
        <v>3446</v>
      </c>
      <c r="Z11" s="35">
        <f>SUM(Daily!Z75,Daily!Z292,Daily!Z509,Daily!Z726)</f>
        <v>7894</v>
      </c>
      <c r="AA11" s="35">
        <f>SUM(Daily!AA75,Daily!AA292,Daily!AA509,Daily!AA726)</f>
        <v>7971</v>
      </c>
      <c r="AB11" s="11">
        <f t="shared" si="0"/>
        <v>64853</v>
      </c>
      <c r="AC11" s="7">
        <f t="shared" si="0"/>
        <v>64517</v>
      </c>
    </row>
    <row r="12" spans="1:29" ht="14.25" thickTop="1" thickBot="1" x14ac:dyDescent="0.25">
      <c r="A12" s="93" t="s">
        <v>21</v>
      </c>
      <c r="B12" s="35">
        <f>SUM(Daily!B76,Daily!B293,Daily!B510,Daily!B727)</f>
        <v>4855</v>
      </c>
      <c r="C12" s="35">
        <f>SUM(Daily!C76,Daily!C293,Daily!C510,Daily!C727)</f>
        <v>4165</v>
      </c>
      <c r="D12" s="35">
        <f>SUM(Daily!D76,Daily!D293,Daily!D510,Daily!D727)</f>
        <v>2267</v>
      </c>
      <c r="E12" s="35">
        <f>SUM(Daily!E76,Daily!E293,Daily!E510,Daily!E727)</f>
        <v>1964</v>
      </c>
      <c r="F12" s="35">
        <f>SUM(Daily!F76,Daily!F293,Daily!F510,Daily!F727)</f>
        <v>5889</v>
      </c>
      <c r="G12" s="35">
        <f>SUM(Daily!G76,Daily!G293,Daily!G510,Daily!G727)</f>
        <v>4101</v>
      </c>
      <c r="H12" s="35">
        <f>SUM(Daily!H76,Daily!H293,Daily!H510,Daily!H727)</f>
        <v>8575</v>
      </c>
      <c r="I12" s="35">
        <f>SUM(Daily!I76,Daily!I293,Daily!I510,Daily!I727)</f>
        <v>7981</v>
      </c>
      <c r="J12" s="35">
        <f>SUM(Daily!J76,Daily!J293,Daily!J510,Daily!J727)</f>
        <v>451</v>
      </c>
      <c r="K12" s="35">
        <f>SUM(Daily!K76,Daily!K293,Daily!K510,Daily!K727)</f>
        <v>1631</v>
      </c>
      <c r="L12" s="35">
        <f>SUM(Daily!L76,Daily!L293,Daily!L510,Daily!L727)</f>
        <v>2638</v>
      </c>
      <c r="M12" s="35">
        <f>SUM(Daily!M76,Daily!M293,Daily!M510,Daily!M727)</f>
        <v>4785</v>
      </c>
      <c r="N12" s="35">
        <f>SUM(Daily!N76,Daily!N293,Daily!N510,Daily!N727)</f>
        <v>7814</v>
      </c>
      <c r="O12" s="35">
        <f>SUM(Daily!O76,Daily!O293,Daily!O510,Daily!O727)</f>
        <v>9112</v>
      </c>
      <c r="P12" s="35">
        <f>SUM(Daily!P76,Daily!P293,Daily!P510,Daily!P727)</f>
        <v>4423</v>
      </c>
      <c r="Q12" s="35">
        <f>SUM(Daily!Q76,Daily!Q293,Daily!Q510,Daily!Q727)</f>
        <v>3718</v>
      </c>
      <c r="R12" s="35">
        <f>SUM(Daily!R76,Daily!R293,Daily!R510,Daily!R727)</f>
        <v>6118</v>
      </c>
      <c r="S12" s="35">
        <f>SUM(Daily!S76,Daily!S293,Daily!S510,Daily!S727)</f>
        <v>4434</v>
      </c>
      <c r="T12" s="35">
        <f>SUM(Daily!T76,Daily!T293,Daily!T510,Daily!T727)</f>
        <v>886</v>
      </c>
      <c r="U12" s="35">
        <f>SUM(Daily!U76,Daily!U293,Daily!U510,Daily!U727)</f>
        <v>1469</v>
      </c>
      <c r="V12" s="35">
        <f>SUM(Daily!V76,Daily!V293,Daily!V510,Daily!V727)</f>
        <v>3080</v>
      </c>
      <c r="W12" s="35">
        <f>SUM(Daily!W76,Daily!W293,Daily!W510,Daily!W727)</f>
        <v>5482</v>
      </c>
      <c r="X12" s="35">
        <f>SUM(Daily!X76,Daily!X293,Daily!X510,Daily!X727)</f>
        <v>3952</v>
      </c>
      <c r="Y12" s="35">
        <f>SUM(Daily!Y76,Daily!Y293,Daily!Y510,Daily!Y727)</f>
        <v>2885</v>
      </c>
      <c r="Z12" s="35">
        <f>SUM(Daily!Z76,Daily!Z293,Daily!Z510,Daily!Z727)</f>
        <v>7518</v>
      </c>
      <c r="AA12" s="35">
        <f>SUM(Daily!AA76,Daily!AA293,Daily!AA510,Daily!AA727)</f>
        <v>8157</v>
      </c>
      <c r="AB12" s="11">
        <f t="shared" si="0"/>
        <v>58466</v>
      </c>
      <c r="AC12" s="7">
        <f t="shared" si="0"/>
        <v>59884</v>
      </c>
    </row>
    <row r="13" spans="1:29" ht="14.25" thickTop="1" thickBot="1" x14ac:dyDescent="0.25">
      <c r="A13" s="94" t="s">
        <v>22</v>
      </c>
      <c r="B13" s="35">
        <f>SUM(Daily!B77,Daily!B294,Daily!B511,Daily!B728)</f>
        <v>4969</v>
      </c>
      <c r="C13" s="35">
        <f>SUM(Daily!C77,Daily!C294,Daily!C511,Daily!C728)</f>
        <v>4749</v>
      </c>
      <c r="D13" s="35">
        <f>SUM(Daily!D77,Daily!D294,Daily!D511,Daily!D728)</f>
        <v>2062</v>
      </c>
      <c r="E13" s="35">
        <f>SUM(Daily!E77,Daily!E294,Daily!E511,Daily!E728)</f>
        <v>1954</v>
      </c>
      <c r="F13" s="35">
        <f>SUM(Daily!F77,Daily!F294,Daily!F511,Daily!F728)</f>
        <v>5565</v>
      </c>
      <c r="G13" s="35">
        <f>SUM(Daily!G77,Daily!G294,Daily!G511,Daily!G728)</f>
        <v>3069</v>
      </c>
      <c r="H13" s="35">
        <f>SUM(Daily!H77,Daily!H294,Daily!H511,Daily!H728)</f>
        <v>8629</v>
      </c>
      <c r="I13" s="35">
        <f>SUM(Daily!I77,Daily!I294,Daily!I511,Daily!I728)</f>
        <v>7736</v>
      </c>
      <c r="J13" s="35">
        <f>SUM(Daily!J77,Daily!J294,Daily!J511,Daily!J728)</f>
        <v>643</v>
      </c>
      <c r="K13" s="35">
        <f>SUM(Daily!K77,Daily!K294,Daily!K511,Daily!K728)</f>
        <v>1892</v>
      </c>
      <c r="L13" s="35">
        <f>SUM(Daily!L77,Daily!L294,Daily!L511,Daily!L728)</f>
        <v>2233</v>
      </c>
      <c r="M13" s="35">
        <f>SUM(Daily!M77,Daily!M294,Daily!M511,Daily!M728)</f>
        <v>5057</v>
      </c>
      <c r="N13" s="35">
        <f>SUM(Daily!N77,Daily!N294,Daily!N511,Daily!N728)</f>
        <v>6918</v>
      </c>
      <c r="O13" s="35">
        <f>SUM(Daily!O77,Daily!O294,Daily!O511,Daily!O728)</f>
        <v>9282</v>
      </c>
      <c r="P13" s="35">
        <f>SUM(Daily!P77,Daily!P294,Daily!P511,Daily!P728)</f>
        <v>4541</v>
      </c>
      <c r="Q13" s="35">
        <f>SUM(Daily!Q77,Daily!Q294,Daily!Q511,Daily!Q728)</f>
        <v>2995</v>
      </c>
      <c r="R13" s="35">
        <f>SUM(Daily!R77,Daily!R294,Daily!R511,Daily!R728)</f>
        <v>6357</v>
      </c>
      <c r="S13" s="35">
        <f>SUM(Daily!S77,Daily!S294,Daily!S511,Daily!S728)</f>
        <v>4123</v>
      </c>
      <c r="T13" s="35">
        <f>SUM(Daily!T77,Daily!T294,Daily!T511,Daily!T728)</f>
        <v>711</v>
      </c>
      <c r="U13" s="35">
        <f>SUM(Daily!U77,Daily!U294,Daily!U511,Daily!U728)</f>
        <v>1017</v>
      </c>
      <c r="V13" s="35">
        <f>SUM(Daily!V77,Daily!V294,Daily!V511,Daily!V728)</f>
        <v>2749</v>
      </c>
      <c r="W13" s="35">
        <f>SUM(Daily!W77,Daily!W294,Daily!W511,Daily!W728)</f>
        <v>6650</v>
      </c>
      <c r="X13" s="35">
        <f>SUM(Daily!X77,Daily!X294,Daily!X511,Daily!X728)</f>
        <v>3506</v>
      </c>
      <c r="Y13" s="35">
        <f>SUM(Daily!Y77,Daily!Y294,Daily!Y511,Daily!Y728)</f>
        <v>2125</v>
      </c>
      <c r="Z13" s="35">
        <f>SUM(Daily!Z77,Daily!Z294,Daily!Z511,Daily!Z728)</f>
        <v>7809</v>
      </c>
      <c r="AA13" s="35">
        <f>SUM(Daily!AA77,Daily!AA294,Daily!AA511,Daily!AA728)</f>
        <v>8127</v>
      </c>
      <c r="AB13" s="11">
        <f t="shared" si="0"/>
        <v>56692</v>
      </c>
      <c r="AC13" s="7">
        <f t="shared" si="0"/>
        <v>58776</v>
      </c>
    </row>
    <row r="14" spans="1:29" ht="14.25" thickTop="1" thickBot="1" x14ac:dyDescent="0.25">
      <c r="A14" s="93" t="s">
        <v>23</v>
      </c>
      <c r="B14" s="35">
        <f>SUM(Daily!B78,Daily!B295,Daily!B512,Daily!B729)</f>
        <v>4645</v>
      </c>
      <c r="C14" s="35">
        <f>SUM(Daily!C78,Daily!C295,Daily!C512,Daily!C729)</f>
        <v>5136</v>
      </c>
      <c r="D14" s="35">
        <f>SUM(Daily!D78,Daily!D295,Daily!D512,Daily!D729)</f>
        <v>1912</v>
      </c>
      <c r="E14" s="35">
        <f>SUM(Daily!E78,Daily!E295,Daily!E512,Daily!E729)</f>
        <v>1724</v>
      </c>
      <c r="F14" s="35">
        <f>SUM(Daily!F78,Daily!F295,Daily!F512,Daily!F729)</f>
        <v>4927</v>
      </c>
      <c r="G14" s="35">
        <f>SUM(Daily!G78,Daily!G295,Daily!G512,Daily!G729)</f>
        <v>2864</v>
      </c>
      <c r="H14" s="35">
        <f>SUM(Daily!H78,Daily!H295,Daily!H512,Daily!H729)</f>
        <v>7743</v>
      </c>
      <c r="I14" s="35">
        <f>SUM(Daily!I78,Daily!I295,Daily!I512,Daily!I729)</f>
        <v>7160</v>
      </c>
      <c r="J14" s="35">
        <f>SUM(Daily!J78,Daily!J295,Daily!J512,Daily!J729)</f>
        <v>599</v>
      </c>
      <c r="K14" s="35">
        <f>SUM(Daily!K78,Daily!K295,Daily!K512,Daily!K729)</f>
        <v>1606</v>
      </c>
      <c r="L14" s="35">
        <f>SUM(Daily!L78,Daily!L295,Daily!L512,Daily!L729)</f>
        <v>1872</v>
      </c>
      <c r="M14" s="35">
        <f>SUM(Daily!M78,Daily!M295,Daily!M512,Daily!M729)</f>
        <v>4449</v>
      </c>
      <c r="N14" s="35">
        <f>SUM(Daily!N78,Daily!N295,Daily!N512,Daily!N729)</f>
        <v>6175</v>
      </c>
      <c r="O14" s="35">
        <f>SUM(Daily!O78,Daily!O295,Daily!O512,Daily!O729)</f>
        <v>7495</v>
      </c>
      <c r="P14" s="35">
        <f>SUM(Daily!P78,Daily!P295,Daily!P512,Daily!P729)</f>
        <v>4327</v>
      </c>
      <c r="Q14" s="35">
        <f>SUM(Daily!Q78,Daily!Q295,Daily!Q512,Daily!Q729)</f>
        <v>2450</v>
      </c>
      <c r="R14" s="35">
        <f>SUM(Daily!R78,Daily!R295,Daily!R512,Daily!R729)</f>
        <v>5647</v>
      </c>
      <c r="S14" s="35">
        <f>SUM(Daily!S78,Daily!S295,Daily!S512,Daily!S729)</f>
        <v>3550</v>
      </c>
      <c r="T14" s="35">
        <f>SUM(Daily!T78,Daily!T295,Daily!T512,Daily!T729)</f>
        <v>848</v>
      </c>
      <c r="U14" s="35">
        <f>SUM(Daily!U78,Daily!U295,Daily!U512,Daily!U729)</f>
        <v>769</v>
      </c>
      <c r="V14" s="35">
        <f>SUM(Daily!V78,Daily!V295,Daily!V512,Daily!V729)</f>
        <v>2547</v>
      </c>
      <c r="W14" s="35">
        <f>SUM(Daily!W78,Daily!W295,Daily!W512,Daily!W729)</f>
        <v>5513</v>
      </c>
      <c r="X14" s="35">
        <f>SUM(Daily!X78,Daily!X295,Daily!X512,Daily!X729)</f>
        <v>3321</v>
      </c>
      <c r="Y14" s="35">
        <f>SUM(Daily!Y78,Daily!Y295,Daily!Y512,Daily!Y729)</f>
        <v>1501</v>
      </c>
      <c r="Z14" s="35">
        <f>SUM(Daily!Z78,Daily!Z295,Daily!Z512,Daily!Z729)</f>
        <v>7373</v>
      </c>
      <c r="AA14" s="35">
        <f>SUM(Daily!AA78,Daily!AA295,Daily!AA512,Daily!AA729)</f>
        <v>7717</v>
      </c>
      <c r="AB14" s="11">
        <f t="shared" si="0"/>
        <v>51936</v>
      </c>
      <c r="AC14" s="7">
        <f t="shared" si="0"/>
        <v>51934</v>
      </c>
    </row>
    <row r="15" spans="1:29" ht="14.25" thickTop="1" thickBot="1" x14ac:dyDescent="0.25">
      <c r="A15" s="94" t="s">
        <v>24</v>
      </c>
      <c r="B15" s="35">
        <f>SUM(Daily!B79,Daily!B296,Daily!B513,Daily!B730)</f>
        <v>4370</v>
      </c>
      <c r="C15" s="35">
        <f>SUM(Daily!C79,Daily!C296,Daily!C513,Daily!C730)</f>
        <v>5226</v>
      </c>
      <c r="D15" s="35">
        <f>SUM(Daily!D79,Daily!D296,Daily!D513,Daily!D730)</f>
        <v>1969</v>
      </c>
      <c r="E15" s="35">
        <f>SUM(Daily!E79,Daily!E296,Daily!E513,Daily!E730)</f>
        <v>1567</v>
      </c>
      <c r="F15" s="35">
        <f>SUM(Daily!F79,Daily!F296,Daily!F513,Daily!F730)</f>
        <v>4758</v>
      </c>
      <c r="G15" s="35">
        <f>SUM(Daily!G79,Daily!G296,Daily!G513,Daily!G730)</f>
        <v>2593</v>
      </c>
      <c r="H15" s="35">
        <f>SUM(Daily!H79,Daily!H296,Daily!H513,Daily!H730)</f>
        <v>8123</v>
      </c>
      <c r="I15" s="35">
        <f>SUM(Daily!I79,Daily!I296,Daily!I513,Daily!I730)</f>
        <v>7152</v>
      </c>
      <c r="J15" s="35">
        <f>SUM(Daily!J79,Daily!J296,Daily!J513,Daily!J730)</f>
        <v>689</v>
      </c>
      <c r="K15" s="35">
        <f>SUM(Daily!K79,Daily!K296,Daily!K513,Daily!K730)</f>
        <v>1039</v>
      </c>
      <c r="L15" s="35">
        <f>SUM(Daily!L79,Daily!L296,Daily!L513,Daily!L730)</f>
        <v>1852</v>
      </c>
      <c r="M15" s="35">
        <f>SUM(Daily!M79,Daily!M296,Daily!M513,Daily!M730)</f>
        <v>4434</v>
      </c>
      <c r="N15" s="35">
        <f>SUM(Daily!N79,Daily!N296,Daily!N513,Daily!N730)</f>
        <v>5846</v>
      </c>
      <c r="O15" s="35">
        <f>SUM(Daily!O79,Daily!O296,Daily!O513,Daily!O730)</f>
        <v>7914</v>
      </c>
      <c r="P15" s="35">
        <f>SUM(Daily!P79,Daily!P296,Daily!P513,Daily!P730)</f>
        <v>3976</v>
      </c>
      <c r="Q15" s="35">
        <f>SUM(Daily!Q79,Daily!Q296,Daily!Q513,Daily!Q730)</f>
        <v>2328</v>
      </c>
      <c r="R15" s="35">
        <f>SUM(Daily!R79,Daily!R296,Daily!R513,Daily!R730)</f>
        <v>5312</v>
      </c>
      <c r="S15" s="35">
        <f>SUM(Daily!S79,Daily!S296,Daily!S513,Daily!S730)</f>
        <v>3420</v>
      </c>
      <c r="T15" s="35">
        <f>SUM(Daily!T79,Daily!T296,Daily!T513,Daily!T730)</f>
        <v>708</v>
      </c>
      <c r="U15" s="35">
        <f>SUM(Daily!U79,Daily!U296,Daily!U513,Daily!U730)</f>
        <v>655</v>
      </c>
      <c r="V15" s="35">
        <f>SUM(Daily!V79,Daily!V296,Daily!V513,Daily!V730)</f>
        <v>2829</v>
      </c>
      <c r="W15" s="35">
        <f>SUM(Daily!W79,Daily!W296,Daily!W513,Daily!W730)</f>
        <v>5753</v>
      </c>
      <c r="X15" s="35">
        <f>SUM(Daily!X79,Daily!X296,Daily!X513,Daily!X730)</f>
        <v>3130</v>
      </c>
      <c r="Y15" s="35">
        <f>SUM(Daily!Y79,Daily!Y296,Daily!Y513,Daily!Y730)</f>
        <v>1349</v>
      </c>
      <c r="Z15" s="35">
        <f>SUM(Daily!Z79,Daily!Z296,Daily!Z513,Daily!Z730)</f>
        <v>7404</v>
      </c>
      <c r="AA15" s="35">
        <f>SUM(Daily!AA79,Daily!AA296,Daily!AA513,Daily!AA730)</f>
        <v>7475</v>
      </c>
      <c r="AB15" s="11">
        <f t="shared" si="0"/>
        <v>50966</v>
      </c>
      <c r="AC15" s="7">
        <f t="shared" si="0"/>
        <v>50905</v>
      </c>
    </row>
    <row r="16" spans="1:29" ht="14.25" thickTop="1" thickBot="1" x14ac:dyDescent="0.25">
      <c r="A16" s="93" t="s">
        <v>25</v>
      </c>
      <c r="B16" s="35">
        <f>SUM(Daily!B80,Daily!B297,Daily!B514,Daily!B731)</f>
        <v>4824</v>
      </c>
      <c r="C16" s="35">
        <f>SUM(Daily!C80,Daily!C297,Daily!C514,Daily!C731)</f>
        <v>5556</v>
      </c>
      <c r="D16" s="35">
        <f>SUM(Daily!D80,Daily!D297,Daily!D514,Daily!D731)</f>
        <v>2077</v>
      </c>
      <c r="E16" s="35">
        <f>SUM(Daily!E80,Daily!E297,Daily!E514,Daily!E731)</f>
        <v>1672</v>
      </c>
      <c r="F16" s="35">
        <f>SUM(Daily!F80,Daily!F297,Daily!F514,Daily!F731)</f>
        <v>4604</v>
      </c>
      <c r="G16" s="35">
        <f>SUM(Daily!G80,Daily!G297,Daily!G514,Daily!G731)</f>
        <v>3166</v>
      </c>
      <c r="H16" s="35">
        <f>SUM(Daily!H80,Daily!H297,Daily!H514,Daily!H731)</f>
        <v>8466</v>
      </c>
      <c r="I16" s="35">
        <f>SUM(Daily!I80,Daily!I297,Daily!I514,Daily!I731)</f>
        <v>7939</v>
      </c>
      <c r="J16" s="35">
        <f>SUM(Daily!J80,Daily!J297,Daily!J514,Daily!J731)</f>
        <v>798</v>
      </c>
      <c r="K16" s="35">
        <f>SUM(Daily!K80,Daily!K297,Daily!K514,Daily!K731)</f>
        <v>773</v>
      </c>
      <c r="L16" s="35">
        <f>SUM(Daily!L80,Daily!L297,Daily!L514,Daily!L731)</f>
        <v>2465</v>
      </c>
      <c r="M16" s="35">
        <f>SUM(Daily!M80,Daily!M297,Daily!M514,Daily!M731)</f>
        <v>4529</v>
      </c>
      <c r="N16" s="35">
        <f>SUM(Daily!N80,Daily!N297,Daily!N514,Daily!N731)</f>
        <v>6673</v>
      </c>
      <c r="O16" s="35">
        <f>SUM(Daily!O80,Daily!O297,Daily!O514,Daily!O731)</f>
        <v>7430</v>
      </c>
      <c r="P16" s="35">
        <f>SUM(Daily!P80,Daily!P297,Daily!P514,Daily!P731)</f>
        <v>4388</v>
      </c>
      <c r="Q16" s="35">
        <f>SUM(Daily!Q80,Daily!Q297,Daily!Q514,Daily!Q731)</f>
        <v>2449</v>
      </c>
      <c r="R16" s="35">
        <f>SUM(Daily!R80,Daily!R297,Daily!R514,Daily!R731)</f>
        <v>5539</v>
      </c>
      <c r="S16" s="35">
        <f>SUM(Daily!S80,Daily!S297,Daily!S514,Daily!S731)</f>
        <v>3914</v>
      </c>
      <c r="T16" s="35">
        <f>SUM(Daily!T80,Daily!T297,Daily!T514,Daily!T731)</f>
        <v>783</v>
      </c>
      <c r="U16" s="35">
        <f>SUM(Daily!U80,Daily!U297,Daily!U514,Daily!U731)</f>
        <v>672</v>
      </c>
      <c r="V16" s="35">
        <f>SUM(Daily!V80,Daily!V297,Daily!V514,Daily!V731)</f>
        <v>3412</v>
      </c>
      <c r="W16" s="35">
        <f>SUM(Daily!W80,Daily!W297,Daily!W514,Daily!W731)</f>
        <v>6107</v>
      </c>
      <c r="X16" s="35">
        <f>SUM(Daily!X80,Daily!X297,Daily!X514,Daily!X731)</f>
        <v>3887</v>
      </c>
      <c r="Y16" s="35">
        <f>SUM(Daily!Y80,Daily!Y297,Daily!Y514,Daily!Y731)</f>
        <v>1273</v>
      </c>
      <c r="Z16" s="35">
        <f>SUM(Daily!Z80,Daily!Z297,Daily!Z514,Daily!Z731)</f>
        <v>7728</v>
      </c>
      <c r="AA16" s="35">
        <f>SUM(Daily!AA80,Daily!AA297,Daily!AA514,Daily!AA731)</f>
        <v>8064</v>
      </c>
      <c r="AB16" s="11">
        <f t="shared" si="0"/>
        <v>55644</v>
      </c>
      <c r="AC16" s="7">
        <f t="shared" si="0"/>
        <v>53544</v>
      </c>
    </row>
    <row r="17" spans="1:29" ht="14.25" thickTop="1" thickBot="1" x14ac:dyDescent="0.25">
      <c r="A17" s="94" t="s">
        <v>26</v>
      </c>
      <c r="B17" s="35">
        <f>SUM(Daily!B81,Daily!B298,Daily!B515,Daily!B732)</f>
        <v>4620</v>
      </c>
      <c r="C17" s="35">
        <f>SUM(Daily!C81,Daily!C298,Daily!C515,Daily!C732)</f>
        <v>5529</v>
      </c>
      <c r="D17" s="35">
        <f>SUM(Daily!D81,Daily!D298,Daily!D515,Daily!D732)</f>
        <v>1845</v>
      </c>
      <c r="E17" s="35">
        <f>SUM(Daily!E81,Daily!E298,Daily!E515,Daily!E732)</f>
        <v>1809</v>
      </c>
      <c r="F17" s="35">
        <f>SUM(Daily!F81,Daily!F298,Daily!F515,Daily!F732)</f>
        <v>3704</v>
      </c>
      <c r="G17" s="35">
        <f>SUM(Daily!G81,Daily!G298,Daily!G515,Daily!G732)</f>
        <v>3700</v>
      </c>
      <c r="H17" s="35">
        <f>SUM(Daily!H81,Daily!H298,Daily!H515,Daily!H732)</f>
        <v>7724</v>
      </c>
      <c r="I17" s="35">
        <f>SUM(Daily!I81,Daily!I298,Daily!I515,Daily!I732)</f>
        <v>8384</v>
      </c>
      <c r="J17" s="35">
        <f>SUM(Daily!J81,Daily!J298,Daily!J515,Daily!J732)</f>
        <v>680</v>
      </c>
      <c r="K17" s="35">
        <f>SUM(Daily!K81,Daily!K298,Daily!K515,Daily!K732)</f>
        <v>728</v>
      </c>
      <c r="L17" s="35">
        <f>SUM(Daily!L81,Daily!L298,Daily!L515,Daily!L732)</f>
        <v>2684</v>
      </c>
      <c r="M17" s="35">
        <f>SUM(Daily!M81,Daily!M298,Daily!M515,Daily!M732)</f>
        <v>3751</v>
      </c>
      <c r="N17" s="35">
        <f>SUM(Daily!N81,Daily!N298,Daily!N515,Daily!N732)</f>
        <v>6887</v>
      </c>
      <c r="O17" s="35">
        <f>SUM(Daily!O81,Daily!O298,Daily!O515,Daily!O732)</f>
        <v>7047</v>
      </c>
      <c r="P17" s="35">
        <f>SUM(Daily!P81,Daily!P298,Daily!P515,Daily!P732)</f>
        <v>4063</v>
      </c>
      <c r="Q17" s="35">
        <f>SUM(Daily!Q81,Daily!Q298,Daily!Q515,Daily!Q732)</f>
        <v>2692</v>
      </c>
      <c r="R17" s="35">
        <f>SUM(Daily!R81,Daily!R298,Daily!R515,Daily!R732)</f>
        <v>5376</v>
      </c>
      <c r="S17" s="35">
        <f>SUM(Daily!S81,Daily!S298,Daily!S515,Daily!S732)</f>
        <v>3950</v>
      </c>
      <c r="T17" s="35">
        <f>SUM(Daily!T81,Daily!T298,Daily!T515,Daily!T732)</f>
        <v>735</v>
      </c>
      <c r="U17" s="35">
        <f>SUM(Daily!U81,Daily!U298,Daily!U515,Daily!U732)</f>
        <v>721</v>
      </c>
      <c r="V17" s="35">
        <f>SUM(Daily!V81,Daily!V298,Daily!V515,Daily!V732)</f>
        <v>3527</v>
      </c>
      <c r="W17" s="35">
        <f>SUM(Daily!W81,Daily!W298,Daily!W515,Daily!W732)</f>
        <v>5331</v>
      </c>
      <c r="X17" s="35">
        <f>SUM(Daily!X81,Daily!X298,Daily!X515,Daily!X732)</f>
        <v>3610</v>
      </c>
      <c r="Y17" s="35">
        <f>SUM(Daily!Y81,Daily!Y298,Daily!Y515,Daily!Y732)</f>
        <v>1530</v>
      </c>
      <c r="Z17" s="35">
        <f>SUM(Daily!Z81,Daily!Z298,Daily!Z515,Daily!Z732)</f>
        <v>7744</v>
      </c>
      <c r="AA17" s="35">
        <f>SUM(Daily!AA81,Daily!AA298,Daily!AA515,Daily!AA732)</f>
        <v>8656</v>
      </c>
      <c r="AB17" s="11">
        <f t="shared" si="0"/>
        <v>53199</v>
      </c>
      <c r="AC17" s="7">
        <f t="shared" si="0"/>
        <v>53828</v>
      </c>
    </row>
    <row r="18" spans="1:29" ht="14.25" thickTop="1" thickBot="1" x14ac:dyDescent="0.25">
      <c r="A18" s="93" t="s">
        <v>27</v>
      </c>
      <c r="B18" s="35">
        <f>SUM(Daily!B82,Daily!B299,Daily!B516,Daily!B733)</f>
        <v>4377</v>
      </c>
      <c r="C18" s="35">
        <f>SUM(Daily!C82,Daily!C299,Daily!C516,Daily!C733)</f>
        <v>6014</v>
      </c>
      <c r="D18" s="35">
        <f>SUM(Daily!D82,Daily!D299,Daily!D516,Daily!D733)</f>
        <v>1729</v>
      </c>
      <c r="E18" s="35">
        <f>SUM(Daily!E82,Daily!E299,Daily!E516,Daily!E733)</f>
        <v>1894</v>
      </c>
      <c r="F18" s="35">
        <f>SUM(Daily!F82,Daily!F299,Daily!F516,Daily!F733)</f>
        <v>3567</v>
      </c>
      <c r="G18" s="35">
        <f>SUM(Daily!G82,Daily!G299,Daily!G516,Daily!G733)</f>
        <v>4728</v>
      </c>
      <c r="H18" s="35">
        <f>SUM(Daily!H82,Daily!H299,Daily!H516,Daily!H733)</f>
        <v>7785</v>
      </c>
      <c r="I18" s="35">
        <f>SUM(Daily!I82,Daily!I299,Daily!I516,Daily!I733)</f>
        <v>8614</v>
      </c>
      <c r="J18" s="35">
        <f>SUM(Daily!J82,Daily!J299,Daily!J516,Daily!J733)</f>
        <v>902</v>
      </c>
      <c r="K18" s="35">
        <f>SUM(Daily!K82,Daily!K299,Daily!K516,Daily!K733)</f>
        <v>738</v>
      </c>
      <c r="L18" s="35">
        <f>SUM(Daily!L82,Daily!L299,Daily!L516,Daily!L733)</f>
        <v>2988</v>
      </c>
      <c r="M18" s="35">
        <f>SUM(Daily!M82,Daily!M299,Daily!M516,Daily!M733)</f>
        <v>3251</v>
      </c>
      <c r="N18" s="35">
        <f>SUM(Daily!N82,Daily!N299,Daily!N516,Daily!N733)</f>
        <v>7042</v>
      </c>
      <c r="O18" s="35">
        <f>SUM(Daily!O82,Daily!O299,Daily!O516,Daily!O733)</f>
        <v>6282</v>
      </c>
      <c r="P18" s="35">
        <f>SUM(Daily!P82,Daily!P299,Daily!P516,Daily!P733)</f>
        <v>4449</v>
      </c>
      <c r="Q18" s="35">
        <f>SUM(Daily!Q82,Daily!Q299,Daily!Q516,Daily!Q733)</f>
        <v>2613</v>
      </c>
      <c r="R18" s="35">
        <f>SUM(Daily!R82,Daily!R299,Daily!R516,Daily!R733)</f>
        <v>5185</v>
      </c>
      <c r="S18" s="35">
        <f>SUM(Daily!S82,Daily!S299,Daily!S516,Daily!S733)</f>
        <v>4139</v>
      </c>
      <c r="T18" s="35">
        <f>SUM(Daily!T82,Daily!T299,Daily!T516,Daily!T733)</f>
        <v>872</v>
      </c>
      <c r="U18" s="35">
        <f>SUM(Daily!U82,Daily!U299,Daily!U516,Daily!U733)</f>
        <v>568</v>
      </c>
      <c r="V18" s="35">
        <f>SUM(Daily!V82,Daily!V299,Daily!V516,Daily!V733)</f>
        <v>4290</v>
      </c>
      <c r="W18" s="35">
        <f>SUM(Daily!W82,Daily!W299,Daily!W516,Daily!W733)</f>
        <v>4777</v>
      </c>
      <c r="X18" s="35">
        <f>SUM(Daily!X82,Daily!X299,Daily!X516,Daily!X733)</f>
        <v>3654</v>
      </c>
      <c r="Y18" s="35">
        <f>SUM(Daily!Y82,Daily!Y299,Daily!Y516,Daily!Y733)</f>
        <v>1464</v>
      </c>
      <c r="Z18" s="35">
        <f>SUM(Daily!Z82,Daily!Z299,Daily!Z516,Daily!Z733)</f>
        <v>7889</v>
      </c>
      <c r="AA18" s="35">
        <f>SUM(Daily!AA82,Daily!AA299,Daily!AA516,Daily!AA733)</f>
        <v>9216</v>
      </c>
      <c r="AB18" s="11">
        <f t="shared" si="0"/>
        <v>54729</v>
      </c>
      <c r="AC18" s="7">
        <f t="shared" si="0"/>
        <v>54298</v>
      </c>
    </row>
    <row r="19" spans="1:29" ht="14.25" thickTop="1" thickBot="1" x14ac:dyDescent="0.25">
      <c r="A19" s="94" t="s">
        <v>28</v>
      </c>
      <c r="B19" s="35">
        <f>SUM(Daily!B83,Daily!B300,Daily!B517,Daily!B734)</f>
        <v>4821</v>
      </c>
      <c r="C19" s="35">
        <f>SUM(Daily!C83,Daily!C300,Daily!C517,Daily!C734)</f>
        <v>6445</v>
      </c>
      <c r="D19" s="35">
        <f>SUM(Daily!D83,Daily!D300,Daily!D517,Daily!D734)</f>
        <v>2173</v>
      </c>
      <c r="E19" s="35">
        <f>SUM(Daily!E83,Daily!E300,Daily!E517,Daily!E734)</f>
        <v>2060</v>
      </c>
      <c r="F19" s="35">
        <f>SUM(Daily!F83,Daily!F300,Daily!F517,Daily!F734)</f>
        <v>3434</v>
      </c>
      <c r="G19" s="35">
        <f>SUM(Daily!G83,Daily!G300,Daily!G517,Daily!G734)</f>
        <v>5879</v>
      </c>
      <c r="H19" s="35">
        <f>SUM(Daily!H83,Daily!H300,Daily!H517,Daily!H734)</f>
        <v>8408</v>
      </c>
      <c r="I19" s="35">
        <f>SUM(Daily!I83,Daily!I300,Daily!I517,Daily!I734)</f>
        <v>9993</v>
      </c>
      <c r="J19" s="35">
        <f>SUM(Daily!J83,Daily!J300,Daily!J517,Daily!J734)</f>
        <v>1199</v>
      </c>
      <c r="K19" s="35">
        <f>SUM(Daily!K83,Daily!K300,Daily!K517,Daily!K734)</f>
        <v>720</v>
      </c>
      <c r="L19" s="35">
        <f>SUM(Daily!L83,Daily!L300,Daily!L517,Daily!L734)</f>
        <v>4557</v>
      </c>
      <c r="M19" s="35">
        <f>SUM(Daily!M83,Daily!M300,Daily!M517,Daily!M734)</f>
        <v>3078</v>
      </c>
      <c r="N19" s="35">
        <f>SUM(Daily!N83,Daily!N300,Daily!N517,Daily!N734)</f>
        <v>9293</v>
      </c>
      <c r="O19" s="35">
        <f>SUM(Daily!O83,Daily!O300,Daily!O517,Daily!O734)</f>
        <v>6699</v>
      </c>
      <c r="P19" s="35">
        <f>SUM(Daily!P83,Daily!P300,Daily!P517,Daily!P734)</f>
        <v>5110</v>
      </c>
      <c r="Q19" s="35">
        <f>SUM(Daily!Q83,Daily!Q300,Daily!Q517,Daily!Q734)</f>
        <v>3068</v>
      </c>
      <c r="R19" s="35">
        <f>SUM(Daily!R83,Daily!R300,Daily!R517,Daily!R734)</f>
        <v>5568</v>
      </c>
      <c r="S19" s="35">
        <f>SUM(Daily!S83,Daily!S300,Daily!S517,Daily!S734)</f>
        <v>5081</v>
      </c>
      <c r="T19" s="35">
        <f>SUM(Daily!T83,Daily!T300,Daily!T517,Daily!T734)</f>
        <v>1349</v>
      </c>
      <c r="U19" s="35">
        <f>SUM(Daily!U83,Daily!U300,Daily!U517,Daily!U734)</f>
        <v>518</v>
      </c>
      <c r="V19" s="35">
        <f>SUM(Daily!V83,Daily!V300,Daily!V517,Daily!V734)</f>
        <v>5290</v>
      </c>
      <c r="W19" s="35">
        <f>SUM(Daily!W83,Daily!W300,Daily!W517,Daily!W734)</f>
        <v>4776</v>
      </c>
      <c r="X19" s="35">
        <f>SUM(Daily!X83,Daily!X300,Daily!X517,Daily!X734)</f>
        <v>5130</v>
      </c>
      <c r="Y19" s="35">
        <f>SUM(Daily!Y83,Daily!Y300,Daily!Y517,Daily!Y734)</f>
        <v>1473</v>
      </c>
      <c r="Z19" s="35">
        <f>SUM(Daily!Z83,Daily!Z300,Daily!Z517,Daily!Z734)</f>
        <v>8805</v>
      </c>
      <c r="AA19" s="35">
        <f>SUM(Daily!AA83,Daily!AA300,Daily!AA517,Daily!AA734)</f>
        <v>10012</v>
      </c>
      <c r="AB19" s="11">
        <f t="shared" si="0"/>
        <v>65137</v>
      </c>
      <c r="AC19" s="7">
        <f t="shared" si="0"/>
        <v>59802</v>
      </c>
    </row>
    <row r="20" spans="1:29" ht="14.25" thickTop="1" thickBot="1" x14ac:dyDescent="0.25">
      <c r="A20" s="93" t="s">
        <v>29</v>
      </c>
      <c r="B20" s="35">
        <f>SUM(Daily!B84,Daily!B301,Daily!B518,Daily!B735)</f>
        <v>5531</v>
      </c>
      <c r="C20" s="35">
        <f>SUM(Daily!C84,Daily!C301,Daily!C518,Daily!C735)</f>
        <v>8039</v>
      </c>
      <c r="D20" s="35">
        <f>SUM(Daily!D84,Daily!D301,Daily!D518,Daily!D735)</f>
        <v>2788</v>
      </c>
      <c r="E20" s="35">
        <f>SUM(Daily!E84,Daily!E301,Daily!E518,Daily!E735)</f>
        <v>2984</v>
      </c>
      <c r="F20" s="35">
        <f>SUM(Daily!F84,Daily!F301,Daily!F518,Daily!F735)</f>
        <v>4290</v>
      </c>
      <c r="G20" s="35">
        <f>SUM(Daily!G84,Daily!G301,Daily!G518,Daily!G735)</f>
        <v>9484</v>
      </c>
      <c r="H20" s="35">
        <f>SUM(Daily!H84,Daily!H301,Daily!H518,Daily!H735)</f>
        <v>8952</v>
      </c>
      <c r="I20" s="35">
        <f>SUM(Daily!I84,Daily!I301,Daily!I518,Daily!I735)</f>
        <v>13573</v>
      </c>
      <c r="J20" s="35">
        <f>SUM(Daily!J84,Daily!J301,Daily!J518,Daily!J735)</f>
        <v>2139</v>
      </c>
      <c r="K20" s="35">
        <f>SUM(Daily!K84,Daily!K301,Daily!K518,Daily!K735)</f>
        <v>765</v>
      </c>
      <c r="L20" s="35">
        <f>SUM(Daily!L84,Daily!L301,Daily!L518,Daily!L735)</f>
        <v>6756</v>
      </c>
      <c r="M20" s="35">
        <f>SUM(Daily!M84,Daily!M301,Daily!M518,Daily!M735)</f>
        <v>3024</v>
      </c>
      <c r="N20" s="35">
        <f>SUM(Daily!N84,Daily!N301,Daily!N518,Daily!N735)</f>
        <v>11511</v>
      </c>
      <c r="O20" s="35">
        <f>SUM(Daily!O84,Daily!O301,Daily!O518,Daily!O735)</f>
        <v>8338</v>
      </c>
      <c r="P20" s="35">
        <f>SUM(Daily!P84,Daily!P301,Daily!P518,Daily!P735)</f>
        <v>6753</v>
      </c>
      <c r="Q20" s="35">
        <f>SUM(Daily!Q84,Daily!Q301,Daily!Q518,Daily!Q735)</f>
        <v>3851</v>
      </c>
      <c r="R20" s="35">
        <f>SUM(Daily!R84,Daily!R301,Daily!R518,Daily!R735)</f>
        <v>7872</v>
      </c>
      <c r="S20" s="35">
        <f>SUM(Daily!S84,Daily!S301,Daily!S518,Daily!S735)</f>
        <v>6678</v>
      </c>
      <c r="T20" s="35">
        <f>SUM(Daily!T84,Daily!T301,Daily!T518,Daily!T735)</f>
        <v>2948</v>
      </c>
      <c r="U20" s="35">
        <f>SUM(Daily!U84,Daily!U301,Daily!U518,Daily!U735)</f>
        <v>607</v>
      </c>
      <c r="V20" s="35">
        <f>SUM(Daily!V84,Daily!V301,Daily!V518,Daily!V735)</f>
        <v>8362</v>
      </c>
      <c r="W20" s="35">
        <f>SUM(Daily!W84,Daily!W301,Daily!W518,Daily!W735)</f>
        <v>5238</v>
      </c>
      <c r="X20" s="35">
        <f>SUM(Daily!X84,Daily!X301,Daily!X518,Daily!X735)</f>
        <v>6651</v>
      </c>
      <c r="Y20" s="35">
        <f>SUM(Daily!Y84,Daily!Y301,Daily!Y518,Daily!Y735)</f>
        <v>1854</v>
      </c>
      <c r="Z20" s="35">
        <f>SUM(Daily!Z84,Daily!Z301,Daily!Z518,Daily!Z735)</f>
        <v>9793</v>
      </c>
      <c r="AA20" s="35">
        <f>SUM(Daily!AA84,Daily!AA301,Daily!AA518,Daily!AA735)</f>
        <v>13196</v>
      </c>
      <c r="AB20" s="11">
        <f t="shared" si="0"/>
        <v>84346</v>
      </c>
      <c r="AC20" s="7">
        <f t="shared" si="0"/>
        <v>77631</v>
      </c>
    </row>
    <row r="21" spans="1:29" ht="14.25" thickTop="1" thickBot="1" x14ac:dyDescent="0.25">
      <c r="A21" s="94" t="s">
        <v>30</v>
      </c>
      <c r="B21" s="35">
        <f>SUM(Daily!B85,Daily!B302,Daily!B519,Daily!B736)</f>
        <v>6064</v>
      </c>
      <c r="C21" s="35">
        <f>SUM(Daily!C85,Daily!C302,Daily!C519,Daily!C736)</f>
        <v>9663</v>
      </c>
      <c r="D21" s="35">
        <f>SUM(Daily!D85,Daily!D302,Daily!D519,Daily!D736)</f>
        <v>2799</v>
      </c>
      <c r="E21" s="35">
        <f>SUM(Daily!E85,Daily!E302,Daily!E519,Daily!E736)</f>
        <v>3584</v>
      </c>
      <c r="F21" s="35">
        <f>SUM(Daily!F85,Daily!F302,Daily!F519,Daily!F736)</f>
        <v>4125</v>
      </c>
      <c r="G21" s="35">
        <f>SUM(Daily!G85,Daily!G302,Daily!G519,Daily!G736)</f>
        <v>12071</v>
      </c>
      <c r="H21" s="35">
        <f>SUM(Daily!H85,Daily!H302,Daily!H519,Daily!H736)</f>
        <v>10016</v>
      </c>
      <c r="I21" s="35">
        <f>SUM(Daily!I85,Daily!I302,Daily!I519,Daily!I736)</f>
        <v>16241</v>
      </c>
      <c r="J21" s="35">
        <f>SUM(Daily!J85,Daily!J302,Daily!J519,Daily!J736)</f>
        <v>2502</v>
      </c>
      <c r="K21" s="35">
        <f>SUM(Daily!K85,Daily!K302,Daily!K519,Daily!K736)</f>
        <v>773</v>
      </c>
      <c r="L21" s="35">
        <f>SUM(Daily!L85,Daily!L302,Daily!L519,Daily!L736)</f>
        <v>6539</v>
      </c>
      <c r="M21" s="35">
        <f>SUM(Daily!M85,Daily!M302,Daily!M519,Daily!M736)</f>
        <v>3095</v>
      </c>
      <c r="N21" s="35">
        <f>SUM(Daily!N85,Daily!N302,Daily!N519,Daily!N736)</f>
        <v>12974</v>
      </c>
      <c r="O21" s="35">
        <f>SUM(Daily!O85,Daily!O302,Daily!O519,Daily!O736)</f>
        <v>8888</v>
      </c>
      <c r="P21" s="35">
        <f>SUM(Daily!P85,Daily!P302,Daily!P519,Daily!P736)</f>
        <v>6716</v>
      </c>
      <c r="Q21" s="35">
        <f>SUM(Daily!Q85,Daily!Q302,Daily!Q519,Daily!Q736)</f>
        <v>4479</v>
      </c>
      <c r="R21" s="35">
        <f>SUM(Daily!R85,Daily!R302,Daily!R519,Daily!R736)</f>
        <v>8009</v>
      </c>
      <c r="S21" s="35">
        <f>SUM(Daily!S85,Daily!S302,Daily!S519,Daily!S736)</f>
        <v>7370</v>
      </c>
      <c r="T21" s="35">
        <f>SUM(Daily!T85,Daily!T302,Daily!T519,Daily!T736)</f>
        <v>2180</v>
      </c>
      <c r="U21" s="35">
        <f>SUM(Daily!U85,Daily!U302,Daily!U519,Daily!U736)</f>
        <v>677</v>
      </c>
      <c r="V21" s="35">
        <f>SUM(Daily!V85,Daily!V302,Daily!V519,Daily!V736)</f>
        <v>8334</v>
      </c>
      <c r="W21" s="35">
        <f>SUM(Daily!W85,Daily!W302,Daily!W519,Daily!W736)</f>
        <v>5624</v>
      </c>
      <c r="X21" s="35">
        <f>SUM(Daily!X85,Daily!X302,Daily!X519,Daily!X736)</f>
        <v>7811</v>
      </c>
      <c r="Y21" s="35">
        <f>SUM(Daily!Y85,Daily!Y302,Daily!Y519,Daily!Y736)</f>
        <v>2119</v>
      </c>
      <c r="Z21" s="35">
        <f>SUM(Daily!Z85,Daily!Z302,Daily!Z519,Daily!Z736)</f>
        <v>11044</v>
      </c>
      <c r="AA21" s="35">
        <f>SUM(Daily!AA85,Daily!AA302,Daily!AA519,Daily!AA736)</f>
        <v>15087</v>
      </c>
      <c r="AB21" s="11">
        <f t="shared" si="0"/>
        <v>89113</v>
      </c>
      <c r="AC21" s="7">
        <f t="shared" si="0"/>
        <v>89671</v>
      </c>
    </row>
    <row r="22" spans="1:29" ht="14.25" thickTop="1" thickBot="1" x14ac:dyDescent="0.25">
      <c r="A22" s="93" t="s">
        <v>31</v>
      </c>
      <c r="B22" s="35">
        <f>SUM(Daily!B86,Daily!B303,Daily!B520,Daily!B737)</f>
        <v>5643</v>
      </c>
      <c r="C22" s="35">
        <f>SUM(Daily!C86,Daily!C303,Daily!C520,Daily!C737)</f>
        <v>8562</v>
      </c>
      <c r="D22" s="35">
        <f>SUM(Daily!D86,Daily!D303,Daily!D520,Daily!D737)</f>
        <v>1951</v>
      </c>
      <c r="E22" s="35">
        <f>SUM(Daily!E86,Daily!E303,Daily!E520,Daily!E737)</f>
        <v>3510</v>
      </c>
      <c r="F22" s="35">
        <f>SUM(Daily!F86,Daily!F303,Daily!F520,Daily!F737)</f>
        <v>3648</v>
      </c>
      <c r="G22" s="35">
        <f>SUM(Daily!G86,Daily!G303,Daily!G520,Daily!G737)</f>
        <v>10692</v>
      </c>
      <c r="H22" s="35">
        <f>SUM(Daily!H86,Daily!H303,Daily!H520,Daily!H737)</f>
        <v>9480</v>
      </c>
      <c r="I22" s="35">
        <f>SUM(Daily!I86,Daily!I303,Daily!I520,Daily!I737)</f>
        <v>14492</v>
      </c>
      <c r="J22" s="35">
        <f>SUM(Daily!J86,Daily!J303,Daily!J520,Daily!J737)</f>
        <v>1697</v>
      </c>
      <c r="K22" s="35">
        <f>SUM(Daily!K86,Daily!K303,Daily!K520,Daily!K737)</f>
        <v>710</v>
      </c>
      <c r="L22" s="35">
        <f>SUM(Daily!L86,Daily!L303,Daily!L520,Daily!L737)</f>
        <v>6216</v>
      </c>
      <c r="M22" s="35">
        <f>SUM(Daily!M86,Daily!M303,Daily!M520,Daily!M737)</f>
        <v>2738</v>
      </c>
      <c r="N22" s="35">
        <f>SUM(Daily!N86,Daily!N303,Daily!N520,Daily!N737)</f>
        <v>12243</v>
      </c>
      <c r="O22" s="35">
        <f>SUM(Daily!O86,Daily!O303,Daily!O520,Daily!O737)</f>
        <v>8487</v>
      </c>
      <c r="P22" s="35">
        <f>SUM(Daily!P86,Daily!P303,Daily!P520,Daily!P737)</f>
        <v>5017</v>
      </c>
      <c r="Q22" s="35">
        <f>SUM(Daily!Q86,Daily!Q303,Daily!Q520,Daily!Q737)</f>
        <v>4562</v>
      </c>
      <c r="R22" s="35">
        <f>SUM(Daily!R86,Daily!R303,Daily!R520,Daily!R737)</f>
        <v>6739</v>
      </c>
      <c r="S22" s="35">
        <f>SUM(Daily!S86,Daily!S303,Daily!S520,Daily!S737)</f>
        <v>7712</v>
      </c>
      <c r="T22" s="35">
        <f>SUM(Daily!T86,Daily!T303,Daily!T520,Daily!T737)</f>
        <v>1661</v>
      </c>
      <c r="U22" s="35">
        <f>SUM(Daily!U86,Daily!U303,Daily!U520,Daily!U737)</f>
        <v>758</v>
      </c>
      <c r="V22" s="35">
        <f>SUM(Daily!V86,Daily!V303,Daily!V520,Daily!V737)</f>
        <v>7974</v>
      </c>
      <c r="W22" s="35">
        <f>SUM(Daily!W86,Daily!W303,Daily!W520,Daily!W737)</f>
        <v>5213</v>
      </c>
      <c r="X22" s="35">
        <f>SUM(Daily!X86,Daily!X303,Daily!X520,Daily!X737)</f>
        <v>6701</v>
      </c>
      <c r="Y22" s="35">
        <f>SUM(Daily!Y86,Daily!Y303,Daily!Y520,Daily!Y737)</f>
        <v>1801</v>
      </c>
      <c r="Z22" s="35">
        <f>SUM(Daily!Z86,Daily!Z303,Daily!Z520,Daily!Z737)</f>
        <v>11864</v>
      </c>
      <c r="AA22" s="35">
        <f>SUM(Daily!AA86,Daily!AA303,Daily!AA520,Daily!AA737)</f>
        <v>12957</v>
      </c>
      <c r="AB22" s="11">
        <f t="shared" si="0"/>
        <v>80834</v>
      </c>
      <c r="AC22" s="7">
        <f t="shared" si="0"/>
        <v>82194</v>
      </c>
    </row>
    <row r="23" spans="1:29" ht="14.25" thickTop="1" thickBot="1" x14ac:dyDescent="0.25">
      <c r="A23" s="94" t="s">
        <v>32</v>
      </c>
      <c r="B23" s="35">
        <f>SUM(Daily!B87,Daily!B304,Daily!B521,Daily!B738)</f>
        <v>5318</v>
      </c>
      <c r="C23" s="35">
        <f>SUM(Daily!C87,Daily!C304,Daily!C521,Daily!C738)</f>
        <v>7415</v>
      </c>
      <c r="D23" s="35">
        <f>SUM(Daily!D87,Daily!D304,Daily!D521,Daily!D738)</f>
        <v>1702</v>
      </c>
      <c r="E23" s="35">
        <f>SUM(Daily!E87,Daily!E304,Daily!E521,Daily!E738)</f>
        <v>3259</v>
      </c>
      <c r="F23" s="35">
        <f>SUM(Daily!F87,Daily!F304,Daily!F521,Daily!F738)</f>
        <v>3059</v>
      </c>
      <c r="G23" s="35">
        <f>SUM(Daily!G87,Daily!G304,Daily!G521,Daily!G738)</f>
        <v>9507</v>
      </c>
      <c r="H23" s="35">
        <f>SUM(Daily!H87,Daily!H304,Daily!H521,Daily!H738)</f>
        <v>8017</v>
      </c>
      <c r="I23" s="35">
        <f>SUM(Daily!I87,Daily!I304,Daily!I521,Daily!I738)</f>
        <v>13144</v>
      </c>
      <c r="J23" s="35">
        <f>SUM(Daily!J87,Daily!J304,Daily!J521,Daily!J738)</f>
        <v>1345</v>
      </c>
      <c r="K23" s="35">
        <f>SUM(Daily!K87,Daily!K304,Daily!K521,Daily!K738)</f>
        <v>526</v>
      </c>
      <c r="L23" s="35">
        <f>SUM(Daily!L87,Daily!L304,Daily!L521,Daily!L738)</f>
        <v>5313</v>
      </c>
      <c r="M23" s="35">
        <f>SUM(Daily!M87,Daily!M304,Daily!M521,Daily!M738)</f>
        <v>2170</v>
      </c>
      <c r="N23" s="35">
        <f>SUM(Daily!N87,Daily!N304,Daily!N521,Daily!N738)</f>
        <v>9849</v>
      </c>
      <c r="O23" s="35">
        <f>SUM(Daily!O87,Daily!O304,Daily!O521,Daily!O738)</f>
        <v>7558</v>
      </c>
      <c r="P23" s="35">
        <f>SUM(Daily!P87,Daily!P304,Daily!P521,Daily!P738)</f>
        <v>3307</v>
      </c>
      <c r="Q23" s="35">
        <f>SUM(Daily!Q87,Daily!Q304,Daily!Q521,Daily!Q738)</f>
        <v>4417</v>
      </c>
      <c r="R23" s="35">
        <f>SUM(Daily!R87,Daily!R304,Daily!R521,Daily!R738)</f>
        <v>4950</v>
      </c>
      <c r="S23" s="35">
        <f>SUM(Daily!S87,Daily!S304,Daily!S521,Daily!S738)</f>
        <v>6521</v>
      </c>
      <c r="T23" s="35">
        <f>SUM(Daily!T87,Daily!T304,Daily!T521,Daily!T738)</f>
        <v>1001</v>
      </c>
      <c r="U23" s="35">
        <f>SUM(Daily!U87,Daily!U304,Daily!U521,Daily!U738)</f>
        <v>777</v>
      </c>
      <c r="V23" s="35">
        <f>SUM(Daily!V87,Daily!V304,Daily!V521,Daily!V738)</f>
        <v>8168</v>
      </c>
      <c r="W23" s="35">
        <f>SUM(Daily!W87,Daily!W304,Daily!W521,Daily!W738)</f>
        <v>4183</v>
      </c>
      <c r="X23" s="35">
        <f>SUM(Daily!X87,Daily!X304,Daily!X521,Daily!X738)</f>
        <v>4140</v>
      </c>
      <c r="Y23" s="35">
        <f>SUM(Daily!Y87,Daily!Y304,Daily!Y521,Daily!Y738)</f>
        <v>1803</v>
      </c>
      <c r="Z23" s="35">
        <f>SUM(Daily!Z87,Daily!Z304,Daily!Z521,Daily!Z738)</f>
        <v>10012</v>
      </c>
      <c r="AA23" s="35">
        <f>SUM(Daily!AA87,Daily!AA304,Daily!AA521,Daily!AA738)</f>
        <v>10880</v>
      </c>
      <c r="AB23" s="11">
        <f t="shared" si="0"/>
        <v>66181</v>
      </c>
      <c r="AC23" s="7">
        <f t="shared" si="0"/>
        <v>72160</v>
      </c>
    </row>
    <row r="24" spans="1:29" ht="14.25" thickTop="1" thickBot="1" x14ac:dyDescent="0.25">
      <c r="A24" s="93" t="s">
        <v>33</v>
      </c>
      <c r="B24" s="35">
        <f>SUM(Daily!B88,Daily!B305,Daily!B522,Daily!B739)</f>
        <v>4534</v>
      </c>
      <c r="C24" s="35">
        <f>SUM(Daily!C88,Daily!C305,Daily!C522,Daily!C739)</f>
        <v>4995</v>
      </c>
      <c r="D24" s="35">
        <f>SUM(Daily!D88,Daily!D305,Daily!D522,Daily!D739)</f>
        <v>1301</v>
      </c>
      <c r="E24" s="35">
        <f>SUM(Daily!E88,Daily!E305,Daily!E522,Daily!E739)</f>
        <v>2373</v>
      </c>
      <c r="F24" s="35">
        <f>SUM(Daily!F88,Daily!F305,Daily!F522,Daily!F739)</f>
        <v>2648</v>
      </c>
      <c r="G24" s="35">
        <f>SUM(Daily!G88,Daily!G305,Daily!G522,Daily!G739)</f>
        <v>6128</v>
      </c>
      <c r="H24" s="35">
        <f>SUM(Daily!H88,Daily!H305,Daily!H522,Daily!H739)</f>
        <v>6492</v>
      </c>
      <c r="I24" s="35">
        <f>SUM(Daily!I88,Daily!I305,Daily!I522,Daily!I739)</f>
        <v>9539</v>
      </c>
      <c r="J24" s="35">
        <f>SUM(Daily!J88,Daily!J305,Daily!J522,Daily!J739)</f>
        <v>966</v>
      </c>
      <c r="K24" s="35">
        <f>SUM(Daily!K88,Daily!K305,Daily!K522,Daily!K739)</f>
        <v>364</v>
      </c>
      <c r="L24" s="35">
        <f>SUM(Daily!L88,Daily!L305,Daily!L522,Daily!L739)</f>
        <v>3954</v>
      </c>
      <c r="M24" s="35">
        <f>SUM(Daily!M88,Daily!M305,Daily!M522,Daily!M739)</f>
        <v>1784</v>
      </c>
      <c r="N24" s="35">
        <f>SUM(Daily!N88,Daily!N305,Daily!N522,Daily!N739)</f>
        <v>7577</v>
      </c>
      <c r="O24" s="35">
        <f>SUM(Daily!O88,Daily!O305,Daily!O522,Daily!O739)</f>
        <v>6288</v>
      </c>
      <c r="P24" s="35">
        <f>SUM(Daily!P88,Daily!P305,Daily!P522,Daily!P739)</f>
        <v>2379</v>
      </c>
      <c r="Q24" s="35">
        <f>SUM(Daily!Q88,Daily!Q305,Daily!Q522,Daily!Q739)</f>
        <v>3918</v>
      </c>
      <c r="R24" s="35">
        <f>SUM(Daily!R88,Daily!R305,Daily!R522,Daily!R739)</f>
        <v>3725</v>
      </c>
      <c r="S24" s="35">
        <f>SUM(Daily!S88,Daily!S305,Daily!S522,Daily!S739)</f>
        <v>5102</v>
      </c>
      <c r="T24" s="35">
        <f>SUM(Daily!T88,Daily!T305,Daily!T522,Daily!T739)</f>
        <v>584</v>
      </c>
      <c r="U24" s="35">
        <f>SUM(Daily!U88,Daily!U305,Daily!U522,Daily!U739)</f>
        <v>778</v>
      </c>
      <c r="V24" s="35">
        <f>SUM(Daily!V88,Daily!V305,Daily!V522,Daily!V739)</f>
        <v>5677</v>
      </c>
      <c r="W24" s="35">
        <f>SUM(Daily!W88,Daily!W305,Daily!W522,Daily!W739)</f>
        <v>3421</v>
      </c>
      <c r="X24" s="35">
        <f>SUM(Daily!X88,Daily!X305,Daily!X522,Daily!X739)</f>
        <v>2389</v>
      </c>
      <c r="Y24" s="35">
        <f>SUM(Daily!Y88,Daily!Y305,Daily!Y522,Daily!Y739)</f>
        <v>1337</v>
      </c>
      <c r="Z24" s="35">
        <f>SUM(Daily!Z88,Daily!Z305,Daily!Z522,Daily!Z739)</f>
        <v>7954</v>
      </c>
      <c r="AA24" s="35">
        <f>SUM(Daily!AA88,Daily!AA305,Daily!AA522,Daily!AA739)</f>
        <v>8203</v>
      </c>
      <c r="AB24" s="11">
        <f t="shared" si="0"/>
        <v>50180</v>
      </c>
      <c r="AC24" s="7">
        <f t="shared" si="0"/>
        <v>54230</v>
      </c>
    </row>
    <row r="25" spans="1:29" ht="14.25" thickTop="1" thickBot="1" x14ac:dyDescent="0.25">
      <c r="A25" s="94" t="s">
        <v>34</v>
      </c>
      <c r="B25" s="35">
        <f>SUM(Daily!B89,Daily!B306,Daily!B523,Daily!B740)</f>
        <v>1631</v>
      </c>
      <c r="C25" s="35">
        <f>SUM(Daily!C89,Daily!C306,Daily!C523,Daily!C740)</f>
        <v>3539</v>
      </c>
      <c r="D25" s="35">
        <f>SUM(Daily!D89,Daily!D306,Daily!D523,Daily!D740)</f>
        <v>548</v>
      </c>
      <c r="E25" s="35">
        <f>SUM(Daily!E89,Daily!E306,Daily!E523,Daily!E740)</f>
        <v>1884</v>
      </c>
      <c r="F25" s="35">
        <f>SUM(Daily!F89,Daily!F306,Daily!F523,Daily!F740)</f>
        <v>1132</v>
      </c>
      <c r="G25" s="35">
        <f>SUM(Daily!G89,Daily!G306,Daily!G523,Daily!G740)</f>
        <v>5056</v>
      </c>
      <c r="H25" s="35">
        <f>SUM(Daily!H89,Daily!H306,Daily!H523,Daily!H740)</f>
        <v>3852</v>
      </c>
      <c r="I25" s="35">
        <f>SUM(Daily!I89,Daily!I306,Daily!I523,Daily!I740)</f>
        <v>7503</v>
      </c>
      <c r="J25" s="35">
        <f>SUM(Daily!J89,Daily!J306,Daily!J523,Daily!J740)</f>
        <v>1031</v>
      </c>
      <c r="K25" s="35">
        <f>SUM(Daily!K89,Daily!K306,Daily!K523,Daily!K740)</f>
        <v>294</v>
      </c>
      <c r="L25" s="35">
        <f>SUM(Daily!L89,Daily!L306,Daily!L523,Daily!L740)</f>
        <v>3052</v>
      </c>
      <c r="M25" s="35">
        <f>SUM(Daily!M89,Daily!M306,Daily!M523,Daily!M740)</f>
        <v>1343</v>
      </c>
      <c r="N25" s="35">
        <f>SUM(Daily!N89,Daily!N306,Daily!N523,Daily!N740)</f>
        <v>6768</v>
      </c>
      <c r="O25" s="35">
        <f>SUM(Daily!O89,Daily!O306,Daily!O523,Daily!O740)</f>
        <v>4841</v>
      </c>
      <c r="P25" s="35">
        <f>SUM(Daily!P89,Daily!P306,Daily!P523,Daily!P740)</f>
        <v>1684</v>
      </c>
      <c r="Q25" s="35">
        <f>SUM(Daily!Q89,Daily!Q306,Daily!Q523,Daily!Q740)</f>
        <v>3418</v>
      </c>
      <c r="R25" s="35">
        <f>SUM(Daily!R89,Daily!R306,Daily!R523,Daily!R740)</f>
        <v>2460</v>
      </c>
      <c r="S25" s="35">
        <f>SUM(Daily!S89,Daily!S306,Daily!S523,Daily!S740)</f>
        <v>4200</v>
      </c>
      <c r="T25" s="35">
        <f>SUM(Daily!T89,Daily!T306,Daily!T523,Daily!T740)</f>
        <v>415</v>
      </c>
      <c r="U25" s="35">
        <f>SUM(Daily!U89,Daily!U306,Daily!U523,Daily!U740)</f>
        <v>603</v>
      </c>
      <c r="V25" s="35">
        <f>SUM(Daily!V89,Daily!V306,Daily!V523,Daily!V740)</f>
        <v>4763</v>
      </c>
      <c r="W25" s="35">
        <f>SUM(Daily!W89,Daily!W306,Daily!W523,Daily!W740)</f>
        <v>2595</v>
      </c>
      <c r="X25" s="35">
        <f>SUM(Daily!X89,Daily!X306,Daily!X523,Daily!X740)</f>
        <v>1500</v>
      </c>
      <c r="Y25" s="35">
        <f>SUM(Daily!Y89,Daily!Y306,Daily!Y523,Daily!Y740)</f>
        <v>1210</v>
      </c>
      <c r="Z25" s="35">
        <f>SUM(Daily!Z89,Daily!Z306,Daily!Z523,Daily!Z740)</f>
        <v>4934</v>
      </c>
      <c r="AA25" s="35">
        <f>SUM(Daily!AA89,Daily!AA306,Daily!AA523,Daily!AA740)</f>
        <v>6115</v>
      </c>
      <c r="AB25" s="11">
        <f t="shared" si="0"/>
        <v>33770</v>
      </c>
      <c r="AC25" s="7">
        <f t="shared" si="0"/>
        <v>42601</v>
      </c>
    </row>
    <row r="26" spans="1:29" ht="14.25" thickTop="1" thickBot="1" x14ac:dyDescent="0.25">
      <c r="A26" s="93" t="s">
        <v>35</v>
      </c>
      <c r="B26" s="35">
        <f>SUM(Daily!B90,Daily!B307,Daily!B524,Daily!B741)</f>
        <v>0</v>
      </c>
      <c r="C26" s="35">
        <f>SUM(Daily!C90,Daily!C307,Daily!C524,Daily!C741)</f>
        <v>1636</v>
      </c>
      <c r="D26" s="35">
        <f>SUM(Daily!D90,Daily!D307,Daily!D524,Daily!D741)</f>
        <v>20</v>
      </c>
      <c r="E26" s="35">
        <f>SUM(Daily!E90,Daily!E307,Daily!E524,Daily!E741)</f>
        <v>1287</v>
      </c>
      <c r="F26" s="35">
        <f>SUM(Daily!F90,Daily!F307,Daily!F524,Daily!F741)</f>
        <v>76</v>
      </c>
      <c r="G26" s="35">
        <f>SUM(Daily!G90,Daily!G307,Daily!G524,Daily!G741)</f>
        <v>2733</v>
      </c>
      <c r="H26" s="35">
        <f>SUM(Daily!H90,Daily!H307,Daily!H524,Daily!H741)</f>
        <v>527</v>
      </c>
      <c r="I26" s="35">
        <f>SUM(Daily!I90,Daily!I307,Daily!I524,Daily!I741)</f>
        <v>3428</v>
      </c>
      <c r="J26" s="35">
        <f>SUM(Daily!J90,Daily!J307,Daily!J524,Daily!J741)</f>
        <v>216</v>
      </c>
      <c r="K26" s="35">
        <f>SUM(Daily!K90,Daily!K307,Daily!K524,Daily!K741)</f>
        <v>191</v>
      </c>
      <c r="L26" s="35">
        <f>SUM(Daily!L90,Daily!L307,Daily!L524,Daily!L741)</f>
        <v>2209</v>
      </c>
      <c r="M26" s="35">
        <f>SUM(Daily!M90,Daily!M307,Daily!M524,Daily!M741)</f>
        <v>314</v>
      </c>
      <c r="N26" s="35">
        <f>SUM(Daily!N90,Daily!N307,Daily!N524,Daily!N741)</f>
        <v>1751</v>
      </c>
      <c r="O26" s="35">
        <f>SUM(Daily!O90,Daily!O307,Daily!O524,Daily!O741)</f>
        <v>1052</v>
      </c>
      <c r="P26" s="35">
        <f>SUM(Daily!P90,Daily!P307,Daily!P524,Daily!P741)</f>
        <v>335</v>
      </c>
      <c r="Q26" s="35">
        <f>SUM(Daily!Q90,Daily!Q307,Daily!Q524,Daily!Q741)</f>
        <v>790</v>
      </c>
      <c r="R26" s="35">
        <f>SUM(Daily!R90,Daily!R307,Daily!R524,Daily!R741)</f>
        <v>551</v>
      </c>
      <c r="S26" s="35">
        <f>SUM(Daily!S90,Daily!S307,Daily!S524,Daily!S741)</f>
        <v>422</v>
      </c>
      <c r="T26" s="35">
        <f>SUM(Daily!T90,Daily!T307,Daily!T524,Daily!T741)</f>
        <v>34</v>
      </c>
      <c r="U26" s="35">
        <f>SUM(Daily!U90,Daily!U307,Daily!U524,Daily!U741)</f>
        <v>36</v>
      </c>
      <c r="V26" s="35">
        <f>SUM(Daily!V90,Daily!V307,Daily!V524,Daily!V741)</f>
        <v>1272</v>
      </c>
      <c r="W26" s="35">
        <f>SUM(Daily!W90,Daily!W307,Daily!W524,Daily!W741)</f>
        <v>84</v>
      </c>
      <c r="X26" s="35">
        <f>SUM(Daily!X90,Daily!X307,Daily!X524,Daily!X741)</f>
        <v>153</v>
      </c>
      <c r="Y26" s="35">
        <f>SUM(Daily!Y90,Daily!Y307,Daily!Y524,Daily!Y741)</f>
        <v>22</v>
      </c>
      <c r="Z26" s="35">
        <f>SUM(Daily!Z90,Daily!Z307,Daily!Z524,Daily!Z741)</f>
        <v>164</v>
      </c>
      <c r="AA26" s="35">
        <f>SUM(Daily!AA90,Daily!AA307,Daily!AA524,Daily!AA741)</f>
        <v>283</v>
      </c>
      <c r="AB26" s="11">
        <f t="shared" si="0"/>
        <v>7308</v>
      </c>
      <c r="AC26" s="7">
        <f t="shared" si="0"/>
        <v>12278</v>
      </c>
    </row>
    <row r="27" spans="1:29" ht="14.25" thickTop="1" thickBot="1" x14ac:dyDescent="0.25">
      <c r="A27" s="94" t="s">
        <v>36</v>
      </c>
      <c r="B27" s="35">
        <f>SUM(Daily!B91,Daily!B308,Daily!B525,Daily!B742)</f>
        <v>0</v>
      </c>
      <c r="C27" s="35">
        <f>SUM(Daily!C91,Daily!C308,Daily!C525,Daily!C742)</f>
        <v>0</v>
      </c>
      <c r="D27" s="35">
        <f>SUM(Daily!D91,Daily!D308,Daily!D525,Daily!D742)</f>
        <v>0</v>
      </c>
      <c r="E27" s="35">
        <f>SUM(Daily!E91,Daily!E308,Daily!E525,Daily!E742)</f>
        <v>0</v>
      </c>
      <c r="F27" s="35">
        <f>SUM(Daily!F91,Daily!F308,Daily!F525,Daily!F742)</f>
        <v>0</v>
      </c>
      <c r="G27" s="35">
        <f>SUM(Daily!G91,Daily!G308,Daily!G525,Daily!G742)</f>
        <v>0</v>
      </c>
      <c r="H27" s="35">
        <f>SUM(Daily!H91,Daily!H308,Daily!H525,Daily!H742)</f>
        <v>0</v>
      </c>
      <c r="I27" s="35">
        <f>SUM(Daily!I91,Daily!I308,Daily!I525,Daily!I742)</f>
        <v>0</v>
      </c>
      <c r="J27" s="35">
        <f>SUM(Daily!J91,Daily!J308,Daily!J525,Daily!J742)</f>
        <v>0</v>
      </c>
      <c r="K27" s="35">
        <f>SUM(Daily!K91,Daily!K308,Daily!K525,Daily!K742)</f>
        <v>0</v>
      </c>
      <c r="L27" s="35">
        <f>SUM(Daily!L91,Daily!L308,Daily!L525,Daily!L742)</f>
        <v>0</v>
      </c>
      <c r="M27" s="35">
        <f>SUM(Daily!M91,Daily!M308,Daily!M525,Daily!M742)</f>
        <v>0</v>
      </c>
      <c r="N27" s="35">
        <f>SUM(Daily!N91,Daily!N308,Daily!N525,Daily!N742)</f>
        <v>0</v>
      </c>
      <c r="O27" s="35">
        <f>SUM(Daily!O91,Daily!O308,Daily!O525,Daily!O742)</f>
        <v>0</v>
      </c>
      <c r="P27" s="35">
        <f>SUM(Daily!P91,Daily!P308,Daily!P525,Daily!P742)</f>
        <v>0</v>
      </c>
      <c r="Q27" s="35">
        <f>SUM(Daily!Q91,Daily!Q308,Daily!Q525,Daily!Q742)</f>
        <v>0</v>
      </c>
      <c r="R27" s="35">
        <f>SUM(Daily!R91,Daily!R308,Daily!R525,Daily!R742)</f>
        <v>0</v>
      </c>
      <c r="S27" s="35">
        <f>SUM(Daily!S91,Daily!S308,Daily!S525,Daily!S742)</f>
        <v>0</v>
      </c>
      <c r="T27" s="35">
        <f>SUM(Daily!T91,Daily!T308,Daily!T525,Daily!T742)</f>
        <v>0</v>
      </c>
      <c r="U27" s="35">
        <f>SUM(Daily!U91,Daily!U308,Daily!U525,Daily!U742)</f>
        <v>0</v>
      </c>
      <c r="V27" s="35">
        <f>SUM(Daily!V91,Daily!V308,Daily!V525,Daily!V742)</f>
        <v>0</v>
      </c>
      <c r="W27" s="35">
        <f>SUM(Daily!W91,Daily!W308,Daily!W525,Daily!W742)</f>
        <v>0</v>
      </c>
      <c r="X27" s="35">
        <f>SUM(Daily!X91,Daily!X308,Daily!X525,Daily!X742)</f>
        <v>0</v>
      </c>
      <c r="Y27" s="35">
        <f>SUM(Daily!Y91,Daily!Y308,Daily!Y525,Daily!Y742)</f>
        <v>0</v>
      </c>
      <c r="Z27" s="35">
        <f>SUM(Daily!Z91,Daily!Z308,Daily!Z525,Daily!Z742)</f>
        <v>0</v>
      </c>
      <c r="AA27" s="35">
        <f>SUM(Daily!AA91,Daily!AA308,Daily!AA525,Daily!AA742)</f>
        <v>0</v>
      </c>
      <c r="AB27" s="11">
        <f t="shared" si="0"/>
        <v>0</v>
      </c>
      <c r="AC27" s="7">
        <f t="shared" si="0"/>
        <v>0</v>
      </c>
    </row>
    <row r="28" spans="1:29" ht="14.25" thickTop="1" thickBot="1" x14ac:dyDescent="0.25">
      <c r="A28" s="93" t="s">
        <v>37</v>
      </c>
      <c r="B28" s="35">
        <f>SUM(Daily!B92,Daily!B309,Daily!B526,Daily!B743)</f>
        <v>0</v>
      </c>
      <c r="C28" s="35">
        <f>SUM(Daily!C92,Daily!C309,Daily!C526,Daily!C743)</f>
        <v>0</v>
      </c>
      <c r="D28" s="35">
        <f>SUM(Daily!D92,Daily!D309,Daily!D526,Daily!D743)</f>
        <v>0</v>
      </c>
      <c r="E28" s="35">
        <f>SUM(Daily!E92,Daily!E309,Daily!E526,Daily!E743)</f>
        <v>0</v>
      </c>
      <c r="F28" s="35">
        <f>SUM(Daily!F92,Daily!F309,Daily!F526,Daily!F743)</f>
        <v>0</v>
      </c>
      <c r="G28" s="35">
        <f>SUM(Daily!G92,Daily!G309,Daily!G526,Daily!G743)</f>
        <v>0</v>
      </c>
      <c r="H28" s="35">
        <f>SUM(Daily!H92,Daily!H309,Daily!H526,Daily!H743)</f>
        <v>0</v>
      </c>
      <c r="I28" s="35">
        <f>SUM(Daily!I92,Daily!I309,Daily!I526,Daily!I743)</f>
        <v>0</v>
      </c>
      <c r="J28" s="35">
        <f>SUM(Daily!J92,Daily!J309,Daily!J526,Daily!J743)</f>
        <v>0</v>
      </c>
      <c r="K28" s="35">
        <f>SUM(Daily!K92,Daily!K309,Daily!K526,Daily!K743)</f>
        <v>0</v>
      </c>
      <c r="L28" s="35">
        <f>SUM(Daily!L92,Daily!L309,Daily!L526,Daily!L743)</f>
        <v>0</v>
      </c>
      <c r="M28" s="35">
        <f>SUM(Daily!M92,Daily!M309,Daily!M526,Daily!M743)</f>
        <v>0</v>
      </c>
      <c r="N28" s="35">
        <f>SUM(Daily!N92,Daily!N309,Daily!N526,Daily!N743)</f>
        <v>0</v>
      </c>
      <c r="O28" s="35">
        <f>SUM(Daily!O92,Daily!O309,Daily!O526,Daily!O743)</f>
        <v>0</v>
      </c>
      <c r="P28" s="35">
        <f>SUM(Daily!P92,Daily!P309,Daily!P526,Daily!P743)</f>
        <v>0</v>
      </c>
      <c r="Q28" s="35">
        <f>SUM(Daily!Q92,Daily!Q309,Daily!Q526,Daily!Q743)</f>
        <v>0</v>
      </c>
      <c r="R28" s="35">
        <f>SUM(Daily!R92,Daily!R309,Daily!R526,Daily!R743)</f>
        <v>0</v>
      </c>
      <c r="S28" s="35">
        <f>SUM(Daily!S92,Daily!S309,Daily!S526,Daily!S743)</f>
        <v>0</v>
      </c>
      <c r="T28" s="35">
        <f>SUM(Daily!T92,Daily!T309,Daily!T526,Daily!T743)</f>
        <v>0</v>
      </c>
      <c r="U28" s="35">
        <f>SUM(Daily!U92,Daily!U309,Daily!U526,Daily!U743)</f>
        <v>0</v>
      </c>
      <c r="V28" s="35">
        <f>SUM(Daily!V92,Daily!V309,Daily!V526,Daily!V743)</f>
        <v>0</v>
      </c>
      <c r="W28" s="35">
        <f>SUM(Daily!W92,Daily!W309,Daily!W526,Daily!W743)</f>
        <v>0</v>
      </c>
      <c r="X28" s="35">
        <f>SUM(Daily!X92,Daily!X309,Daily!X526,Daily!X743)</f>
        <v>0</v>
      </c>
      <c r="Y28" s="35">
        <f>SUM(Daily!Y92,Daily!Y309,Daily!Y526,Daily!Y743)</f>
        <v>0</v>
      </c>
      <c r="Z28" s="35">
        <f>SUM(Daily!Z92,Daily!Z309,Daily!Z526,Daily!Z743)</f>
        <v>0</v>
      </c>
      <c r="AA28" s="35">
        <f>SUM(Daily!AA92,Daily!AA309,Daily!AA526,Daily!AA743)</f>
        <v>0</v>
      </c>
      <c r="AB28" s="11">
        <f t="shared" si="0"/>
        <v>0</v>
      </c>
      <c r="AC28" s="7">
        <f t="shared" si="0"/>
        <v>0</v>
      </c>
    </row>
    <row r="29" spans="1:29" ht="14.25" thickTop="1" thickBot="1" x14ac:dyDescent="0.25">
      <c r="A29" s="94" t="s">
        <v>38</v>
      </c>
      <c r="B29" s="35">
        <f>SUM(Daily!B93,Daily!B310,Daily!B527,Daily!B744)</f>
        <v>0</v>
      </c>
      <c r="C29" s="35">
        <f>SUM(Daily!C93,Daily!C310,Daily!C527,Daily!C744)</f>
        <v>0</v>
      </c>
      <c r="D29" s="35">
        <f>SUM(Daily!D93,Daily!D310,Daily!D527,Daily!D744)</f>
        <v>0</v>
      </c>
      <c r="E29" s="35">
        <f>SUM(Daily!E93,Daily!E310,Daily!E527,Daily!E744)</f>
        <v>0</v>
      </c>
      <c r="F29" s="35">
        <f>SUM(Daily!F93,Daily!F310,Daily!F527,Daily!F744)</f>
        <v>0</v>
      </c>
      <c r="G29" s="35">
        <f>SUM(Daily!G93,Daily!G310,Daily!G527,Daily!G744)</f>
        <v>0</v>
      </c>
      <c r="H29" s="35">
        <f>SUM(Daily!H93,Daily!H310,Daily!H527,Daily!H744)</f>
        <v>0</v>
      </c>
      <c r="I29" s="35">
        <f>SUM(Daily!I93,Daily!I310,Daily!I527,Daily!I744)</f>
        <v>0</v>
      </c>
      <c r="J29" s="35">
        <f>SUM(Daily!J93,Daily!J310,Daily!J527,Daily!J744)</f>
        <v>0</v>
      </c>
      <c r="K29" s="35">
        <f>SUM(Daily!K93,Daily!K310,Daily!K527,Daily!K744)</f>
        <v>0</v>
      </c>
      <c r="L29" s="35">
        <f>SUM(Daily!L93,Daily!L310,Daily!L527,Daily!L744)</f>
        <v>0</v>
      </c>
      <c r="M29" s="35">
        <f>SUM(Daily!M93,Daily!M310,Daily!M527,Daily!M744)</f>
        <v>0</v>
      </c>
      <c r="N29" s="35">
        <f>SUM(Daily!N93,Daily!N310,Daily!N527,Daily!N744)</f>
        <v>0</v>
      </c>
      <c r="O29" s="35">
        <f>SUM(Daily!O93,Daily!O310,Daily!O527,Daily!O744)</f>
        <v>0</v>
      </c>
      <c r="P29" s="35">
        <f>SUM(Daily!P93,Daily!P310,Daily!P527,Daily!P744)</f>
        <v>0</v>
      </c>
      <c r="Q29" s="35">
        <f>SUM(Daily!Q93,Daily!Q310,Daily!Q527,Daily!Q744)</f>
        <v>0</v>
      </c>
      <c r="R29" s="35">
        <f>SUM(Daily!R93,Daily!R310,Daily!R527,Daily!R744)</f>
        <v>0</v>
      </c>
      <c r="S29" s="35">
        <f>SUM(Daily!S93,Daily!S310,Daily!S527,Daily!S744)</f>
        <v>0</v>
      </c>
      <c r="T29" s="35">
        <f>SUM(Daily!T93,Daily!T310,Daily!T527,Daily!T744)</f>
        <v>0</v>
      </c>
      <c r="U29" s="35">
        <f>SUM(Daily!U93,Daily!U310,Daily!U527,Daily!U744)</f>
        <v>0</v>
      </c>
      <c r="V29" s="35">
        <f>SUM(Daily!V93,Daily!V310,Daily!V527,Daily!V744)</f>
        <v>0</v>
      </c>
      <c r="W29" s="35">
        <f>SUM(Daily!W93,Daily!W310,Daily!W527,Daily!W744)</f>
        <v>0</v>
      </c>
      <c r="X29" s="35">
        <f>SUM(Daily!X93,Daily!X310,Daily!X527,Daily!X744)</f>
        <v>0</v>
      </c>
      <c r="Y29" s="35">
        <f>SUM(Daily!Y93,Daily!Y310,Daily!Y527,Daily!Y744)</f>
        <v>0</v>
      </c>
      <c r="Z29" s="35">
        <f>SUM(Daily!Z93,Daily!Z310,Daily!Z527,Daily!Z744)</f>
        <v>0</v>
      </c>
      <c r="AA29" s="35">
        <f>SUM(Daily!AA93,Daily!AA310,Daily!AA527,Daily!AA744)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89" t="s">
        <v>39</v>
      </c>
      <c r="B30" s="35">
        <f>SUM(Daily!B94,Daily!B311,Daily!B528,Daily!B745)</f>
        <v>0</v>
      </c>
      <c r="C30" s="35">
        <f>SUM(Daily!C94,Daily!C311,Daily!C528,Daily!C745)</f>
        <v>0</v>
      </c>
      <c r="D30" s="35">
        <f>SUM(Daily!D94,Daily!D311,Daily!D528,Daily!D745)</f>
        <v>0</v>
      </c>
      <c r="E30" s="35">
        <f>SUM(Daily!E94,Daily!E311,Daily!E528,Daily!E745)</f>
        <v>0</v>
      </c>
      <c r="F30" s="35">
        <f>SUM(Daily!F94,Daily!F311,Daily!F528,Daily!F745)</f>
        <v>0</v>
      </c>
      <c r="G30" s="35">
        <f>SUM(Daily!G94,Daily!G311,Daily!G528,Daily!G745)</f>
        <v>0</v>
      </c>
      <c r="H30" s="35">
        <f>SUM(Daily!H94,Daily!H311,Daily!H528,Daily!H745)</f>
        <v>0</v>
      </c>
      <c r="I30" s="35">
        <f>SUM(Daily!I94,Daily!I311,Daily!I528,Daily!I745)</f>
        <v>0</v>
      </c>
      <c r="J30" s="35">
        <f>SUM(Daily!J94,Daily!J311,Daily!J528,Daily!J745)</f>
        <v>0</v>
      </c>
      <c r="K30" s="35">
        <f>SUM(Daily!K94,Daily!K311,Daily!K528,Daily!K745)</f>
        <v>0</v>
      </c>
      <c r="L30" s="35">
        <f>SUM(Daily!L94,Daily!L311,Daily!L528,Daily!L745)</f>
        <v>0</v>
      </c>
      <c r="M30" s="35">
        <f>SUM(Daily!M94,Daily!M311,Daily!M528,Daily!M745)</f>
        <v>0</v>
      </c>
      <c r="N30" s="35">
        <f>SUM(Daily!N94,Daily!N311,Daily!N528,Daily!N745)</f>
        <v>0</v>
      </c>
      <c r="O30" s="35">
        <f>SUM(Daily!O94,Daily!O311,Daily!O528,Daily!O745)</f>
        <v>0</v>
      </c>
      <c r="P30" s="35">
        <f>SUM(Daily!P94,Daily!P311,Daily!P528,Daily!P745)</f>
        <v>0</v>
      </c>
      <c r="Q30" s="35">
        <f>SUM(Daily!Q94,Daily!Q311,Daily!Q528,Daily!Q745)</f>
        <v>0</v>
      </c>
      <c r="R30" s="35">
        <f>SUM(Daily!R94,Daily!R311,Daily!R528,Daily!R745)</f>
        <v>0</v>
      </c>
      <c r="S30" s="35">
        <f>SUM(Daily!S94,Daily!S311,Daily!S528,Daily!S745)</f>
        <v>0</v>
      </c>
      <c r="T30" s="35">
        <f>SUM(Daily!T94,Daily!T311,Daily!T528,Daily!T745)</f>
        <v>0</v>
      </c>
      <c r="U30" s="35">
        <f>SUM(Daily!U94,Daily!U311,Daily!U528,Daily!U745)</f>
        <v>0</v>
      </c>
      <c r="V30" s="35">
        <f>SUM(Daily!V94,Daily!V311,Daily!V528,Daily!V745)</f>
        <v>0</v>
      </c>
      <c r="W30" s="35">
        <f>SUM(Daily!W94,Daily!W311,Daily!W528,Daily!W745)</f>
        <v>0</v>
      </c>
      <c r="X30" s="35">
        <f>SUM(Daily!X94,Daily!X311,Daily!X528,Daily!X745)</f>
        <v>0</v>
      </c>
      <c r="Y30" s="35">
        <f>SUM(Daily!Y94,Daily!Y311,Daily!Y528,Daily!Y745)</f>
        <v>0</v>
      </c>
      <c r="Z30" s="35">
        <f>SUM(Daily!Z94,Daily!Z311,Daily!Z528,Daily!Z745)</f>
        <v>0</v>
      </c>
      <c r="AA30" s="35">
        <f>SUM(Daily!AA94,Daily!AA311,Daily!AA528,Daily!AA745)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4" t="s">
        <v>13</v>
      </c>
      <c r="B31" s="55">
        <f>SUM(B7:B30)</f>
        <v>78881</v>
      </c>
      <c r="C31" s="55">
        <f t="shared" ref="C31:AA31" si="1">SUM(C7:C30)</f>
        <v>96269</v>
      </c>
      <c r="D31" s="55">
        <f t="shared" si="1"/>
        <v>34479</v>
      </c>
      <c r="E31" s="55">
        <f t="shared" si="1"/>
        <v>38268</v>
      </c>
      <c r="F31" s="55">
        <f t="shared" si="1"/>
        <v>77262</v>
      </c>
      <c r="G31" s="55">
        <f t="shared" si="1"/>
        <v>96579</v>
      </c>
      <c r="H31" s="55">
        <f t="shared" si="1"/>
        <v>137123</v>
      </c>
      <c r="I31" s="55">
        <f t="shared" si="1"/>
        <v>161181</v>
      </c>
      <c r="J31" s="55">
        <f t="shared" si="1"/>
        <v>17042</v>
      </c>
      <c r="K31" s="55">
        <f t="shared" si="1"/>
        <v>17131</v>
      </c>
      <c r="L31" s="55">
        <f t="shared" si="1"/>
        <v>64197</v>
      </c>
      <c r="M31" s="55">
        <f t="shared" si="1"/>
        <v>58855</v>
      </c>
      <c r="N31" s="55">
        <f t="shared" si="1"/>
        <v>144179</v>
      </c>
      <c r="O31" s="55">
        <f t="shared" si="1"/>
        <v>130738</v>
      </c>
      <c r="P31" s="55">
        <f t="shared" si="1"/>
        <v>75012</v>
      </c>
      <c r="Q31" s="55">
        <f t="shared" si="1"/>
        <v>59914</v>
      </c>
      <c r="R31" s="55">
        <f t="shared" si="1"/>
        <v>95379</v>
      </c>
      <c r="S31" s="55">
        <f t="shared" si="1"/>
        <v>83444</v>
      </c>
      <c r="T31" s="55">
        <f t="shared" si="1"/>
        <v>18473</v>
      </c>
      <c r="U31" s="55">
        <f t="shared" si="1"/>
        <v>15949</v>
      </c>
      <c r="V31" s="55">
        <f t="shared" si="1"/>
        <v>82290</v>
      </c>
      <c r="W31" s="55">
        <f t="shared" si="1"/>
        <v>84756</v>
      </c>
      <c r="X31" s="55">
        <f t="shared" si="1"/>
        <v>70859</v>
      </c>
      <c r="Y31" s="55">
        <f t="shared" si="1"/>
        <v>31805</v>
      </c>
      <c r="Z31" s="55">
        <f t="shared" si="1"/>
        <v>137782</v>
      </c>
      <c r="AA31" s="55">
        <f t="shared" si="1"/>
        <v>154127</v>
      </c>
      <c r="AB31" s="55">
        <f>SUM(AB7:AB30)</f>
        <v>1032958</v>
      </c>
      <c r="AC31" s="1">
        <f>SUM(AC7:AC30)</f>
        <v>1029016</v>
      </c>
    </row>
    <row r="32" spans="1:29" ht="15.75" thickTop="1" x14ac:dyDescent="0.2">
      <c r="AB32" s="169" t="str">
        <f>IF(AB31='Daily Total'!D46,"Correct","Wrong")</f>
        <v>Correct</v>
      </c>
      <c r="AC32" s="169" t="str">
        <f>IF(AC31='Daily Total'!E46,"Correct","Wrong")</f>
        <v>Correct</v>
      </c>
    </row>
    <row r="35" spans="1:29" x14ac:dyDescent="0.2">
      <c r="A35" s="45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45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310" t="s">
        <v>0</v>
      </c>
      <c r="B37" s="301" t="s">
        <v>1</v>
      </c>
      <c r="C37" s="302"/>
      <c r="D37" s="301" t="s">
        <v>2</v>
      </c>
      <c r="E37" s="302"/>
      <c r="F37" s="301" t="s">
        <v>3</v>
      </c>
      <c r="G37" s="302"/>
      <c r="H37" s="301" t="s">
        <v>4</v>
      </c>
      <c r="I37" s="302"/>
      <c r="J37" s="301" t="s">
        <v>5</v>
      </c>
      <c r="K37" s="302"/>
      <c r="L37" s="301" t="s">
        <v>6</v>
      </c>
      <c r="M37" s="302"/>
      <c r="N37" s="301" t="s">
        <v>7</v>
      </c>
      <c r="O37" s="302"/>
      <c r="P37" s="301" t="s">
        <v>8</v>
      </c>
      <c r="Q37" s="302"/>
      <c r="R37" s="301" t="s">
        <v>9</v>
      </c>
      <c r="S37" s="302"/>
      <c r="T37" s="301" t="s">
        <v>10</v>
      </c>
      <c r="U37" s="302"/>
      <c r="V37" s="301" t="s">
        <v>11</v>
      </c>
      <c r="W37" s="302"/>
      <c r="X37" s="301" t="s">
        <v>12</v>
      </c>
      <c r="Y37" s="302"/>
      <c r="Z37" s="301" t="s">
        <v>40</v>
      </c>
      <c r="AA37" s="302"/>
      <c r="AB37" s="301" t="s">
        <v>47</v>
      </c>
      <c r="AC37" s="302"/>
    </row>
    <row r="38" spans="1:29" ht="15" thickTop="1" thickBot="1" x14ac:dyDescent="0.3">
      <c r="A38" s="311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88" t="s">
        <v>16</v>
      </c>
      <c r="B39" s="35">
        <f>+B7/$B$65</f>
        <v>0</v>
      </c>
      <c r="C39" s="41">
        <f t="shared" ref="C39:AA39" si="2">+C7/$B$65</f>
        <v>0</v>
      </c>
      <c r="D39" s="35">
        <f t="shared" si="2"/>
        <v>0</v>
      </c>
      <c r="E39" s="41">
        <f t="shared" si="2"/>
        <v>0</v>
      </c>
      <c r="F39" s="35">
        <f t="shared" si="2"/>
        <v>0</v>
      </c>
      <c r="G39" s="41">
        <f t="shared" si="2"/>
        <v>0</v>
      </c>
      <c r="H39" s="35">
        <f t="shared" si="2"/>
        <v>0</v>
      </c>
      <c r="I39" s="41">
        <f t="shared" si="2"/>
        <v>0</v>
      </c>
      <c r="J39" s="35">
        <f t="shared" si="2"/>
        <v>0</v>
      </c>
      <c r="K39" s="41">
        <f t="shared" si="2"/>
        <v>0</v>
      </c>
      <c r="L39" s="35">
        <f t="shared" si="2"/>
        <v>0</v>
      </c>
      <c r="M39" s="41">
        <f t="shared" si="2"/>
        <v>0</v>
      </c>
      <c r="N39" s="35">
        <f t="shared" si="2"/>
        <v>0</v>
      </c>
      <c r="O39" s="41">
        <f t="shared" si="2"/>
        <v>0</v>
      </c>
      <c r="P39" s="35">
        <f t="shared" si="2"/>
        <v>0</v>
      </c>
      <c r="Q39" s="41">
        <f t="shared" si="2"/>
        <v>0</v>
      </c>
      <c r="R39" s="35">
        <f t="shared" si="2"/>
        <v>0</v>
      </c>
      <c r="S39" s="41">
        <f t="shared" si="2"/>
        <v>0</v>
      </c>
      <c r="T39" s="35">
        <f t="shared" si="2"/>
        <v>0</v>
      </c>
      <c r="U39" s="41">
        <f t="shared" si="2"/>
        <v>0</v>
      </c>
      <c r="V39" s="35">
        <f t="shared" si="2"/>
        <v>0</v>
      </c>
      <c r="W39" s="41">
        <f t="shared" si="2"/>
        <v>0</v>
      </c>
      <c r="X39" s="35">
        <f t="shared" si="2"/>
        <v>0</v>
      </c>
      <c r="Y39" s="41">
        <f t="shared" si="2"/>
        <v>0</v>
      </c>
      <c r="Z39" s="35">
        <f t="shared" si="2"/>
        <v>0</v>
      </c>
      <c r="AA39" s="41">
        <f t="shared" si="2"/>
        <v>0</v>
      </c>
      <c r="AB39" s="100">
        <f>B39+D39+F39+H39+J39+L39+N39+P39+R39+T39+V39+X39+Z39</f>
        <v>0</v>
      </c>
      <c r="AC39" s="108">
        <f>C39+E39+G39+I39+K39+M39+O39+Q39+S39+U39+W39+Y39+AA39</f>
        <v>0</v>
      </c>
    </row>
    <row r="40" spans="1:29" x14ac:dyDescent="0.2">
      <c r="A40" s="89" t="s">
        <v>17</v>
      </c>
      <c r="B40" s="3">
        <f t="shared" ref="B40:AA49" si="3">+B8/$B$65</f>
        <v>154.5</v>
      </c>
      <c r="C40" s="32">
        <f t="shared" si="3"/>
        <v>0</v>
      </c>
      <c r="D40" s="3">
        <f t="shared" si="3"/>
        <v>130</v>
      </c>
      <c r="E40" s="32">
        <f t="shared" si="3"/>
        <v>0.5</v>
      </c>
      <c r="F40" s="3">
        <f t="shared" si="3"/>
        <v>359.5</v>
      </c>
      <c r="G40" s="32">
        <f t="shared" si="3"/>
        <v>3</v>
      </c>
      <c r="H40" s="3">
        <f t="shared" si="3"/>
        <v>284</v>
      </c>
      <c r="I40" s="32">
        <f t="shared" si="3"/>
        <v>40.5</v>
      </c>
      <c r="J40" s="3">
        <f t="shared" si="3"/>
        <v>7.25</v>
      </c>
      <c r="K40" s="32">
        <f t="shared" si="3"/>
        <v>15.5</v>
      </c>
      <c r="L40" s="3">
        <f t="shared" si="3"/>
        <v>50.25</v>
      </c>
      <c r="M40" s="32">
        <f t="shared" si="3"/>
        <v>40</v>
      </c>
      <c r="N40" s="3">
        <f t="shared" si="3"/>
        <v>160</v>
      </c>
      <c r="O40" s="32">
        <f t="shared" si="3"/>
        <v>121</v>
      </c>
      <c r="P40" s="3">
        <f t="shared" si="3"/>
        <v>63</v>
      </c>
      <c r="Q40" s="32">
        <f t="shared" si="3"/>
        <v>47.5</v>
      </c>
      <c r="R40" s="3">
        <f t="shared" si="3"/>
        <v>27.25</v>
      </c>
      <c r="S40" s="32">
        <f t="shared" si="3"/>
        <v>41.25</v>
      </c>
      <c r="T40" s="3">
        <f t="shared" si="3"/>
        <v>0.75</v>
      </c>
      <c r="U40" s="32">
        <f t="shared" si="3"/>
        <v>4.75</v>
      </c>
      <c r="V40" s="3">
        <f t="shared" si="3"/>
        <v>4.5</v>
      </c>
      <c r="W40" s="32">
        <f t="shared" si="3"/>
        <v>7.5</v>
      </c>
      <c r="X40" s="3">
        <f t="shared" si="3"/>
        <v>3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1244</v>
      </c>
      <c r="AC40" s="15">
        <f t="shared" ref="AC40:AC62" si="4">C40+E40+G40+I40+K40+M40+O40+Q40+S40+U40+W40+Y40+AA40</f>
        <v>321.5</v>
      </c>
    </row>
    <row r="41" spans="1:29" x14ac:dyDescent="0.2">
      <c r="A41" s="90" t="s">
        <v>18</v>
      </c>
      <c r="B41" s="3">
        <f t="shared" si="3"/>
        <v>658</v>
      </c>
      <c r="C41" s="32">
        <f t="shared" si="3"/>
        <v>296</v>
      </c>
      <c r="D41" s="3">
        <f t="shared" si="3"/>
        <v>483.25</v>
      </c>
      <c r="E41" s="32">
        <f t="shared" si="3"/>
        <v>166.25</v>
      </c>
      <c r="F41" s="3">
        <f t="shared" si="3"/>
        <v>1638</v>
      </c>
      <c r="G41" s="32">
        <f t="shared" si="3"/>
        <v>401.25</v>
      </c>
      <c r="H41" s="3">
        <f t="shared" si="3"/>
        <v>1416.75</v>
      </c>
      <c r="I41" s="32">
        <f t="shared" si="3"/>
        <v>724.25</v>
      </c>
      <c r="J41" s="3">
        <f t="shared" si="3"/>
        <v>47</v>
      </c>
      <c r="K41" s="32">
        <f t="shared" si="3"/>
        <v>217.75</v>
      </c>
      <c r="L41" s="3">
        <f t="shared" si="3"/>
        <v>497.25</v>
      </c>
      <c r="M41" s="32">
        <f t="shared" si="3"/>
        <v>502.5</v>
      </c>
      <c r="N41" s="3">
        <f t="shared" si="3"/>
        <v>1351.75</v>
      </c>
      <c r="O41" s="32">
        <f t="shared" si="3"/>
        <v>1319.5</v>
      </c>
      <c r="P41" s="3">
        <f t="shared" si="3"/>
        <v>762.25</v>
      </c>
      <c r="Q41" s="32">
        <f t="shared" si="3"/>
        <v>662.75</v>
      </c>
      <c r="R41" s="3">
        <f t="shared" si="3"/>
        <v>781.75</v>
      </c>
      <c r="S41" s="32">
        <f t="shared" si="3"/>
        <v>714.5</v>
      </c>
      <c r="T41" s="3">
        <f t="shared" si="3"/>
        <v>142.75</v>
      </c>
      <c r="U41" s="32">
        <f t="shared" si="3"/>
        <v>296.75</v>
      </c>
      <c r="V41" s="3">
        <f t="shared" si="3"/>
        <v>523</v>
      </c>
      <c r="W41" s="32">
        <f t="shared" si="3"/>
        <v>675.75</v>
      </c>
      <c r="X41" s="3">
        <f t="shared" si="3"/>
        <v>601.5</v>
      </c>
      <c r="Y41" s="32">
        <f t="shared" si="3"/>
        <v>428.25</v>
      </c>
      <c r="Z41" s="3">
        <f t="shared" si="3"/>
        <v>1102.5</v>
      </c>
      <c r="AA41" s="32">
        <f t="shared" si="3"/>
        <v>1066.25</v>
      </c>
      <c r="AB41" s="11">
        <f t="shared" ref="AB41:AB62" si="5">B41+D41+F41+H41+J41+L41+N41+P41+R41+T41+V41+X41+Z41</f>
        <v>10005.75</v>
      </c>
      <c r="AC41" s="15">
        <f t="shared" si="4"/>
        <v>7471.75</v>
      </c>
    </row>
    <row r="42" spans="1:29" x14ac:dyDescent="0.2">
      <c r="A42" s="89" t="s">
        <v>19</v>
      </c>
      <c r="B42" s="3">
        <f t="shared" si="3"/>
        <v>1081.25</v>
      </c>
      <c r="C42" s="32">
        <f t="shared" si="3"/>
        <v>976</v>
      </c>
      <c r="D42" s="3">
        <f t="shared" si="3"/>
        <v>627.5</v>
      </c>
      <c r="E42" s="32">
        <f t="shared" si="3"/>
        <v>476.5</v>
      </c>
      <c r="F42" s="3">
        <f t="shared" si="3"/>
        <v>1827.75</v>
      </c>
      <c r="G42" s="32">
        <f t="shared" si="3"/>
        <v>1101.5</v>
      </c>
      <c r="H42" s="3">
        <f t="shared" si="3"/>
        <v>2117</v>
      </c>
      <c r="I42" s="32">
        <f t="shared" si="3"/>
        <v>1706.75</v>
      </c>
      <c r="J42" s="3">
        <f t="shared" si="3"/>
        <v>110</v>
      </c>
      <c r="K42" s="32">
        <f t="shared" si="3"/>
        <v>422.25</v>
      </c>
      <c r="L42" s="3">
        <f t="shared" si="3"/>
        <v>868.75</v>
      </c>
      <c r="M42" s="32">
        <f t="shared" si="3"/>
        <v>998.75</v>
      </c>
      <c r="N42" s="3">
        <f t="shared" si="3"/>
        <v>2451.25</v>
      </c>
      <c r="O42" s="32">
        <f t="shared" si="3"/>
        <v>2182.5</v>
      </c>
      <c r="P42" s="3">
        <f t="shared" si="3"/>
        <v>1320</v>
      </c>
      <c r="Q42" s="32">
        <f t="shared" si="3"/>
        <v>1196.25</v>
      </c>
      <c r="R42" s="3">
        <f t="shared" si="3"/>
        <v>1525.75</v>
      </c>
      <c r="S42" s="32">
        <f t="shared" si="3"/>
        <v>1250.75</v>
      </c>
      <c r="T42" s="3">
        <f t="shared" si="3"/>
        <v>239</v>
      </c>
      <c r="U42" s="32">
        <f t="shared" si="3"/>
        <v>504.75</v>
      </c>
      <c r="V42" s="3">
        <f t="shared" si="3"/>
        <v>988.5</v>
      </c>
      <c r="W42" s="32">
        <f t="shared" si="3"/>
        <v>1420</v>
      </c>
      <c r="X42" s="3">
        <f t="shared" si="3"/>
        <v>1133.75</v>
      </c>
      <c r="Y42" s="32">
        <f t="shared" si="3"/>
        <v>725</v>
      </c>
      <c r="Z42" s="3">
        <f t="shared" si="3"/>
        <v>1860.75</v>
      </c>
      <c r="AA42" s="32">
        <f t="shared" si="3"/>
        <v>1936.5</v>
      </c>
      <c r="AB42" s="11">
        <f t="shared" si="5"/>
        <v>16151.25</v>
      </c>
      <c r="AC42" s="15">
        <f t="shared" si="4"/>
        <v>14897.5</v>
      </c>
    </row>
    <row r="43" spans="1:29" x14ac:dyDescent="0.2">
      <c r="A43" s="90" t="s">
        <v>20</v>
      </c>
      <c r="B43" s="3">
        <f t="shared" si="3"/>
        <v>1276</v>
      </c>
      <c r="C43" s="32">
        <f t="shared" si="3"/>
        <v>1128</v>
      </c>
      <c r="D43" s="3">
        <f t="shared" si="3"/>
        <v>593.25</v>
      </c>
      <c r="E43" s="32">
        <f t="shared" si="3"/>
        <v>542.5</v>
      </c>
      <c r="F43" s="3">
        <f t="shared" si="3"/>
        <v>1633.75</v>
      </c>
      <c r="G43" s="32">
        <f t="shared" si="3"/>
        <v>1196.25</v>
      </c>
      <c r="H43" s="3">
        <f t="shared" si="3"/>
        <v>2265.75</v>
      </c>
      <c r="I43" s="32">
        <f t="shared" si="3"/>
        <v>2104</v>
      </c>
      <c r="J43" s="3">
        <f t="shared" si="3"/>
        <v>132</v>
      </c>
      <c r="K43" s="32">
        <f t="shared" si="3"/>
        <v>439.75</v>
      </c>
      <c r="L43" s="3">
        <f t="shared" si="3"/>
        <v>801</v>
      </c>
      <c r="M43" s="32">
        <f t="shared" si="3"/>
        <v>1222</v>
      </c>
      <c r="N43" s="3">
        <f t="shared" si="3"/>
        <v>2251.5</v>
      </c>
      <c r="O43" s="32">
        <f t="shared" si="3"/>
        <v>2383.25</v>
      </c>
      <c r="P43" s="3">
        <f t="shared" si="3"/>
        <v>1240.75</v>
      </c>
      <c r="Q43" s="32">
        <f t="shared" si="3"/>
        <v>1135</v>
      </c>
      <c r="R43" s="3">
        <f t="shared" si="3"/>
        <v>1658</v>
      </c>
      <c r="S43" s="32">
        <f t="shared" si="3"/>
        <v>1200.5</v>
      </c>
      <c r="T43" s="3">
        <f t="shared" si="3"/>
        <v>307</v>
      </c>
      <c r="U43" s="32">
        <f t="shared" si="3"/>
        <v>524.75</v>
      </c>
      <c r="V43" s="3">
        <f t="shared" si="3"/>
        <v>988</v>
      </c>
      <c r="W43" s="32">
        <f t="shared" si="3"/>
        <v>1399</v>
      </c>
      <c r="X43" s="3">
        <f t="shared" si="3"/>
        <v>1092.75</v>
      </c>
      <c r="Y43" s="32">
        <f t="shared" si="3"/>
        <v>861.5</v>
      </c>
      <c r="Z43" s="3">
        <f t="shared" si="3"/>
        <v>1973.5</v>
      </c>
      <c r="AA43" s="32">
        <f t="shared" si="3"/>
        <v>1992.75</v>
      </c>
      <c r="AB43" s="11">
        <f t="shared" si="5"/>
        <v>16213.25</v>
      </c>
      <c r="AC43" s="15">
        <f t="shared" si="4"/>
        <v>16129.25</v>
      </c>
    </row>
    <row r="44" spans="1:29" x14ac:dyDescent="0.2">
      <c r="A44" s="89" t="s">
        <v>21</v>
      </c>
      <c r="B44" s="3">
        <f t="shared" si="3"/>
        <v>1213.75</v>
      </c>
      <c r="C44" s="32">
        <f t="shared" si="3"/>
        <v>1041.25</v>
      </c>
      <c r="D44" s="3">
        <f t="shared" si="3"/>
        <v>566.75</v>
      </c>
      <c r="E44" s="32">
        <f t="shared" si="3"/>
        <v>491</v>
      </c>
      <c r="F44" s="3">
        <f t="shared" si="3"/>
        <v>1472.25</v>
      </c>
      <c r="G44" s="32">
        <f t="shared" si="3"/>
        <v>1025.25</v>
      </c>
      <c r="H44" s="3">
        <f t="shared" si="3"/>
        <v>2143.75</v>
      </c>
      <c r="I44" s="32">
        <f t="shared" si="3"/>
        <v>1995.25</v>
      </c>
      <c r="J44" s="3">
        <f t="shared" si="3"/>
        <v>112.75</v>
      </c>
      <c r="K44" s="32">
        <f t="shared" si="3"/>
        <v>407.75</v>
      </c>
      <c r="L44" s="3">
        <f t="shared" si="3"/>
        <v>659.5</v>
      </c>
      <c r="M44" s="32">
        <f t="shared" si="3"/>
        <v>1196.25</v>
      </c>
      <c r="N44" s="3">
        <f t="shared" si="3"/>
        <v>1953.5</v>
      </c>
      <c r="O44" s="32">
        <f t="shared" si="3"/>
        <v>2278</v>
      </c>
      <c r="P44" s="3">
        <f t="shared" si="3"/>
        <v>1105.75</v>
      </c>
      <c r="Q44" s="32">
        <f t="shared" si="3"/>
        <v>929.5</v>
      </c>
      <c r="R44" s="3">
        <f t="shared" si="3"/>
        <v>1529.5</v>
      </c>
      <c r="S44" s="32">
        <f t="shared" si="3"/>
        <v>1108.5</v>
      </c>
      <c r="T44" s="3">
        <f t="shared" si="3"/>
        <v>221.5</v>
      </c>
      <c r="U44" s="32">
        <f t="shared" si="3"/>
        <v>367.25</v>
      </c>
      <c r="V44" s="3">
        <f t="shared" si="3"/>
        <v>770</v>
      </c>
      <c r="W44" s="32">
        <f t="shared" si="3"/>
        <v>1370.5</v>
      </c>
      <c r="X44" s="3">
        <f t="shared" si="3"/>
        <v>988</v>
      </c>
      <c r="Y44" s="32">
        <f t="shared" si="3"/>
        <v>721.25</v>
      </c>
      <c r="Z44" s="3">
        <f t="shared" si="3"/>
        <v>1879.5</v>
      </c>
      <c r="AA44" s="32">
        <f t="shared" si="3"/>
        <v>2039.25</v>
      </c>
      <c r="AB44" s="11">
        <f t="shared" si="5"/>
        <v>14616.5</v>
      </c>
      <c r="AC44" s="15">
        <f t="shared" si="4"/>
        <v>14971</v>
      </c>
    </row>
    <row r="45" spans="1:29" x14ac:dyDescent="0.2">
      <c r="A45" s="90" t="s">
        <v>22</v>
      </c>
      <c r="B45" s="3">
        <f t="shared" si="3"/>
        <v>1242.25</v>
      </c>
      <c r="C45" s="32">
        <f t="shared" si="3"/>
        <v>1187.25</v>
      </c>
      <c r="D45" s="3">
        <f t="shared" si="3"/>
        <v>515.5</v>
      </c>
      <c r="E45" s="32">
        <f t="shared" si="3"/>
        <v>488.5</v>
      </c>
      <c r="F45" s="3">
        <f t="shared" si="3"/>
        <v>1391.25</v>
      </c>
      <c r="G45" s="32">
        <f t="shared" si="3"/>
        <v>767.25</v>
      </c>
      <c r="H45" s="3">
        <f t="shared" si="3"/>
        <v>2157.25</v>
      </c>
      <c r="I45" s="32">
        <f t="shared" si="3"/>
        <v>1934</v>
      </c>
      <c r="J45" s="3">
        <f t="shared" si="3"/>
        <v>160.75</v>
      </c>
      <c r="K45" s="32">
        <f t="shared" si="3"/>
        <v>473</v>
      </c>
      <c r="L45" s="3">
        <f t="shared" si="3"/>
        <v>558.25</v>
      </c>
      <c r="M45" s="32">
        <f t="shared" si="3"/>
        <v>1264.25</v>
      </c>
      <c r="N45" s="3">
        <f t="shared" si="3"/>
        <v>1729.5</v>
      </c>
      <c r="O45" s="32">
        <f t="shared" si="3"/>
        <v>2320.5</v>
      </c>
      <c r="P45" s="3">
        <f t="shared" si="3"/>
        <v>1135.25</v>
      </c>
      <c r="Q45" s="32">
        <f t="shared" si="3"/>
        <v>748.75</v>
      </c>
      <c r="R45" s="3">
        <f t="shared" si="3"/>
        <v>1589.25</v>
      </c>
      <c r="S45" s="32">
        <f t="shared" si="3"/>
        <v>1030.75</v>
      </c>
      <c r="T45" s="3">
        <f t="shared" si="3"/>
        <v>177.75</v>
      </c>
      <c r="U45" s="32">
        <f t="shared" si="3"/>
        <v>254.25</v>
      </c>
      <c r="V45" s="3">
        <f t="shared" si="3"/>
        <v>687.25</v>
      </c>
      <c r="W45" s="32">
        <f t="shared" si="3"/>
        <v>1662.5</v>
      </c>
      <c r="X45" s="3">
        <f t="shared" si="3"/>
        <v>876.5</v>
      </c>
      <c r="Y45" s="32">
        <f t="shared" si="3"/>
        <v>531.25</v>
      </c>
      <c r="Z45" s="3">
        <f t="shared" si="3"/>
        <v>1952.25</v>
      </c>
      <c r="AA45" s="32">
        <f t="shared" si="3"/>
        <v>2031.75</v>
      </c>
      <c r="AB45" s="11">
        <f t="shared" si="5"/>
        <v>14173</v>
      </c>
      <c r="AC45" s="15">
        <f t="shared" si="4"/>
        <v>14694</v>
      </c>
    </row>
    <row r="46" spans="1:29" x14ac:dyDescent="0.2">
      <c r="A46" s="89" t="s">
        <v>23</v>
      </c>
      <c r="B46" s="3">
        <f t="shared" si="3"/>
        <v>1161.25</v>
      </c>
      <c r="C46" s="32">
        <f t="shared" si="3"/>
        <v>1284</v>
      </c>
      <c r="D46" s="3">
        <f t="shared" si="3"/>
        <v>478</v>
      </c>
      <c r="E46" s="32">
        <f t="shared" si="3"/>
        <v>431</v>
      </c>
      <c r="F46" s="3">
        <f t="shared" si="3"/>
        <v>1231.75</v>
      </c>
      <c r="G46" s="32">
        <f t="shared" si="3"/>
        <v>716</v>
      </c>
      <c r="H46" s="3">
        <f t="shared" si="3"/>
        <v>1935.75</v>
      </c>
      <c r="I46" s="32">
        <f t="shared" si="3"/>
        <v>1790</v>
      </c>
      <c r="J46" s="3">
        <f t="shared" si="3"/>
        <v>149.75</v>
      </c>
      <c r="K46" s="32">
        <f t="shared" si="3"/>
        <v>401.5</v>
      </c>
      <c r="L46" s="3">
        <f t="shared" si="3"/>
        <v>468</v>
      </c>
      <c r="M46" s="32">
        <f t="shared" si="3"/>
        <v>1112.25</v>
      </c>
      <c r="N46" s="3">
        <f t="shared" si="3"/>
        <v>1543.75</v>
      </c>
      <c r="O46" s="32">
        <f t="shared" si="3"/>
        <v>1873.75</v>
      </c>
      <c r="P46" s="3">
        <f t="shared" si="3"/>
        <v>1081.75</v>
      </c>
      <c r="Q46" s="32">
        <f t="shared" si="3"/>
        <v>612.5</v>
      </c>
      <c r="R46" s="3">
        <f t="shared" si="3"/>
        <v>1411.75</v>
      </c>
      <c r="S46" s="32">
        <f t="shared" si="3"/>
        <v>887.5</v>
      </c>
      <c r="T46" s="3">
        <f t="shared" si="3"/>
        <v>212</v>
      </c>
      <c r="U46" s="32">
        <f t="shared" si="3"/>
        <v>192.25</v>
      </c>
      <c r="V46" s="3">
        <f t="shared" si="3"/>
        <v>636.75</v>
      </c>
      <c r="W46" s="32">
        <f t="shared" si="3"/>
        <v>1378.25</v>
      </c>
      <c r="X46" s="3">
        <f t="shared" si="3"/>
        <v>830.25</v>
      </c>
      <c r="Y46" s="32">
        <f t="shared" si="3"/>
        <v>375.25</v>
      </c>
      <c r="Z46" s="3">
        <f t="shared" si="3"/>
        <v>1843.25</v>
      </c>
      <c r="AA46" s="32">
        <f t="shared" si="3"/>
        <v>1929.25</v>
      </c>
      <c r="AB46" s="11">
        <f t="shared" si="5"/>
        <v>12984</v>
      </c>
      <c r="AC46" s="15">
        <f t="shared" si="4"/>
        <v>12983.5</v>
      </c>
    </row>
    <row r="47" spans="1:29" x14ac:dyDescent="0.2">
      <c r="A47" s="90" t="s">
        <v>24</v>
      </c>
      <c r="B47" s="3">
        <f t="shared" si="3"/>
        <v>1092.5</v>
      </c>
      <c r="C47" s="32">
        <f t="shared" si="3"/>
        <v>1306.5</v>
      </c>
      <c r="D47" s="3">
        <f t="shared" si="3"/>
        <v>492.25</v>
      </c>
      <c r="E47" s="32">
        <f t="shared" si="3"/>
        <v>391.75</v>
      </c>
      <c r="F47" s="3">
        <f t="shared" si="3"/>
        <v>1189.5</v>
      </c>
      <c r="G47" s="32">
        <f t="shared" si="3"/>
        <v>648.25</v>
      </c>
      <c r="H47" s="3">
        <f t="shared" si="3"/>
        <v>2030.75</v>
      </c>
      <c r="I47" s="32">
        <f t="shared" si="3"/>
        <v>1788</v>
      </c>
      <c r="J47" s="3">
        <f t="shared" si="3"/>
        <v>172.25</v>
      </c>
      <c r="K47" s="32">
        <f t="shared" si="3"/>
        <v>259.75</v>
      </c>
      <c r="L47" s="3">
        <f t="shared" si="3"/>
        <v>463</v>
      </c>
      <c r="M47" s="32">
        <f t="shared" si="3"/>
        <v>1108.5</v>
      </c>
      <c r="N47" s="3">
        <f t="shared" si="3"/>
        <v>1461.5</v>
      </c>
      <c r="O47" s="32">
        <f t="shared" si="3"/>
        <v>1978.5</v>
      </c>
      <c r="P47" s="3">
        <f t="shared" si="3"/>
        <v>994</v>
      </c>
      <c r="Q47" s="32">
        <f t="shared" si="3"/>
        <v>582</v>
      </c>
      <c r="R47" s="3">
        <f t="shared" si="3"/>
        <v>1328</v>
      </c>
      <c r="S47" s="32">
        <f t="shared" si="3"/>
        <v>855</v>
      </c>
      <c r="T47" s="3">
        <f t="shared" si="3"/>
        <v>177</v>
      </c>
      <c r="U47" s="32">
        <f t="shared" si="3"/>
        <v>163.75</v>
      </c>
      <c r="V47" s="3">
        <f t="shared" si="3"/>
        <v>707.25</v>
      </c>
      <c r="W47" s="32">
        <f t="shared" si="3"/>
        <v>1438.25</v>
      </c>
      <c r="X47" s="3">
        <f t="shared" si="3"/>
        <v>782.5</v>
      </c>
      <c r="Y47" s="32">
        <f t="shared" si="3"/>
        <v>337.25</v>
      </c>
      <c r="Z47" s="3">
        <f t="shared" si="3"/>
        <v>1851</v>
      </c>
      <c r="AA47" s="32">
        <f t="shared" si="3"/>
        <v>1868.75</v>
      </c>
      <c r="AB47" s="11">
        <f t="shared" si="5"/>
        <v>12741.5</v>
      </c>
      <c r="AC47" s="15">
        <f t="shared" si="4"/>
        <v>12726.25</v>
      </c>
    </row>
    <row r="48" spans="1:29" x14ac:dyDescent="0.2">
      <c r="A48" s="89" t="s">
        <v>25</v>
      </c>
      <c r="B48" s="3">
        <f t="shared" si="3"/>
        <v>1206</v>
      </c>
      <c r="C48" s="32">
        <f t="shared" si="3"/>
        <v>1389</v>
      </c>
      <c r="D48" s="3">
        <f t="shared" si="3"/>
        <v>519.25</v>
      </c>
      <c r="E48" s="32">
        <f t="shared" si="3"/>
        <v>418</v>
      </c>
      <c r="F48" s="3">
        <f t="shared" si="3"/>
        <v>1151</v>
      </c>
      <c r="G48" s="32">
        <f t="shared" si="3"/>
        <v>791.5</v>
      </c>
      <c r="H48" s="3">
        <f t="shared" si="3"/>
        <v>2116.5</v>
      </c>
      <c r="I48" s="32">
        <f t="shared" si="3"/>
        <v>1984.75</v>
      </c>
      <c r="J48" s="3">
        <f t="shared" si="3"/>
        <v>199.5</v>
      </c>
      <c r="K48" s="32">
        <f t="shared" si="3"/>
        <v>193.25</v>
      </c>
      <c r="L48" s="3">
        <f t="shared" si="3"/>
        <v>616.25</v>
      </c>
      <c r="M48" s="32">
        <f t="shared" si="3"/>
        <v>1132.25</v>
      </c>
      <c r="N48" s="3">
        <f t="shared" si="3"/>
        <v>1668.25</v>
      </c>
      <c r="O48" s="32">
        <f t="shared" si="3"/>
        <v>1857.5</v>
      </c>
      <c r="P48" s="3">
        <f t="shared" si="3"/>
        <v>1097</v>
      </c>
      <c r="Q48" s="32">
        <f t="shared" si="3"/>
        <v>612.25</v>
      </c>
      <c r="R48" s="3">
        <f t="shared" si="3"/>
        <v>1384.75</v>
      </c>
      <c r="S48" s="32">
        <f t="shared" si="3"/>
        <v>978.5</v>
      </c>
      <c r="T48" s="3">
        <f t="shared" si="3"/>
        <v>195.75</v>
      </c>
      <c r="U48" s="32">
        <f t="shared" si="3"/>
        <v>168</v>
      </c>
      <c r="V48" s="3">
        <f t="shared" si="3"/>
        <v>853</v>
      </c>
      <c r="W48" s="32">
        <f t="shared" si="3"/>
        <v>1526.75</v>
      </c>
      <c r="X48" s="3">
        <f t="shared" si="3"/>
        <v>971.75</v>
      </c>
      <c r="Y48" s="32">
        <f t="shared" si="3"/>
        <v>318.25</v>
      </c>
      <c r="Z48" s="3">
        <f t="shared" si="3"/>
        <v>1932</v>
      </c>
      <c r="AA48" s="32">
        <f t="shared" si="3"/>
        <v>2016</v>
      </c>
      <c r="AB48" s="11">
        <f t="shared" si="5"/>
        <v>13911</v>
      </c>
      <c r="AC48" s="15">
        <f t="shared" si="4"/>
        <v>13386</v>
      </c>
    </row>
    <row r="49" spans="1:29" x14ac:dyDescent="0.2">
      <c r="A49" s="90" t="s">
        <v>26</v>
      </c>
      <c r="B49" s="3">
        <f t="shared" si="3"/>
        <v>1155</v>
      </c>
      <c r="C49" s="32">
        <f t="shared" si="3"/>
        <v>1382.25</v>
      </c>
      <c r="D49" s="3">
        <f t="shared" si="3"/>
        <v>461.25</v>
      </c>
      <c r="E49" s="32">
        <f t="shared" si="3"/>
        <v>452.25</v>
      </c>
      <c r="F49" s="3">
        <f t="shared" si="3"/>
        <v>926</v>
      </c>
      <c r="G49" s="32">
        <f t="shared" si="3"/>
        <v>925</v>
      </c>
      <c r="H49" s="3">
        <f t="shared" si="3"/>
        <v>1931</v>
      </c>
      <c r="I49" s="32">
        <f t="shared" si="3"/>
        <v>2096</v>
      </c>
      <c r="J49" s="3">
        <f t="shared" si="3"/>
        <v>170</v>
      </c>
      <c r="K49" s="32">
        <f t="shared" si="3"/>
        <v>182</v>
      </c>
      <c r="L49" s="3">
        <f t="shared" si="3"/>
        <v>671</v>
      </c>
      <c r="M49" s="32">
        <f t="shared" si="3"/>
        <v>937.75</v>
      </c>
      <c r="N49" s="3">
        <f t="shared" si="3"/>
        <v>1721.75</v>
      </c>
      <c r="O49" s="32">
        <f t="shared" si="3"/>
        <v>1761.75</v>
      </c>
      <c r="P49" s="3">
        <f t="shared" si="3"/>
        <v>1015.75</v>
      </c>
      <c r="Q49" s="32">
        <f t="shared" si="3"/>
        <v>673</v>
      </c>
      <c r="R49" s="3">
        <f t="shared" si="3"/>
        <v>1344</v>
      </c>
      <c r="S49" s="32">
        <f t="shared" si="3"/>
        <v>987.5</v>
      </c>
      <c r="T49" s="3">
        <f t="shared" si="3"/>
        <v>183.75</v>
      </c>
      <c r="U49" s="32">
        <f t="shared" si="3"/>
        <v>180.25</v>
      </c>
      <c r="V49" s="3">
        <f t="shared" si="3"/>
        <v>881.75</v>
      </c>
      <c r="W49" s="32">
        <f t="shared" ref="W49:AA49" si="6">+W17/$B$65</f>
        <v>1332.75</v>
      </c>
      <c r="X49" s="3">
        <f t="shared" si="6"/>
        <v>902.5</v>
      </c>
      <c r="Y49" s="32">
        <f t="shared" si="6"/>
        <v>382.5</v>
      </c>
      <c r="Z49" s="3">
        <f t="shared" si="6"/>
        <v>1936</v>
      </c>
      <c r="AA49" s="32">
        <f t="shared" si="6"/>
        <v>2164</v>
      </c>
      <c r="AB49" s="11">
        <f t="shared" si="5"/>
        <v>13299.75</v>
      </c>
      <c r="AC49" s="15">
        <f t="shared" si="4"/>
        <v>13457</v>
      </c>
    </row>
    <row r="50" spans="1:29" x14ac:dyDescent="0.2">
      <c r="A50" s="89" t="s">
        <v>27</v>
      </c>
      <c r="B50" s="3">
        <f t="shared" ref="B50:AA59" si="7">+B18/$B$65</f>
        <v>1094.25</v>
      </c>
      <c r="C50" s="32">
        <f t="shared" si="7"/>
        <v>1503.5</v>
      </c>
      <c r="D50" s="3">
        <f t="shared" si="7"/>
        <v>432.25</v>
      </c>
      <c r="E50" s="32">
        <f t="shared" si="7"/>
        <v>473.5</v>
      </c>
      <c r="F50" s="3">
        <f t="shared" si="7"/>
        <v>891.75</v>
      </c>
      <c r="G50" s="32">
        <f t="shared" si="7"/>
        <v>1182</v>
      </c>
      <c r="H50" s="3">
        <f t="shared" si="7"/>
        <v>1946.25</v>
      </c>
      <c r="I50" s="32">
        <f t="shared" si="7"/>
        <v>2153.5</v>
      </c>
      <c r="J50" s="3">
        <f t="shared" si="7"/>
        <v>225.5</v>
      </c>
      <c r="K50" s="32">
        <f t="shared" si="7"/>
        <v>184.5</v>
      </c>
      <c r="L50" s="3">
        <f t="shared" si="7"/>
        <v>747</v>
      </c>
      <c r="M50" s="32">
        <f t="shared" si="7"/>
        <v>812.75</v>
      </c>
      <c r="N50" s="3">
        <f t="shared" si="7"/>
        <v>1760.5</v>
      </c>
      <c r="O50" s="32">
        <f t="shared" si="7"/>
        <v>1570.5</v>
      </c>
      <c r="P50" s="3">
        <f t="shared" si="7"/>
        <v>1112.25</v>
      </c>
      <c r="Q50" s="32">
        <f t="shared" si="7"/>
        <v>653.25</v>
      </c>
      <c r="R50" s="3">
        <f t="shared" si="7"/>
        <v>1296.25</v>
      </c>
      <c r="S50" s="32">
        <f t="shared" si="7"/>
        <v>1034.75</v>
      </c>
      <c r="T50" s="3">
        <f t="shared" si="7"/>
        <v>218</v>
      </c>
      <c r="U50" s="32">
        <f t="shared" si="7"/>
        <v>142</v>
      </c>
      <c r="V50" s="3">
        <f t="shared" si="7"/>
        <v>1072.5</v>
      </c>
      <c r="W50" s="32">
        <f t="shared" si="7"/>
        <v>1194.25</v>
      </c>
      <c r="X50" s="3">
        <f t="shared" si="7"/>
        <v>913.5</v>
      </c>
      <c r="Y50" s="32">
        <f t="shared" si="7"/>
        <v>366</v>
      </c>
      <c r="Z50" s="3">
        <f t="shared" si="7"/>
        <v>1972.25</v>
      </c>
      <c r="AA50" s="32">
        <f t="shared" si="7"/>
        <v>2304</v>
      </c>
      <c r="AB50" s="11">
        <f t="shared" si="5"/>
        <v>13682.25</v>
      </c>
      <c r="AC50" s="15">
        <f t="shared" si="4"/>
        <v>13574.5</v>
      </c>
    </row>
    <row r="51" spans="1:29" x14ac:dyDescent="0.2">
      <c r="A51" s="90" t="s">
        <v>28</v>
      </c>
      <c r="B51" s="3">
        <f t="shared" si="7"/>
        <v>1205.25</v>
      </c>
      <c r="C51" s="32">
        <f t="shared" si="7"/>
        <v>1611.25</v>
      </c>
      <c r="D51" s="3">
        <f t="shared" si="7"/>
        <v>543.25</v>
      </c>
      <c r="E51" s="32">
        <f t="shared" si="7"/>
        <v>515</v>
      </c>
      <c r="F51" s="3">
        <f t="shared" si="7"/>
        <v>858.5</v>
      </c>
      <c r="G51" s="32">
        <f t="shared" si="7"/>
        <v>1469.75</v>
      </c>
      <c r="H51" s="3">
        <f t="shared" si="7"/>
        <v>2102</v>
      </c>
      <c r="I51" s="32">
        <f t="shared" si="7"/>
        <v>2498.25</v>
      </c>
      <c r="J51" s="3">
        <f t="shared" si="7"/>
        <v>299.75</v>
      </c>
      <c r="K51" s="32">
        <f t="shared" si="7"/>
        <v>180</v>
      </c>
      <c r="L51" s="3">
        <f t="shared" si="7"/>
        <v>1139.25</v>
      </c>
      <c r="M51" s="32">
        <f t="shared" si="7"/>
        <v>769.5</v>
      </c>
      <c r="N51" s="3">
        <f t="shared" si="7"/>
        <v>2323.25</v>
      </c>
      <c r="O51" s="32">
        <f t="shared" si="7"/>
        <v>1674.75</v>
      </c>
      <c r="P51" s="3">
        <f t="shared" si="7"/>
        <v>1277.5</v>
      </c>
      <c r="Q51" s="32">
        <f t="shared" si="7"/>
        <v>767</v>
      </c>
      <c r="R51" s="3">
        <f t="shared" si="7"/>
        <v>1392</v>
      </c>
      <c r="S51" s="32">
        <f t="shared" si="7"/>
        <v>1270.25</v>
      </c>
      <c r="T51" s="3">
        <f t="shared" si="7"/>
        <v>337.25</v>
      </c>
      <c r="U51" s="32">
        <f t="shared" si="7"/>
        <v>129.5</v>
      </c>
      <c r="V51" s="3">
        <f t="shared" si="7"/>
        <v>1322.5</v>
      </c>
      <c r="W51" s="32">
        <f t="shared" si="7"/>
        <v>1194</v>
      </c>
      <c r="X51" s="3">
        <f t="shared" si="7"/>
        <v>1282.5</v>
      </c>
      <c r="Y51" s="32">
        <f t="shared" si="7"/>
        <v>368.25</v>
      </c>
      <c r="Z51" s="3">
        <f t="shared" si="7"/>
        <v>2201.25</v>
      </c>
      <c r="AA51" s="32">
        <f t="shared" si="7"/>
        <v>2503</v>
      </c>
      <c r="AB51" s="11">
        <f t="shared" si="5"/>
        <v>16284.25</v>
      </c>
      <c r="AC51" s="15">
        <f t="shared" si="4"/>
        <v>14950.5</v>
      </c>
    </row>
    <row r="52" spans="1:29" x14ac:dyDescent="0.2">
      <c r="A52" s="89" t="s">
        <v>29</v>
      </c>
      <c r="B52" s="3">
        <f t="shared" si="7"/>
        <v>1382.75</v>
      </c>
      <c r="C52" s="32">
        <f t="shared" si="7"/>
        <v>2009.75</v>
      </c>
      <c r="D52" s="3">
        <f t="shared" si="7"/>
        <v>697</v>
      </c>
      <c r="E52" s="32">
        <f t="shared" si="7"/>
        <v>746</v>
      </c>
      <c r="F52" s="3">
        <f t="shared" si="7"/>
        <v>1072.5</v>
      </c>
      <c r="G52" s="32">
        <f t="shared" si="7"/>
        <v>2371</v>
      </c>
      <c r="H52" s="3">
        <f t="shared" si="7"/>
        <v>2238</v>
      </c>
      <c r="I52" s="32">
        <f t="shared" si="7"/>
        <v>3393.25</v>
      </c>
      <c r="J52" s="3">
        <f t="shared" si="7"/>
        <v>534.75</v>
      </c>
      <c r="K52" s="32">
        <f t="shared" si="7"/>
        <v>191.25</v>
      </c>
      <c r="L52" s="3">
        <f t="shared" si="7"/>
        <v>1689</v>
      </c>
      <c r="M52" s="32">
        <f t="shared" si="7"/>
        <v>756</v>
      </c>
      <c r="N52" s="3">
        <f t="shared" si="7"/>
        <v>2877.75</v>
      </c>
      <c r="O52" s="32">
        <f t="shared" si="7"/>
        <v>2084.5</v>
      </c>
      <c r="P52" s="3">
        <f t="shared" si="7"/>
        <v>1688.25</v>
      </c>
      <c r="Q52" s="32">
        <f t="shared" si="7"/>
        <v>962.75</v>
      </c>
      <c r="R52" s="3">
        <f t="shared" si="7"/>
        <v>1968</v>
      </c>
      <c r="S52" s="32">
        <f t="shared" si="7"/>
        <v>1669.5</v>
      </c>
      <c r="T52" s="3">
        <f t="shared" si="7"/>
        <v>737</v>
      </c>
      <c r="U52" s="32">
        <f t="shared" si="7"/>
        <v>151.75</v>
      </c>
      <c r="V52" s="3">
        <f t="shared" si="7"/>
        <v>2090.5</v>
      </c>
      <c r="W52" s="32">
        <f t="shared" si="7"/>
        <v>1309.5</v>
      </c>
      <c r="X52" s="3">
        <f t="shared" si="7"/>
        <v>1662.75</v>
      </c>
      <c r="Y52" s="32">
        <f t="shared" si="7"/>
        <v>463.5</v>
      </c>
      <c r="Z52" s="3">
        <f t="shared" si="7"/>
        <v>2448.25</v>
      </c>
      <c r="AA52" s="32">
        <f t="shared" si="7"/>
        <v>3299</v>
      </c>
      <c r="AB52" s="11">
        <f t="shared" si="5"/>
        <v>21086.5</v>
      </c>
      <c r="AC52" s="15">
        <f t="shared" si="4"/>
        <v>19407.75</v>
      </c>
    </row>
    <row r="53" spans="1:29" x14ac:dyDescent="0.2">
      <c r="A53" s="90" t="s">
        <v>30</v>
      </c>
      <c r="B53" s="3">
        <f t="shared" si="7"/>
        <v>1516</v>
      </c>
      <c r="C53" s="32">
        <f t="shared" si="7"/>
        <v>2415.75</v>
      </c>
      <c r="D53" s="3">
        <f t="shared" si="7"/>
        <v>699.75</v>
      </c>
      <c r="E53" s="32">
        <f t="shared" si="7"/>
        <v>896</v>
      </c>
      <c r="F53" s="3">
        <f t="shared" si="7"/>
        <v>1031.25</v>
      </c>
      <c r="G53" s="32">
        <f t="shared" si="7"/>
        <v>3017.75</v>
      </c>
      <c r="H53" s="3">
        <f t="shared" si="7"/>
        <v>2504</v>
      </c>
      <c r="I53" s="32">
        <f t="shared" si="7"/>
        <v>4060.25</v>
      </c>
      <c r="J53" s="3">
        <f t="shared" si="7"/>
        <v>625.5</v>
      </c>
      <c r="K53" s="32">
        <f t="shared" si="7"/>
        <v>193.25</v>
      </c>
      <c r="L53" s="3">
        <f t="shared" si="7"/>
        <v>1634.75</v>
      </c>
      <c r="M53" s="32">
        <f t="shared" si="7"/>
        <v>773.75</v>
      </c>
      <c r="N53" s="3">
        <f t="shared" si="7"/>
        <v>3243.5</v>
      </c>
      <c r="O53" s="32">
        <f t="shared" si="7"/>
        <v>2222</v>
      </c>
      <c r="P53" s="3">
        <f t="shared" si="7"/>
        <v>1679</v>
      </c>
      <c r="Q53" s="32">
        <f t="shared" si="7"/>
        <v>1119.75</v>
      </c>
      <c r="R53" s="3">
        <f t="shared" si="7"/>
        <v>2002.25</v>
      </c>
      <c r="S53" s="32">
        <f t="shared" si="7"/>
        <v>1842.5</v>
      </c>
      <c r="T53" s="3">
        <f t="shared" si="7"/>
        <v>545</v>
      </c>
      <c r="U53" s="32">
        <f t="shared" si="7"/>
        <v>169.25</v>
      </c>
      <c r="V53" s="3">
        <f t="shared" si="7"/>
        <v>2083.5</v>
      </c>
      <c r="W53" s="32">
        <f t="shared" si="7"/>
        <v>1406</v>
      </c>
      <c r="X53" s="3">
        <f t="shared" si="7"/>
        <v>1952.75</v>
      </c>
      <c r="Y53" s="32">
        <f t="shared" si="7"/>
        <v>529.75</v>
      </c>
      <c r="Z53" s="3">
        <f t="shared" si="7"/>
        <v>2761</v>
      </c>
      <c r="AA53" s="32">
        <f t="shared" si="7"/>
        <v>3771.75</v>
      </c>
      <c r="AB53" s="11">
        <f t="shared" si="5"/>
        <v>22278.25</v>
      </c>
      <c r="AC53" s="15">
        <f t="shared" si="4"/>
        <v>22417.75</v>
      </c>
    </row>
    <row r="54" spans="1:29" x14ac:dyDescent="0.2">
      <c r="A54" s="89" t="s">
        <v>31</v>
      </c>
      <c r="B54" s="3">
        <f t="shared" si="7"/>
        <v>1410.75</v>
      </c>
      <c r="C54" s="32">
        <f t="shared" si="7"/>
        <v>2140.5</v>
      </c>
      <c r="D54" s="3">
        <f t="shared" si="7"/>
        <v>487.75</v>
      </c>
      <c r="E54" s="32">
        <f t="shared" si="7"/>
        <v>877.5</v>
      </c>
      <c r="F54" s="3">
        <f t="shared" si="7"/>
        <v>912</v>
      </c>
      <c r="G54" s="32">
        <f t="shared" si="7"/>
        <v>2673</v>
      </c>
      <c r="H54" s="3">
        <f t="shared" si="7"/>
        <v>2370</v>
      </c>
      <c r="I54" s="32">
        <f t="shared" si="7"/>
        <v>3623</v>
      </c>
      <c r="J54" s="3">
        <f t="shared" si="7"/>
        <v>424.25</v>
      </c>
      <c r="K54" s="32">
        <f t="shared" si="7"/>
        <v>177.5</v>
      </c>
      <c r="L54" s="3">
        <f t="shared" si="7"/>
        <v>1554</v>
      </c>
      <c r="M54" s="32">
        <f t="shared" si="7"/>
        <v>684.5</v>
      </c>
      <c r="N54" s="3">
        <f t="shared" si="7"/>
        <v>3060.75</v>
      </c>
      <c r="O54" s="32">
        <f t="shared" si="7"/>
        <v>2121.75</v>
      </c>
      <c r="P54" s="3">
        <f t="shared" si="7"/>
        <v>1254.25</v>
      </c>
      <c r="Q54" s="32">
        <f t="shared" si="7"/>
        <v>1140.5</v>
      </c>
      <c r="R54" s="3">
        <f t="shared" si="7"/>
        <v>1684.75</v>
      </c>
      <c r="S54" s="32">
        <f t="shared" si="7"/>
        <v>1928</v>
      </c>
      <c r="T54" s="3">
        <f t="shared" si="7"/>
        <v>415.25</v>
      </c>
      <c r="U54" s="32">
        <f t="shared" si="7"/>
        <v>189.5</v>
      </c>
      <c r="V54" s="3">
        <f t="shared" si="7"/>
        <v>1993.5</v>
      </c>
      <c r="W54" s="32">
        <f t="shared" si="7"/>
        <v>1303.25</v>
      </c>
      <c r="X54" s="3">
        <f t="shared" si="7"/>
        <v>1675.25</v>
      </c>
      <c r="Y54" s="32">
        <f t="shared" si="7"/>
        <v>450.25</v>
      </c>
      <c r="Z54" s="3">
        <f t="shared" si="7"/>
        <v>2966</v>
      </c>
      <c r="AA54" s="32">
        <f t="shared" si="7"/>
        <v>3239.25</v>
      </c>
      <c r="AB54" s="11">
        <f t="shared" si="5"/>
        <v>20208.5</v>
      </c>
      <c r="AC54" s="15">
        <f t="shared" si="4"/>
        <v>20548.5</v>
      </c>
    </row>
    <row r="55" spans="1:29" x14ac:dyDescent="0.2">
      <c r="A55" s="90" t="s">
        <v>32</v>
      </c>
      <c r="B55" s="3">
        <f t="shared" si="7"/>
        <v>1329.5</v>
      </c>
      <c r="C55" s="32">
        <f t="shared" si="7"/>
        <v>1853.75</v>
      </c>
      <c r="D55" s="3">
        <f t="shared" si="7"/>
        <v>425.5</v>
      </c>
      <c r="E55" s="32">
        <f t="shared" si="7"/>
        <v>814.75</v>
      </c>
      <c r="F55" s="3">
        <f t="shared" si="7"/>
        <v>764.75</v>
      </c>
      <c r="G55" s="32">
        <f t="shared" si="7"/>
        <v>2376.75</v>
      </c>
      <c r="H55" s="3">
        <f t="shared" si="7"/>
        <v>2004.25</v>
      </c>
      <c r="I55" s="32">
        <f t="shared" si="7"/>
        <v>3286</v>
      </c>
      <c r="J55" s="3">
        <f t="shared" si="7"/>
        <v>336.25</v>
      </c>
      <c r="K55" s="32">
        <f t="shared" si="7"/>
        <v>131.5</v>
      </c>
      <c r="L55" s="3">
        <f t="shared" si="7"/>
        <v>1328.25</v>
      </c>
      <c r="M55" s="32">
        <f t="shared" si="7"/>
        <v>542.5</v>
      </c>
      <c r="N55" s="3">
        <f t="shared" si="7"/>
        <v>2462.25</v>
      </c>
      <c r="O55" s="32">
        <f t="shared" si="7"/>
        <v>1889.5</v>
      </c>
      <c r="P55" s="3">
        <f t="shared" si="7"/>
        <v>826.75</v>
      </c>
      <c r="Q55" s="32">
        <f t="shared" si="7"/>
        <v>1104.25</v>
      </c>
      <c r="R55" s="3">
        <f t="shared" si="7"/>
        <v>1237.5</v>
      </c>
      <c r="S55" s="32">
        <f t="shared" si="7"/>
        <v>1630.25</v>
      </c>
      <c r="T55" s="3">
        <f t="shared" si="7"/>
        <v>250.25</v>
      </c>
      <c r="U55" s="32">
        <f t="shared" si="7"/>
        <v>194.25</v>
      </c>
      <c r="V55" s="3">
        <f t="shared" si="7"/>
        <v>2042</v>
      </c>
      <c r="W55" s="32">
        <f t="shared" si="7"/>
        <v>1045.75</v>
      </c>
      <c r="X55" s="3">
        <f t="shared" si="7"/>
        <v>1035</v>
      </c>
      <c r="Y55" s="32">
        <f t="shared" si="7"/>
        <v>450.75</v>
      </c>
      <c r="Z55" s="3">
        <f t="shared" si="7"/>
        <v>2503</v>
      </c>
      <c r="AA55" s="32">
        <f t="shared" si="7"/>
        <v>2720</v>
      </c>
      <c r="AB55" s="11">
        <f t="shared" si="5"/>
        <v>16545.25</v>
      </c>
      <c r="AC55" s="15">
        <f t="shared" si="4"/>
        <v>18040</v>
      </c>
    </row>
    <row r="56" spans="1:29" x14ac:dyDescent="0.2">
      <c r="A56" s="89" t="s">
        <v>33</v>
      </c>
      <c r="B56" s="3">
        <f t="shared" si="7"/>
        <v>1133.5</v>
      </c>
      <c r="C56" s="32">
        <f t="shared" si="7"/>
        <v>1248.75</v>
      </c>
      <c r="D56" s="3">
        <f t="shared" si="7"/>
        <v>325.25</v>
      </c>
      <c r="E56" s="32">
        <f t="shared" si="7"/>
        <v>593.25</v>
      </c>
      <c r="F56" s="3">
        <f t="shared" si="7"/>
        <v>662</v>
      </c>
      <c r="G56" s="32">
        <f t="shared" si="7"/>
        <v>1532</v>
      </c>
      <c r="H56" s="3">
        <f t="shared" si="7"/>
        <v>1623</v>
      </c>
      <c r="I56" s="32">
        <f t="shared" si="7"/>
        <v>2384.75</v>
      </c>
      <c r="J56" s="3">
        <f t="shared" si="7"/>
        <v>241.5</v>
      </c>
      <c r="K56" s="32">
        <f t="shared" si="7"/>
        <v>91</v>
      </c>
      <c r="L56" s="3">
        <f t="shared" si="7"/>
        <v>988.5</v>
      </c>
      <c r="M56" s="32">
        <f t="shared" si="7"/>
        <v>446</v>
      </c>
      <c r="N56" s="3">
        <f t="shared" si="7"/>
        <v>1894.25</v>
      </c>
      <c r="O56" s="32">
        <f t="shared" si="7"/>
        <v>1572</v>
      </c>
      <c r="P56" s="3">
        <f t="shared" si="7"/>
        <v>594.75</v>
      </c>
      <c r="Q56" s="32">
        <f t="shared" si="7"/>
        <v>979.5</v>
      </c>
      <c r="R56" s="3">
        <f t="shared" si="7"/>
        <v>931.25</v>
      </c>
      <c r="S56" s="32">
        <f t="shared" si="7"/>
        <v>1275.5</v>
      </c>
      <c r="T56" s="3">
        <f t="shared" si="7"/>
        <v>146</v>
      </c>
      <c r="U56" s="32">
        <f t="shared" si="7"/>
        <v>194.5</v>
      </c>
      <c r="V56" s="3">
        <f t="shared" si="7"/>
        <v>1419.25</v>
      </c>
      <c r="W56" s="32">
        <f t="shared" si="7"/>
        <v>855.25</v>
      </c>
      <c r="X56" s="3">
        <f t="shared" si="7"/>
        <v>597.25</v>
      </c>
      <c r="Y56" s="32">
        <f t="shared" si="7"/>
        <v>334.25</v>
      </c>
      <c r="Z56" s="3">
        <f t="shared" si="7"/>
        <v>1988.5</v>
      </c>
      <c r="AA56" s="32">
        <f t="shared" si="7"/>
        <v>2050.75</v>
      </c>
      <c r="AB56" s="11">
        <f t="shared" si="5"/>
        <v>12545</v>
      </c>
      <c r="AC56" s="15">
        <f t="shared" si="4"/>
        <v>13557.5</v>
      </c>
    </row>
    <row r="57" spans="1:29" x14ac:dyDescent="0.2">
      <c r="A57" s="90" t="s">
        <v>34</v>
      </c>
      <c r="B57" s="3">
        <f t="shared" si="7"/>
        <v>407.75</v>
      </c>
      <c r="C57" s="32">
        <f t="shared" si="7"/>
        <v>884.75</v>
      </c>
      <c r="D57" s="3">
        <f t="shared" si="7"/>
        <v>137</v>
      </c>
      <c r="E57" s="32">
        <f t="shared" si="7"/>
        <v>471</v>
      </c>
      <c r="F57" s="3">
        <f t="shared" si="7"/>
        <v>283</v>
      </c>
      <c r="G57" s="32">
        <f t="shared" si="7"/>
        <v>1264</v>
      </c>
      <c r="H57" s="3">
        <f t="shared" si="7"/>
        <v>963</v>
      </c>
      <c r="I57" s="32">
        <f t="shared" si="7"/>
        <v>1875.75</v>
      </c>
      <c r="J57" s="3">
        <f t="shared" si="7"/>
        <v>257.75</v>
      </c>
      <c r="K57" s="32">
        <f t="shared" si="7"/>
        <v>73.5</v>
      </c>
      <c r="L57" s="3">
        <f t="shared" si="7"/>
        <v>763</v>
      </c>
      <c r="M57" s="32">
        <f t="shared" si="7"/>
        <v>335.75</v>
      </c>
      <c r="N57" s="3">
        <f t="shared" si="7"/>
        <v>1692</v>
      </c>
      <c r="O57" s="32">
        <f t="shared" si="7"/>
        <v>1210.25</v>
      </c>
      <c r="P57" s="3">
        <f t="shared" si="7"/>
        <v>421</v>
      </c>
      <c r="Q57" s="32">
        <f t="shared" si="7"/>
        <v>854.5</v>
      </c>
      <c r="R57" s="3">
        <f t="shared" si="7"/>
        <v>615</v>
      </c>
      <c r="S57" s="32">
        <f t="shared" si="7"/>
        <v>1050</v>
      </c>
      <c r="T57" s="3">
        <f t="shared" si="7"/>
        <v>103.75</v>
      </c>
      <c r="U57" s="32">
        <f t="shared" si="7"/>
        <v>150.75</v>
      </c>
      <c r="V57" s="3">
        <f t="shared" si="7"/>
        <v>1190.75</v>
      </c>
      <c r="W57" s="32">
        <f t="shared" si="7"/>
        <v>648.75</v>
      </c>
      <c r="X57" s="3">
        <f t="shared" si="7"/>
        <v>375</v>
      </c>
      <c r="Y57" s="32">
        <f t="shared" si="7"/>
        <v>302.5</v>
      </c>
      <c r="Z57" s="3">
        <f t="shared" si="7"/>
        <v>1233.5</v>
      </c>
      <c r="AA57" s="32">
        <f t="shared" si="7"/>
        <v>1528.75</v>
      </c>
      <c r="AB57" s="11">
        <f t="shared" si="5"/>
        <v>8442.5</v>
      </c>
      <c r="AC57" s="15">
        <f t="shared" si="4"/>
        <v>10650.25</v>
      </c>
    </row>
    <row r="58" spans="1:29" x14ac:dyDescent="0.2">
      <c r="A58" s="89" t="s">
        <v>35</v>
      </c>
      <c r="B58" s="3">
        <f t="shared" si="7"/>
        <v>0</v>
      </c>
      <c r="C58" s="32">
        <f t="shared" si="7"/>
        <v>409</v>
      </c>
      <c r="D58" s="3">
        <f t="shared" si="7"/>
        <v>5</v>
      </c>
      <c r="E58" s="32">
        <f t="shared" si="7"/>
        <v>321.75</v>
      </c>
      <c r="F58" s="3">
        <f t="shared" si="7"/>
        <v>19</v>
      </c>
      <c r="G58" s="32">
        <f t="shared" si="7"/>
        <v>683.25</v>
      </c>
      <c r="H58" s="3">
        <f t="shared" si="7"/>
        <v>131.75</v>
      </c>
      <c r="I58" s="32">
        <f t="shared" si="7"/>
        <v>857</v>
      </c>
      <c r="J58" s="3">
        <f t="shared" si="7"/>
        <v>54</v>
      </c>
      <c r="K58" s="32">
        <f t="shared" si="7"/>
        <v>47.75</v>
      </c>
      <c r="L58" s="3">
        <f t="shared" si="7"/>
        <v>552.25</v>
      </c>
      <c r="M58" s="32">
        <f t="shared" si="7"/>
        <v>78.5</v>
      </c>
      <c r="N58" s="3">
        <f t="shared" si="7"/>
        <v>437.75</v>
      </c>
      <c r="O58" s="32">
        <f t="shared" si="7"/>
        <v>263</v>
      </c>
      <c r="P58" s="3">
        <f t="shared" si="7"/>
        <v>83.75</v>
      </c>
      <c r="Q58" s="32">
        <f t="shared" si="7"/>
        <v>197.5</v>
      </c>
      <c r="R58" s="3">
        <f t="shared" si="7"/>
        <v>137.75</v>
      </c>
      <c r="S58" s="32">
        <f t="shared" si="7"/>
        <v>105.5</v>
      </c>
      <c r="T58" s="3">
        <f t="shared" si="7"/>
        <v>8.5</v>
      </c>
      <c r="U58" s="32">
        <f t="shared" si="7"/>
        <v>9</v>
      </c>
      <c r="V58" s="3">
        <f t="shared" si="7"/>
        <v>318</v>
      </c>
      <c r="W58" s="32">
        <f t="shared" si="7"/>
        <v>21</v>
      </c>
      <c r="X58" s="3">
        <f t="shared" si="7"/>
        <v>38.25</v>
      </c>
      <c r="Y58" s="32">
        <f t="shared" si="7"/>
        <v>5.5</v>
      </c>
      <c r="Z58" s="3">
        <f t="shared" si="7"/>
        <v>41</v>
      </c>
      <c r="AA58" s="32">
        <f t="shared" si="7"/>
        <v>70.75</v>
      </c>
      <c r="AB58" s="11">
        <f t="shared" si="5"/>
        <v>1827</v>
      </c>
      <c r="AC58" s="15">
        <f t="shared" si="4"/>
        <v>3069.5</v>
      </c>
    </row>
    <row r="59" spans="1:29" x14ac:dyDescent="0.2">
      <c r="A59" s="90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</v>
      </c>
      <c r="AC59" s="15">
        <f t="shared" si="4"/>
        <v>0</v>
      </c>
    </row>
    <row r="60" spans="1:29" x14ac:dyDescent="0.2">
      <c r="A60" s="89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90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9" t="s">
        <v>39</v>
      </c>
      <c r="B62" s="16">
        <f t="shared" si="9"/>
        <v>0</v>
      </c>
      <c r="C62" s="42">
        <f t="shared" si="9"/>
        <v>0</v>
      </c>
      <c r="D62" s="16">
        <f t="shared" si="9"/>
        <v>0</v>
      </c>
      <c r="E62" s="42">
        <f t="shared" si="9"/>
        <v>0</v>
      </c>
      <c r="F62" s="16">
        <f t="shared" si="9"/>
        <v>0</v>
      </c>
      <c r="G62" s="42">
        <f t="shared" si="9"/>
        <v>0</v>
      </c>
      <c r="H62" s="16">
        <f t="shared" si="9"/>
        <v>0</v>
      </c>
      <c r="I62" s="42">
        <f t="shared" si="9"/>
        <v>0</v>
      </c>
      <c r="J62" s="16">
        <f t="shared" si="9"/>
        <v>0</v>
      </c>
      <c r="K62" s="42">
        <f t="shared" si="9"/>
        <v>0</v>
      </c>
      <c r="L62" s="16">
        <f t="shared" si="9"/>
        <v>0</v>
      </c>
      <c r="M62" s="42">
        <f t="shared" si="9"/>
        <v>0</v>
      </c>
      <c r="N62" s="16">
        <f t="shared" si="9"/>
        <v>0</v>
      </c>
      <c r="O62" s="42">
        <f t="shared" si="9"/>
        <v>0</v>
      </c>
      <c r="P62" s="16">
        <f t="shared" si="9"/>
        <v>0</v>
      </c>
      <c r="Q62" s="42">
        <f t="shared" si="9"/>
        <v>0</v>
      </c>
      <c r="R62" s="16">
        <f t="shared" si="9"/>
        <v>0</v>
      </c>
      <c r="S62" s="42">
        <f t="shared" si="9"/>
        <v>0</v>
      </c>
      <c r="T62" s="16">
        <f t="shared" si="9"/>
        <v>0</v>
      </c>
      <c r="U62" s="42">
        <f t="shared" si="9"/>
        <v>0</v>
      </c>
      <c r="V62" s="16">
        <f t="shared" si="9"/>
        <v>0</v>
      </c>
      <c r="W62" s="42">
        <f t="shared" si="9"/>
        <v>0</v>
      </c>
      <c r="X62" s="16">
        <f t="shared" si="9"/>
        <v>0</v>
      </c>
      <c r="Y62" s="42">
        <f t="shared" si="9"/>
        <v>0</v>
      </c>
      <c r="Z62" s="16">
        <f t="shared" si="9"/>
        <v>0</v>
      </c>
      <c r="AA62" s="42">
        <f t="shared" si="9"/>
        <v>0</v>
      </c>
      <c r="AB62" s="12">
        <f t="shared" si="5"/>
        <v>0</v>
      </c>
      <c r="AC62" s="109">
        <f t="shared" si="4"/>
        <v>0</v>
      </c>
    </row>
    <row r="63" spans="1:29" s="91" customFormat="1" ht="14.25" thickTop="1" thickBot="1" x14ac:dyDescent="0.25">
      <c r="A63" s="9" t="s">
        <v>47</v>
      </c>
      <c r="B63" s="14">
        <f>SUM(B39:B62)</f>
        <v>19720.25</v>
      </c>
      <c r="C63" s="44">
        <f>SUM(C39:C62)</f>
        <v>24067.25</v>
      </c>
      <c r="D63" s="14">
        <f t="shared" ref="D63:AC63" si="10">SUM(D39:D62)</f>
        <v>8619.75</v>
      </c>
      <c r="E63" s="44">
        <f t="shared" si="10"/>
        <v>9567</v>
      </c>
      <c r="F63" s="14">
        <f t="shared" si="10"/>
        <v>19315.5</v>
      </c>
      <c r="G63" s="44">
        <f t="shared" si="10"/>
        <v>24144.75</v>
      </c>
      <c r="H63" s="14">
        <f t="shared" si="10"/>
        <v>34280.75</v>
      </c>
      <c r="I63" s="44">
        <f t="shared" si="10"/>
        <v>40295.25</v>
      </c>
      <c r="J63" s="14">
        <f t="shared" si="10"/>
        <v>4260.5</v>
      </c>
      <c r="K63" s="44">
        <f t="shared" si="10"/>
        <v>4282.75</v>
      </c>
      <c r="L63" s="14">
        <f t="shared" si="10"/>
        <v>16049.25</v>
      </c>
      <c r="M63" s="44">
        <f t="shared" si="10"/>
        <v>14713.75</v>
      </c>
      <c r="N63" s="14">
        <f t="shared" si="10"/>
        <v>36044.75</v>
      </c>
      <c r="O63" s="44">
        <f t="shared" si="10"/>
        <v>32684.5</v>
      </c>
      <c r="P63" s="14">
        <f t="shared" si="10"/>
        <v>18753</v>
      </c>
      <c r="Q63" s="44">
        <f t="shared" si="10"/>
        <v>14978.5</v>
      </c>
      <c r="R63" s="14">
        <f t="shared" si="10"/>
        <v>23844.75</v>
      </c>
      <c r="S63" s="44">
        <f t="shared" si="10"/>
        <v>20861</v>
      </c>
      <c r="T63" s="14">
        <f t="shared" si="10"/>
        <v>4618.25</v>
      </c>
      <c r="U63" s="44">
        <f t="shared" si="10"/>
        <v>3987.25</v>
      </c>
      <c r="V63" s="14">
        <f t="shared" si="10"/>
        <v>20572.5</v>
      </c>
      <c r="W63" s="44">
        <f t="shared" si="10"/>
        <v>21189</v>
      </c>
      <c r="X63" s="14">
        <f t="shared" si="10"/>
        <v>17714.75</v>
      </c>
      <c r="Y63" s="44">
        <f t="shared" si="10"/>
        <v>7951.25</v>
      </c>
      <c r="Z63" s="14">
        <f t="shared" si="10"/>
        <v>34445.5</v>
      </c>
      <c r="AA63" s="44">
        <f t="shared" si="10"/>
        <v>38531.75</v>
      </c>
      <c r="AB63" s="14">
        <f t="shared" si="10"/>
        <v>258239.5</v>
      </c>
      <c r="AC63" s="44">
        <f t="shared" si="10"/>
        <v>257254</v>
      </c>
    </row>
    <row r="64" spans="1:29" ht="15.75" thickTop="1" x14ac:dyDescent="0.2">
      <c r="AB64" s="169" t="str">
        <f>IF(AB63='Daily Total'!D47,"Correct","Wrong")</f>
        <v>Correct</v>
      </c>
      <c r="AC64" s="169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5" t="s">
        <v>54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310" t="s">
        <v>0</v>
      </c>
      <c r="B69" s="301" t="s">
        <v>1</v>
      </c>
      <c r="C69" s="302"/>
      <c r="D69" s="301" t="s">
        <v>2</v>
      </c>
      <c r="E69" s="302"/>
      <c r="F69" s="301" t="s">
        <v>3</v>
      </c>
      <c r="G69" s="302"/>
      <c r="H69" s="301" t="s">
        <v>4</v>
      </c>
      <c r="I69" s="302"/>
      <c r="J69" s="301" t="s">
        <v>5</v>
      </c>
      <c r="K69" s="302"/>
      <c r="L69" s="301" t="s">
        <v>6</v>
      </c>
      <c r="M69" s="302"/>
      <c r="N69" s="301" t="s">
        <v>7</v>
      </c>
      <c r="O69" s="302"/>
      <c r="P69" s="301" t="s">
        <v>8</v>
      </c>
      <c r="Q69" s="302"/>
      <c r="R69" s="301" t="s">
        <v>9</v>
      </c>
      <c r="S69" s="302"/>
      <c r="T69" s="301" t="s">
        <v>10</v>
      </c>
      <c r="U69" s="302"/>
      <c r="V69" s="301" t="s">
        <v>11</v>
      </c>
      <c r="W69" s="302"/>
      <c r="X69" s="301" t="s">
        <v>12</v>
      </c>
      <c r="Y69" s="302"/>
      <c r="Z69" s="301" t="s">
        <v>40</v>
      </c>
      <c r="AA69" s="302"/>
      <c r="AB69" s="301" t="s">
        <v>51</v>
      </c>
      <c r="AC69" s="302"/>
    </row>
    <row r="70" spans="1:31" s="69" customFormat="1" ht="15" thickTop="1" thickBot="1" x14ac:dyDescent="0.3">
      <c r="A70" s="311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s="8" customFormat="1" ht="13.5" thickTop="1" x14ac:dyDescent="0.2">
      <c r="A71" s="88" t="s">
        <v>16</v>
      </c>
      <c r="B71" s="61">
        <f>B7/B31</f>
        <v>0</v>
      </c>
      <c r="C71" s="62">
        <f t="shared" ref="C71:AC71" si="11">C7/C31</f>
        <v>0</v>
      </c>
      <c r="D71" s="61">
        <f t="shared" si="11"/>
        <v>0</v>
      </c>
      <c r="E71" s="62">
        <f t="shared" si="11"/>
        <v>0</v>
      </c>
      <c r="F71" s="61">
        <f t="shared" si="11"/>
        <v>0</v>
      </c>
      <c r="G71" s="62">
        <f t="shared" si="11"/>
        <v>0</v>
      </c>
      <c r="H71" s="61">
        <f t="shared" si="11"/>
        <v>0</v>
      </c>
      <c r="I71" s="62">
        <f t="shared" si="11"/>
        <v>0</v>
      </c>
      <c r="J71" s="61">
        <f t="shared" si="11"/>
        <v>0</v>
      </c>
      <c r="K71" s="62">
        <f t="shared" si="11"/>
        <v>0</v>
      </c>
      <c r="L71" s="61">
        <f t="shared" si="11"/>
        <v>0</v>
      </c>
      <c r="M71" s="62">
        <f t="shared" si="11"/>
        <v>0</v>
      </c>
      <c r="N71" s="61">
        <f t="shared" si="11"/>
        <v>0</v>
      </c>
      <c r="O71" s="62">
        <f t="shared" si="11"/>
        <v>0</v>
      </c>
      <c r="P71" s="61">
        <f t="shared" si="11"/>
        <v>0</v>
      </c>
      <c r="Q71" s="62">
        <f t="shared" si="11"/>
        <v>0</v>
      </c>
      <c r="R71" s="61">
        <f t="shared" si="11"/>
        <v>0</v>
      </c>
      <c r="S71" s="62">
        <f t="shared" si="11"/>
        <v>0</v>
      </c>
      <c r="T71" s="61">
        <f t="shared" si="11"/>
        <v>0</v>
      </c>
      <c r="U71" s="62">
        <f t="shared" si="11"/>
        <v>0</v>
      </c>
      <c r="V71" s="61">
        <f t="shared" si="11"/>
        <v>0</v>
      </c>
      <c r="W71" s="62">
        <f t="shared" si="11"/>
        <v>0</v>
      </c>
      <c r="X71" s="61">
        <f t="shared" si="11"/>
        <v>0</v>
      </c>
      <c r="Y71" s="62">
        <f t="shared" si="11"/>
        <v>0</v>
      </c>
      <c r="Z71" s="61">
        <f t="shared" si="11"/>
        <v>0</v>
      </c>
      <c r="AA71" s="61">
        <f t="shared" si="11"/>
        <v>0</v>
      </c>
      <c r="AB71" s="102">
        <f t="shared" si="11"/>
        <v>0</v>
      </c>
      <c r="AC71" s="103">
        <f t="shared" si="11"/>
        <v>0</v>
      </c>
      <c r="AD71" s="18"/>
      <c r="AE71" s="18"/>
    </row>
    <row r="72" spans="1:31" s="8" customFormat="1" x14ac:dyDescent="0.2">
      <c r="A72" s="89" t="s">
        <v>17</v>
      </c>
      <c r="B72" s="84">
        <f>B8/B31</f>
        <v>7.8345862755289618E-3</v>
      </c>
      <c r="C72" s="85">
        <f t="shared" ref="C72:AC72" si="12">C8/C31</f>
        <v>0</v>
      </c>
      <c r="D72" s="84">
        <f t="shared" si="12"/>
        <v>1.5081643899185012E-2</v>
      </c>
      <c r="E72" s="85">
        <f t="shared" si="12"/>
        <v>5.2262987352357062E-5</v>
      </c>
      <c r="F72" s="84">
        <f t="shared" si="12"/>
        <v>1.8611995547617197E-2</v>
      </c>
      <c r="G72" s="85">
        <f t="shared" si="12"/>
        <v>1.2425061348740409E-4</v>
      </c>
      <c r="H72" s="84">
        <f t="shared" si="12"/>
        <v>8.284532864654361E-3</v>
      </c>
      <c r="I72" s="85">
        <f t="shared" si="12"/>
        <v>1.0050812440672288E-3</v>
      </c>
      <c r="J72" s="84">
        <f t="shared" si="12"/>
        <v>1.7016782067832414E-3</v>
      </c>
      <c r="K72" s="85">
        <f t="shared" si="12"/>
        <v>3.6191699258653902E-3</v>
      </c>
      <c r="L72" s="84">
        <f t="shared" si="12"/>
        <v>3.1309874293191271E-3</v>
      </c>
      <c r="M72" s="85">
        <f t="shared" si="12"/>
        <v>2.7185455781157082E-3</v>
      </c>
      <c r="N72" s="84">
        <f t="shared" si="12"/>
        <v>4.4389266120586218E-3</v>
      </c>
      <c r="O72" s="85">
        <f t="shared" si="12"/>
        <v>3.7020606097691567E-3</v>
      </c>
      <c r="P72" s="84">
        <f t="shared" si="12"/>
        <v>3.3594624860022394E-3</v>
      </c>
      <c r="Q72" s="85">
        <f t="shared" si="12"/>
        <v>3.1712120706345764E-3</v>
      </c>
      <c r="R72" s="84">
        <f t="shared" si="12"/>
        <v>1.14280921376823E-3</v>
      </c>
      <c r="S72" s="85">
        <f t="shared" si="12"/>
        <v>1.9773740472652317E-3</v>
      </c>
      <c r="T72" s="84">
        <f t="shared" si="12"/>
        <v>1.623991771775023E-4</v>
      </c>
      <c r="U72" s="85">
        <f t="shared" si="12"/>
        <v>1.1912972600163019E-3</v>
      </c>
      <c r="V72" s="84">
        <f t="shared" si="12"/>
        <v>2.1873860736419979E-4</v>
      </c>
      <c r="W72" s="85">
        <f t="shared" si="12"/>
        <v>3.5395724196517062E-4</v>
      </c>
      <c r="X72" s="84">
        <f t="shared" si="12"/>
        <v>1.6935040009032022E-4</v>
      </c>
      <c r="Y72" s="85">
        <f t="shared" si="12"/>
        <v>0</v>
      </c>
      <c r="Z72" s="84">
        <f t="shared" si="12"/>
        <v>0</v>
      </c>
      <c r="AA72" s="84">
        <f t="shared" si="12"/>
        <v>0</v>
      </c>
      <c r="AB72" s="104">
        <f t="shared" si="12"/>
        <v>4.817233614532246E-3</v>
      </c>
      <c r="AC72" s="105">
        <f t="shared" si="12"/>
        <v>1.2497376134093152E-3</v>
      </c>
      <c r="AD72" s="18"/>
      <c r="AE72" s="18"/>
    </row>
    <row r="73" spans="1:31" s="8" customFormat="1" x14ac:dyDescent="0.2">
      <c r="A73" s="90" t="s">
        <v>18</v>
      </c>
      <c r="B73" s="84">
        <f>B9/B31</f>
        <v>3.3366716953385479E-2</v>
      </c>
      <c r="C73" s="85">
        <f t="shared" ref="C73:AC73" si="13">C9/C31</f>
        <v>1.2298870872243401E-2</v>
      </c>
      <c r="D73" s="84">
        <f t="shared" si="13"/>
        <v>5.6063110879085817E-2</v>
      </c>
      <c r="E73" s="85">
        <f t="shared" si="13"/>
        <v>1.7377443294658724E-2</v>
      </c>
      <c r="F73" s="84">
        <f t="shared" si="13"/>
        <v>8.4802360798322596E-2</v>
      </c>
      <c r="G73" s="85">
        <f t="shared" si="13"/>
        <v>1.6618519553940298E-2</v>
      </c>
      <c r="H73" s="84">
        <f t="shared" si="13"/>
        <v>4.1327858929574177E-2</v>
      </c>
      <c r="I73" s="85">
        <f t="shared" si="13"/>
        <v>1.7973582494214577E-2</v>
      </c>
      <c r="J73" s="84">
        <f t="shared" si="13"/>
        <v>1.1031569064663772E-2</v>
      </c>
      <c r="K73" s="85">
        <f t="shared" si="13"/>
        <v>5.0843500087560563E-2</v>
      </c>
      <c r="L73" s="84">
        <f t="shared" si="13"/>
        <v>3.0982756203560915E-2</v>
      </c>
      <c r="M73" s="85">
        <f t="shared" si="13"/>
        <v>3.4151728825078581E-2</v>
      </c>
      <c r="N73" s="84">
        <f t="shared" si="13"/>
        <v>3.7501994049064014E-2</v>
      </c>
      <c r="O73" s="85">
        <f t="shared" si="13"/>
        <v>4.0370817971821508E-2</v>
      </c>
      <c r="P73" s="84">
        <f t="shared" si="13"/>
        <v>4.0646829840558847E-2</v>
      </c>
      <c r="Q73" s="85">
        <f t="shared" si="13"/>
        <v>4.4246753680275058E-2</v>
      </c>
      <c r="R73" s="84">
        <f t="shared" si="13"/>
        <v>3.278499460048858E-2</v>
      </c>
      <c r="S73" s="85">
        <f t="shared" si="13"/>
        <v>3.4250515315660805E-2</v>
      </c>
      <c r="T73" s="84">
        <f t="shared" si="13"/>
        <v>3.0909976722784605E-2</v>
      </c>
      <c r="U73" s="85">
        <f t="shared" si="13"/>
        <v>7.4424728823123704E-2</v>
      </c>
      <c r="V73" s="84">
        <f t="shared" si="13"/>
        <v>2.542228703366144E-2</v>
      </c>
      <c r="W73" s="85">
        <f t="shared" si="13"/>
        <v>3.1891547501061872E-2</v>
      </c>
      <c r="X73" s="84">
        <f t="shared" si="13"/>
        <v>3.39547552181092E-2</v>
      </c>
      <c r="Y73" s="85">
        <f t="shared" si="13"/>
        <v>5.3859456060367863E-2</v>
      </c>
      <c r="Z73" s="84">
        <f t="shared" si="13"/>
        <v>3.2007083653888026E-2</v>
      </c>
      <c r="AA73" s="84">
        <f t="shared" si="13"/>
        <v>2.7671984791762638E-2</v>
      </c>
      <c r="AB73" s="104">
        <f t="shared" si="13"/>
        <v>3.8746009034249212E-2</v>
      </c>
      <c r="AC73" s="105">
        <f t="shared" si="13"/>
        <v>2.9044251984420066E-2</v>
      </c>
      <c r="AD73" s="18"/>
      <c r="AE73" s="18"/>
    </row>
    <row r="74" spans="1:31" s="8" customFormat="1" x14ac:dyDescent="0.2">
      <c r="A74" s="89" t="s">
        <v>19</v>
      </c>
      <c r="B74" s="84">
        <f>B10/B31</f>
        <v>5.4829426604632296E-2</v>
      </c>
      <c r="C74" s="85">
        <f t="shared" ref="C74:AC74" si="14">C10/C31</f>
        <v>4.0553033686856622E-2</v>
      </c>
      <c r="D74" s="84">
        <f t="shared" si="14"/>
        <v>7.2797934974912271E-2</v>
      </c>
      <c r="E74" s="85">
        <f t="shared" si="14"/>
        <v>4.980662694679628E-2</v>
      </c>
      <c r="F74" s="84">
        <f t="shared" si="14"/>
        <v>9.4626077502523886E-2</v>
      </c>
      <c r="G74" s="85">
        <f t="shared" si="14"/>
        <v>4.5620683585458538E-2</v>
      </c>
      <c r="H74" s="84">
        <f t="shared" si="14"/>
        <v>6.1754774910117195E-2</v>
      </c>
      <c r="I74" s="85">
        <f t="shared" si="14"/>
        <v>4.2356108970660312E-2</v>
      </c>
      <c r="J74" s="84">
        <f t="shared" si="14"/>
        <v>2.5818565896021595E-2</v>
      </c>
      <c r="K74" s="85">
        <f t="shared" si="14"/>
        <v>9.8593193625591033E-2</v>
      </c>
      <c r="L74" s="84">
        <f t="shared" si="14"/>
        <v>5.4130255307880432E-2</v>
      </c>
      <c r="M74" s="85">
        <f t="shared" si="14"/>
        <v>6.7878684903576583E-2</v>
      </c>
      <c r="N74" s="84">
        <f t="shared" si="14"/>
        <v>6.8005742861304355E-2</v>
      </c>
      <c r="O74" s="85">
        <f t="shared" si="14"/>
        <v>6.6774770915877552E-2</v>
      </c>
      <c r="P74" s="84">
        <f t="shared" si="14"/>
        <v>7.0388737801951692E-2</v>
      </c>
      <c r="Q74" s="85">
        <f t="shared" si="14"/>
        <v>7.9864472410454981E-2</v>
      </c>
      <c r="R74" s="84">
        <f t="shared" si="14"/>
        <v>6.3986831482821166E-2</v>
      </c>
      <c r="S74" s="85">
        <f t="shared" si="14"/>
        <v>5.9956377930108815E-2</v>
      </c>
      <c r="T74" s="84">
        <f t="shared" si="14"/>
        <v>5.1751204460564068E-2</v>
      </c>
      <c r="U74" s="85">
        <f t="shared" si="14"/>
        <v>0.12659100884067967</v>
      </c>
      <c r="V74" s="84">
        <f t="shared" si="14"/>
        <v>4.8049580751002553E-2</v>
      </c>
      <c r="W74" s="85">
        <f t="shared" si="14"/>
        <v>6.7015904478738966E-2</v>
      </c>
      <c r="X74" s="84">
        <f t="shared" si="14"/>
        <v>6.4000338700800186E-2</v>
      </c>
      <c r="Y74" s="85">
        <f t="shared" si="14"/>
        <v>9.118063197610439E-2</v>
      </c>
      <c r="Z74" s="84">
        <f t="shared" si="14"/>
        <v>5.4020118738296728E-2</v>
      </c>
      <c r="AA74" s="84">
        <f t="shared" si="14"/>
        <v>5.0257255380303255E-2</v>
      </c>
      <c r="AB74" s="104">
        <f t="shared" si="14"/>
        <v>6.2543685222438861E-2</v>
      </c>
      <c r="AC74" s="105">
        <f t="shared" si="14"/>
        <v>5.7909692366299455E-2</v>
      </c>
      <c r="AD74" s="18"/>
      <c r="AE74" s="18"/>
    </row>
    <row r="75" spans="1:31" s="8" customFormat="1" x14ac:dyDescent="0.2">
      <c r="A75" s="90" t="s">
        <v>20</v>
      </c>
      <c r="B75" s="84">
        <f>B11/B31</f>
        <v>6.470506205550132E-2</v>
      </c>
      <c r="C75" s="85">
        <f t="shared" ref="C75:AC75" si="15">C11/C31</f>
        <v>4.6868670080711342E-2</v>
      </c>
      <c r="D75" s="84">
        <f t="shared" si="15"/>
        <v>6.8824501870703908E-2</v>
      </c>
      <c r="E75" s="85">
        <f t="shared" si="15"/>
        <v>5.6705341277307413E-2</v>
      </c>
      <c r="F75" s="84">
        <f t="shared" si="15"/>
        <v>8.4582330252905694E-2</v>
      </c>
      <c r="G75" s="85">
        <f t="shared" si="15"/>
        <v>4.9544932128102383E-2</v>
      </c>
      <c r="H75" s="84">
        <f t="shared" si="15"/>
        <v>6.6093944852431752E-2</v>
      </c>
      <c r="I75" s="85">
        <f t="shared" si="15"/>
        <v>5.2214591049813561E-2</v>
      </c>
      <c r="J75" s="84">
        <f t="shared" si="15"/>
        <v>3.0982279075225914E-2</v>
      </c>
      <c r="K75" s="85">
        <f t="shared" si="15"/>
        <v>0.10267935321931003</v>
      </c>
      <c r="L75" s="84">
        <f t="shared" si="15"/>
        <v>4.9908874246460115E-2</v>
      </c>
      <c r="M75" s="85">
        <f t="shared" si="15"/>
        <v>8.3051567411434879E-2</v>
      </c>
      <c r="N75" s="84">
        <f t="shared" si="15"/>
        <v>6.2464020419062419E-2</v>
      </c>
      <c r="O75" s="85">
        <f t="shared" si="15"/>
        <v>7.2916826018449107E-2</v>
      </c>
      <c r="P75" s="84">
        <f t="shared" si="15"/>
        <v>6.6162747293766325E-2</v>
      </c>
      <c r="Q75" s="85">
        <f t="shared" si="15"/>
        <v>7.5775277898320934E-2</v>
      </c>
      <c r="R75" s="84">
        <f t="shared" si="15"/>
        <v>6.9533125740466981E-2</v>
      </c>
      <c r="S75" s="85">
        <f t="shared" si="15"/>
        <v>5.7547576817985717E-2</v>
      </c>
      <c r="T75" s="84">
        <f t="shared" si="15"/>
        <v>6.6475396524657615E-2</v>
      </c>
      <c r="U75" s="85">
        <f t="shared" si="15"/>
        <v>0.13160699730390621</v>
      </c>
      <c r="V75" s="84">
        <f t="shared" si="15"/>
        <v>4.8025276461295417E-2</v>
      </c>
      <c r="W75" s="85">
        <f t="shared" si="15"/>
        <v>6.6024824201236496E-2</v>
      </c>
      <c r="X75" s="84">
        <f t="shared" si="15"/>
        <v>6.1685883232899134E-2</v>
      </c>
      <c r="Y75" s="85">
        <f t="shared" si="15"/>
        <v>0.10834774406539852</v>
      </c>
      <c r="Z75" s="84">
        <f t="shared" si="15"/>
        <v>5.7293405524669404E-2</v>
      </c>
      <c r="AA75" s="84">
        <f t="shared" si="15"/>
        <v>5.1717090451381002E-2</v>
      </c>
      <c r="AB75" s="104">
        <f t="shared" si="15"/>
        <v>6.2783772428307835E-2</v>
      </c>
      <c r="AC75" s="105">
        <f t="shared" si="15"/>
        <v>6.2697761745201239E-2</v>
      </c>
      <c r="AD75" s="18"/>
      <c r="AE75" s="18"/>
    </row>
    <row r="76" spans="1:31" s="8" customFormat="1" x14ac:dyDescent="0.2">
      <c r="A76" s="89" t="s">
        <v>21</v>
      </c>
      <c r="B76" s="84">
        <f>B12/B31</f>
        <v>6.1548408361962959E-2</v>
      </c>
      <c r="C76" s="85">
        <f t="shared" ref="C76:AC76" si="16">C12/C31</f>
        <v>4.3264186809876495E-2</v>
      </c>
      <c r="D76" s="84">
        <f t="shared" si="16"/>
        <v>6.5750166768177729E-2</v>
      </c>
      <c r="E76" s="85">
        <f t="shared" si="16"/>
        <v>5.1322253580014632E-2</v>
      </c>
      <c r="F76" s="84">
        <f t="shared" si="16"/>
        <v>7.6221169527063759E-2</v>
      </c>
      <c r="G76" s="85">
        <f t="shared" si="16"/>
        <v>4.2462647159320348E-2</v>
      </c>
      <c r="H76" s="84">
        <f t="shared" si="16"/>
        <v>6.2535096227474607E-2</v>
      </c>
      <c r="I76" s="85">
        <f t="shared" si="16"/>
        <v>4.9515761783336748E-2</v>
      </c>
      <c r="J76" s="84">
        <f t="shared" si="16"/>
        <v>2.6464030043422133E-2</v>
      </c>
      <c r="K76" s="85">
        <f t="shared" si="16"/>
        <v>9.5207518533652447E-2</v>
      </c>
      <c r="L76" s="84">
        <f t="shared" si="16"/>
        <v>4.1092262878327651E-2</v>
      </c>
      <c r="M76" s="85">
        <f t="shared" si="16"/>
        <v>8.13015036955229E-2</v>
      </c>
      <c r="N76" s="84">
        <f t="shared" si="16"/>
        <v>5.4196519604103231E-2</v>
      </c>
      <c r="O76" s="85">
        <f t="shared" si="16"/>
        <v>6.9696645198794538E-2</v>
      </c>
      <c r="P76" s="84">
        <f t="shared" si="16"/>
        <v>5.8963899109475817E-2</v>
      </c>
      <c r="Q76" s="85">
        <f t="shared" si="16"/>
        <v>6.205561304536502E-2</v>
      </c>
      <c r="R76" s="84">
        <f t="shared" si="16"/>
        <v>6.4144098805816799E-2</v>
      </c>
      <c r="S76" s="85">
        <f t="shared" si="16"/>
        <v>5.3137433488327501E-2</v>
      </c>
      <c r="T76" s="84">
        <f t="shared" si="16"/>
        <v>4.7961890326422348E-2</v>
      </c>
      <c r="U76" s="85">
        <f t="shared" si="16"/>
        <v>9.2106088155997246E-2</v>
      </c>
      <c r="V76" s="84">
        <f t="shared" si="16"/>
        <v>3.7428606148985293E-2</v>
      </c>
      <c r="W76" s="85">
        <f t="shared" si="16"/>
        <v>6.4679786681768839E-2</v>
      </c>
      <c r="X76" s="84">
        <f t="shared" si="16"/>
        <v>5.5772731763078794E-2</v>
      </c>
      <c r="Y76" s="85">
        <f t="shared" si="16"/>
        <v>9.0709008017607298E-2</v>
      </c>
      <c r="Z76" s="84">
        <f t="shared" si="16"/>
        <v>5.4564456895675781E-2</v>
      </c>
      <c r="AA76" s="84">
        <f t="shared" si="16"/>
        <v>5.2923887443471943E-2</v>
      </c>
      <c r="AB76" s="104">
        <f t="shared" si="16"/>
        <v>5.660055878360979E-2</v>
      </c>
      <c r="AC76" s="105">
        <f t="shared" si="16"/>
        <v>5.8195402209489454E-2</v>
      </c>
      <c r="AD76" s="18"/>
      <c r="AE76" s="18"/>
    </row>
    <row r="77" spans="1:31" s="8" customFormat="1" x14ac:dyDescent="0.2">
      <c r="A77" s="90" t="s">
        <v>22</v>
      </c>
      <c r="B77" s="84">
        <f>B13/B31</f>
        <v>6.2993623305992577E-2</v>
      </c>
      <c r="C77" s="85">
        <f t="shared" ref="C77:AC77" si="17">C13/C31</f>
        <v>4.933052176713168E-2</v>
      </c>
      <c r="D77" s="84">
        <f t="shared" si="17"/>
        <v>5.9804518692537487E-2</v>
      </c>
      <c r="E77" s="85">
        <f t="shared" si="17"/>
        <v>5.1060938643252847E-2</v>
      </c>
      <c r="F77" s="84">
        <f t="shared" si="17"/>
        <v>7.2027646190882963E-2</v>
      </c>
      <c r="G77" s="85">
        <f t="shared" si="17"/>
        <v>3.1777094399403599E-2</v>
      </c>
      <c r="H77" s="84">
        <f t="shared" si="17"/>
        <v>6.2928903247449375E-2</v>
      </c>
      <c r="I77" s="85">
        <f t="shared" si="17"/>
        <v>4.7995731506815319E-2</v>
      </c>
      <c r="J77" s="84">
        <f t="shared" si="17"/>
        <v>3.7730313343504282E-2</v>
      </c>
      <c r="K77" s="85">
        <f t="shared" si="17"/>
        <v>0.11044305644737611</v>
      </c>
      <c r="L77" s="84">
        <f t="shared" si="17"/>
        <v>3.4783556864027912E-2</v>
      </c>
      <c r="M77" s="85">
        <f t="shared" si="17"/>
        <v>8.5923031178319592E-2</v>
      </c>
      <c r="N77" s="84">
        <f t="shared" si="17"/>
        <v>4.7982022347221161E-2</v>
      </c>
      <c r="O77" s="85">
        <f t="shared" si="17"/>
        <v>7.0996955743548168E-2</v>
      </c>
      <c r="P77" s="84">
        <f t="shared" si="17"/>
        <v>6.0536980749746706E-2</v>
      </c>
      <c r="Q77" s="85">
        <f t="shared" si="17"/>
        <v>4.9988316587108186E-2</v>
      </c>
      <c r="R77" s="84">
        <f t="shared" si="17"/>
        <v>6.6649891485547133E-2</v>
      </c>
      <c r="S77" s="85">
        <f t="shared" si="17"/>
        <v>4.9410383011360914E-2</v>
      </c>
      <c r="T77" s="84">
        <f t="shared" si="17"/>
        <v>3.8488604991068043E-2</v>
      </c>
      <c r="U77" s="85">
        <f t="shared" si="17"/>
        <v>6.3765753338767314E-2</v>
      </c>
      <c r="V77" s="84">
        <f t="shared" si="17"/>
        <v>3.3406246202454734E-2</v>
      </c>
      <c r="W77" s="85">
        <f t="shared" si="17"/>
        <v>7.8460521968946151E-2</v>
      </c>
      <c r="X77" s="84">
        <f t="shared" si="17"/>
        <v>4.9478541893055221E-2</v>
      </c>
      <c r="Y77" s="85">
        <f t="shared" si="17"/>
        <v>6.6813394120421324E-2</v>
      </c>
      <c r="Z77" s="84">
        <f t="shared" si="17"/>
        <v>5.6676488946306482E-2</v>
      </c>
      <c r="AA77" s="84">
        <f t="shared" si="17"/>
        <v>5.2729242767328245E-2</v>
      </c>
      <c r="AB77" s="104">
        <f t="shared" si="17"/>
        <v>5.4883160786789009E-2</v>
      </c>
      <c r="AC77" s="105">
        <f t="shared" si="17"/>
        <v>5.7118645385494493E-2</v>
      </c>
      <c r="AD77" s="18"/>
      <c r="AE77" s="18"/>
    </row>
    <row r="78" spans="1:31" s="8" customFormat="1" x14ac:dyDescent="0.2">
      <c r="A78" s="89" t="s">
        <v>23</v>
      </c>
      <c r="B78" s="84">
        <f>B14/B31</f>
        <v>5.8886170307171561E-2</v>
      </c>
      <c r="C78" s="85">
        <f t="shared" ref="C78:AC78" si="18">C14/C31</f>
        <v>5.3350507432299077E-2</v>
      </c>
      <c r="D78" s="84">
        <f t="shared" si="18"/>
        <v>5.5454044490849501E-2</v>
      </c>
      <c r="E78" s="85">
        <f t="shared" si="18"/>
        <v>4.505069509773179E-2</v>
      </c>
      <c r="F78" s="84">
        <f t="shared" si="18"/>
        <v>6.3770029251119562E-2</v>
      </c>
      <c r="G78" s="85">
        <f t="shared" si="18"/>
        <v>2.9654479752327111E-2</v>
      </c>
      <c r="H78" s="84">
        <f t="shared" si="18"/>
        <v>5.6467551030826339E-2</v>
      </c>
      <c r="I78" s="85">
        <f t="shared" si="18"/>
        <v>4.4422109305687393E-2</v>
      </c>
      <c r="J78" s="84">
        <f t="shared" si="18"/>
        <v>3.5148456753902123E-2</v>
      </c>
      <c r="K78" s="85">
        <f t="shared" si="18"/>
        <v>9.374817582160995E-2</v>
      </c>
      <c r="L78" s="84">
        <f t="shared" si="18"/>
        <v>2.9160241132763214E-2</v>
      </c>
      <c r="M78" s="85">
        <f t="shared" si="18"/>
        <v>7.5592557981479902E-2</v>
      </c>
      <c r="N78" s="84">
        <f t="shared" si="18"/>
        <v>4.282870598353436E-2</v>
      </c>
      <c r="O78" s="85">
        <f t="shared" si="18"/>
        <v>5.7328397252520306E-2</v>
      </c>
      <c r="P78" s="84">
        <f t="shared" si="18"/>
        <v>5.7684103876713057E-2</v>
      </c>
      <c r="Q78" s="85">
        <f t="shared" si="18"/>
        <v>4.0891945121340589E-2</v>
      </c>
      <c r="R78" s="84">
        <f t="shared" si="18"/>
        <v>5.9205904863754079E-2</v>
      </c>
      <c r="S78" s="85">
        <f t="shared" si="18"/>
        <v>4.2543502229039833E-2</v>
      </c>
      <c r="T78" s="84">
        <f t="shared" si="18"/>
        <v>4.5904834082173981E-2</v>
      </c>
      <c r="U78" s="85">
        <f t="shared" si="18"/>
        <v>4.8216189102765067E-2</v>
      </c>
      <c r="V78" s="84">
        <f t="shared" si="18"/>
        <v>3.0951512942034271E-2</v>
      </c>
      <c r="W78" s="85">
        <f t="shared" si="18"/>
        <v>6.5045542498466183E-2</v>
      </c>
      <c r="X78" s="84">
        <f t="shared" si="18"/>
        <v>4.6867723224996119E-2</v>
      </c>
      <c r="Y78" s="85">
        <f t="shared" si="18"/>
        <v>4.7193837446942305E-2</v>
      </c>
      <c r="Z78" s="84">
        <f t="shared" si="18"/>
        <v>5.3512069791409621E-2</v>
      </c>
      <c r="AA78" s="84">
        <f t="shared" si="18"/>
        <v>5.0069098860031011E-2</v>
      </c>
      <c r="AB78" s="104">
        <f t="shared" si="18"/>
        <v>5.0278907758108268E-2</v>
      </c>
      <c r="AC78" s="105">
        <f t="shared" si="18"/>
        <v>5.046957481710683E-2</v>
      </c>
      <c r="AD78" s="18"/>
      <c r="AE78" s="18"/>
    </row>
    <row r="79" spans="1:31" s="8" customFormat="1" x14ac:dyDescent="0.2">
      <c r="A79" s="90" t="s">
        <v>24</v>
      </c>
      <c r="B79" s="84">
        <f>B15/B31</f>
        <v>5.5399906187801877E-2</v>
      </c>
      <c r="C79" s="85">
        <f t="shared" ref="C79:AC79" si="19">C15/C31</f>
        <v>5.4285387819547309E-2</v>
      </c>
      <c r="D79" s="84">
        <f t="shared" si="19"/>
        <v>5.7107224687490937E-2</v>
      </c>
      <c r="E79" s="85">
        <f t="shared" si="19"/>
        <v>4.0948050590571758E-2</v>
      </c>
      <c r="F79" s="84">
        <f t="shared" si="19"/>
        <v>6.1582666770210452E-2</v>
      </c>
      <c r="G79" s="85">
        <f t="shared" si="19"/>
        <v>2.68484867310699E-2</v>
      </c>
      <c r="H79" s="84">
        <f t="shared" si="19"/>
        <v>5.9238785615833962E-2</v>
      </c>
      <c r="I79" s="85">
        <f t="shared" si="19"/>
        <v>4.4372475664005061E-2</v>
      </c>
      <c r="J79" s="84">
        <f t="shared" si="19"/>
        <v>4.0429527050815629E-2</v>
      </c>
      <c r="K79" s="85">
        <f t="shared" si="19"/>
        <v>6.0650283112486138E-2</v>
      </c>
      <c r="L79" s="84">
        <f t="shared" si="19"/>
        <v>2.8848700095020018E-2</v>
      </c>
      <c r="M79" s="85">
        <f t="shared" si="19"/>
        <v>7.533769433353156E-2</v>
      </c>
      <c r="N79" s="84">
        <f t="shared" si="19"/>
        <v>4.0546820272022971E-2</v>
      </c>
      <c r="O79" s="85">
        <f t="shared" si="19"/>
        <v>6.0533280301060137E-2</v>
      </c>
      <c r="P79" s="84">
        <f t="shared" si="19"/>
        <v>5.3004852556924227E-2</v>
      </c>
      <c r="Q79" s="85">
        <f t="shared" si="19"/>
        <v>3.8855693160196283E-2</v>
      </c>
      <c r="R79" s="84">
        <f t="shared" si="19"/>
        <v>5.5693601316851721E-2</v>
      </c>
      <c r="S79" s="85">
        <f t="shared" si="19"/>
        <v>4.0985571161497529E-2</v>
      </c>
      <c r="T79" s="84">
        <f t="shared" si="19"/>
        <v>3.832620581389054E-2</v>
      </c>
      <c r="U79" s="85">
        <f t="shared" si="19"/>
        <v>4.1068405542667254E-2</v>
      </c>
      <c r="V79" s="84">
        <f t="shared" si="19"/>
        <v>3.4378417790740065E-2</v>
      </c>
      <c r="W79" s="85">
        <f t="shared" si="19"/>
        <v>6.7877200434187546E-2</v>
      </c>
      <c r="X79" s="84">
        <f t="shared" si="19"/>
        <v>4.4172229356891857E-2</v>
      </c>
      <c r="Y79" s="85">
        <f t="shared" si="19"/>
        <v>4.2414714667505106E-2</v>
      </c>
      <c r="Z79" s="84">
        <f t="shared" si="19"/>
        <v>5.3737062896459624E-2</v>
      </c>
      <c r="AA79" s="84">
        <f t="shared" si="19"/>
        <v>4.8498965139138504E-2</v>
      </c>
      <c r="AB79" s="104">
        <f t="shared" si="19"/>
        <v>4.9339856993217537E-2</v>
      </c>
      <c r="AC79" s="105">
        <f t="shared" si="19"/>
        <v>4.9469590365941833E-2</v>
      </c>
      <c r="AD79" s="18"/>
      <c r="AE79" s="18"/>
    </row>
    <row r="80" spans="1:31" s="8" customFormat="1" x14ac:dyDescent="0.2">
      <c r="A80" s="89" t="s">
        <v>25</v>
      </c>
      <c r="B80" s="84">
        <f>B16/B31</f>
        <v>6.1155411315779465E-2</v>
      </c>
      <c r="C80" s="85">
        <f t="shared" ref="C80:AC80" si="20">C16/C31</f>
        <v>5.7713282572790826E-2</v>
      </c>
      <c r="D80" s="84">
        <f t="shared" si="20"/>
        <v>6.0239566112706283E-2</v>
      </c>
      <c r="E80" s="85">
        <f t="shared" si="20"/>
        <v>4.3691857426570502E-2</v>
      </c>
      <c r="F80" s="84">
        <f t="shared" si="20"/>
        <v>5.9589448888198594E-2</v>
      </c>
      <c r="G80" s="85">
        <f t="shared" si="20"/>
        <v>3.278145352509345E-2</v>
      </c>
      <c r="H80" s="84">
        <f t="shared" si="20"/>
        <v>6.174018946493294E-2</v>
      </c>
      <c r="I80" s="85">
        <f t="shared" si="20"/>
        <v>4.92551851645045E-2</v>
      </c>
      <c r="J80" s="84">
        <f t="shared" si="20"/>
        <v>4.6825489965966437E-2</v>
      </c>
      <c r="K80" s="85">
        <f t="shared" si="20"/>
        <v>4.5122876656353977E-2</v>
      </c>
      <c r="L80" s="84">
        <f t="shared" si="20"/>
        <v>3.8397432901848993E-2</v>
      </c>
      <c r="M80" s="85">
        <f t="shared" si="20"/>
        <v>7.6951830770537757E-2</v>
      </c>
      <c r="N80" s="84">
        <f t="shared" si="20"/>
        <v>4.6282745753542472E-2</v>
      </c>
      <c r="O80" s="85">
        <f t="shared" si="20"/>
        <v>5.6831219691290978E-2</v>
      </c>
      <c r="P80" s="84">
        <f t="shared" si="20"/>
        <v>5.8497307097531065E-2</v>
      </c>
      <c r="Q80" s="85">
        <f t="shared" si="20"/>
        <v>4.0875254531495146E-2</v>
      </c>
      <c r="R80" s="84">
        <f t="shared" si="20"/>
        <v>5.8073580138185553E-2</v>
      </c>
      <c r="S80" s="85">
        <f t="shared" si="20"/>
        <v>4.6905709218158287E-2</v>
      </c>
      <c r="T80" s="84">
        <f t="shared" si="20"/>
        <v>4.2386185243328101E-2</v>
      </c>
      <c r="U80" s="85">
        <f t="shared" si="20"/>
        <v>4.2134303091102887E-2</v>
      </c>
      <c r="V80" s="84">
        <f t="shared" si="20"/>
        <v>4.1463118240369426E-2</v>
      </c>
      <c r="W80" s="85">
        <f t="shared" si="20"/>
        <v>7.2053895889376565E-2</v>
      </c>
      <c r="X80" s="84">
        <f t="shared" si="20"/>
        <v>5.4855417095922891E-2</v>
      </c>
      <c r="Y80" s="85">
        <f t="shared" si="20"/>
        <v>4.002515327778651E-2</v>
      </c>
      <c r="Z80" s="84">
        <f t="shared" si="20"/>
        <v>5.608860373633711E-2</v>
      </c>
      <c r="AA80" s="84">
        <f t="shared" si="20"/>
        <v>5.2320488947426476E-2</v>
      </c>
      <c r="AB80" s="104">
        <f t="shared" si="20"/>
        <v>5.3868598723278198E-2</v>
      </c>
      <c r="AC80" s="105">
        <f t="shared" si="20"/>
        <v>5.2034176339337775E-2</v>
      </c>
      <c r="AD80" s="18"/>
      <c r="AE80" s="18"/>
    </row>
    <row r="81" spans="1:31" s="8" customFormat="1" x14ac:dyDescent="0.2">
      <c r="A81" s="90" t="s">
        <v>26</v>
      </c>
      <c r="B81" s="84">
        <f>B17/B31</f>
        <v>5.8569237205410685E-2</v>
      </c>
      <c r="C81" s="85">
        <f t="shared" ref="C81:AC81" si="21">C17/C31</f>
        <v>5.7432818456616359E-2</v>
      </c>
      <c r="D81" s="84">
        <f t="shared" si="21"/>
        <v>5.3510832680762205E-2</v>
      </c>
      <c r="E81" s="85">
        <f t="shared" si="21"/>
        <v>4.7271872060206964E-2</v>
      </c>
      <c r="F81" s="84">
        <f t="shared" si="21"/>
        <v>4.7940772954363074E-2</v>
      </c>
      <c r="G81" s="85">
        <f t="shared" si="21"/>
        <v>3.831060582528293E-2</v>
      </c>
      <c r="H81" s="84">
        <f t="shared" si="21"/>
        <v>5.6328989301575955E-2</v>
      </c>
      <c r="I81" s="85">
        <f t="shared" si="21"/>
        <v>5.2016056483084237E-2</v>
      </c>
      <c r="J81" s="84">
        <f t="shared" si="21"/>
        <v>3.9901420021124283E-2</v>
      </c>
      <c r="K81" s="85">
        <f t="shared" si="21"/>
        <v>4.2496059774677485E-2</v>
      </c>
      <c r="L81" s="84">
        <f t="shared" si="21"/>
        <v>4.1808807265136999E-2</v>
      </c>
      <c r="M81" s="85">
        <f t="shared" si="21"/>
        <v>6.3732902896950133E-2</v>
      </c>
      <c r="N81" s="84">
        <f t="shared" si="21"/>
        <v>4.776701183944957E-2</v>
      </c>
      <c r="O81" s="85">
        <f t="shared" si="21"/>
        <v>5.3901696522816622E-2</v>
      </c>
      <c r="P81" s="84">
        <f t="shared" si="21"/>
        <v>5.4164666986615477E-2</v>
      </c>
      <c r="Q81" s="85">
        <f t="shared" si="21"/>
        <v>4.4931067863938315E-2</v>
      </c>
      <c r="R81" s="84">
        <f t="shared" si="21"/>
        <v>5.6364608561633063E-2</v>
      </c>
      <c r="S81" s="85">
        <f t="shared" si="21"/>
        <v>4.7337136283016154E-2</v>
      </c>
      <c r="T81" s="84">
        <f t="shared" si="21"/>
        <v>3.9787798408488062E-2</v>
      </c>
      <c r="U81" s="85">
        <f t="shared" si="21"/>
        <v>4.520659602482914E-2</v>
      </c>
      <c r="V81" s="84">
        <f t="shared" si="21"/>
        <v>4.2860614898529589E-2</v>
      </c>
      <c r="W81" s="85">
        <f t="shared" si="21"/>
        <v>6.289820189721082E-2</v>
      </c>
      <c r="X81" s="84">
        <f t="shared" si="21"/>
        <v>5.0946245360504662E-2</v>
      </c>
      <c r="Y81" s="85">
        <f t="shared" si="21"/>
        <v>4.810564376670335E-2</v>
      </c>
      <c r="Z81" s="84">
        <f t="shared" si="21"/>
        <v>5.6204729209911312E-2</v>
      </c>
      <c r="AA81" s="84">
        <f t="shared" si="21"/>
        <v>5.6161477223328815E-2</v>
      </c>
      <c r="AB81" s="104">
        <f t="shared" si="21"/>
        <v>5.1501609939610324E-2</v>
      </c>
      <c r="AC81" s="105">
        <f t="shared" si="21"/>
        <v>5.2310168160650566E-2</v>
      </c>
      <c r="AD81" s="18"/>
      <c r="AE81" s="18"/>
    </row>
    <row r="82" spans="1:31" s="8" customFormat="1" x14ac:dyDescent="0.2">
      <c r="A82" s="89" t="s">
        <v>27</v>
      </c>
      <c r="B82" s="84">
        <f>B18/B31</f>
        <v>5.5488647456294928E-2</v>
      </c>
      <c r="C82" s="85">
        <f t="shared" ref="C82:AC82" si="22">C18/C31</f>
        <v>6.2470784987898494E-2</v>
      </c>
      <c r="D82" s="84">
        <f t="shared" si="22"/>
        <v>5.0146465964790159E-2</v>
      </c>
      <c r="E82" s="85">
        <f t="shared" si="22"/>
        <v>4.9493049022682138E-2</v>
      </c>
      <c r="F82" s="84">
        <f t="shared" si="22"/>
        <v>4.6167585617768112E-2</v>
      </c>
      <c r="G82" s="85">
        <f t="shared" si="22"/>
        <v>4.8954741714037214E-2</v>
      </c>
      <c r="H82" s="84">
        <f t="shared" si="22"/>
        <v>5.6773845379695605E-2</v>
      </c>
      <c r="I82" s="85">
        <f t="shared" si="22"/>
        <v>5.344302368145129E-2</v>
      </c>
      <c r="J82" s="84">
        <f t="shared" si="22"/>
        <v>5.2928060086844267E-2</v>
      </c>
      <c r="K82" s="85">
        <f t="shared" si="22"/>
        <v>4.3079796859494486E-2</v>
      </c>
      <c r="L82" s="84">
        <f t="shared" si="22"/>
        <v>4.6544231038833588E-2</v>
      </c>
      <c r="M82" s="85">
        <f t="shared" si="22"/>
        <v>5.5237447965338547E-2</v>
      </c>
      <c r="N82" s="84">
        <f t="shared" si="22"/>
        <v>4.8842064378307522E-2</v>
      </c>
      <c r="O82" s="85">
        <f t="shared" si="22"/>
        <v>4.8050299071425294E-2</v>
      </c>
      <c r="P82" s="84">
        <f t="shared" si="22"/>
        <v>5.9310510318349066E-2</v>
      </c>
      <c r="Q82" s="85">
        <f t="shared" si="22"/>
        <v>4.3612511266148145E-2</v>
      </c>
      <c r="R82" s="84">
        <f t="shared" si="22"/>
        <v>5.4362071315488737E-2</v>
      </c>
      <c r="S82" s="85">
        <f t="shared" si="22"/>
        <v>4.9602128373519967E-2</v>
      </c>
      <c r="T82" s="84">
        <f t="shared" si="22"/>
        <v>4.7204027499594001E-2</v>
      </c>
      <c r="U82" s="85">
        <f t="shared" si="22"/>
        <v>3.5613518088908398E-2</v>
      </c>
      <c r="V82" s="84">
        <f t="shared" si="22"/>
        <v>5.2132701421800945E-2</v>
      </c>
      <c r="W82" s="85">
        <f t="shared" si="22"/>
        <v>5.6361791495587336E-2</v>
      </c>
      <c r="X82" s="84">
        <f t="shared" si="22"/>
        <v>5.1567196827502507E-2</v>
      </c>
      <c r="Y82" s="85">
        <f t="shared" si="22"/>
        <v>4.6030498349316148E-2</v>
      </c>
      <c r="Z82" s="84">
        <f t="shared" si="22"/>
        <v>5.7257116314177466E-2</v>
      </c>
      <c r="AA82" s="84">
        <f t="shared" si="22"/>
        <v>5.9794844511344543E-2</v>
      </c>
      <c r="AB82" s="104">
        <f t="shared" si="22"/>
        <v>5.2982793104850344E-2</v>
      </c>
      <c r="AC82" s="105">
        <f t="shared" si="22"/>
        <v>5.2766915188879472E-2</v>
      </c>
      <c r="AD82" s="18"/>
      <c r="AE82" s="18"/>
    </row>
    <row r="83" spans="1:31" s="8" customFormat="1" x14ac:dyDescent="0.2">
      <c r="A83" s="90" t="s">
        <v>28</v>
      </c>
      <c r="B83" s="84">
        <f>B19/B31</f>
        <v>6.1117379343568159E-2</v>
      </c>
      <c r="C83" s="85">
        <f t="shared" ref="C83:AC83" si="23">C19/C31</f>
        <v>6.6947823286831687E-2</v>
      </c>
      <c r="D83" s="84">
        <f t="shared" si="23"/>
        <v>6.3023869601786589E-2</v>
      </c>
      <c r="E83" s="85">
        <f t="shared" si="23"/>
        <v>5.3830876972927773E-2</v>
      </c>
      <c r="F83" s="84">
        <f t="shared" si="23"/>
        <v>4.4446170174212422E-2</v>
      </c>
      <c r="G83" s="85">
        <f t="shared" si="23"/>
        <v>6.0872446391037387E-2</v>
      </c>
      <c r="H83" s="84">
        <f t="shared" si="23"/>
        <v>6.1317211554589676E-2</v>
      </c>
      <c r="I83" s="85">
        <f t="shared" si="23"/>
        <v>6.1998622666443313E-2</v>
      </c>
      <c r="J83" s="84">
        <f t="shared" si="23"/>
        <v>7.035559206665884E-2</v>
      </c>
      <c r="K83" s="85">
        <f t="shared" si="23"/>
        <v>4.2029070106823885E-2</v>
      </c>
      <c r="L83" s="84">
        <f t="shared" si="23"/>
        <v>7.098462544978737E-2</v>
      </c>
      <c r="M83" s="85">
        <f t="shared" si="23"/>
        <v>5.2298020559000936E-2</v>
      </c>
      <c r="N83" s="84">
        <f t="shared" si="23"/>
        <v>6.4454601571657458E-2</v>
      </c>
      <c r="O83" s="85">
        <f t="shared" si="23"/>
        <v>5.1239884348850372E-2</v>
      </c>
      <c r="P83" s="84">
        <f t="shared" si="23"/>
        <v>6.8122433743934299E-2</v>
      </c>
      <c r="Q83" s="85">
        <f t="shared" si="23"/>
        <v>5.1206729645825684E-2</v>
      </c>
      <c r="R83" s="84">
        <f t="shared" si="23"/>
        <v>5.8377630295977104E-2</v>
      </c>
      <c r="S83" s="85">
        <f t="shared" si="23"/>
        <v>6.0891136570634198E-2</v>
      </c>
      <c r="T83" s="84">
        <f t="shared" si="23"/>
        <v>7.302549667081687E-2</v>
      </c>
      <c r="U83" s="85">
        <f t="shared" si="23"/>
        <v>3.2478525299391811E-2</v>
      </c>
      <c r="V83" s="84">
        <f t="shared" si="23"/>
        <v>6.4284846275367596E-2</v>
      </c>
      <c r="W83" s="85">
        <f t="shared" si="23"/>
        <v>5.6349992920855158E-2</v>
      </c>
      <c r="X83" s="84">
        <f t="shared" si="23"/>
        <v>7.2397296038611891E-2</v>
      </c>
      <c r="Y83" s="85">
        <f t="shared" si="23"/>
        <v>4.6313472724414398E-2</v>
      </c>
      <c r="Z83" s="84">
        <f t="shared" si="23"/>
        <v>6.3905299676300237E-2</v>
      </c>
      <c r="AA83" s="84">
        <f t="shared" si="23"/>
        <v>6.4959416585024035E-2</v>
      </c>
      <c r="AB83" s="104">
        <f t="shared" si="23"/>
        <v>6.305871100277069E-2</v>
      </c>
      <c r="AC83" s="105">
        <f t="shared" si="23"/>
        <v>5.8115714430096325E-2</v>
      </c>
      <c r="AD83" s="18"/>
      <c r="AE83" s="18"/>
    </row>
    <row r="84" spans="1:31" s="8" customFormat="1" x14ac:dyDescent="0.2">
      <c r="A84" s="89" t="s">
        <v>29</v>
      </c>
      <c r="B84" s="84">
        <f>B20/B31</f>
        <v>7.0118279433577166E-2</v>
      </c>
      <c r="C84" s="85">
        <f t="shared" ref="C84:AC84" si="24">C20/C31</f>
        <v>8.3505593700983705E-2</v>
      </c>
      <c r="D84" s="84">
        <f t="shared" si="24"/>
        <v>8.0860813828707329E-2</v>
      </c>
      <c r="E84" s="85">
        <f t="shared" si="24"/>
        <v>7.7976377129716737E-2</v>
      </c>
      <c r="F84" s="84">
        <f t="shared" si="24"/>
        <v>5.5525355284615982E-2</v>
      </c>
      <c r="G84" s="85">
        <f t="shared" si="24"/>
        <v>9.8199401526211705E-2</v>
      </c>
      <c r="H84" s="84">
        <f t="shared" si="24"/>
        <v>6.5284452644705851E-2</v>
      </c>
      <c r="I84" s="85">
        <f t="shared" si="24"/>
        <v>8.420967731928701E-2</v>
      </c>
      <c r="J84" s="84">
        <f t="shared" si="24"/>
        <v>0.12551343738997769</v>
      </c>
      <c r="K84" s="85">
        <f t="shared" si="24"/>
        <v>4.4655886988500378E-2</v>
      </c>
      <c r="L84" s="84">
        <f t="shared" si="24"/>
        <v>0.10523856254965186</v>
      </c>
      <c r="M84" s="85">
        <f t="shared" si="24"/>
        <v>5.1380511426386881E-2</v>
      </c>
      <c r="N84" s="84">
        <f t="shared" si="24"/>
        <v>7.9838256611573108E-2</v>
      </c>
      <c r="O84" s="85">
        <f t="shared" si="24"/>
        <v>6.3776407777386829E-2</v>
      </c>
      <c r="P84" s="84">
        <f t="shared" si="24"/>
        <v>9.0025595904655253E-2</v>
      </c>
      <c r="Q84" s="85">
        <f t="shared" si="24"/>
        <v>6.4275461494809227E-2</v>
      </c>
      <c r="R84" s="84">
        <f t="shared" si="24"/>
        <v>8.2533891108105564E-2</v>
      </c>
      <c r="S84" s="85">
        <f t="shared" si="24"/>
        <v>8.0029720531134649E-2</v>
      </c>
      <c r="T84" s="84">
        <f t="shared" si="24"/>
        <v>0.1595842581064256</v>
      </c>
      <c r="U84" s="85">
        <f t="shared" si="24"/>
        <v>3.8058812464731334E-2</v>
      </c>
      <c r="V84" s="84">
        <f t="shared" si="24"/>
        <v>0.10161623526552437</v>
      </c>
      <c r="W84" s="85">
        <f t="shared" si="24"/>
        <v>6.1800934447118788E-2</v>
      </c>
      <c r="X84" s="84">
        <f t="shared" si="24"/>
        <v>9.3862459250059982E-2</v>
      </c>
      <c r="Y84" s="85">
        <f t="shared" si="24"/>
        <v>5.829272127024053E-2</v>
      </c>
      <c r="Z84" s="84">
        <f t="shared" si="24"/>
        <v>7.1076047669506898E-2</v>
      </c>
      <c r="AA84" s="84">
        <f t="shared" si="24"/>
        <v>8.5617704879742032E-2</v>
      </c>
      <c r="AB84" s="104">
        <f t="shared" si="24"/>
        <v>8.1654820428323324E-2</v>
      </c>
      <c r="AC84" s="105">
        <f t="shared" si="24"/>
        <v>7.5441975634975553E-2</v>
      </c>
      <c r="AD84" s="18"/>
      <c r="AE84" s="18"/>
    </row>
    <row r="85" spans="1:31" s="8" customFormat="1" x14ac:dyDescent="0.2">
      <c r="A85" s="90" t="s">
        <v>30</v>
      </c>
      <c r="B85" s="84">
        <f>B21/B31</f>
        <v>7.6875293163119127E-2</v>
      </c>
      <c r="C85" s="85">
        <f t="shared" ref="C85:AC85" si="25">C21/C31</f>
        <v>0.10037499091088513</v>
      </c>
      <c r="D85" s="84">
        <f t="shared" si="25"/>
        <v>8.1179848603497778E-2</v>
      </c>
      <c r="E85" s="85">
        <f t="shared" si="25"/>
        <v>9.3655273335423853E-2</v>
      </c>
      <c r="F85" s="84">
        <f t="shared" si="25"/>
        <v>5.3389764696746139E-2</v>
      </c>
      <c r="G85" s="85">
        <f t="shared" si="25"/>
        <v>0.1249857629505379</v>
      </c>
      <c r="H85" s="84">
        <f t="shared" si="25"/>
        <v>7.3043909482727182E-2</v>
      </c>
      <c r="I85" s="85">
        <f t="shared" si="25"/>
        <v>0.10076249682034483</v>
      </c>
      <c r="J85" s="84">
        <f t="shared" si="25"/>
        <v>0.14681375425419552</v>
      </c>
      <c r="K85" s="85">
        <f t="shared" si="25"/>
        <v>4.5122876656353977E-2</v>
      </c>
      <c r="L85" s="84">
        <f t="shared" si="25"/>
        <v>0.10185834229013817</v>
      </c>
      <c r="M85" s="85">
        <f t="shared" si="25"/>
        <v>5.2586866026675727E-2</v>
      </c>
      <c r="N85" s="84">
        <f t="shared" si="25"/>
        <v>8.9985365413825874E-2</v>
      </c>
      <c r="O85" s="85">
        <f t="shared" si="25"/>
        <v>6.7983294833942692E-2</v>
      </c>
      <c r="P85" s="84">
        <f t="shared" si="25"/>
        <v>8.9532341492027948E-2</v>
      </c>
      <c r="Q85" s="85">
        <f t="shared" si="25"/>
        <v>7.4757151917748774E-2</v>
      </c>
      <c r="R85" s="84">
        <f t="shared" si="25"/>
        <v>8.397026599146562E-2</v>
      </c>
      <c r="S85" s="85">
        <f t="shared" si="25"/>
        <v>8.832270744451369E-2</v>
      </c>
      <c r="T85" s="84">
        <f t="shared" si="25"/>
        <v>0.11801006874898501</v>
      </c>
      <c r="U85" s="85">
        <f t="shared" si="25"/>
        <v>4.2447802370054549E-2</v>
      </c>
      <c r="V85" s="84">
        <f t="shared" si="25"/>
        <v>0.1012759752096245</v>
      </c>
      <c r="W85" s="85">
        <f t="shared" si="25"/>
        <v>6.635518429373731E-2</v>
      </c>
      <c r="X85" s="84">
        <f t="shared" si="25"/>
        <v>0.1102329979254576</v>
      </c>
      <c r="Y85" s="85">
        <f t="shared" si="25"/>
        <v>6.6624744537022482E-2</v>
      </c>
      <c r="Z85" s="84">
        <f t="shared" si="25"/>
        <v>8.0155608134589426E-2</v>
      </c>
      <c r="AA85" s="84">
        <f t="shared" si="25"/>
        <v>9.7886807632666564E-2</v>
      </c>
      <c r="AB85" s="104">
        <f t="shared" si="25"/>
        <v>8.6269722486296635E-2</v>
      </c>
      <c r="AC85" s="105">
        <f t="shared" si="25"/>
        <v>8.7142473975137413E-2</v>
      </c>
      <c r="AD85" s="18"/>
      <c r="AE85" s="18"/>
    </row>
    <row r="86" spans="1:31" s="8" customFormat="1" x14ac:dyDescent="0.2">
      <c r="A86" s="89" t="s">
        <v>31</v>
      </c>
      <c r="B86" s="84">
        <f>B22/B31</f>
        <v>7.1538139729465905E-2</v>
      </c>
      <c r="C86" s="85">
        <f t="shared" ref="C86:AC86" si="26">C22/C31</f>
        <v>8.8938287506881764E-2</v>
      </c>
      <c r="D86" s="84">
        <f t="shared" si="26"/>
        <v>5.6585167783288377E-2</v>
      </c>
      <c r="E86" s="85">
        <f t="shared" si="26"/>
        <v>9.1721542803386638E-2</v>
      </c>
      <c r="F86" s="84">
        <f t="shared" si="26"/>
        <v>4.7215966451813307E-2</v>
      </c>
      <c r="G86" s="85">
        <f t="shared" si="26"/>
        <v>0.11070729661727705</v>
      </c>
      <c r="H86" s="84">
        <f t="shared" si="26"/>
        <v>6.9135010173348013E-2</v>
      </c>
      <c r="I86" s="85">
        <f t="shared" si="26"/>
        <v>8.9911341907544934E-2</v>
      </c>
      <c r="J86" s="84">
        <f t="shared" si="26"/>
        <v>9.9577514376246914E-2</v>
      </c>
      <c r="K86" s="85">
        <f t="shared" si="26"/>
        <v>4.144533302200689E-2</v>
      </c>
      <c r="L86" s="84">
        <f t="shared" si="26"/>
        <v>9.6826954530585541E-2</v>
      </c>
      <c r="M86" s="85">
        <f t="shared" si="26"/>
        <v>4.6521111205505054E-2</v>
      </c>
      <c r="N86" s="84">
        <f t="shared" si="26"/>
        <v>8.4915278924115156E-2</v>
      </c>
      <c r="O86" s="85">
        <f t="shared" si="26"/>
        <v>6.491609172543561E-2</v>
      </c>
      <c r="P86" s="84">
        <f t="shared" si="26"/>
        <v>6.6882632112195375E-2</v>
      </c>
      <c r="Q86" s="85">
        <f t="shared" si="26"/>
        <v>7.6142470874920723E-2</v>
      </c>
      <c r="R86" s="84">
        <f t="shared" si="26"/>
        <v>7.0654965977835799E-2</v>
      </c>
      <c r="S86" s="85">
        <f t="shared" si="26"/>
        <v>9.2421264560663435E-2</v>
      </c>
      <c r="T86" s="84">
        <f t="shared" si="26"/>
        <v>8.9915011097277106E-2</v>
      </c>
      <c r="U86" s="85">
        <f t="shared" si="26"/>
        <v>4.7526490689071416E-2</v>
      </c>
      <c r="V86" s="84">
        <f t="shared" si="26"/>
        <v>9.6901203062340499E-2</v>
      </c>
      <c r="W86" s="85">
        <f t="shared" si="26"/>
        <v>6.1505970078814476E-2</v>
      </c>
      <c r="X86" s="84">
        <f t="shared" si="26"/>
        <v>9.4568085917102973E-2</v>
      </c>
      <c r="Y86" s="85">
        <f t="shared" si="26"/>
        <v>5.6626316616884137E-2</v>
      </c>
      <c r="Z86" s="84">
        <f t="shared" si="26"/>
        <v>8.6107038655267018E-2</v>
      </c>
      <c r="AA86" s="84">
        <f t="shared" si="26"/>
        <v>8.4067035626463893E-2</v>
      </c>
      <c r="AB86" s="104">
        <f t="shared" si="26"/>
        <v>7.8254875803275642E-2</v>
      </c>
      <c r="AC86" s="105">
        <f t="shared" si="26"/>
        <v>7.9876309017546859E-2</v>
      </c>
      <c r="AD86" s="18"/>
      <c r="AE86" s="18"/>
    </row>
    <row r="87" spans="1:31" s="8" customFormat="1" x14ac:dyDescent="0.2">
      <c r="A87" s="90" t="s">
        <v>32</v>
      </c>
      <c r="B87" s="84">
        <f>B23/B31</f>
        <v>6.7418009406574456E-2</v>
      </c>
      <c r="C87" s="85">
        <f t="shared" ref="C87:AC87" si="27">C23/C31</f>
        <v>7.7023756349395969E-2</v>
      </c>
      <c r="D87" s="84">
        <f t="shared" si="27"/>
        <v>4.9363380608486322E-2</v>
      </c>
      <c r="E87" s="85">
        <f t="shared" si="27"/>
        <v>8.5162537890665829E-2</v>
      </c>
      <c r="F87" s="84">
        <f t="shared" si="27"/>
        <v>3.9592555201780955E-2</v>
      </c>
      <c r="G87" s="85">
        <f t="shared" si="27"/>
        <v>9.8437548535395894E-2</v>
      </c>
      <c r="H87" s="84">
        <f t="shared" si="27"/>
        <v>5.8465757021068675E-2</v>
      </c>
      <c r="I87" s="85">
        <f t="shared" si="27"/>
        <v>8.1548073284071945E-2</v>
      </c>
      <c r="J87" s="84">
        <f t="shared" si="27"/>
        <v>7.8922661659429641E-2</v>
      </c>
      <c r="K87" s="85">
        <f t="shared" si="27"/>
        <v>3.0704570661374116E-2</v>
      </c>
      <c r="L87" s="84">
        <f t="shared" si="27"/>
        <v>8.2760876676480216E-2</v>
      </c>
      <c r="M87" s="85">
        <f t="shared" si="27"/>
        <v>3.6870274403194292E-2</v>
      </c>
      <c r="N87" s="84">
        <f t="shared" si="27"/>
        <v>6.831091906588338E-2</v>
      </c>
      <c r="O87" s="85">
        <f t="shared" si="27"/>
        <v>5.7810277042634889E-2</v>
      </c>
      <c r="P87" s="84">
        <f t="shared" si="27"/>
        <v>4.4086279528608753E-2</v>
      </c>
      <c r="Q87" s="85">
        <f t="shared" si="27"/>
        <v>7.3722335347331178E-2</v>
      </c>
      <c r="R87" s="84">
        <f t="shared" si="27"/>
        <v>5.1898216588557228E-2</v>
      </c>
      <c r="S87" s="85">
        <f t="shared" si="27"/>
        <v>7.8148219164948948E-2</v>
      </c>
      <c r="T87" s="84">
        <f t="shared" si="27"/>
        <v>5.4187192118226604E-2</v>
      </c>
      <c r="U87" s="85">
        <f t="shared" si="27"/>
        <v>4.8717787949087717E-2</v>
      </c>
      <c r="V87" s="84">
        <f t="shared" si="27"/>
        <v>9.9258719163932432E-2</v>
      </c>
      <c r="W87" s="85">
        <f t="shared" si="27"/>
        <v>4.9353438104676954E-2</v>
      </c>
      <c r="X87" s="84">
        <f t="shared" si="27"/>
        <v>5.8425888031160472E-2</v>
      </c>
      <c r="Y87" s="85">
        <f t="shared" si="27"/>
        <v>5.668919981135042E-2</v>
      </c>
      <c r="Z87" s="84">
        <f t="shared" si="27"/>
        <v>7.2665515089053723E-2</v>
      </c>
      <c r="AA87" s="84">
        <f t="shared" si="27"/>
        <v>7.0591135881448414E-2</v>
      </c>
      <c r="AB87" s="104">
        <f t="shared" si="27"/>
        <v>6.4069400691993281E-2</v>
      </c>
      <c r="AC87" s="105">
        <f t="shared" si="27"/>
        <v>7.0125245865953492E-2</v>
      </c>
      <c r="AD87" s="18"/>
      <c r="AE87" s="18"/>
    </row>
    <row r="88" spans="1:31" s="8" customFormat="1" x14ac:dyDescent="0.2">
      <c r="A88" s="89" t="s">
        <v>33</v>
      </c>
      <c r="B88" s="84">
        <f>B24/B31</f>
        <v>5.7478987335353254E-2</v>
      </c>
      <c r="C88" s="85">
        <f t="shared" ref="C88:AC88" si="28">C24/C31</f>
        <v>5.188586149227685E-2</v>
      </c>
      <c r="D88" s="84">
        <f t="shared" si="28"/>
        <v>3.7733112909307115E-2</v>
      </c>
      <c r="E88" s="85">
        <f t="shared" si="28"/>
        <v>6.2010034493571654E-2</v>
      </c>
      <c r="F88" s="84">
        <f t="shared" si="28"/>
        <v>3.4272993191996066E-2</v>
      </c>
      <c r="G88" s="85">
        <f t="shared" si="28"/>
        <v>6.3450646620901024E-2</v>
      </c>
      <c r="H88" s="84">
        <f t="shared" si="28"/>
        <v>4.7344355068077562E-2</v>
      </c>
      <c r="I88" s="85">
        <f t="shared" si="28"/>
        <v>5.9181913500970955E-2</v>
      </c>
      <c r="J88" s="84">
        <f t="shared" si="28"/>
        <v>5.6683487853538314E-2</v>
      </c>
      <c r="K88" s="85">
        <f t="shared" si="28"/>
        <v>2.1248029887338742E-2</v>
      </c>
      <c r="L88" s="84">
        <f t="shared" si="28"/>
        <v>6.1591663161829992E-2</v>
      </c>
      <c r="M88" s="85">
        <f t="shared" si="28"/>
        <v>3.0311783195990146E-2</v>
      </c>
      <c r="N88" s="84">
        <f t="shared" si="28"/>
        <v>5.2552729593075276E-2</v>
      </c>
      <c r="O88" s="85">
        <f t="shared" si="28"/>
        <v>4.8096192384769539E-2</v>
      </c>
      <c r="P88" s="84">
        <f t="shared" si="28"/>
        <v>3.1714925611902096E-2</v>
      </c>
      <c r="Q88" s="85">
        <f t="shared" si="28"/>
        <v>6.5393731014454046E-2</v>
      </c>
      <c r="R88" s="84">
        <f t="shared" si="28"/>
        <v>3.9054718543914277E-2</v>
      </c>
      <c r="S88" s="85">
        <f t="shared" si="28"/>
        <v>6.1142802358467953E-2</v>
      </c>
      <c r="T88" s="84">
        <f t="shared" si="28"/>
        <v>3.1613706490553783E-2</v>
      </c>
      <c r="U88" s="85">
        <f t="shared" si="28"/>
        <v>4.878048780487805E-2</v>
      </c>
      <c r="V88" s="84">
        <f t="shared" si="28"/>
        <v>6.8987726333697902E-2</v>
      </c>
      <c r="W88" s="85">
        <f t="shared" si="28"/>
        <v>4.0362924158761623E-2</v>
      </c>
      <c r="X88" s="84">
        <f t="shared" si="28"/>
        <v>3.3714842151314581E-2</v>
      </c>
      <c r="Y88" s="85">
        <f t="shared" si="28"/>
        <v>4.2037415500707435E-2</v>
      </c>
      <c r="Z88" s="84">
        <f t="shared" si="28"/>
        <v>5.7728876050572642E-2</v>
      </c>
      <c r="AA88" s="84">
        <f t="shared" si="28"/>
        <v>5.3222342613558946E-2</v>
      </c>
      <c r="AB88" s="104">
        <f t="shared" si="28"/>
        <v>4.8578935445584427E-2</v>
      </c>
      <c r="AC88" s="105">
        <f t="shared" si="28"/>
        <v>5.2700832640114437E-2</v>
      </c>
      <c r="AD88" s="18"/>
      <c r="AE88" s="18"/>
    </row>
    <row r="89" spans="1:31" s="8" customFormat="1" x14ac:dyDescent="0.2">
      <c r="A89" s="90" t="s">
        <v>34</v>
      </c>
      <c r="B89" s="84">
        <f>B25/B31</f>
        <v>2.0676715558879833E-2</v>
      </c>
      <c r="C89" s="85">
        <f t="shared" ref="C89:AC89" si="29">C25/C31</f>
        <v>3.6761574338572127E-2</v>
      </c>
      <c r="D89" s="84">
        <f t="shared" si="29"/>
        <v>1.5893732416833437E-2</v>
      </c>
      <c r="E89" s="85">
        <f t="shared" si="29"/>
        <v>4.9231734085920353E-2</v>
      </c>
      <c r="F89" s="84">
        <f t="shared" si="29"/>
        <v>1.4651445730113122E-2</v>
      </c>
      <c r="G89" s="85">
        <f t="shared" si="29"/>
        <v>5.2350925149359594E-2</v>
      </c>
      <c r="H89" s="84">
        <f t="shared" si="29"/>
        <v>2.8091567424866726E-2</v>
      </c>
      <c r="I89" s="85">
        <f t="shared" si="29"/>
        <v>4.6550151692817392E-2</v>
      </c>
      <c r="J89" s="84">
        <f t="shared" si="29"/>
        <v>6.0497594179086962E-2</v>
      </c>
      <c r="K89" s="85">
        <f t="shared" si="29"/>
        <v>1.7161870293619753E-2</v>
      </c>
      <c r="L89" s="84">
        <f t="shared" si="29"/>
        <v>4.7541162359611817E-2</v>
      </c>
      <c r="M89" s="85">
        <f t="shared" si="29"/>
        <v>2.2818791946308724E-2</v>
      </c>
      <c r="N89" s="84">
        <f t="shared" si="29"/>
        <v>4.6941648922519924E-2</v>
      </c>
      <c r="O89" s="85">
        <f t="shared" si="29"/>
        <v>3.7028254983248937E-2</v>
      </c>
      <c r="P89" s="84">
        <f t="shared" si="29"/>
        <v>2.2449741374713381E-2</v>
      </c>
      <c r="Q89" s="85">
        <f t="shared" si="29"/>
        <v>5.7048436091731484E-2</v>
      </c>
      <c r="R89" s="84">
        <f t="shared" si="29"/>
        <v>2.5791840971282988E-2</v>
      </c>
      <c r="S89" s="85">
        <f t="shared" si="29"/>
        <v>5.0333157566751358E-2</v>
      </c>
      <c r="T89" s="84">
        <f t="shared" si="29"/>
        <v>2.2465219509554483E-2</v>
      </c>
      <c r="U89" s="85">
        <f t="shared" si="29"/>
        <v>3.7808013041570006E-2</v>
      </c>
      <c r="V89" s="84">
        <f t="shared" si="29"/>
        <v>5.7880665937537976E-2</v>
      </c>
      <c r="W89" s="85">
        <f t="shared" si="29"/>
        <v>3.0617301429987257E-2</v>
      </c>
      <c r="X89" s="84">
        <f t="shared" si="29"/>
        <v>2.1168800011290026E-2</v>
      </c>
      <c r="Y89" s="85">
        <f t="shared" si="29"/>
        <v>3.8044332652098729E-2</v>
      </c>
      <c r="Z89" s="84">
        <f t="shared" si="29"/>
        <v>3.5810192913442972E-2</v>
      </c>
      <c r="AA89" s="84">
        <f t="shared" si="29"/>
        <v>3.9675073153957449E-2</v>
      </c>
      <c r="AB89" s="104">
        <f t="shared" si="29"/>
        <v>3.2692519928206182E-2</v>
      </c>
      <c r="AC89" s="105">
        <f t="shared" si="29"/>
        <v>4.1399744999105939E-2</v>
      </c>
      <c r="AD89" s="18"/>
      <c r="AE89" s="18"/>
    </row>
    <row r="90" spans="1:31" s="8" customFormat="1" x14ac:dyDescent="0.2">
      <c r="A90" s="89" t="s">
        <v>35</v>
      </c>
      <c r="B90" s="84">
        <f>B26/B31</f>
        <v>0</v>
      </c>
      <c r="C90" s="85">
        <f t="shared" ref="C90:AC90" si="30">C26/C31</f>
        <v>1.6994047928201188E-2</v>
      </c>
      <c r="D90" s="84">
        <f t="shared" si="30"/>
        <v>5.8006322689173123E-4</v>
      </c>
      <c r="E90" s="85">
        <f t="shared" si="30"/>
        <v>3.363123236124177E-2</v>
      </c>
      <c r="F90" s="84">
        <f t="shared" si="30"/>
        <v>9.8366596774611056E-4</v>
      </c>
      <c r="G90" s="85">
        <f t="shared" si="30"/>
        <v>2.8298077221756281E-2</v>
      </c>
      <c r="H90" s="84">
        <f t="shared" si="30"/>
        <v>3.8432648060500426E-3</v>
      </c>
      <c r="I90" s="85">
        <f t="shared" si="30"/>
        <v>2.1268015460879384E-2</v>
      </c>
      <c r="J90" s="84">
        <f t="shared" si="30"/>
        <v>1.2674568712592418E-2</v>
      </c>
      <c r="K90" s="85">
        <f t="shared" si="30"/>
        <v>1.114937832000467E-2</v>
      </c>
      <c r="L90" s="84">
        <f t="shared" si="30"/>
        <v>3.4409707618736081E-2</v>
      </c>
      <c r="M90" s="85">
        <f t="shared" si="30"/>
        <v>5.335145697052077E-3</v>
      </c>
      <c r="N90" s="84">
        <f t="shared" si="30"/>
        <v>1.2144625777679136E-2</v>
      </c>
      <c r="O90" s="85">
        <f t="shared" si="30"/>
        <v>8.0466276063577528E-3</v>
      </c>
      <c r="P90" s="84">
        <f t="shared" si="30"/>
        <v>4.4659521143283745E-3</v>
      </c>
      <c r="Q90" s="85">
        <f t="shared" si="30"/>
        <v>1.3185565977901659E-2</v>
      </c>
      <c r="R90" s="84">
        <f t="shared" si="30"/>
        <v>5.7769529980394004E-3</v>
      </c>
      <c r="S90" s="85">
        <f t="shared" si="30"/>
        <v>5.0572839269450174E-3</v>
      </c>
      <c r="T90" s="84">
        <f t="shared" si="30"/>
        <v>1.8405240080116927E-3</v>
      </c>
      <c r="U90" s="85">
        <f t="shared" si="30"/>
        <v>2.2571948084519405E-3</v>
      </c>
      <c r="V90" s="84">
        <f t="shared" si="30"/>
        <v>1.5457528253736785E-2</v>
      </c>
      <c r="W90" s="85">
        <f t="shared" si="30"/>
        <v>9.9108027750247768E-4</v>
      </c>
      <c r="X90" s="84">
        <f t="shared" si="30"/>
        <v>2.1592176011515827E-3</v>
      </c>
      <c r="Y90" s="85">
        <f t="shared" si="30"/>
        <v>6.9171513912906772E-4</v>
      </c>
      <c r="Z90" s="84">
        <f t="shared" si="30"/>
        <v>1.1902861041355184E-3</v>
      </c>
      <c r="AA90" s="84">
        <f t="shared" si="30"/>
        <v>1.8361481116222337E-3</v>
      </c>
      <c r="AB90" s="104">
        <f t="shared" si="30"/>
        <v>7.0748278245582105E-3</v>
      </c>
      <c r="AC90" s="105">
        <f t="shared" si="30"/>
        <v>1.1931787260839481E-2</v>
      </c>
      <c r="AD90" s="18"/>
      <c r="AE90" s="18"/>
    </row>
    <row r="91" spans="1:31" s="8" customFormat="1" x14ac:dyDescent="0.2">
      <c r="A91" s="90" t="s">
        <v>36</v>
      </c>
      <c r="B91" s="84">
        <f>B27/B31</f>
        <v>0</v>
      </c>
      <c r="C91" s="85">
        <f t="shared" ref="C91:AC91" si="31">C27/C31</f>
        <v>0</v>
      </c>
      <c r="D91" s="84">
        <f t="shared" si="31"/>
        <v>0</v>
      </c>
      <c r="E91" s="85">
        <f t="shared" si="31"/>
        <v>0</v>
      </c>
      <c r="F91" s="84">
        <f t="shared" si="31"/>
        <v>0</v>
      </c>
      <c r="G91" s="85">
        <f t="shared" si="31"/>
        <v>0</v>
      </c>
      <c r="H91" s="84">
        <f t="shared" si="31"/>
        <v>0</v>
      </c>
      <c r="I91" s="85">
        <f t="shared" si="31"/>
        <v>0</v>
      </c>
      <c r="J91" s="84">
        <f t="shared" si="31"/>
        <v>0</v>
      </c>
      <c r="K91" s="85">
        <f t="shared" si="31"/>
        <v>0</v>
      </c>
      <c r="L91" s="84">
        <f t="shared" si="31"/>
        <v>0</v>
      </c>
      <c r="M91" s="85">
        <f t="shared" si="31"/>
        <v>0</v>
      </c>
      <c r="N91" s="84">
        <f t="shared" si="31"/>
        <v>0</v>
      </c>
      <c r="O91" s="85">
        <f t="shared" si="31"/>
        <v>0</v>
      </c>
      <c r="P91" s="84">
        <f t="shared" si="31"/>
        <v>0</v>
      </c>
      <c r="Q91" s="85">
        <f t="shared" si="31"/>
        <v>0</v>
      </c>
      <c r="R91" s="84">
        <f t="shared" si="31"/>
        <v>0</v>
      </c>
      <c r="S91" s="85">
        <f t="shared" si="31"/>
        <v>0</v>
      </c>
      <c r="T91" s="84">
        <f t="shared" si="31"/>
        <v>0</v>
      </c>
      <c r="U91" s="85">
        <f t="shared" si="31"/>
        <v>0</v>
      </c>
      <c r="V91" s="84">
        <f t="shared" si="31"/>
        <v>0</v>
      </c>
      <c r="W91" s="85">
        <f t="shared" si="31"/>
        <v>0</v>
      </c>
      <c r="X91" s="84">
        <f t="shared" si="31"/>
        <v>0</v>
      </c>
      <c r="Y91" s="85">
        <f t="shared" si="31"/>
        <v>0</v>
      </c>
      <c r="Z91" s="84">
        <f t="shared" si="31"/>
        <v>0</v>
      </c>
      <c r="AA91" s="84">
        <f t="shared" si="31"/>
        <v>0</v>
      </c>
      <c r="AB91" s="104">
        <f t="shared" si="31"/>
        <v>0</v>
      </c>
      <c r="AC91" s="105">
        <f t="shared" si="31"/>
        <v>0</v>
      </c>
      <c r="AD91" s="18"/>
      <c r="AE91" s="18"/>
    </row>
    <row r="92" spans="1:31" s="8" customFormat="1" x14ac:dyDescent="0.2">
      <c r="A92" s="89" t="s">
        <v>37</v>
      </c>
      <c r="B92" s="84">
        <f>B28/B31</f>
        <v>0</v>
      </c>
      <c r="C92" s="85">
        <f t="shared" ref="C92:AC92" si="32">C28/C31</f>
        <v>0</v>
      </c>
      <c r="D92" s="84">
        <f t="shared" si="32"/>
        <v>0</v>
      </c>
      <c r="E92" s="85">
        <f t="shared" si="32"/>
        <v>0</v>
      </c>
      <c r="F92" s="84">
        <f t="shared" si="32"/>
        <v>0</v>
      </c>
      <c r="G92" s="85">
        <f t="shared" si="32"/>
        <v>0</v>
      </c>
      <c r="H92" s="84">
        <f t="shared" si="32"/>
        <v>0</v>
      </c>
      <c r="I92" s="85">
        <f t="shared" si="32"/>
        <v>0</v>
      </c>
      <c r="J92" s="84">
        <f t="shared" si="32"/>
        <v>0</v>
      </c>
      <c r="K92" s="85">
        <f t="shared" si="32"/>
        <v>0</v>
      </c>
      <c r="L92" s="84">
        <f t="shared" si="32"/>
        <v>0</v>
      </c>
      <c r="M92" s="85">
        <f t="shared" si="32"/>
        <v>0</v>
      </c>
      <c r="N92" s="84">
        <f t="shared" si="32"/>
        <v>0</v>
      </c>
      <c r="O92" s="85">
        <f t="shared" si="32"/>
        <v>0</v>
      </c>
      <c r="P92" s="84">
        <f t="shared" si="32"/>
        <v>0</v>
      </c>
      <c r="Q92" s="85">
        <f t="shared" si="32"/>
        <v>0</v>
      </c>
      <c r="R92" s="84">
        <f t="shared" si="32"/>
        <v>0</v>
      </c>
      <c r="S92" s="85">
        <f t="shared" si="32"/>
        <v>0</v>
      </c>
      <c r="T92" s="84">
        <f t="shared" si="32"/>
        <v>0</v>
      </c>
      <c r="U92" s="85">
        <f t="shared" si="32"/>
        <v>0</v>
      </c>
      <c r="V92" s="84">
        <f t="shared" si="32"/>
        <v>0</v>
      </c>
      <c r="W92" s="85">
        <f t="shared" si="32"/>
        <v>0</v>
      </c>
      <c r="X92" s="84">
        <f t="shared" si="32"/>
        <v>0</v>
      </c>
      <c r="Y92" s="85">
        <f t="shared" si="32"/>
        <v>0</v>
      </c>
      <c r="Z92" s="84">
        <f t="shared" si="32"/>
        <v>0</v>
      </c>
      <c r="AA92" s="84">
        <f t="shared" si="32"/>
        <v>0</v>
      </c>
      <c r="AB92" s="104">
        <f t="shared" si="32"/>
        <v>0</v>
      </c>
      <c r="AC92" s="105">
        <f t="shared" si="32"/>
        <v>0</v>
      </c>
      <c r="AD92" s="18"/>
      <c r="AE92" s="18"/>
    </row>
    <row r="93" spans="1:31" s="8" customFormat="1" x14ac:dyDescent="0.2">
      <c r="A93" s="90" t="s">
        <v>38</v>
      </c>
      <c r="B93" s="84">
        <f>B29/B31</f>
        <v>0</v>
      </c>
      <c r="C93" s="85">
        <f t="shared" ref="C93:AC93" si="33">C29/C31</f>
        <v>0</v>
      </c>
      <c r="D93" s="84">
        <f t="shared" si="33"/>
        <v>0</v>
      </c>
      <c r="E93" s="85">
        <f t="shared" si="33"/>
        <v>0</v>
      </c>
      <c r="F93" s="84">
        <f t="shared" si="33"/>
        <v>0</v>
      </c>
      <c r="G93" s="85">
        <f t="shared" si="33"/>
        <v>0</v>
      </c>
      <c r="H93" s="84">
        <f t="shared" si="33"/>
        <v>0</v>
      </c>
      <c r="I93" s="85">
        <f t="shared" si="33"/>
        <v>0</v>
      </c>
      <c r="J93" s="84">
        <f t="shared" si="33"/>
        <v>0</v>
      </c>
      <c r="K93" s="85">
        <f t="shared" si="33"/>
        <v>0</v>
      </c>
      <c r="L93" s="84">
        <f t="shared" si="33"/>
        <v>0</v>
      </c>
      <c r="M93" s="85">
        <f t="shared" si="33"/>
        <v>0</v>
      </c>
      <c r="N93" s="84">
        <f t="shared" si="33"/>
        <v>0</v>
      </c>
      <c r="O93" s="85">
        <f t="shared" si="33"/>
        <v>0</v>
      </c>
      <c r="P93" s="84">
        <f t="shared" si="33"/>
        <v>0</v>
      </c>
      <c r="Q93" s="85">
        <f t="shared" si="33"/>
        <v>0</v>
      </c>
      <c r="R93" s="84">
        <f t="shared" si="33"/>
        <v>0</v>
      </c>
      <c r="S93" s="85">
        <f t="shared" si="33"/>
        <v>0</v>
      </c>
      <c r="T93" s="84">
        <f t="shared" si="33"/>
        <v>0</v>
      </c>
      <c r="U93" s="85">
        <f t="shared" si="33"/>
        <v>0</v>
      </c>
      <c r="V93" s="84">
        <f t="shared" si="33"/>
        <v>0</v>
      </c>
      <c r="W93" s="85">
        <f t="shared" si="33"/>
        <v>0</v>
      </c>
      <c r="X93" s="84">
        <f t="shared" si="33"/>
        <v>0</v>
      </c>
      <c r="Y93" s="85">
        <f t="shared" si="33"/>
        <v>0</v>
      </c>
      <c r="Z93" s="84">
        <f t="shared" si="33"/>
        <v>0</v>
      </c>
      <c r="AA93" s="84">
        <f t="shared" si="33"/>
        <v>0</v>
      </c>
      <c r="AB93" s="104">
        <f t="shared" si="33"/>
        <v>0</v>
      </c>
      <c r="AC93" s="105">
        <f t="shared" si="33"/>
        <v>0</v>
      </c>
      <c r="AD93" s="18"/>
      <c r="AE93" s="18"/>
    </row>
    <row r="94" spans="1:31" s="8" customFormat="1" ht="13.5" thickBot="1" x14ac:dyDescent="0.25">
      <c r="A94" s="89" t="s">
        <v>39</v>
      </c>
      <c r="B94" s="86">
        <f>B30/B31</f>
        <v>0</v>
      </c>
      <c r="C94" s="87">
        <f t="shared" ref="C94:AC94" si="34">C30/C31</f>
        <v>0</v>
      </c>
      <c r="D94" s="86">
        <f t="shared" si="34"/>
        <v>0</v>
      </c>
      <c r="E94" s="87">
        <f t="shared" si="34"/>
        <v>0</v>
      </c>
      <c r="F94" s="86">
        <f t="shared" si="34"/>
        <v>0</v>
      </c>
      <c r="G94" s="87">
        <f t="shared" si="34"/>
        <v>0</v>
      </c>
      <c r="H94" s="86">
        <f t="shared" si="34"/>
        <v>0</v>
      </c>
      <c r="I94" s="87">
        <f t="shared" si="34"/>
        <v>0</v>
      </c>
      <c r="J94" s="86">
        <f t="shared" si="34"/>
        <v>0</v>
      </c>
      <c r="K94" s="87">
        <f t="shared" si="34"/>
        <v>0</v>
      </c>
      <c r="L94" s="86">
        <f t="shared" si="34"/>
        <v>0</v>
      </c>
      <c r="M94" s="87">
        <f t="shared" si="34"/>
        <v>0</v>
      </c>
      <c r="N94" s="86">
        <f t="shared" si="34"/>
        <v>0</v>
      </c>
      <c r="O94" s="87">
        <f t="shared" si="34"/>
        <v>0</v>
      </c>
      <c r="P94" s="86">
        <f t="shared" si="34"/>
        <v>0</v>
      </c>
      <c r="Q94" s="87">
        <f t="shared" si="34"/>
        <v>0</v>
      </c>
      <c r="R94" s="86">
        <f t="shared" si="34"/>
        <v>0</v>
      </c>
      <c r="S94" s="87">
        <f t="shared" si="34"/>
        <v>0</v>
      </c>
      <c r="T94" s="86">
        <f t="shared" si="34"/>
        <v>0</v>
      </c>
      <c r="U94" s="87">
        <f t="shared" si="34"/>
        <v>0</v>
      </c>
      <c r="V94" s="86">
        <f t="shared" si="34"/>
        <v>0</v>
      </c>
      <c r="W94" s="87">
        <f t="shared" si="34"/>
        <v>0</v>
      </c>
      <c r="X94" s="86">
        <f t="shared" si="34"/>
        <v>0</v>
      </c>
      <c r="Y94" s="87">
        <f t="shared" si="34"/>
        <v>0</v>
      </c>
      <c r="Z94" s="86">
        <f t="shared" si="34"/>
        <v>0</v>
      </c>
      <c r="AA94" s="86">
        <f t="shared" si="34"/>
        <v>0</v>
      </c>
      <c r="AB94" s="106">
        <f t="shared" si="34"/>
        <v>0</v>
      </c>
      <c r="AC94" s="107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0">
        <f>SUM(B71:B94)</f>
        <v>1</v>
      </c>
      <c r="C95" s="81">
        <f t="shared" ref="C95:AC95" si="35">SUM(C71:C94)</f>
        <v>0.99999999999999989</v>
      </c>
      <c r="D95" s="80">
        <f t="shared" si="35"/>
        <v>1</v>
      </c>
      <c r="E95" s="81">
        <f t="shared" si="35"/>
        <v>1</v>
      </c>
      <c r="F95" s="80">
        <f t="shared" si="35"/>
        <v>1</v>
      </c>
      <c r="G95" s="81">
        <f t="shared" si="35"/>
        <v>1</v>
      </c>
      <c r="H95" s="80">
        <f t="shared" si="35"/>
        <v>1.0000000000000002</v>
      </c>
      <c r="I95" s="81">
        <f t="shared" si="35"/>
        <v>0.99999999999999989</v>
      </c>
      <c r="J95" s="80">
        <f t="shared" si="35"/>
        <v>0.99999999999999989</v>
      </c>
      <c r="K95" s="80">
        <f t="shared" si="35"/>
        <v>1</v>
      </c>
      <c r="L95" s="80">
        <f t="shared" si="35"/>
        <v>0.99999999999999989</v>
      </c>
      <c r="M95" s="81">
        <f t="shared" si="35"/>
        <v>1.0000000000000002</v>
      </c>
      <c r="N95" s="80">
        <f t="shared" si="35"/>
        <v>1</v>
      </c>
      <c r="O95" s="81">
        <f t="shared" si="35"/>
        <v>1.0000000000000002</v>
      </c>
      <c r="P95" s="80">
        <f t="shared" si="35"/>
        <v>1</v>
      </c>
      <c r="Q95" s="81">
        <f t="shared" si="35"/>
        <v>1</v>
      </c>
      <c r="R95" s="80">
        <f t="shared" si="35"/>
        <v>1</v>
      </c>
      <c r="S95" s="81">
        <f t="shared" si="35"/>
        <v>1</v>
      </c>
      <c r="T95" s="80">
        <f t="shared" si="35"/>
        <v>1</v>
      </c>
      <c r="U95" s="81">
        <f t="shared" si="35"/>
        <v>1</v>
      </c>
      <c r="V95" s="80">
        <f t="shared" si="35"/>
        <v>0.99999999999999989</v>
      </c>
      <c r="W95" s="81">
        <f t="shared" si="35"/>
        <v>1</v>
      </c>
      <c r="X95" s="80">
        <f t="shared" si="35"/>
        <v>1</v>
      </c>
      <c r="Y95" s="81">
        <f t="shared" si="35"/>
        <v>1</v>
      </c>
      <c r="Z95" s="80">
        <f t="shared" si="35"/>
        <v>1</v>
      </c>
      <c r="AA95" s="80">
        <f t="shared" si="35"/>
        <v>1</v>
      </c>
      <c r="AB95" s="80">
        <f t="shared" si="35"/>
        <v>1</v>
      </c>
      <c r="AC95" s="82">
        <f t="shared" si="35"/>
        <v>0.99999999999999989</v>
      </c>
      <c r="AD95" s="83"/>
    </row>
    <row r="96" spans="1:31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K34" sqref="K34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7" width="8.5703125" bestFit="1" customWidth="1"/>
    <col min="8" max="8" width="9.7109375" bestFit="1" customWidth="1"/>
    <col min="9" max="9" width="9" customWidth="1"/>
    <col min="10" max="10" width="8" customWidth="1"/>
    <col min="11" max="11" width="8.42578125" customWidth="1"/>
    <col min="12" max="12" width="8.85546875" bestFit="1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91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12" t="s">
        <v>43</v>
      </c>
      <c r="B2" s="312"/>
      <c r="C2" s="312"/>
      <c r="D2" s="312"/>
      <c r="E2" s="312"/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2" t="s">
        <v>42</v>
      </c>
      <c r="Q2" s="312"/>
      <c r="R2" s="312"/>
      <c r="S2" s="312"/>
      <c r="T2" s="312"/>
      <c r="U2" s="312"/>
      <c r="V2" s="312"/>
      <c r="W2" s="312"/>
      <c r="X2" s="312"/>
      <c r="Y2" s="312"/>
      <c r="Z2" s="312"/>
      <c r="AA2" s="312"/>
      <c r="AB2" s="312"/>
      <c r="AC2" s="312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8"/>
      <c r="AC3" s="98"/>
    </row>
    <row r="4" spans="1:29" ht="13.5" thickBot="1" x14ac:dyDescent="0.25"/>
    <row r="5" spans="1:29" ht="14.25" thickTop="1" thickBot="1" x14ac:dyDescent="0.25">
      <c r="A5" s="310" t="s">
        <v>0</v>
      </c>
      <c r="B5" s="299" t="s">
        <v>1</v>
      </c>
      <c r="C5" s="300"/>
      <c r="D5" s="299" t="s">
        <v>2</v>
      </c>
      <c r="E5" s="300"/>
      <c r="F5" s="299" t="s">
        <v>3</v>
      </c>
      <c r="G5" s="300"/>
      <c r="H5" s="299" t="s">
        <v>4</v>
      </c>
      <c r="I5" s="300"/>
      <c r="J5" s="299" t="s">
        <v>5</v>
      </c>
      <c r="K5" s="300"/>
      <c r="L5" s="299" t="s">
        <v>6</v>
      </c>
      <c r="M5" s="300"/>
      <c r="N5" s="299" t="s">
        <v>7</v>
      </c>
      <c r="O5" s="300"/>
      <c r="P5" s="314" t="s">
        <v>8</v>
      </c>
      <c r="Q5" s="300"/>
      <c r="R5" s="299" t="s">
        <v>9</v>
      </c>
      <c r="S5" s="300"/>
      <c r="T5" s="299" t="s">
        <v>10</v>
      </c>
      <c r="U5" s="300"/>
      <c r="V5" s="299" t="s">
        <v>11</v>
      </c>
      <c r="W5" s="300"/>
      <c r="X5" s="299" t="s">
        <v>12</v>
      </c>
      <c r="Y5" s="300"/>
      <c r="Z5" s="299" t="s">
        <v>40</v>
      </c>
      <c r="AA5" s="300"/>
      <c r="AB5" s="299" t="s">
        <v>41</v>
      </c>
      <c r="AC5" s="300"/>
    </row>
    <row r="6" spans="1:29" ht="15" thickTop="1" thickBot="1" x14ac:dyDescent="0.3">
      <c r="A6" s="311"/>
      <c r="B6" s="95" t="s">
        <v>14</v>
      </c>
      <c r="C6" s="40" t="s">
        <v>15</v>
      </c>
      <c r="D6" s="36" t="s">
        <v>14</v>
      </c>
      <c r="E6" s="37" t="s">
        <v>15</v>
      </c>
      <c r="F6" s="95" t="s">
        <v>14</v>
      </c>
      <c r="G6" s="40" t="s">
        <v>15</v>
      </c>
      <c r="H6" s="36" t="s">
        <v>14</v>
      </c>
      <c r="I6" s="37" t="s">
        <v>15</v>
      </c>
      <c r="J6" s="95" t="s">
        <v>14</v>
      </c>
      <c r="K6" s="40" t="s">
        <v>15</v>
      </c>
      <c r="L6" s="36" t="s">
        <v>14</v>
      </c>
      <c r="M6" s="33" t="s">
        <v>15</v>
      </c>
      <c r="N6" s="95" t="s">
        <v>14</v>
      </c>
      <c r="O6" s="96" t="s">
        <v>15</v>
      </c>
      <c r="P6" s="46" t="s">
        <v>14</v>
      </c>
      <c r="Q6" s="34" t="s">
        <v>15</v>
      </c>
      <c r="R6" s="36" t="s">
        <v>14</v>
      </c>
      <c r="S6" s="97" t="s">
        <v>15</v>
      </c>
      <c r="T6" s="33" t="s">
        <v>14</v>
      </c>
      <c r="U6" s="34" t="s">
        <v>15</v>
      </c>
      <c r="V6" s="36" t="s">
        <v>14</v>
      </c>
      <c r="W6" s="97" t="s">
        <v>15</v>
      </c>
      <c r="X6" s="33" t="s">
        <v>14</v>
      </c>
      <c r="Y6" s="34" t="s">
        <v>15</v>
      </c>
      <c r="Z6" s="36" t="s">
        <v>14</v>
      </c>
      <c r="AA6" s="97" t="s">
        <v>15</v>
      </c>
      <c r="AB6" s="38" t="s">
        <v>14</v>
      </c>
      <c r="AC6" s="40" t="s">
        <v>15</v>
      </c>
    </row>
    <row r="7" spans="1:29" ht="14.25" thickTop="1" thickBot="1" x14ac:dyDescent="0.25">
      <c r="A7" s="92" t="s">
        <v>16</v>
      </c>
      <c r="B7" s="35">
        <f>SUM(Daily!B102,Daily!B319,Daily!B536,Daily!B753)</f>
        <v>0</v>
      </c>
      <c r="C7" s="35">
        <f>SUM(Daily!C102,Daily!C319,Daily!C536,Daily!C753)</f>
        <v>0</v>
      </c>
      <c r="D7" s="35">
        <f>SUM(Daily!D102,Daily!D319,Daily!D536,Daily!D753)</f>
        <v>0</v>
      </c>
      <c r="E7" s="35">
        <f>SUM(Daily!E102,Daily!E319,Daily!E536,Daily!E753)</f>
        <v>0</v>
      </c>
      <c r="F7" s="35">
        <f>SUM(Daily!F102,Daily!F319,Daily!F536,Daily!F753)</f>
        <v>0</v>
      </c>
      <c r="G7" s="35">
        <f>SUM(Daily!G102,Daily!G319,Daily!G536,Daily!G753)</f>
        <v>0</v>
      </c>
      <c r="H7" s="35">
        <f>SUM(Daily!H102,Daily!H319,Daily!H536,Daily!H753)</f>
        <v>0</v>
      </c>
      <c r="I7" s="35">
        <f>SUM(Daily!I102,Daily!I319,Daily!I536,Daily!I753)</f>
        <v>0</v>
      </c>
      <c r="J7" s="35">
        <f>SUM(Daily!J102,Daily!J319,Daily!J536,Daily!J753)</f>
        <v>0</v>
      </c>
      <c r="K7" s="35">
        <f>SUM(Daily!K102,Daily!K319,Daily!K536,Daily!K753)</f>
        <v>0</v>
      </c>
      <c r="L7" s="35">
        <f>SUM(Daily!L102,Daily!L319,Daily!L536,Daily!L753)</f>
        <v>0</v>
      </c>
      <c r="M7" s="35">
        <f>SUM(Daily!M102,Daily!M319,Daily!M536,Daily!M753)</f>
        <v>0</v>
      </c>
      <c r="N7" s="35">
        <f>SUM(Daily!N102,Daily!N319,Daily!N536,Daily!N753)</f>
        <v>0</v>
      </c>
      <c r="O7" s="35">
        <f>SUM(Daily!O102,Daily!O319,Daily!O536,Daily!O753)</f>
        <v>0</v>
      </c>
      <c r="P7" s="35">
        <f>SUM(Daily!P102,Daily!P319,Daily!P536,Daily!P753)</f>
        <v>0</v>
      </c>
      <c r="Q7" s="35">
        <f>SUM(Daily!Q102,Daily!Q319,Daily!Q536,Daily!Q753)</f>
        <v>0</v>
      </c>
      <c r="R7" s="35">
        <f>SUM(Daily!R102,Daily!R319,Daily!R536,Daily!R753)</f>
        <v>0</v>
      </c>
      <c r="S7" s="35">
        <f>SUM(Daily!S102,Daily!S319,Daily!S536,Daily!S753)</f>
        <v>0</v>
      </c>
      <c r="T7" s="35">
        <f>SUM(Daily!T102,Daily!T319,Daily!T536,Daily!T753)</f>
        <v>0</v>
      </c>
      <c r="U7" s="35">
        <f>SUM(Daily!U102,Daily!U319,Daily!U536,Daily!U753)</f>
        <v>0</v>
      </c>
      <c r="V7" s="35">
        <f>SUM(Daily!V102,Daily!V319,Daily!V536,Daily!V753)</f>
        <v>0</v>
      </c>
      <c r="W7" s="35">
        <f>SUM(Daily!W102,Daily!W319,Daily!W536,Daily!W753)</f>
        <v>0</v>
      </c>
      <c r="X7" s="35">
        <f>SUM(Daily!X102,Daily!X319,Daily!X536,Daily!X753)</f>
        <v>0</v>
      </c>
      <c r="Y7" s="35">
        <f>SUM(Daily!Y102,Daily!Y319,Daily!Y536,Daily!Y753)</f>
        <v>0</v>
      </c>
      <c r="Z7" s="35">
        <f>SUM(Daily!Z102,Daily!Z319,Daily!Z536,Daily!Z753)</f>
        <v>0</v>
      </c>
      <c r="AA7" s="35">
        <f>SUM(Daily!AA102,Daily!AA319,Daily!AA536,Daily!AA753)</f>
        <v>0</v>
      </c>
      <c r="AB7" s="110">
        <f>B7+D7+F7+H7+J7+L7+N7+P7+R7+T7+V7+X7+Z7</f>
        <v>0</v>
      </c>
      <c r="AC7" s="111">
        <f>C7+E7+G7+I7+K7+M7+O7+Q7+S7+U7+W7+Y7+AA7</f>
        <v>0</v>
      </c>
    </row>
    <row r="8" spans="1:29" ht="14.25" thickTop="1" thickBot="1" x14ac:dyDescent="0.25">
      <c r="A8" s="93" t="s">
        <v>17</v>
      </c>
      <c r="B8" s="35">
        <f>SUM(Daily!B103,Daily!B320,Daily!B537,Daily!B754)</f>
        <v>453</v>
      </c>
      <c r="C8" s="35">
        <f>SUM(Daily!C103,Daily!C320,Daily!C537,Daily!C754)</f>
        <v>1</v>
      </c>
      <c r="D8" s="35">
        <f>SUM(Daily!D103,Daily!D320,Daily!D537,Daily!D754)</f>
        <v>299</v>
      </c>
      <c r="E8" s="35">
        <f>SUM(Daily!E103,Daily!E320,Daily!E537,Daily!E754)</f>
        <v>3</v>
      </c>
      <c r="F8" s="35">
        <f>SUM(Daily!F103,Daily!F320,Daily!F537,Daily!F754)</f>
        <v>909</v>
      </c>
      <c r="G8" s="35">
        <f>SUM(Daily!G103,Daily!G320,Daily!G537,Daily!G754)</f>
        <v>11</v>
      </c>
      <c r="H8" s="35">
        <f>SUM(Daily!H103,Daily!H320,Daily!H537,Daily!H754)</f>
        <v>856</v>
      </c>
      <c r="I8" s="35">
        <f>SUM(Daily!I103,Daily!I320,Daily!I537,Daily!I754)</f>
        <v>106</v>
      </c>
      <c r="J8" s="35">
        <f>SUM(Daily!J103,Daily!J320,Daily!J537,Daily!J754)</f>
        <v>16</v>
      </c>
      <c r="K8" s="35">
        <f>SUM(Daily!K103,Daily!K320,Daily!K537,Daily!K754)</f>
        <v>49</v>
      </c>
      <c r="L8" s="35">
        <f>SUM(Daily!L103,Daily!L320,Daily!L537,Daily!L754)</f>
        <v>150</v>
      </c>
      <c r="M8" s="35">
        <f>SUM(Daily!M103,Daily!M320,Daily!M537,Daily!M754)</f>
        <v>102</v>
      </c>
      <c r="N8" s="35">
        <f>SUM(Daily!N103,Daily!N320,Daily!N537,Daily!N754)</f>
        <v>442</v>
      </c>
      <c r="O8" s="35">
        <f>SUM(Daily!O103,Daily!O320,Daily!O537,Daily!O754)</f>
        <v>323</v>
      </c>
      <c r="P8" s="35">
        <f>SUM(Daily!P103,Daily!P320,Daily!P537,Daily!P754)</f>
        <v>150</v>
      </c>
      <c r="Q8" s="35">
        <f>SUM(Daily!Q103,Daily!Q320,Daily!Q537,Daily!Q754)</f>
        <v>128</v>
      </c>
      <c r="R8" s="35">
        <f>SUM(Daily!R103,Daily!R320,Daily!R537,Daily!R754)</f>
        <v>78</v>
      </c>
      <c r="S8" s="35">
        <f>SUM(Daily!S103,Daily!S320,Daily!S537,Daily!S754)</f>
        <v>153</v>
      </c>
      <c r="T8" s="35">
        <f>SUM(Daily!T103,Daily!T320,Daily!T537,Daily!T754)</f>
        <v>5</v>
      </c>
      <c r="U8" s="35">
        <f>SUM(Daily!U103,Daily!U320,Daily!U537,Daily!U754)</f>
        <v>28</v>
      </c>
      <c r="V8" s="35">
        <f>SUM(Daily!V103,Daily!V320,Daily!V537,Daily!V754)</f>
        <v>19</v>
      </c>
      <c r="W8" s="35">
        <f>SUM(Daily!W103,Daily!W320,Daily!W537,Daily!W754)</f>
        <v>27</v>
      </c>
      <c r="X8" s="35">
        <f>SUM(Daily!X103,Daily!X320,Daily!X537,Daily!X754)</f>
        <v>11</v>
      </c>
      <c r="Y8" s="35">
        <f>SUM(Daily!Y103,Daily!Y320,Daily!Y537,Daily!Y754)</f>
        <v>54</v>
      </c>
      <c r="Z8" s="35">
        <f>SUM(Daily!Z103,Daily!Z320,Daily!Z537,Daily!Z754)</f>
        <v>0</v>
      </c>
      <c r="AA8" s="35">
        <f>SUM(Daily!AA103,Daily!AA320,Daily!AA537,Daily!AA754)</f>
        <v>0</v>
      </c>
      <c r="AB8" s="112">
        <f t="shared" ref="AB8:AC30" si="0">B8+D8+F8+H8+J8+L8+N8+P8+R8+T8+V8+X8+Z8</f>
        <v>3388</v>
      </c>
      <c r="AC8" s="19">
        <f t="shared" si="0"/>
        <v>985</v>
      </c>
    </row>
    <row r="9" spans="1:29" ht="14.25" thickTop="1" thickBot="1" x14ac:dyDescent="0.25">
      <c r="A9" s="94" t="s">
        <v>18</v>
      </c>
      <c r="B9" s="35">
        <f>SUM(Daily!B104,Daily!B321,Daily!B538,Daily!B755)</f>
        <v>1364</v>
      </c>
      <c r="C9" s="35">
        <f>SUM(Daily!C104,Daily!C321,Daily!C538,Daily!C755)</f>
        <v>506</v>
      </c>
      <c r="D9" s="35">
        <f>SUM(Daily!D104,Daily!D321,Daily!D538,Daily!D755)</f>
        <v>908</v>
      </c>
      <c r="E9" s="35">
        <f>SUM(Daily!E104,Daily!E321,Daily!E538,Daily!E755)</f>
        <v>331</v>
      </c>
      <c r="F9" s="35">
        <f>SUM(Daily!F104,Daily!F321,Daily!F538,Daily!F755)</f>
        <v>3468</v>
      </c>
      <c r="G9" s="35">
        <f>SUM(Daily!G104,Daily!G321,Daily!G538,Daily!G755)</f>
        <v>1015</v>
      </c>
      <c r="H9" s="35">
        <f>SUM(Daily!H104,Daily!H321,Daily!H538,Daily!H755)</f>
        <v>3169</v>
      </c>
      <c r="I9" s="35">
        <f>SUM(Daily!I104,Daily!I321,Daily!I538,Daily!I755)</f>
        <v>1661</v>
      </c>
      <c r="J9" s="35">
        <f>SUM(Daily!J104,Daily!J321,Daily!J538,Daily!J755)</f>
        <v>138</v>
      </c>
      <c r="K9" s="35">
        <f>SUM(Daily!K104,Daily!K321,Daily!K538,Daily!K755)</f>
        <v>418</v>
      </c>
      <c r="L9" s="35">
        <f>SUM(Daily!L104,Daily!L321,Daily!L538,Daily!L755)</f>
        <v>844</v>
      </c>
      <c r="M9" s="35">
        <f>SUM(Daily!M104,Daily!M321,Daily!M538,Daily!M755)</f>
        <v>1228</v>
      </c>
      <c r="N9" s="35">
        <f>SUM(Daily!N104,Daily!N321,Daily!N538,Daily!N755)</f>
        <v>3085</v>
      </c>
      <c r="O9" s="35">
        <f>SUM(Daily!O104,Daily!O321,Daily!O538,Daily!O755)</f>
        <v>2733</v>
      </c>
      <c r="P9" s="35">
        <f>SUM(Daily!P104,Daily!P321,Daily!P538,Daily!P755)</f>
        <v>1351</v>
      </c>
      <c r="Q9" s="35">
        <f>SUM(Daily!Q104,Daily!Q321,Daily!Q538,Daily!Q755)</f>
        <v>1462</v>
      </c>
      <c r="R9" s="35">
        <f>SUM(Daily!R104,Daily!R321,Daily!R538,Daily!R755)</f>
        <v>1676</v>
      </c>
      <c r="S9" s="35">
        <f>SUM(Daily!S104,Daily!S321,Daily!S538,Daily!S755)</f>
        <v>1525</v>
      </c>
      <c r="T9" s="35">
        <f>SUM(Daily!T104,Daily!T321,Daily!T538,Daily!T755)</f>
        <v>303</v>
      </c>
      <c r="U9" s="35">
        <f>SUM(Daily!U104,Daily!U321,Daily!U538,Daily!U755)</f>
        <v>559</v>
      </c>
      <c r="V9" s="35">
        <f>SUM(Daily!V104,Daily!V321,Daily!V538,Daily!V755)</f>
        <v>817</v>
      </c>
      <c r="W9" s="35">
        <f>SUM(Daily!W104,Daily!W321,Daily!W538,Daily!W755)</f>
        <v>1761</v>
      </c>
      <c r="X9" s="35">
        <f>SUM(Daily!X104,Daily!X321,Daily!X538,Daily!X755)</f>
        <v>1391</v>
      </c>
      <c r="Y9" s="35">
        <f>SUM(Daily!Y104,Daily!Y321,Daily!Y538,Daily!Y755)</f>
        <v>1005</v>
      </c>
      <c r="Z9" s="35">
        <f>SUM(Daily!Z104,Daily!Z321,Daily!Z538,Daily!Z755)</f>
        <v>2980</v>
      </c>
      <c r="AA9" s="35">
        <f>SUM(Daily!AA104,Daily!AA321,Daily!AA538,Daily!AA755)</f>
        <v>2732</v>
      </c>
      <c r="AB9" s="112">
        <f t="shared" si="0"/>
        <v>21494</v>
      </c>
      <c r="AC9" s="19">
        <f t="shared" si="0"/>
        <v>16936</v>
      </c>
    </row>
    <row r="10" spans="1:29" ht="14.25" thickTop="1" thickBot="1" x14ac:dyDescent="0.25">
      <c r="A10" s="93" t="s">
        <v>19</v>
      </c>
      <c r="B10" s="35">
        <f>SUM(Daily!B105,Daily!B322,Daily!B539,Daily!B756)</f>
        <v>1934</v>
      </c>
      <c r="C10" s="35">
        <f>SUM(Daily!C105,Daily!C322,Daily!C539,Daily!C756)</f>
        <v>1827</v>
      </c>
      <c r="D10" s="35">
        <f>SUM(Daily!D105,Daily!D322,Daily!D539,Daily!D756)</f>
        <v>1017</v>
      </c>
      <c r="E10" s="35">
        <f>SUM(Daily!E105,Daily!E322,Daily!E539,Daily!E756)</f>
        <v>826</v>
      </c>
      <c r="F10" s="35">
        <f>SUM(Daily!F105,Daily!F322,Daily!F539,Daily!F756)</f>
        <v>3527</v>
      </c>
      <c r="G10" s="35">
        <f>SUM(Daily!G105,Daily!G322,Daily!G539,Daily!G756)</f>
        <v>2415</v>
      </c>
      <c r="H10" s="35">
        <f>SUM(Daily!H105,Daily!H322,Daily!H539,Daily!H756)</f>
        <v>4408</v>
      </c>
      <c r="I10" s="35">
        <f>SUM(Daily!I105,Daily!I322,Daily!I539,Daily!I756)</f>
        <v>3651</v>
      </c>
      <c r="J10" s="35">
        <f>SUM(Daily!J105,Daily!J322,Daily!J539,Daily!J756)</f>
        <v>250</v>
      </c>
      <c r="K10" s="35">
        <f>SUM(Daily!K105,Daily!K322,Daily!K539,Daily!K756)</f>
        <v>619</v>
      </c>
      <c r="L10" s="35">
        <f>SUM(Daily!L105,Daily!L322,Daily!L539,Daily!L756)</f>
        <v>1310</v>
      </c>
      <c r="M10" s="35">
        <f>SUM(Daily!M105,Daily!M322,Daily!M539,Daily!M756)</f>
        <v>1781</v>
      </c>
      <c r="N10" s="35">
        <f>SUM(Daily!N105,Daily!N322,Daily!N539,Daily!N756)</f>
        <v>4817</v>
      </c>
      <c r="O10" s="35">
        <f>SUM(Daily!O105,Daily!O322,Daily!O539,Daily!O756)</f>
        <v>4428</v>
      </c>
      <c r="P10" s="35">
        <f>SUM(Daily!P105,Daily!P322,Daily!P539,Daily!P756)</f>
        <v>2295</v>
      </c>
      <c r="Q10" s="35">
        <f>SUM(Daily!Q105,Daily!Q322,Daily!Q539,Daily!Q756)</f>
        <v>2119</v>
      </c>
      <c r="R10" s="35">
        <f>SUM(Daily!R105,Daily!R322,Daily!R539,Daily!R756)</f>
        <v>2946</v>
      </c>
      <c r="S10" s="35">
        <f>SUM(Daily!S105,Daily!S322,Daily!S539,Daily!S756)</f>
        <v>2525</v>
      </c>
      <c r="T10" s="35">
        <f>SUM(Daily!T105,Daily!T322,Daily!T539,Daily!T756)</f>
        <v>610</v>
      </c>
      <c r="U10" s="35">
        <f>SUM(Daily!U105,Daily!U322,Daily!U539,Daily!U756)</f>
        <v>784</v>
      </c>
      <c r="V10" s="35">
        <f>SUM(Daily!V105,Daily!V322,Daily!V539,Daily!V756)</f>
        <v>1499</v>
      </c>
      <c r="W10" s="35">
        <f>SUM(Daily!W105,Daily!W322,Daily!W539,Daily!W756)</f>
        <v>2665</v>
      </c>
      <c r="X10" s="35">
        <f>SUM(Daily!X105,Daily!X322,Daily!X539,Daily!X756)</f>
        <v>2118</v>
      </c>
      <c r="Y10" s="35">
        <f>SUM(Daily!Y105,Daily!Y322,Daily!Y539,Daily!Y756)</f>
        <v>1268</v>
      </c>
      <c r="Z10" s="35">
        <f>SUM(Daily!Z105,Daily!Z322,Daily!Z539,Daily!Z756)</f>
        <v>4167</v>
      </c>
      <c r="AA10" s="35">
        <f>SUM(Daily!AA105,Daily!AA322,Daily!AA539,Daily!AA756)</f>
        <v>4197</v>
      </c>
      <c r="AB10" s="112">
        <f t="shared" si="0"/>
        <v>30898</v>
      </c>
      <c r="AC10" s="19">
        <f t="shared" si="0"/>
        <v>29105</v>
      </c>
    </row>
    <row r="11" spans="1:29" ht="14.25" thickTop="1" thickBot="1" x14ac:dyDescent="0.25">
      <c r="A11" s="94" t="s">
        <v>20</v>
      </c>
      <c r="B11" s="35">
        <f>SUM(Daily!B106,Daily!B323,Daily!B540,Daily!B757)</f>
        <v>2469</v>
      </c>
      <c r="C11" s="35">
        <f>SUM(Daily!C106,Daily!C323,Daily!C540,Daily!C757)</f>
        <v>2335</v>
      </c>
      <c r="D11" s="35">
        <f>SUM(Daily!D106,Daily!D323,Daily!D540,Daily!D757)</f>
        <v>1086</v>
      </c>
      <c r="E11" s="35">
        <f>SUM(Daily!E106,Daily!E323,Daily!E540,Daily!E757)</f>
        <v>1094</v>
      </c>
      <c r="F11" s="35">
        <f>SUM(Daily!F106,Daily!F323,Daily!F540,Daily!F757)</f>
        <v>3458</v>
      </c>
      <c r="G11" s="35">
        <f>SUM(Daily!G106,Daily!G323,Daily!G540,Daily!G757)</f>
        <v>3086</v>
      </c>
      <c r="H11" s="35">
        <f>SUM(Daily!H106,Daily!H323,Daily!H540,Daily!H757)</f>
        <v>4812</v>
      </c>
      <c r="I11" s="35">
        <f>SUM(Daily!I106,Daily!I323,Daily!I540,Daily!I757)</f>
        <v>4836</v>
      </c>
      <c r="J11" s="35">
        <f>SUM(Daily!J106,Daily!J323,Daily!J540,Daily!J757)</f>
        <v>346</v>
      </c>
      <c r="K11" s="35">
        <f>SUM(Daily!K106,Daily!K323,Daily!K540,Daily!K757)</f>
        <v>664</v>
      </c>
      <c r="L11" s="35">
        <f>SUM(Daily!L106,Daily!L323,Daily!L540,Daily!L757)</f>
        <v>1382</v>
      </c>
      <c r="M11" s="35">
        <f>SUM(Daily!M106,Daily!M323,Daily!M540,Daily!M757)</f>
        <v>2183</v>
      </c>
      <c r="N11" s="35">
        <f>SUM(Daily!N106,Daily!N323,Daily!N540,Daily!N757)</f>
        <v>5176</v>
      </c>
      <c r="O11" s="35">
        <f>SUM(Daily!O106,Daily!O323,Daily!O540,Daily!O757)</f>
        <v>4604</v>
      </c>
      <c r="P11" s="35">
        <f>SUM(Daily!P106,Daily!P323,Daily!P540,Daily!P757)</f>
        <v>2726</v>
      </c>
      <c r="Q11" s="35">
        <f>SUM(Daily!Q106,Daily!Q323,Daily!Q540,Daily!Q757)</f>
        <v>1979</v>
      </c>
      <c r="R11" s="35">
        <f>SUM(Daily!R106,Daily!R323,Daily!R540,Daily!R757)</f>
        <v>3673</v>
      </c>
      <c r="S11" s="35">
        <f>SUM(Daily!S106,Daily!S323,Daily!S540,Daily!S757)</f>
        <v>2781</v>
      </c>
      <c r="T11" s="35">
        <f>SUM(Daily!T106,Daily!T323,Daily!T540,Daily!T757)</f>
        <v>661</v>
      </c>
      <c r="U11" s="35">
        <f>SUM(Daily!U106,Daily!U323,Daily!U540,Daily!U757)</f>
        <v>667</v>
      </c>
      <c r="V11" s="35">
        <f>SUM(Daily!V106,Daily!V323,Daily!V540,Daily!V757)</f>
        <v>1916</v>
      </c>
      <c r="W11" s="35">
        <f>SUM(Daily!W106,Daily!W323,Daily!W540,Daily!W757)</f>
        <v>3073</v>
      </c>
      <c r="X11" s="35">
        <f>SUM(Daily!X106,Daily!X323,Daily!X540,Daily!X757)</f>
        <v>2436</v>
      </c>
      <c r="Y11" s="35">
        <f>SUM(Daily!Y106,Daily!Y323,Daily!Y540,Daily!Y757)</f>
        <v>1189</v>
      </c>
      <c r="Z11" s="35">
        <f>SUM(Daily!Z106,Daily!Z323,Daily!Z540,Daily!Z757)</f>
        <v>4876</v>
      </c>
      <c r="AA11" s="35">
        <f>SUM(Daily!AA106,Daily!AA323,Daily!AA540,Daily!AA757)</f>
        <v>5148</v>
      </c>
      <c r="AB11" s="112">
        <f t="shared" si="0"/>
        <v>35017</v>
      </c>
      <c r="AC11" s="19">
        <f t="shared" si="0"/>
        <v>33639</v>
      </c>
    </row>
    <row r="12" spans="1:29" ht="14.25" thickTop="1" thickBot="1" x14ac:dyDescent="0.25">
      <c r="A12" s="93" t="s">
        <v>21</v>
      </c>
      <c r="B12" s="35">
        <f>SUM(Daily!B107,Daily!B324,Daily!B541,Daily!B758)</f>
        <v>3049</v>
      </c>
      <c r="C12" s="35">
        <f>SUM(Daily!C107,Daily!C324,Daily!C541,Daily!C758)</f>
        <v>2775</v>
      </c>
      <c r="D12" s="35">
        <f>SUM(Daily!D107,Daily!D324,Daily!D541,Daily!D758)</f>
        <v>1573</v>
      </c>
      <c r="E12" s="35">
        <f>SUM(Daily!E107,Daily!E324,Daily!E541,Daily!E758)</f>
        <v>1280</v>
      </c>
      <c r="F12" s="35">
        <f>SUM(Daily!F107,Daily!F324,Daily!F541,Daily!F758)</f>
        <v>4137</v>
      </c>
      <c r="G12" s="35">
        <f>SUM(Daily!G107,Daily!G324,Daily!G541,Daily!G758)</f>
        <v>2730</v>
      </c>
      <c r="H12" s="35">
        <f>SUM(Daily!H107,Daily!H324,Daily!H541,Daily!H758)</f>
        <v>6070</v>
      </c>
      <c r="I12" s="35">
        <f>SUM(Daily!I107,Daily!I324,Daily!I541,Daily!I758)</f>
        <v>5175</v>
      </c>
      <c r="J12" s="35">
        <f>SUM(Daily!J107,Daily!J324,Daily!J541,Daily!J758)</f>
        <v>371</v>
      </c>
      <c r="K12" s="35">
        <f>SUM(Daily!K107,Daily!K324,Daily!K541,Daily!K758)</f>
        <v>852</v>
      </c>
      <c r="L12" s="35">
        <f>SUM(Daily!L107,Daily!L324,Daily!L541,Daily!L758)</f>
        <v>1257</v>
      </c>
      <c r="M12" s="35">
        <f>SUM(Daily!M107,Daily!M324,Daily!M541,Daily!M758)</f>
        <v>2921</v>
      </c>
      <c r="N12" s="35">
        <f>SUM(Daily!N107,Daily!N324,Daily!N541,Daily!N758)</f>
        <v>5423</v>
      </c>
      <c r="O12" s="35">
        <f>SUM(Daily!O107,Daily!O324,Daily!O541,Daily!O758)</f>
        <v>5637</v>
      </c>
      <c r="P12" s="35">
        <f>SUM(Daily!P107,Daily!P324,Daily!P541,Daily!P758)</f>
        <v>3054</v>
      </c>
      <c r="Q12" s="35">
        <f>SUM(Daily!Q107,Daily!Q324,Daily!Q541,Daily!Q758)</f>
        <v>1924</v>
      </c>
      <c r="R12" s="35">
        <f>SUM(Daily!R107,Daily!R324,Daily!R541,Daily!R758)</f>
        <v>4182</v>
      </c>
      <c r="S12" s="35">
        <f>SUM(Daily!S107,Daily!S324,Daily!S541,Daily!S758)</f>
        <v>2961</v>
      </c>
      <c r="T12" s="35">
        <f>SUM(Daily!T107,Daily!T324,Daily!T541,Daily!T758)</f>
        <v>524</v>
      </c>
      <c r="U12" s="35">
        <f>SUM(Daily!U107,Daily!U324,Daily!U541,Daily!U758)</f>
        <v>566</v>
      </c>
      <c r="V12" s="35">
        <f>SUM(Daily!V107,Daily!V324,Daily!V541,Daily!V758)</f>
        <v>1725</v>
      </c>
      <c r="W12" s="35">
        <f>SUM(Daily!W107,Daily!W324,Daily!W541,Daily!W758)</f>
        <v>3546</v>
      </c>
      <c r="X12" s="35">
        <f>SUM(Daily!X107,Daily!X324,Daily!X541,Daily!X758)</f>
        <v>2461</v>
      </c>
      <c r="Y12" s="35">
        <f>SUM(Daily!Y107,Daily!Y324,Daily!Y541,Daily!Y758)</f>
        <v>1257</v>
      </c>
      <c r="Z12" s="35">
        <f>SUM(Daily!Z107,Daily!Z324,Daily!Z541,Daily!Z758)</f>
        <v>6249</v>
      </c>
      <c r="AA12" s="35">
        <f>SUM(Daily!AA107,Daily!AA324,Daily!AA541,Daily!AA758)</f>
        <v>5921</v>
      </c>
      <c r="AB12" s="112">
        <f t="shared" si="0"/>
        <v>40075</v>
      </c>
      <c r="AC12" s="19">
        <f t="shared" si="0"/>
        <v>37545</v>
      </c>
    </row>
    <row r="13" spans="1:29" ht="14.25" thickTop="1" thickBot="1" x14ac:dyDescent="0.25">
      <c r="A13" s="94" t="s">
        <v>22</v>
      </c>
      <c r="B13" s="35">
        <f>SUM(Daily!B108,Daily!B325,Daily!B542,Daily!B759)</f>
        <v>4032</v>
      </c>
      <c r="C13" s="35">
        <f>SUM(Daily!C108,Daily!C325,Daily!C542,Daily!C759)</f>
        <v>3444</v>
      </c>
      <c r="D13" s="35">
        <f>SUM(Daily!D108,Daily!D325,Daily!D542,Daily!D759)</f>
        <v>1720</v>
      </c>
      <c r="E13" s="35">
        <f>SUM(Daily!E108,Daily!E325,Daily!E542,Daily!E759)</f>
        <v>1362</v>
      </c>
      <c r="F13" s="35">
        <f>SUM(Daily!F108,Daily!F325,Daily!F542,Daily!F759)</f>
        <v>5137</v>
      </c>
      <c r="G13" s="35">
        <f>SUM(Daily!G108,Daily!G325,Daily!G542,Daily!G759)</f>
        <v>2376</v>
      </c>
      <c r="H13" s="35">
        <f>SUM(Daily!H108,Daily!H325,Daily!H542,Daily!H759)</f>
        <v>7401</v>
      </c>
      <c r="I13" s="35">
        <f>SUM(Daily!I108,Daily!I325,Daily!I542,Daily!I759)</f>
        <v>6208</v>
      </c>
      <c r="J13" s="35">
        <f>SUM(Daily!J108,Daily!J325,Daily!J542,Daily!J759)</f>
        <v>497</v>
      </c>
      <c r="K13" s="35">
        <f>SUM(Daily!K108,Daily!K325,Daily!K542,Daily!K759)</f>
        <v>1489</v>
      </c>
      <c r="L13" s="35">
        <f>SUM(Daily!L108,Daily!L325,Daily!L542,Daily!L759)</f>
        <v>1337</v>
      </c>
      <c r="M13" s="35">
        <f>SUM(Daily!M108,Daily!M325,Daily!M542,Daily!M759)</f>
        <v>4215</v>
      </c>
      <c r="N13" s="35">
        <f>SUM(Daily!N108,Daily!N325,Daily!N542,Daily!N759)</f>
        <v>5387</v>
      </c>
      <c r="O13" s="35">
        <f>SUM(Daily!O108,Daily!O325,Daily!O542,Daily!O759)</f>
        <v>7398</v>
      </c>
      <c r="P13" s="35">
        <f>SUM(Daily!P108,Daily!P325,Daily!P542,Daily!P759)</f>
        <v>3348</v>
      </c>
      <c r="Q13" s="35">
        <f>SUM(Daily!Q108,Daily!Q325,Daily!Q542,Daily!Q759)</f>
        <v>1974</v>
      </c>
      <c r="R13" s="35">
        <f>SUM(Daily!R108,Daily!R325,Daily!R542,Daily!R759)</f>
        <v>5187</v>
      </c>
      <c r="S13" s="35">
        <f>SUM(Daily!S108,Daily!S325,Daily!S542,Daily!S759)</f>
        <v>3714</v>
      </c>
      <c r="T13" s="35">
        <f>SUM(Daily!T108,Daily!T325,Daily!T542,Daily!T759)</f>
        <v>430</v>
      </c>
      <c r="U13" s="35">
        <f>SUM(Daily!U108,Daily!U325,Daily!U542,Daily!U759)</f>
        <v>518</v>
      </c>
      <c r="V13" s="35">
        <f>SUM(Daily!V108,Daily!V325,Daily!V542,Daily!V759)</f>
        <v>1769</v>
      </c>
      <c r="W13" s="35">
        <f>SUM(Daily!W108,Daily!W325,Daily!W542,Daily!W759)</f>
        <v>5140</v>
      </c>
      <c r="X13" s="35">
        <f>SUM(Daily!X108,Daily!X325,Daily!X542,Daily!X759)</f>
        <v>2879</v>
      </c>
      <c r="Y13" s="35">
        <f>SUM(Daily!Y108,Daily!Y325,Daily!Y542,Daily!Y759)</f>
        <v>1139</v>
      </c>
      <c r="Z13" s="35">
        <f>SUM(Daily!Z108,Daily!Z325,Daily!Z542,Daily!Z759)</f>
        <v>7226</v>
      </c>
      <c r="AA13" s="35">
        <f>SUM(Daily!AA108,Daily!AA325,Daily!AA542,Daily!AA759)</f>
        <v>6763</v>
      </c>
      <c r="AB13" s="112">
        <f t="shared" si="0"/>
        <v>46350</v>
      </c>
      <c r="AC13" s="19">
        <f t="shared" si="0"/>
        <v>45740</v>
      </c>
    </row>
    <row r="14" spans="1:29" ht="14.25" thickTop="1" thickBot="1" x14ac:dyDescent="0.25">
      <c r="A14" s="93" t="s">
        <v>23</v>
      </c>
      <c r="B14" s="35">
        <f>SUM(Daily!B109,Daily!B326,Daily!B543,Daily!B760)</f>
        <v>3917</v>
      </c>
      <c r="C14" s="35">
        <f>SUM(Daily!C109,Daily!C326,Daily!C543,Daily!C760)</f>
        <v>4007</v>
      </c>
      <c r="D14" s="35">
        <f>SUM(Daily!D109,Daily!D326,Daily!D543,Daily!D760)</f>
        <v>1640</v>
      </c>
      <c r="E14" s="35">
        <f>SUM(Daily!E109,Daily!E326,Daily!E543,Daily!E760)</f>
        <v>1343</v>
      </c>
      <c r="F14" s="35">
        <f>SUM(Daily!F109,Daily!F326,Daily!F543,Daily!F760)</f>
        <v>4462</v>
      </c>
      <c r="G14" s="35">
        <f>SUM(Daily!G109,Daily!G326,Daily!G543,Daily!G760)</f>
        <v>2257</v>
      </c>
      <c r="H14" s="35">
        <f>SUM(Daily!H109,Daily!H326,Daily!H543,Daily!H760)</f>
        <v>6995</v>
      </c>
      <c r="I14" s="35">
        <f>SUM(Daily!I109,Daily!I326,Daily!I543,Daily!I760)</f>
        <v>5845</v>
      </c>
      <c r="J14" s="35">
        <f>SUM(Daily!J109,Daily!J326,Daily!J543,Daily!J760)</f>
        <v>427</v>
      </c>
      <c r="K14" s="35">
        <f>SUM(Daily!K109,Daily!K326,Daily!K543,Daily!K760)</f>
        <v>1152</v>
      </c>
      <c r="L14" s="35">
        <f>SUM(Daily!L109,Daily!L326,Daily!L543,Daily!L760)</f>
        <v>1317</v>
      </c>
      <c r="M14" s="35">
        <f>SUM(Daily!M109,Daily!M326,Daily!M543,Daily!M760)</f>
        <v>3445</v>
      </c>
      <c r="N14" s="35">
        <f>SUM(Daily!N109,Daily!N326,Daily!N543,Daily!N760)</f>
        <v>5351</v>
      </c>
      <c r="O14" s="35">
        <f>SUM(Daily!O109,Daily!O326,Daily!O543,Daily!O760)</f>
        <v>6416</v>
      </c>
      <c r="P14" s="35">
        <f>SUM(Daily!P109,Daily!P326,Daily!P543,Daily!P760)</f>
        <v>3682</v>
      </c>
      <c r="Q14" s="35">
        <f>SUM(Daily!Q109,Daily!Q326,Daily!Q543,Daily!Q760)</f>
        <v>1875</v>
      </c>
      <c r="R14" s="35">
        <f>SUM(Daily!R109,Daily!R326,Daily!R543,Daily!R760)</f>
        <v>4918</v>
      </c>
      <c r="S14" s="35">
        <f>SUM(Daily!S109,Daily!S326,Daily!S543,Daily!S760)</f>
        <v>3461</v>
      </c>
      <c r="T14" s="35">
        <f>SUM(Daily!T109,Daily!T326,Daily!T543,Daily!T760)</f>
        <v>570</v>
      </c>
      <c r="U14" s="35">
        <f>SUM(Daily!U109,Daily!U326,Daily!U543,Daily!U760)</f>
        <v>438</v>
      </c>
      <c r="V14" s="35">
        <f>SUM(Daily!V109,Daily!V326,Daily!V543,Daily!V760)</f>
        <v>1849</v>
      </c>
      <c r="W14" s="35">
        <f>SUM(Daily!W109,Daily!W326,Daily!W543,Daily!W760)</f>
        <v>5074</v>
      </c>
      <c r="X14" s="35">
        <f>SUM(Daily!X109,Daily!X326,Daily!X543,Daily!X760)</f>
        <v>2416</v>
      </c>
      <c r="Y14" s="35">
        <f>SUM(Daily!Y109,Daily!Y326,Daily!Y543,Daily!Y760)</f>
        <v>972</v>
      </c>
      <c r="Z14" s="35">
        <f>SUM(Daily!Z109,Daily!Z326,Daily!Z543,Daily!Z760)</f>
        <v>6888</v>
      </c>
      <c r="AA14" s="35">
        <f>SUM(Daily!AA109,Daily!AA326,Daily!AA543,Daily!AA760)</f>
        <v>7551</v>
      </c>
      <c r="AB14" s="112">
        <f t="shared" si="0"/>
        <v>44432</v>
      </c>
      <c r="AC14" s="19">
        <f t="shared" si="0"/>
        <v>43836</v>
      </c>
    </row>
    <row r="15" spans="1:29" ht="14.25" thickTop="1" thickBot="1" x14ac:dyDescent="0.25">
      <c r="A15" s="94" t="s">
        <v>24</v>
      </c>
      <c r="B15" s="35">
        <f>SUM(Daily!B110,Daily!B327,Daily!B544,Daily!B761)</f>
        <v>4061</v>
      </c>
      <c r="C15" s="35">
        <f>SUM(Daily!C110,Daily!C327,Daily!C544,Daily!C761)</f>
        <v>4442</v>
      </c>
      <c r="D15" s="35">
        <f>SUM(Daily!D110,Daily!D327,Daily!D544,Daily!D761)</f>
        <v>1755</v>
      </c>
      <c r="E15" s="35">
        <f>SUM(Daily!E110,Daily!E327,Daily!E544,Daily!E761)</f>
        <v>1269</v>
      </c>
      <c r="F15" s="35">
        <f>SUM(Daily!F110,Daily!F327,Daily!F544,Daily!F761)</f>
        <v>4415</v>
      </c>
      <c r="G15" s="35">
        <f>SUM(Daily!G110,Daily!G327,Daily!G544,Daily!G761)</f>
        <v>2365</v>
      </c>
      <c r="H15" s="35">
        <f>SUM(Daily!H110,Daily!H327,Daily!H544,Daily!H761)</f>
        <v>7903</v>
      </c>
      <c r="I15" s="35">
        <f>SUM(Daily!I110,Daily!I327,Daily!I544,Daily!I761)</f>
        <v>6008</v>
      </c>
      <c r="J15" s="35">
        <f>SUM(Daily!J110,Daily!J327,Daily!J544,Daily!J761)</f>
        <v>476</v>
      </c>
      <c r="K15" s="35">
        <f>SUM(Daily!K110,Daily!K327,Daily!K544,Daily!K761)</f>
        <v>835</v>
      </c>
      <c r="L15" s="35">
        <f>SUM(Daily!L110,Daily!L327,Daily!L544,Daily!L761)</f>
        <v>1423</v>
      </c>
      <c r="M15" s="35">
        <f>SUM(Daily!M110,Daily!M327,Daily!M544,Daily!M761)</f>
        <v>3770</v>
      </c>
      <c r="N15" s="35">
        <f>SUM(Daily!N110,Daily!N327,Daily!N544,Daily!N761)</f>
        <v>5298</v>
      </c>
      <c r="O15" s="35">
        <f>SUM(Daily!O110,Daily!O327,Daily!O544,Daily!O761)</f>
        <v>7116</v>
      </c>
      <c r="P15" s="35">
        <f>SUM(Daily!P110,Daily!P327,Daily!P544,Daily!P761)</f>
        <v>3587</v>
      </c>
      <c r="Q15" s="35">
        <f>SUM(Daily!Q110,Daily!Q327,Daily!Q544,Daily!Q761)</f>
        <v>2020</v>
      </c>
      <c r="R15" s="35">
        <f>SUM(Daily!R110,Daily!R327,Daily!R544,Daily!R761)</f>
        <v>4876</v>
      </c>
      <c r="S15" s="35">
        <f>SUM(Daily!S110,Daily!S327,Daily!S544,Daily!S761)</f>
        <v>3490</v>
      </c>
      <c r="T15" s="35">
        <f>SUM(Daily!T110,Daily!T327,Daily!T544,Daily!T761)</f>
        <v>327</v>
      </c>
      <c r="U15" s="35">
        <f>SUM(Daily!U110,Daily!U327,Daily!U544,Daily!U761)</f>
        <v>436</v>
      </c>
      <c r="V15" s="35">
        <f>SUM(Daily!V110,Daily!V327,Daily!V544,Daily!V761)</f>
        <v>2091</v>
      </c>
      <c r="W15" s="35">
        <f>SUM(Daily!W110,Daily!W327,Daily!W544,Daily!W761)</f>
        <v>5051</v>
      </c>
      <c r="X15" s="35">
        <f>SUM(Daily!X110,Daily!X327,Daily!X544,Daily!X761)</f>
        <v>2416</v>
      </c>
      <c r="Y15" s="35">
        <f>SUM(Daily!Y110,Daily!Y327,Daily!Y544,Daily!Y761)</f>
        <v>964</v>
      </c>
      <c r="Z15" s="35">
        <f>SUM(Daily!Z110,Daily!Z327,Daily!Z544,Daily!Z761)</f>
        <v>7398</v>
      </c>
      <c r="AA15" s="35">
        <f>SUM(Daily!AA110,Daily!AA327,Daily!AA544,Daily!AA761)</f>
        <v>7892</v>
      </c>
      <c r="AB15" s="112">
        <f t="shared" si="0"/>
        <v>46026</v>
      </c>
      <c r="AC15" s="19">
        <f t="shared" si="0"/>
        <v>45658</v>
      </c>
    </row>
    <row r="16" spans="1:29" ht="14.25" thickTop="1" thickBot="1" x14ac:dyDescent="0.25">
      <c r="A16" s="93" t="s">
        <v>25</v>
      </c>
      <c r="B16" s="35">
        <f>SUM(Daily!B111,Daily!B328,Daily!B545,Daily!B762)</f>
        <v>4244</v>
      </c>
      <c r="C16" s="35">
        <f>SUM(Daily!C111,Daily!C328,Daily!C545,Daily!C762)</f>
        <v>4588</v>
      </c>
      <c r="D16" s="35">
        <f>SUM(Daily!D111,Daily!D328,Daily!D545,Daily!D762)</f>
        <v>1738</v>
      </c>
      <c r="E16" s="35">
        <f>SUM(Daily!E111,Daily!E328,Daily!E545,Daily!E762)</f>
        <v>1452</v>
      </c>
      <c r="F16" s="35">
        <f>SUM(Daily!F111,Daily!F328,Daily!F545,Daily!F762)</f>
        <v>4306</v>
      </c>
      <c r="G16" s="35">
        <f>SUM(Daily!G111,Daily!G328,Daily!G545,Daily!G762)</f>
        <v>2283</v>
      </c>
      <c r="H16" s="35">
        <f>SUM(Daily!H111,Daily!H328,Daily!H545,Daily!H762)</f>
        <v>7856</v>
      </c>
      <c r="I16" s="35">
        <f>SUM(Daily!I111,Daily!I328,Daily!I545,Daily!I762)</f>
        <v>6151</v>
      </c>
      <c r="J16" s="35">
        <f>SUM(Daily!J111,Daily!J328,Daily!J545,Daily!J762)</f>
        <v>519</v>
      </c>
      <c r="K16" s="35">
        <f>SUM(Daily!K111,Daily!K328,Daily!K545,Daily!K762)</f>
        <v>713</v>
      </c>
      <c r="L16" s="35">
        <f>SUM(Daily!L111,Daily!L328,Daily!L545,Daily!L762)</f>
        <v>1623</v>
      </c>
      <c r="M16" s="35">
        <f>SUM(Daily!M111,Daily!M328,Daily!M545,Daily!M762)</f>
        <v>4269</v>
      </c>
      <c r="N16" s="35">
        <f>SUM(Daily!N111,Daily!N328,Daily!N545,Daily!N762)</f>
        <v>5397</v>
      </c>
      <c r="O16" s="35">
        <f>SUM(Daily!O111,Daily!O328,Daily!O545,Daily!O762)</f>
        <v>6521</v>
      </c>
      <c r="P16" s="35">
        <f>SUM(Daily!P111,Daily!P328,Daily!P545,Daily!P762)</f>
        <v>3706</v>
      </c>
      <c r="Q16" s="35">
        <f>SUM(Daily!Q111,Daily!Q328,Daily!Q545,Daily!Q762)</f>
        <v>2278</v>
      </c>
      <c r="R16" s="35">
        <f>SUM(Daily!R111,Daily!R328,Daily!R545,Daily!R762)</f>
        <v>4815</v>
      </c>
      <c r="S16" s="35">
        <f>SUM(Daily!S111,Daily!S328,Daily!S545,Daily!S762)</f>
        <v>3693</v>
      </c>
      <c r="T16" s="35">
        <f>SUM(Daily!T111,Daily!T328,Daily!T545,Daily!T762)</f>
        <v>347</v>
      </c>
      <c r="U16" s="35">
        <f>SUM(Daily!U111,Daily!U328,Daily!U545,Daily!U762)</f>
        <v>469</v>
      </c>
      <c r="V16" s="35">
        <f>SUM(Daily!V111,Daily!V328,Daily!V545,Daily!V762)</f>
        <v>2398</v>
      </c>
      <c r="W16" s="35">
        <f>SUM(Daily!W111,Daily!W328,Daily!W545,Daily!W762)</f>
        <v>4878</v>
      </c>
      <c r="X16" s="35">
        <f>SUM(Daily!X111,Daily!X328,Daily!X545,Daily!X762)</f>
        <v>2506</v>
      </c>
      <c r="Y16" s="35">
        <f>SUM(Daily!Y111,Daily!Y328,Daily!Y545,Daily!Y762)</f>
        <v>919</v>
      </c>
      <c r="Z16" s="35">
        <f>SUM(Daily!Z111,Daily!Z328,Daily!Z545,Daily!Z762)</f>
        <v>7706</v>
      </c>
      <c r="AA16" s="35">
        <f>SUM(Daily!AA111,Daily!AA328,Daily!AA545,Daily!AA762)</f>
        <v>7738</v>
      </c>
      <c r="AB16" s="112">
        <f t="shared" si="0"/>
        <v>47161</v>
      </c>
      <c r="AC16" s="19">
        <f t="shared" si="0"/>
        <v>45952</v>
      </c>
    </row>
    <row r="17" spans="1:29" ht="14.25" thickTop="1" thickBot="1" x14ac:dyDescent="0.25">
      <c r="A17" s="94" t="s">
        <v>26</v>
      </c>
      <c r="B17" s="35">
        <f>SUM(Daily!B112,Daily!B329,Daily!B546,Daily!B763)</f>
        <v>4099</v>
      </c>
      <c r="C17" s="35">
        <f>SUM(Daily!C112,Daily!C329,Daily!C546,Daily!C763)</f>
        <v>4536</v>
      </c>
      <c r="D17" s="35">
        <f>SUM(Daily!D112,Daily!D329,Daily!D546,Daily!D763)</f>
        <v>1504</v>
      </c>
      <c r="E17" s="35">
        <f>SUM(Daily!E112,Daily!E329,Daily!E546,Daily!E763)</f>
        <v>1452</v>
      </c>
      <c r="F17" s="35">
        <f>SUM(Daily!F112,Daily!F329,Daily!F546,Daily!F763)</f>
        <v>3432</v>
      </c>
      <c r="G17" s="35">
        <f>SUM(Daily!G112,Daily!G329,Daily!G546,Daily!G763)</f>
        <v>2539</v>
      </c>
      <c r="H17" s="35">
        <f>SUM(Daily!H112,Daily!H329,Daily!H546,Daily!H763)</f>
        <v>7525</v>
      </c>
      <c r="I17" s="35">
        <f>SUM(Daily!I112,Daily!I329,Daily!I546,Daily!I763)</f>
        <v>6514</v>
      </c>
      <c r="J17" s="35">
        <f>SUM(Daily!J112,Daily!J329,Daily!J546,Daily!J763)</f>
        <v>508</v>
      </c>
      <c r="K17" s="35">
        <f>SUM(Daily!K112,Daily!K329,Daily!K546,Daily!K763)</f>
        <v>644</v>
      </c>
      <c r="L17" s="35">
        <f>SUM(Daily!L112,Daily!L329,Daily!L546,Daily!L763)</f>
        <v>1808</v>
      </c>
      <c r="M17" s="35">
        <f>SUM(Daily!M112,Daily!M329,Daily!M546,Daily!M763)</f>
        <v>3234</v>
      </c>
      <c r="N17" s="35">
        <f>SUM(Daily!N112,Daily!N329,Daily!N546,Daily!N763)</f>
        <v>5504</v>
      </c>
      <c r="O17" s="35">
        <f>SUM(Daily!O112,Daily!O329,Daily!O546,Daily!O763)</f>
        <v>5797</v>
      </c>
      <c r="P17" s="35">
        <f>SUM(Daily!P112,Daily!P329,Daily!P546,Daily!P763)</f>
        <v>3296</v>
      </c>
      <c r="Q17" s="35">
        <f>SUM(Daily!Q112,Daily!Q329,Daily!Q546,Daily!Q763)</f>
        <v>2457</v>
      </c>
      <c r="R17" s="35">
        <f>SUM(Daily!R112,Daily!R329,Daily!R546,Daily!R763)</f>
        <v>4429</v>
      </c>
      <c r="S17" s="35">
        <f>SUM(Daily!S112,Daily!S329,Daily!S546,Daily!S763)</f>
        <v>3730</v>
      </c>
      <c r="T17" s="35">
        <f>SUM(Daily!T112,Daily!T329,Daily!T546,Daily!T763)</f>
        <v>337</v>
      </c>
      <c r="U17" s="35">
        <f>SUM(Daily!U112,Daily!U329,Daily!U546,Daily!U763)</f>
        <v>476</v>
      </c>
      <c r="V17" s="35">
        <f>SUM(Daily!V112,Daily!V329,Daily!V546,Daily!V763)</f>
        <v>2562</v>
      </c>
      <c r="W17" s="35">
        <f>SUM(Daily!W112,Daily!W329,Daily!W546,Daily!W763)</f>
        <v>4537</v>
      </c>
      <c r="X17" s="35">
        <f>SUM(Daily!X112,Daily!X329,Daily!X546,Daily!X763)</f>
        <v>2187</v>
      </c>
      <c r="Y17" s="35">
        <f>SUM(Daily!Y112,Daily!Y329,Daily!Y546,Daily!Y763)</f>
        <v>1048</v>
      </c>
      <c r="Z17" s="35">
        <f>SUM(Daily!Z112,Daily!Z329,Daily!Z546,Daily!Z763)</f>
        <v>7629</v>
      </c>
      <c r="AA17" s="35">
        <f>SUM(Daily!AA112,Daily!AA329,Daily!AA546,Daily!AA763)</f>
        <v>7714</v>
      </c>
      <c r="AB17" s="112">
        <f t="shared" si="0"/>
        <v>44820</v>
      </c>
      <c r="AC17" s="19">
        <f t="shared" si="0"/>
        <v>44678</v>
      </c>
    </row>
    <row r="18" spans="1:29" ht="14.25" thickTop="1" thickBot="1" x14ac:dyDescent="0.25">
      <c r="A18" s="93" t="s">
        <v>27</v>
      </c>
      <c r="B18" s="35">
        <f>SUM(Daily!B113,Daily!B330,Daily!B547,Daily!B764)</f>
        <v>4323</v>
      </c>
      <c r="C18" s="35">
        <f>SUM(Daily!C113,Daily!C330,Daily!C547,Daily!C764)</f>
        <v>4742</v>
      </c>
      <c r="D18" s="35">
        <f>SUM(Daily!D113,Daily!D330,Daily!D547,Daily!D764)</f>
        <v>1534</v>
      </c>
      <c r="E18" s="35">
        <f>SUM(Daily!E113,Daily!E330,Daily!E547,Daily!E764)</f>
        <v>1426</v>
      </c>
      <c r="F18" s="35">
        <f>SUM(Daily!F113,Daily!F330,Daily!F547,Daily!F764)</f>
        <v>3212</v>
      </c>
      <c r="G18" s="35">
        <f>SUM(Daily!G113,Daily!G330,Daily!G547,Daily!G764)</f>
        <v>2901</v>
      </c>
      <c r="H18" s="35">
        <f>SUM(Daily!H113,Daily!H330,Daily!H547,Daily!H764)</f>
        <v>7425</v>
      </c>
      <c r="I18" s="35">
        <f>SUM(Daily!I113,Daily!I330,Daily!I547,Daily!I764)</f>
        <v>6774</v>
      </c>
      <c r="J18" s="35">
        <f>SUM(Daily!J113,Daily!J330,Daily!J547,Daily!J764)</f>
        <v>569</v>
      </c>
      <c r="K18" s="35">
        <f>SUM(Daily!K113,Daily!K330,Daily!K547,Daily!K764)</f>
        <v>669</v>
      </c>
      <c r="L18" s="35">
        <f>SUM(Daily!L113,Daily!L330,Daily!L547,Daily!L764)</f>
        <v>2214</v>
      </c>
      <c r="M18" s="35">
        <f>SUM(Daily!M113,Daily!M330,Daily!M547,Daily!M764)</f>
        <v>2787</v>
      </c>
      <c r="N18" s="35">
        <f>SUM(Daily!N113,Daily!N330,Daily!N547,Daily!N764)</f>
        <v>5990</v>
      </c>
      <c r="O18" s="35">
        <f>SUM(Daily!O113,Daily!O330,Daily!O547,Daily!O764)</f>
        <v>5688</v>
      </c>
      <c r="P18" s="35">
        <f>SUM(Daily!P113,Daily!P330,Daily!P547,Daily!P764)</f>
        <v>3382</v>
      </c>
      <c r="Q18" s="35">
        <f>SUM(Daily!Q113,Daily!Q330,Daily!Q547,Daily!Q764)</f>
        <v>2588</v>
      </c>
      <c r="R18" s="35">
        <f>SUM(Daily!R113,Daily!R330,Daily!R547,Daily!R764)</f>
        <v>4284</v>
      </c>
      <c r="S18" s="35">
        <f>SUM(Daily!S113,Daily!S330,Daily!S547,Daily!S764)</f>
        <v>4029</v>
      </c>
      <c r="T18" s="35">
        <f>SUM(Daily!T113,Daily!T330,Daily!T547,Daily!T764)</f>
        <v>414</v>
      </c>
      <c r="U18" s="35">
        <f>SUM(Daily!U113,Daily!U330,Daily!U547,Daily!U764)</f>
        <v>412</v>
      </c>
      <c r="V18" s="35">
        <f>SUM(Daily!V113,Daily!V330,Daily!V547,Daily!V764)</f>
        <v>3247</v>
      </c>
      <c r="W18" s="35">
        <f>SUM(Daily!W113,Daily!W330,Daily!W547,Daily!W764)</f>
        <v>4038</v>
      </c>
      <c r="X18" s="35">
        <f>SUM(Daily!X113,Daily!X330,Daily!X547,Daily!X764)</f>
        <v>2213</v>
      </c>
      <c r="Y18" s="35">
        <f>SUM(Daily!Y113,Daily!Y330,Daily!Y547,Daily!Y764)</f>
        <v>1027</v>
      </c>
      <c r="Z18" s="35">
        <f>SUM(Daily!Z113,Daily!Z330,Daily!Z547,Daily!Z764)</f>
        <v>7702</v>
      </c>
      <c r="AA18" s="35">
        <f>SUM(Daily!AA113,Daily!AA330,Daily!AA547,Daily!AA764)</f>
        <v>8510</v>
      </c>
      <c r="AB18" s="112">
        <f t="shared" si="0"/>
        <v>46509</v>
      </c>
      <c r="AC18" s="19">
        <f t="shared" si="0"/>
        <v>45591</v>
      </c>
    </row>
    <row r="19" spans="1:29" ht="14.25" thickTop="1" thickBot="1" x14ac:dyDescent="0.25">
      <c r="A19" s="94" t="s">
        <v>28</v>
      </c>
      <c r="B19" s="35">
        <f>SUM(Daily!B114,Daily!B331,Daily!B548,Daily!B765)</f>
        <v>4741</v>
      </c>
      <c r="C19" s="35">
        <f>SUM(Daily!C114,Daily!C331,Daily!C548,Daily!C765)</f>
        <v>5229</v>
      </c>
      <c r="D19" s="35">
        <f>SUM(Daily!D114,Daily!D331,Daily!D548,Daily!D765)</f>
        <v>1726</v>
      </c>
      <c r="E19" s="35">
        <f>SUM(Daily!E114,Daily!E331,Daily!E548,Daily!E765)</f>
        <v>1673</v>
      </c>
      <c r="F19" s="35">
        <f>SUM(Daily!F114,Daily!F331,Daily!F548,Daily!F765)</f>
        <v>3484</v>
      </c>
      <c r="G19" s="35">
        <f>SUM(Daily!G114,Daily!G331,Daily!G548,Daily!G765)</f>
        <v>3795</v>
      </c>
      <c r="H19" s="35">
        <f>SUM(Daily!H114,Daily!H331,Daily!H548,Daily!H765)</f>
        <v>7671</v>
      </c>
      <c r="I19" s="35">
        <f>SUM(Daily!I114,Daily!I331,Daily!I548,Daily!I765)</f>
        <v>7627</v>
      </c>
      <c r="J19" s="35">
        <f>SUM(Daily!J114,Daily!J331,Daily!J548,Daily!J765)</f>
        <v>697</v>
      </c>
      <c r="K19" s="35">
        <f>SUM(Daily!K114,Daily!K331,Daily!K548,Daily!K765)</f>
        <v>561</v>
      </c>
      <c r="L19" s="35">
        <f>SUM(Daily!L114,Daily!L331,Daily!L548,Daily!L765)</f>
        <v>2928</v>
      </c>
      <c r="M19" s="35">
        <f>SUM(Daily!M114,Daily!M331,Daily!M548,Daily!M765)</f>
        <v>2635</v>
      </c>
      <c r="N19" s="35">
        <f>SUM(Daily!N114,Daily!N331,Daily!N548,Daily!N765)</f>
        <v>7143</v>
      </c>
      <c r="O19" s="35">
        <f>SUM(Daily!O114,Daily!O331,Daily!O548,Daily!O765)</f>
        <v>6039</v>
      </c>
      <c r="P19" s="35">
        <f>SUM(Daily!P114,Daily!P331,Daily!P548,Daily!P765)</f>
        <v>3657</v>
      </c>
      <c r="Q19" s="35">
        <f>SUM(Daily!Q114,Daily!Q331,Daily!Q548,Daily!Q765)</f>
        <v>3023</v>
      </c>
      <c r="R19" s="35">
        <f>SUM(Daily!R114,Daily!R331,Daily!R548,Daily!R765)</f>
        <v>4387</v>
      </c>
      <c r="S19" s="35">
        <f>SUM(Daily!S114,Daily!S331,Daily!S548,Daily!S765)</f>
        <v>4759</v>
      </c>
      <c r="T19" s="35">
        <f>SUM(Daily!T114,Daily!T331,Daily!T548,Daily!T765)</f>
        <v>471</v>
      </c>
      <c r="U19" s="35">
        <f>SUM(Daily!U114,Daily!U331,Daily!U548,Daily!U765)</f>
        <v>532</v>
      </c>
      <c r="V19" s="35">
        <f>SUM(Daily!V114,Daily!V331,Daily!V548,Daily!V765)</f>
        <v>4169</v>
      </c>
      <c r="W19" s="35">
        <f>SUM(Daily!W114,Daily!W331,Daily!W548,Daily!W765)</f>
        <v>4353</v>
      </c>
      <c r="X19" s="35">
        <f>SUM(Daily!X114,Daily!X331,Daily!X548,Daily!X765)</f>
        <v>2770</v>
      </c>
      <c r="Y19" s="35">
        <f>SUM(Daily!Y114,Daily!Y331,Daily!Y548,Daily!Y765)</f>
        <v>1348</v>
      </c>
      <c r="Z19" s="35">
        <f>SUM(Daily!Z114,Daily!Z331,Daily!Z548,Daily!Z765)</f>
        <v>8172</v>
      </c>
      <c r="AA19" s="35">
        <f>SUM(Daily!AA114,Daily!AA331,Daily!AA548,Daily!AA765)</f>
        <v>9356</v>
      </c>
      <c r="AB19" s="112">
        <f t="shared" si="0"/>
        <v>52016</v>
      </c>
      <c r="AC19" s="19">
        <f t="shared" si="0"/>
        <v>50930</v>
      </c>
    </row>
    <row r="20" spans="1:29" ht="14.25" thickTop="1" thickBot="1" x14ac:dyDescent="0.25">
      <c r="A20" s="93" t="s">
        <v>29</v>
      </c>
      <c r="B20" s="35">
        <f>SUM(Daily!B115,Daily!B332,Daily!B549,Daily!B766)</f>
        <v>5448</v>
      </c>
      <c r="C20" s="35">
        <f>SUM(Daily!C115,Daily!C332,Daily!C549,Daily!C766)</f>
        <v>5167</v>
      </c>
      <c r="D20" s="35">
        <f>SUM(Daily!D115,Daily!D332,Daily!D549,Daily!D766)</f>
        <v>1727</v>
      </c>
      <c r="E20" s="35">
        <f>SUM(Daily!E115,Daily!E332,Daily!E549,Daily!E766)</f>
        <v>1840</v>
      </c>
      <c r="F20" s="35">
        <f>SUM(Daily!F115,Daily!F332,Daily!F549,Daily!F766)</f>
        <v>3695</v>
      </c>
      <c r="G20" s="35">
        <f>SUM(Daily!G115,Daily!G332,Daily!G549,Daily!G766)</f>
        <v>4228</v>
      </c>
      <c r="H20" s="35">
        <f>SUM(Daily!H115,Daily!H332,Daily!H549,Daily!H766)</f>
        <v>7796</v>
      </c>
      <c r="I20" s="35">
        <f>SUM(Daily!I115,Daily!I332,Daily!I549,Daily!I766)</f>
        <v>8685</v>
      </c>
      <c r="J20" s="35">
        <f>SUM(Daily!J115,Daily!J332,Daily!J549,Daily!J766)</f>
        <v>837</v>
      </c>
      <c r="K20" s="35">
        <f>SUM(Daily!K115,Daily!K332,Daily!K549,Daily!K766)</f>
        <v>534</v>
      </c>
      <c r="L20" s="35">
        <f>SUM(Daily!L115,Daily!L332,Daily!L549,Daily!L766)</f>
        <v>3440</v>
      </c>
      <c r="M20" s="35">
        <f>SUM(Daily!M115,Daily!M332,Daily!M549,Daily!M766)</f>
        <v>2273</v>
      </c>
      <c r="N20" s="35">
        <f>SUM(Daily!N115,Daily!N332,Daily!N549,Daily!N766)</f>
        <v>7538</v>
      </c>
      <c r="O20" s="35">
        <f>SUM(Daily!O115,Daily!O332,Daily!O549,Daily!O766)</f>
        <v>6414</v>
      </c>
      <c r="P20" s="35">
        <f>SUM(Daily!P115,Daily!P332,Daily!P549,Daily!P766)</f>
        <v>3642</v>
      </c>
      <c r="Q20" s="35">
        <f>SUM(Daily!Q115,Daily!Q332,Daily!Q549,Daily!Q766)</f>
        <v>3505</v>
      </c>
      <c r="R20" s="35">
        <f>SUM(Daily!R115,Daily!R332,Daily!R549,Daily!R766)</f>
        <v>4426</v>
      </c>
      <c r="S20" s="35">
        <f>SUM(Daily!S115,Daily!S332,Daily!S549,Daily!S766)</f>
        <v>5797</v>
      </c>
      <c r="T20" s="35">
        <f>SUM(Daily!T115,Daily!T332,Daily!T549,Daily!T766)</f>
        <v>695</v>
      </c>
      <c r="U20" s="35">
        <f>SUM(Daily!U115,Daily!U332,Daily!U549,Daily!U766)</f>
        <v>547</v>
      </c>
      <c r="V20" s="35">
        <f>SUM(Daily!V115,Daily!V332,Daily!V549,Daily!V766)</f>
        <v>4392</v>
      </c>
      <c r="W20" s="35">
        <f>SUM(Daily!W115,Daily!W332,Daily!W549,Daily!W766)</f>
        <v>4333</v>
      </c>
      <c r="X20" s="35">
        <f>SUM(Daily!X115,Daily!X332,Daily!X549,Daily!X766)</f>
        <v>2883</v>
      </c>
      <c r="Y20" s="35">
        <f>SUM(Daily!Y115,Daily!Y332,Daily!Y549,Daily!Y766)</f>
        <v>1502</v>
      </c>
      <c r="Z20" s="35">
        <f>SUM(Daily!Z115,Daily!Z332,Daily!Z549,Daily!Z766)</f>
        <v>8597</v>
      </c>
      <c r="AA20" s="35">
        <f>SUM(Daily!AA115,Daily!AA332,Daily!AA549,Daily!AA766)</f>
        <v>9134</v>
      </c>
      <c r="AB20" s="112">
        <f t="shared" si="0"/>
        <v>55116</v>
      </c>
      <c r="AC20" s="19">
        <f t="shared" si="0"/>
        <v>53959</v>
      </c>
    </row>
    <row r="21" spans="1:29" ht="14.25" thickTop="1" thickBot="1" x14ac:dyDescent="0.25">
      <c r="A21" s="94" t="s">
        <v>30</v>
      </c>
      <c r="B21" s="35">
        <f>SUM(Daily!B116,Daily!B333,Daily!B550,Daily!B767)</f>
        <v>6299</v>
      </c>
      <c r="C21" s="35">
        <f>SUM(Daily!C116,Daily!C333,Daily!C550,Daily!C767)</f>
        <v>5025</v>
      </c>
      <c r="D21" s="35">
        <f>SUM(Daily!D116,Daily!D333,Daily!D550,Daily!D767)</f>
        <v>1600</v>
      </c>
      <c r="E21" s="35">
        <f>SUM(Daily!E116,Daily!E333,Daily!E550,Daily!E767)</f>
        <v>1887</v>
      </c>
      <c r="F21" s="35">
        <f>SUM(Daily!F116,Daily!F333,Daily!F550,Daily!F767)</f>
        <v>3971</v>
      </c>
      <c r="G21" s="35">
        <f>SUM(Daily!G116,Daily!G333,Daily!G550,Daily!G767)</f>
        <v>3994</v>
      </c>
      <c r="H21" s="35">
        <f>SUM(Daily!H116,Daily!H333,Daily!H550,Daily!H767)</f>
        <v>8170</v>
      </c>
      <c r="I21" s="35">
        <f>SUM(Daily!I116,Daily!I333,Daily!I550,Daily!I767)</f>
        <v>9111</v>
      </c>
      <c r="J21" s="35">
        <f>SUM(Daily!J116,Daily!J333,Daily!J550,Daily!J767)</f>
        <v>931</v>
      </c>
      <c r="K21" s="35">
        <f>SUM(Daily!K116,Daily!K333,Daily!K550,Daily!K767)</f>
        <v>625</v>
      </c>
      <c r="L21" s="35">
        <f>SUM(Daily!L116,Daily!L333,Daily!L550,Daily!L767)</f>
        <v>3441</v>
      </c>
      <c r="M21" s="35">
        <f>SUM(Daily!M116,Daily!M333,Daily!M550,Daily!M767)</f>
        <v>2256</v>
      </c>
      <c r="N21" s="35">
        <f>SUM(Daily!N116,Daily!N333,Daily!N550,Daily!N767)</f>
        <v>7462</v>
      </c>
      <c r="O21" s="35">
        <f>SUM(Daily!O116,Daily!O333,Daily!O550,Daily!O767)</f>
        <v>6840</v>
      </c>
      <c r="P21" s="35">
        <f>SUM(Daily!P116,Daily!P333,Daily!P550,Daily!P767)</f>
        <v>3125</v>
      </c>
      <c r="Q21" s="35">
        <f>SUM(Daily!Q116,Daily!Q333,Daily!Q550,Daily!Q767)</f>
        <v>4200</v>
      </c>
      <c r="R21" s="35">
        <f>SUM(Daily!R116,Daily!R333,Daily!R550,Daily!R767)</f>
        <v>4162</v>
      </c>
      <c r="S21" s="35">
        <f>SUM(Daily!S116,Daily!S333,Daily!S550,Daily!S767)</f>
        <v>6283</v>
      </c>
      <c r="T21" s="35">
        <f>SUM(Daily!T116,Daily!T333,Daily!T550,Daily!T767)</f>
        <v>564</v>
      </c>
      <c r="U21" s="35">
        <f>SUM(Daily!U116,Daily!U333,Daily!U550,Daily!U767)</f>
        <v>666</v>
      </c>
      <c r="V21" s="35">
        <f>SUM(Daily!V116,Daily!V333,Daily!V550,Daily!V767)</f>
        <v>4956</v>
      </c>
      <c r="W21" s="35">
        <f>SUM(Daily!W116,Daily!W333,Daily!W550,Daily!W767)</f>
        <v>4123</v>
      </c>
      <c r="X21" s="35">
        <f>SUM(Daily!X116,Daily!X333,Daily!X550,Daily!X767)</f>
        <v>2750</v>
      </c>
      <c r="Y21" s="35">
        <f>SUM(Daily!Y116,Daily!Y333,Daily!Y550,Daily!Y767)</f>
        <v>1675</v>
      </c>
      <c r="Z21" s="35">
        <f>SUM(Daily!Z116,Daily!Z333,Daily!Z550,Daily!Z767)</f>
        <v>8952</v>
      </c>
      <c r="AA21" s="35">
        <f>SUM(Daily!AA116,Daily!AA333,Daily!AA550,Daily!AA767)</f>
        <v>8413</v>
      </c>
      <c r="AB21" s="112">
        <f t="shared" si="0"/>
        <v>56383</v>
      </c>
      <c r="AC21" s="19">
        <f t="shared" si="0"/>
        <v>55098</v>
      </c>
    </row>
    <row r="22" spans="1:29" ht="14.25" thickTop="1" thickBot="1" x14ac:dyDescent="0.25">
      <c r="A22" s="93" t="s">
        <v>31</v>
      </c>
      <c r="B22" s="35">
        <f>SUM(Daily!B117,Daily!B334,Daily!B551,Daily!B768)</f>
        <v>4673</v>
      </c>
      <c r="C22" s="35">
        <f>SUM(Daily!C117,Daily!C334,Daily!C551,Daily!C768)</f>
        <v>5055</v>
      </c>
      <c r="D22" s="35">
        <f>SUM(Daily!D117,Daily!D334,Daily!D551,Daily!D768)</f>
        <v>1328</v>
      </c>
      <c r="E22" s="35">
        <f>SUM(Daily!E117,Daily!E334,Daily!E551,Daily!E768)</f>
        <v>2405</v>
      </c>
      <c r="F22" s="35">
        <f>SUM(Daily!F117,Daily!F334,Daily!F551,Daily!F768)</f>
        <v>3245</v>
      </c>
      <c r="G22" s="35">
        <f>SUM(Daily!G117,Daily!G334,Daily!G551,Daily!G768)</f>
        <v>4410</v>
      </c>
      <c r="H22" s="35">
        <f>SUM(Daily!H117,Daily!H334,Daily!H551,Daily!H768)</f>
        <v>6676</v>
      </c>
      <c r="I22" s="35">
        <f>SUM(Daily!I117,Daily!I334,Daily!I551,Daily!I768)</f>
        <v>8471</v>
      </c>
      <c r="J22" s="35">
        <f>SUM(Daily!J117,Daily!J334,Daily!J551,Daily!J768)</f>
        <v>871</v>
      </c>
      <c r="K22" s="35">
        <f>SUM(Daily!K117,Daily!K334,Daily!K551,Daily!K768)</f>
        <v>518</v>
      </c>
      <c r="L22" s="35">
        <f>SUM(Daily!L117,Daily!L334,Daily!L551,Daily!L768)</f>
        <v>3732</v>
      </c>
      <c r="M22" s="35">
        <f>SUM(Daily!M117,Daily!M334,Daily!M551,Daily!M768)</f>
        <v>2091</v>
      </c>
      <c r="N22" s="35">
        <f>SUM(Daily!N117,Daily!N334,Daily!N551,Daily!N768)</f>
        <v>7159</v>
      </c>
      <c r="O22" s="35">
        <f>SUM(Daily!O117,Daily!O334,Daily!O551,Daily!O768)</f>
        <v>6308</v>
      </c>
      <c r="P22" s="35">
        <f>SUM(Daily!P117,Daily!P334,Daily!P551,Daily!P768)</f>
        <v>2504</v>
      </c>
      <c r="Q22" s="35">
        <f>SUM(Daily!Q117,Daily!Q334,Daily!Q551,Daily!Q768)</f>
        <v>4146</v>
      </c>
      <c r="R22" s="35">
        <f>SUM(Daily!R117,Daily!R334,Daily!R551,Daily!R768)</f>
        <v>3643</v>
      </c>
      <c r="S22" s="35">
        <f>SUM(Daily!S117,Daily!S334,Daily!S551,Daily!S768)</f>
        <v>5530</v>
      </c>
      <c r="T22" s="35">
        <f>SUM(Daily!T117,Daily!T334,Daily!T551,Daily!T768)</f>
        <v>498</v>
      </c>
      <c r="U22" s="35">
        <f>SUM(Daily!U117,Daily!U334,Daily!U551,Daily!U768)</f>
        <v>533</v>
      </c>
      <c r="V22" s="35">
        <f>SUM(Daily!V117,Daily!V334,Daily!V551,Daily!V768)</f>
        <v>5219</v>
      </c>
      <c r="W22" s="35">
        <f>SUM(Daily!W117,Daily!W334,Daily!W551,Daily!W768)</f>
        <v>3686</v>
      </c>
      <c r="X22" s="35">
        <f>SUM(Daily!X117,Daily!X334,Daily!X551,Daily!X768)</f>
        <v>2471</v>
      </c>
      <c r="Y22" s="35">
        <f>SUM(Daily!Y117,Daily!Y334,Daily!Y551,Daily!Y768)</f>
        <v>1566</v>
      </c>
      <c r="Z22" s="35">
        <f>SUM(Daily!Z117,Daily!Z334,Daily!Z551,Daily!Z768)</f>
        <v>7630</v>
      </c>
      <c r="AA22" s="35">
        <f>SUM(Daily!AA117,Daily!AA334,Daily!AA551,Daily!AA768)</f>
        <v>7857</v>
      </c>
      <c r="AB22" s="112">
        <f t="shared" si="0"/>
        <v>49649</v>
      </c>
      <c r="AC22" s="19">
        <f t="shared" si="0"/>
        <v>52576</v>
      </c>
    </row>
    <row r="23" spans="1:29" ht="14.25" thickTop="1" thickBot="1" x14ac:dyDescent="0.25">
      <c r="A23" s="94" t="s">
        <v>32</v>
      </c>
      <c r="B23" s="35">
        <f>SUM(Daily!B118,Daily!B335,Daily!B552,Daily!B769)</f>
        <v>4581</v>
      </c>
      <c r="C23" s="35">
        <f>SUM(Daily!C118,Daily!C335,Daily!C552,Daily!C769)</f>
        <v>3533</v>
      </c>
      <c r="D23" s="35">
        <f>SUM(Daily!D118,Daily!D335,Daily!D552,Daily!D769)</f>
        <v>1023</v>
      </c>
      <c r="E23" s="35">
        <f>SUM(Daily!E118,Daily!E335,Daily!E552,Daily!E769)</f>
        <v>1486</v>
      </c>
      <c r="F23" s="35">
        <f>SUM(Daily!F118,Daily!F335,Daily!F552,Daily!F769)</f>
        <v>2696</v>
      </c>
      <c r="G23" s="35">
        <f>SUM(Daily!G118,Daily!G335,Daily!G552,Daily!G769)</f>
        <v>3693</v>
      </c>
      <c r="H23" s="35">
        <f>SUM(Daily!H118,Daily!H335,Daily!H552,Daily!H769)</f>
        <v>5672</v>
      </c>
      <c r="I23" s="35">
        <f>SUM(Daily!I118,Daily!I335,Daily!I552,Daily!I769)</f>
        <v>7343</v>
      </c>
      <c r="J23" s="35">
        <f>SUM(Daily!J118,Daily!J335,Daily!J552,Daily!J769)</f>
        <v>719</v>
      </c>
      <c r="K23" s="35">
        <f>SUM(Daily!K118,Daily!K335,Daily!K552,Daily!K769)</f>
        <v>380</v>
      </c>
      <c r="L23" s="35">
        <f>SUM(Daily!L118,Daily!L335,Daily!L552,Daily!L769)</f>
        <v>2901</v>
      </c>
      <c r="M23" s="35">
        <f>SUM(Daily!M118,Daily!M335,Daily!M552,Daily!M769)</f>
        <v>1315</v>
      </c>
      <c r="N23" s="35">
        <f>SUM(Daily!N118,Daily!N335,Daily!N552,Daily!N769)</f>
        <v>5376</v>
      </c>
      <c r="O23" s="35">
        <f>SUM(Daily!O118,Daily!O335,Daily!O552,Daily!O769)</f>
        <v>5424</v>
      </c>
      <c r="P23" s="35">
        <f>SUM(Daily!P118,Daily!P335,Daily!P552,Daily!P769)</f>
        <v>1714</v>
      </c>
      <c r="Q23" s="35">
        <f>SUM(Daily!Q118,Daily!Q335,Daily!Q552,Daily!Q769)</f>
        <v>3781</v>
      </c>
      <c r="R23" s="35">
        <f>SUM(Daily!R118,Daily!R335,Daily!R552,Daily!R769)</f>
        <v>2711</v>
      </c>
      <c r="S23" s="35">
        <f>SUM(Daily!S118,Daily!S335,Daily!S552,Daily!S769)</f>
        <v>4913</v>
      </c>
      <c r="T23" s="35">
        <f>SUM(Daily!T118,Daily!T335,Daily!T552,Daily!T769)</f>
        <v>336</v>
      </c>
      <c r="U23" s="35">
        <f>SUM(Daily!U118,Daily!U335,Daily!U552,Daily!U769)</f>
        <v>542</v>
      </c>
      <c r="V23" s="35">
        <f>SUM(Daily!V118,Daily!V335,Daily!V552,Daily!V769)</f>
        <v>4496</v>
      </c>
      <c r="W23" s="35">
        <f>SUM(Daily!W118,Daily!W335,Daily!W552,Daily!W769)</f>
        <v>3037</v>
      </c>
      <c r="X23" s="35">
        <f>SUM(Daily!X118,Daily!X335,Daily!X552,Daily!X769)</f>
        <v>1700</v>
      </c>
      <c r="Y23" s="35">
        <f>SUM(Daily!Y118,Daily!Y335,Daily!Y552,Daily!Y769)</f>
        <v>1412</v>
      </c>
      <c r="Z23" s="35">
        <f>SUM(Daily!Z118,Daily!Z335,Daily!Z552,Daily!Z769)</f>
        <v>6373</v>
      </c>
      <c r="AA23" s="35">
        <f>SUM(Daily!AA118,Daily!AA335,Daily!AA552,Daily!AA769)</f>
        <v>6517</v>
      </c>
      <c r="AB23" s="112">
        <f t="shared" si="0"/>
        <v>40298</v>
      </c>
      <c r="AC23" s="19">
        <f t="shared" si="0"/>
        <v>43376</v>
      </c>
    </row>
    <row r="24" spans="1:29" ht="14.25" thickTop="1" thickBot="1" x14ac:dyDescent="0.25">
      <c r="A24" s="93" t="s">
        <v>33</v>
      </c>
      <c r="B24" s="35">
        <f>SUM(Daily!B119,Daily!B336,Daily!B553,Daily!B770)</f>
        <v>3960</v>
      </c>
      <c r="C24" s="35">
        <f>SUM(Daily!C119,Daily!C336,Daily!C553,Daily!C770)</f>
        <v>2782</v>
      </c>
      <c r="D24" s="35">
        <f>SUM(Daily!D119,Daily!D336,Daily!D553,Daily!D770)</f>
        <v>920</v>
      </c>
      <c r="E24" s="35">
        <f>SUM(Daily!E119,Daily!E336,Daily!E553,Daily!E770)</f>
        <v>1310</v>
      </c>
      <c r="F24" s="35">
        <f>SUM(Daily!F119,Daily!F336,Daily!F553,Daily!F770)</f>
        <v>2372</v>
      </c>
      <c r="G24" s="35">
        <f>SUM(Daily!G119,Daily!G336,Daily!G553,Daily!G770)</f>
        <v>3116</v>
      </c>
      <c r="H24" s="35">
        <f>SUM(Daily!H119,Daily!H336,Daily!H553,Daily!H770)</f>
        <v>5394</v>
      </c>
      <c r="I24" s="35">
        <f>SUM(Daily!I119,Daily!I336,Daily!I553,Daily!I770)</f>
        <v>5930</v>
      </c>
      <c r="J24" s="35">
        <f>SUM(Daily!J119,Daily!J336,Daily!J553,Daily!J770)</f>
        <v>660</v>
      </c>
      <c r="K24" s="35">
        <f>SUM(Daily!K119,Daily!K336,Daily!K553,Daily!K770)</f>
        <v>305</v>
      </c>
      <c r="L24" s="35">
        <f>SUM(Daily!L119,Daily!L336,Daily!L553,Daily!L770)</f>
        <v>2418</v>
      </c>
      <c r="M24" s="35">
        <f>SUM(Daily!M119,Daily!M336,Daily!M553,Daily!M770)</f>
        <v>1219</v>
      </c>
      <c r="N24" s="35">
        <f>SUM(Daily!N119,Daily!N336,Daily!N553,Daily!N770)</f>
        <v>4579</v>
      </c>
      <c r="O24" s="35">
        <f>SUM(Daily!O119,Daily!O336,Daily!O553,Daily!O770)</f>
        <v>4789</v>
      </c>
      <c r="P24" s="35">
        <f>SUM(Daily!P119,Daily!P336,Daily!P553,Daily!P770)</f>
        <v>1357</v>
      </c>
      <c r="Q24" s="35">
        <f>SUM(Daily!Q119,Daily!Q336,Daily!Q553,Daily!Q770)</f>
        <v>3476</v>
      </c>
      <c r="R24" s="35">
        <f>SUM(Daily!R119,Daily!R336,Daily!R553,Daily!R770)</f>
        <v>2387</v>
      </c>
      <c r="S24" s="35">
        <f>SUM(Daily!S119,Daily!S336,Daily!S553,Daily!S770)</f>
        <v>3937</v>
      </c>
      <c r="T24" s="35">
        <f>SUM(Daily!T119,Daily!T336,Daily!T553,Daily!T770)</f>
        <v>261</v>
      </c>
      <c r="U24" s="35">
        <f>SUM(Daily!U119,Daily!U336,Daily!U553,Daily!U770)</f>
        <v>485</v>
      </c>
      <c r="V24" s="35">
        <f>SUM(Daily!V119,Daily!V336,Daily!V553,Daily!V770)</f>
        <v>3860</v>
      </c>
      <c r="W24" s="35">
        <f>SUM(Daily!W119,Daily!W336,Daily!W553,Daily!W770)</f>
        <v>2263</v>
      </c>
      <c r="X24" s="35">
        <f>SUM(Daily!X119,Daily!X336,Daily!X553,Daily!X770)</f>
        <v>1292</v>
      </c>
      <c r="Y24" s="35">
        <f>SUM(Daily!Y119,Daily!Y336,Daily!Y553,Daily!Y770)</f>
        <v>1295</v>
      </c>
      <c r="Z24" s="35">
        <f>SUM(Daily!Z119,Daily!Z336,Daily!Z553,Daily!Z770)</f>
        <v>5337</v>
      </c>
      <c r="AA24" s="35">
        <f>SUM(Daily!AA119,Daily!AA336,Daily!AA553,Daily!AA770)</f>
        <v>5397</v>
      </c>
      <c r="AB24" s="112">
        <f t="shared" si="0"/>
        <v>34797</v>
      </c>
      <c r="AC24" s="19">
        <f t="shared" si="0"/>
        <v>36304</v>
      </c>
    </row>
    <row r="25" spans="1:29" ht="14.25" thickTop="1" thickBot="1" x14ac:dyDescent="0.25">
      <c r="A25" s="94" t="s">
        <v>34</v>
      </c>
      <c r="B25" s="35">
        <f>SUM(Daily!B120,Daily!B337,Daily!B554,Daily!B771)</f>
        <v>1235</v>
      </c>
      <c r="C25" s="35">
        <f>SUM(Daily!C120,Daily!C337,Daily!C554,Daily!C771)</f>
        <v>2148</v>
      </c>
      <c r="D25" s="35">
        <f>SUM(Daily!D120,Daily!D337,Daily!D554,Daily!D771)</f>
        <v>361</v>
      </c>
      <c r="E25" s="35">
        <f>SUM(Daily!E120,Daily!E337,Daily!E554,Daily!E771)</f>
        <v>1205</v>
      </c>
      <c r="F25" s="35">
        <f>SUM(Daily!F120,Daily!F337,Daily!F554,Daily!F771)</f>
        <v>991</v>
      </c>
      <c r="G25" s="35">
        <f>SUM(Daily!G120,Daily!G337,Daily!G554,Daily!G771)</f>
        <v>2867</v>
      </c>
      <c r="H25" s="35">
        <f>SUM(Daily!H120,Daily!H337,Daily!H554,Daily!H771)</f>
        <v>3069</v>
      </c>
      <c r="I25" s="35">
        <f>SUM(Daily!I120,Daily!I337,Daily!I554,Daily!I771)</f>
        <v>4689</v>
      </c>
      <c r="J25" s="35">
        <f>SUM(Daily!J120,Daily!J337,Daily!J554,Daily!J771)</f>
        <v>712</v>
      </c>
      <c r="K25" s="35">
        <f>SUM(Daily!K120,Daily!K337,Daily!K554,Daily!K771)</f>
        <v>257</v>
      </c>
      <c r="L25" s="35">
        <f>SUM(Daily!L120,Daily!L337,Daily!L554,Daily!L771)</f>
        <v>1970</v>
      </c>
      <c r="M25" s="35">
        <f>SUM(Daily!M120,Daily!M337,Daily!M554,Daily!M771)</f>
        <v>911</v>
      </c>
      <c r="N25" s="35">
        <f>SUM(Daily!N120,Daily!N337,Daily!N554,Daily!N771)</f>
        <v>4321</v>
      </c>
      <c r="O25" s="35">
        <f>SUM(Daily!O120,Daily!O337,Daily!O554,Daily!O771)</f>
        <v>3810</v>
      </c>
      <c r="P25" s="35">
        <f>SUM(Daily!P120,Daily!P337,Daily!P554,Daily!P771)</f>
        <v>1073</v>
      </c>
      <c r="Q25" s="35">
        <f>SUM(Daily!Q120,Daily!Q337,Daily!Q554,Daily!Q771)</f>
        <v>2887</v>
      </c>
      <c r="R25" s="35">
        <f>SUM(Daily!R120,Daily!R337,Daily!R554,Daily!R771)</f>
        <v>1741</v>
      </c>
      <c r="S25" s="35">
        <f>SUM(Daily!S120,Daily!S337,Daily!S554,Daily!S771)</f>
        <v>3376</v>
      </c>
      <c r="T25" s="35">
        <f>SUM(Daily!T120,Daily!T337,Daily!T554,Daily!T771)</f>
        <v>231</v>
      </c>
      <c r="U25" s="35">
        <f>SUM(Daily!U120,Daily!U337,Daily!U554,Daily!U771)</f>
        <v>418</v>
      </c>
      <c r="V25" s="35">
        <f>SUM(Daily!V120,Daily!V337,Daily!V554,Daily!V771)</f>
        <v>3269</v>
      </c>
      <c r="W25" s="35">
        <f>SUM(Daily!W120,Daily!W337,Daily!W554,Daily!W771)</f>
        <v>1851</v>
      </c>
      <c r="X25" s="35">
        <f>SUM(Daily!X120,Daily!X337,Daily!X554,Daily!X771)</f>
        <v>860</v>
      </c>
      <c r="Y25" s="35">
        <f>SUM(Daily!Y120,Daily!Y337,Daily!Y554,Daily!Y771)</f>
        <v>1062</v>
      </c>
      <c r="Z25" s="35">
        <f>SUM(Daily!Z120,Daily!Z337,Daily!Z554,Daily!Z771)</f>
        <v>3920</v>
      </c>
      <c r="AA25" s="35">
        <f>SUM(Daily!AA120,Daily!AA337,Daily!AA554,Daily!AA771)</f>
        <v>4363</v>
      </c>
      <c r="AB25" s="112">
        <f>B25+D25+F25+H25+J25+L25+N25+P25+R25+T25+V25+X25+Z25</f>
        <v>23753</v>
      </c>
      <c r="AC25" s="19">
        <f t="shared" si="0"/>
        <v>29844</v>
      </c>
    </row>
    <row r="26" spans="1:29" ht="14.25" thickTop="1" thickBot="1" x14ac:dyDescent="0.25">
      <c r="A26" s="93" t="s">
        <v>35</v>
      </c>
      <c r="B26" s="35">
        <f>SUM(Daily!B121,Daily!B338,Daily!B555,Daily!B772)</f>
        <v>0</v>
      </c>
      <c r="C26" s="35">
        <f>SUM(Daily!C121,Daily!C338,Daily!C555,Daily!C772)</f>
        <v>1218</v>
      </c>
      <c r="D26" s="35">
        <f>SUM(Daily!D121,Daily!D338,Daily!D555,Daily!D772)</f>
        <v>15</v>
      </c>
      <c r="E26" s="35">
        <f>SUM(Daily!E121,Daily!E338,Daily!E555,Daily!E772)</f>
        <v>885</v>
      </c>
      <c r="F26" s="35">
        <f>SUM(Daily!F121,Daily!F338,Daily!F555,Daily!F772)</f>
        <v>44</v>
      </c>
      <c r="G26" s="35">
        <f>SUM(Daily!G121,Daily!G338,Daily!G555,Daily!G772)</f>
        <v>1870</v>
      </c>
      <c r="H26" s="35">
        <f>SUM(Daily!H121,Daily!H338,Daily!H555,Daily!H772)</f>
        <v>217</v>
      </c>
      <c r="I26" s="35">
        <f>SUM(Daily!I121,Daily!I338,Daily!I555,Daily!I772)</f>
        <v>2345</v>
      </c>
      <c r="J26" s="35">
        <f>SUM(Daily!J121,Daily!J338,Daily!J555,Daily!J772)</f>
        <v>178</v>
      </c>
      <c r="K26" s="35">
        <f>SUM(Daily!K121,Daily!K338,Daily!K555,Daily!K772)</f>
        <v>144</v>
      </c>
      <c r="L26" s="35">
        <f>SUM(Daily!L121,Daily!L338,Daily!L555,Daily!L772)</f>
        <v>1892</v>
      </c>
      <c r="M26" s="35">
        <f>SUM(Daily!M121,Daily!M338,Daily!M555,Daily!M772)</f>
        <v>206</v>
      </c>
      <c r="N26" s="35">
        <f>SUM(Daily!N121,Daily!N338,Daily!N555,Daily!N772)</f>
        <v>1231</v>
      </c>
      <c r="O26" s="35">
        <f>SUM(Daily!O121,Daily!O338,Daily!O555,Daily!O772)</f>
        <v>765</v>
      </c>
      <c r="P26" s="35">
        <f>SUM(Daily!P121,Daily!P338,Daily!P555,Daily!P772)</f>
        <v>218</v>
      </c>
      <c r="Q26" s="35">
        <f>SUM(Daily!Q121,Daily!Q338,Daily!Q555,Daily!Q772)</f>
        <v>565</v>
      </c>
      <c r="R26" s="35">
        <f>SUM(Daily!R121,Daily!R338,Daily!R555,Daily!R772)</f>
        <v>369</v>
      </c>
      <c r="S26" s="35">
        <f>SUM(Daily!S121,Daily!S338,Daily!S555,Daily!S772)</f>
        <v>404</v>
      </c>
      <c r="T26" s="35">
        <f>SUM(Daily!T121,Daily!T338,Daily!T555,Daily!T772)</f>
        <v>26</v>
      </c>
      <c r="U26" s="35">
        <f>SUM(Daily!U121,Daily!U338,Daily!U555,Daily!U772)</f>
        <v>29</v>
      </c>
      <c r="V26" s="35">
        <f>SUM(Daily!V121,Daily!V338,Daily!V555,Daily!V772)</f>
        <v>920</v>
      </c>
      <c r="W26" s="35">
        <f>SUM(Daily!W121,Daily!W338,Daily!W555,Daily!W772)</f>
        <v>78</v>
      </c>
      <c r="X26" s="35">
        <f>SUM(Daily!X121,Daily!X338,Daily!X555,Daily!X772)</f>
        <v>82</v>
      </c>
      <c r="Y26" s="35">
        <f>SUM(Daily!Y121,Daily!Y338,Daily!Y555,Daily!Y772)</f>
        <v>34</v>
      </c>
      <c r="Z26" s="35">
        <f>SUM(Daily!Z121,Daily!Z338,Daily!Z555,Daily!Z772)</f>
        <v>207</v>
      </c>
      <c r="AA26" s="35">
        <f>SUM(Daily!AA121,Daily!AA338,Daily!AA555,Daily!AA772)</f>
        <v>276</v>
      </c>
      <c r="AB26" s="112">
        <f>B26+D26+F26+H26+J26+L26+N26+P26+R26+T26+V26+X26+Z26</f>
        <v>5399</v>
      </c>
      <c r="AC26" s="19">
        <f t="shared" si="0"/>
        <v>8819</v>
      </c>
    </row>
    <row r="27" spans="1:29" ht="14.25" thickTop="1" thickBot="1" x14ac:dyDescent="0.25">
      <c r="A27" s="94" t="s">
        <v>36</v>
      </c>
      <c r="B27" s="35">
        <f>SUM(Daily!B122,Daily!B339,Daily!B556,Daily!B773)</f>
        <v>0</v>
      </c>
      <c r="C27" s="35">
        <f>SUM(Daily!C122,Daily!C339,Daily!C556,Daily!C773)</f>
        <v>0</v>
      </c>
      <c r="D27" s="35">
        <f>SUM(Daily!D122,Daily!D339,Daily!D556,Daily!D773)</f>
        <v>0</v>
      </c>
      <c r="E27" s="35">
        <f>SUM(Daily!E122,Daily!E339,Daily!E556,Daily!E773)</f>
        <v>0</v>
      </c>
      <c r="F27" s="35">
        <f>SUM(Daily!F122,Daily!F339,Daily!F556,Daily!F773)</f>
        <v>0</v>
      </c>
      <c r="G27" s="35">
        <f>SUM(Daily!G122,Daily!G339,Daily!G556,Daily!G773)</f>
        <v>0</v>
      </c>
      <c r="H27" s="35">
        <f>SUM(Daily!H122,Daily!H339,Daily!H556,Daily!H773)</f>
        <v>0</v>
      </c>
      <c r="I27" s="35">
        <f>SUM(Daily!I122,Daily!I339,Daily!I556,Daily!I773)</f>
        <v>0</v>
      </c>
      <c r="J27" s="35">
        <f>SUM(Daily!J122,Daily!J339,Daily!J556,Daily!J773)</f>
        <v>0</v>
      </c>
      <c r="K27" s="35">
        <f>SUM(Daily!K122,Daily!K339,Daily!K556,Daily!K773)</f>
        <v>0</v>
      </c>
      <c r="L27" s="35">
        <f>SUM(Daily!L122,Daily!L339,Daily!L556,Daily!L773)</f>
        <v>0</v>
      </c>
      <c r="M27" s="35">
        <f>SUM(Daily!M122,Daily!M339,Daily!M556,Daily!M773)</f>
        <v>0</v>
      </c>
      <c r="N27" s="35">
        <f>SUM(Daily!N122,Daily!N339,Daily!N556,Daily!N773)</f>
        <v>0</v>
      </c>
      <c r="O27" s="35">
        <f>SUM(Daily!O122,Daily!O339,Daily!O556,Daily!O773)</f>
        <v>0</v>
      </c>
      <c r="P27" s="35">
        <f>SUM(Daily!P122,Daily!P339,Daily!P556,Daily!P773)</f>
        <v>0</v>
      </c>
      <c r="Q27" s="35">
        <f>SUM(Daily!Q122,Daily!Q339,Daily!Q556,Daily!Q773)</f>
        <v>0</v>
      </c>
      <c r="R27" s="35">
        <f>SUM(Daily!R122,Daily!R339,Daily!R556,Daily!R773)</f>
        <v>0</v>
      </c>
      <c r="S27" s="35">
        <f>SUM(Daily!S122,Daily!S339,Daily!S556,Daily!S773)</f>
        <v>0</v>
      </c>
      <c r="T27" s="35">
        <f>SUM(Daily!T122,Daily!T339,Daily!T556,Daily!T773)</f>
        <v>0</v>
      </c>
      <c r="U27" s="35">
        <f>SUM(Daily!U122,Daily!U339,Daily!U556,Daily!U773)</f>
        <v>0</v>
      </c>
      <c r="V27" s="35">
        <f>SUM(Daily!V122,Daily!V339,Daily!V556,Daily!V773)</f>
        <v>0</v>
      </c>
      <c r="W27" s="35">
        <f>SUM(Daily!W122,Daily!W339,Daily!W556,Daily!W773)</f>
        <v>0</v>
      </c>
      <c r="X27" s="35">
        <f>SUM(Daily!X122,Daily!X339,Daily!X556,Daily!X773)</f>
        <v>0</v>
      </c>
      <c r="Y27" s="35">
        <f>SUM(Daily!Y122,Daily!Y339,Daily!Y556,Daily!Y773)</f>
        <v>0</v>
      </c>
      <c r="Z27" s="35">
        <f>SUM(Daily!Z122,Daily!Z339,Daily!Z556,Daily!Z773)</f>
        <v>0</v>
      </c>
      <c r="AA27" s="35">
        <f>SUM(Daily!AA122,Daily!AA339,Daily!AA556,Daily!AA773)</f>
        <v>0</v>
      </c>
      <c r="AB27" s="112">
        <f t="shared" si="0"/>
        <v>0</v>
      </c>
      <c r="AC27" s="19">
        <f t="shared" si="0"/>
        <v>0</v>
      </c>
    </row>
    <row r="28" spans="1:29" ht="14.25" thickTop="1" thickBot="1" x14ac:dyDescent="0.25">
      <c r="A28" s="93" t="s">
        <v>37</v>
      </c>
      <c r="B28" s="35">
        <f>SUM(Daily!B123,Daily!B340,Daily!B557,Daily!B774)</f>
        <v>0</v>
      </c>
      <c r="C28" s="35">
        <f>SUM(Daily!C123,Daily!C340,Daily!C557,Daily!C774)</f>
        <v>0</v>
      </c>
      <c r="D28" s="35">
        <f>SUM(Daily!D123,Daily!D340,Daily!D557,Daily!D774)</f>
        <v>0</v>
      </c>
      <c r="E28" s="35">
        <f>SUM(Daily!E123,Daily!E340,Daily!E557,Daily!E774)</f>
        <v>0</v>
      </c>
      <c r="F28" s="35">
        <f>SUM(Daily!F123,Daily!F340,Daily!F557,Daily!F774)</f>
        <v>0</v>
      </c>
      <c r="G28" s="35">
        <f>SUM(Daily!G123,Daily!G340,Daily!G557,Daily!G774)</f>
        <v>0</v>
      </c>
      <c r="H28" s="35">
        <f>SUM(Daily!H123,Daily!H340,Daily!H557,Daily!H774)</f>
        <v>0</v>
      </c>
      <c r="I28" s="35">
        <f>SUM(Daily!I123,Daily!I340,Daily!I557,Daily!I774)</f>
        <v>0</v>
      </c>
      <c r="J28" s="35">
        <f>SUM(Daily!J123,Daily!J340,Daily!J557,Daily!J774)</f>
        <v>0</v>
      </c>
      <c r="K28" s="35">
        <f>SUM(Daily!K123,Daily!K340,Daily!K557,Daily!K774)</f>
        <v>0</v>
      </c>
      <c r="L28" s="35">
        <f>SUM(Daily!L123,Daily!L340,Daily!L557,Daily!L774)</f>
        <v>0</v>
      </c>
      <c r="M28" s="35">
        <f>SUM(Daily!M123,Daily!M340,Daily!M557,Daily!M774)</f>
        <v>0</v>
      </c>
      <c r="N28" s="35">
        <f>SUM(Daily!N123,Daily!N340,Daily!N557,Daily!N774)</f>
        <v>0</v>
      </c>
      <c r="O28" s="35">
        <f>SUM(Daily!O123,Daily!O340,Daily!O557,Daily!O774)</f>
        <v>0</v>
      </c>
      <c r="P28" s="35">
        <f>SUM(Daily!P123,Daily!P340,Daily!P557,Daily!P774)</f>
        <v>0</v>
      </c>
      <c r="Q28" s="35">
        <f>SUM(Daily!Q123,Daily!Q340,Daily!Q557,Daily!Q774)</f>
        <v>0</v>
      </c>
      <c r="R28" s="35">
        <f>SUM(Daily!R123,Daily!R340,Daily!R557,Daily!R774)</f>
        <v>0</v>
      </c>
      <c r="S28" s="35">
        <f>SUM(Daily!S123,Daily!S340,Daily!S557,Daily!S774)</f>
        <v>0</v>
      </c>
      <c r="T28" s="35">
        <f>SUM(Daily!T123,Daily!T340,Daily!T557,Daily!T774)</f>
        <v>0</v>
      </c>
      <c r="U28" s="35">
        <f>SUM(Daily!U123,Daily!U340,Daily!U557,Daily!U774)</f>
        <v>0</v>
      </c>
      <c r="V28" s="35">
        <f>SUM(Daily!V123,Daily!V340,Daily!V557,Daily!V774)</f>
        <v>0</v>
      </c>
      <c r="W28" s="35">
        <f>SUM(Daily!W123,Daily!W340,Daily!W557,Daily!W774)</f>
        <v>0</v>
      </c>
      <c r="X28" s="35">
        <f>SUM(Daily!X123,Daily!X340,Daily!X557,Daily!X774)</f>
        <v>0</v>
      </c>
      <c r="Y28" s="35">
        <f>SUM(Daily!Y123,Daily!Y340,Daily!Y557,Daily!Y774)</f>
        <v>0</v>
      </c>
      <c r="Z28" s="35">
        <f>SUM(Daily!Z123,Daily!Z340,Daily!Z557,Daily!Z774)</f>
        <v>0</v>
      </c>
      <c r="AA28" s="35">
        <f>SUM(Daily!AA123,Daily!AA340,Daily!AA557,Daily!AA774)</f>
        <v>0</v>
      </c>
      <c r="AB28" s="112">
        <f t="shared" si="0"/>
        <v>0</v>
      </c>
      <c r="AC28" s="19">
        <f t="shared" si="0"/>
        <v>0</v>
      </c>
    </row>
    <row r="29" spans="1:29" ht="14.25" thickTop="1" thickBot="1" x14ac:dyDescent="0.25">
      <c r="A29" s="94" t="s">
        <v>38</v>
      </c>
      <c r="B29" s="35">
        <f>SUM(Daily!B124,Daily!B341,Daily!B558,Daily!B775)</f>
        <v>0</v>
      </c>
      <c r="C29" s="35">
        <f>SUM(Daily!C124,Daily!C341,Daily!C558,Daily!C775)</f>
        <v>0</v>
      </c>
      <c r="D29" s="35">
        <f>SUM(Daily!D124,Daily!D341,Daily!D558,Daily!D775)</f>
        <v>0</v>
      </c>
      <c r="E29" s="35">
        <f>SUM(Daily!E124,Daily!E341,Daily!E558,Daily!E775)</f>
        <v>0</v>
      </c>
      <c r="F29" s="35">
        <f>SUM(Daily!F124,Daily!F341,Daily!F558,Daily!F775)</f>
        <v>0</v>
      </c>
      <c r="G29" s="35">
        <f>SUM(Daily!G124,Daily!G341,Daily!G558,Daily!G775)</f>
        <v>0</v>
      </c>
      <c r="H29" s="35">
        <f>SUM(Daily!H124,Daily!H341,Daily!H558,Daily!H775)</f>
        <v>0</v>
      </c>
      <c r="I29" s="35">
        <f>SUM(Daily!I124,Daily!I341,Daily!I558,Daily!I775)</f>
        <v>0</v>
      </c>
      <c r="J29" s="35">
        <f>SUM(Daily!J124,Daily!J341,Daily!J558,Daily!J775)</f>
        <v>0</v>
      </c>
      <c r="K29" s="35">
        <f>SUM(Daily!K124,Daily!K341,Daily!K558,Daily!K775)</f>
        <v>0</v>
      </c>
      <c r="L29" s="35">
        <f>SUM(Daily!L124,Daily!L341,Daily!L558,Daily!L775)</f>
        <v>0</v>
      </c>
      <c r="M29" s="35">
        <f>SUM(Daily!M124,Daily!M341,Daily!M558,Daily!M775)</f>
        <v>0</v>
      </c>
      <c r="N29" s="35">
        <f>SUM(Daily!N124,Daily!N341,Daily!N558,Daily!N775)</f>
        <v>0</v>
      </c>
      <c r="O29" s="35">
        <f>SUM(Daily!O124,Daily!O341,Daily!O558,Daily!O775)</f>
        <v>0</v>
      </c>
      <c r="P29" s="35">
        <f>SUM(Daily!P124,Daily!P341,Daily!P558,Daily!P775)</f>
        <v>0</v>
      </c>
      <c r="Q29" s="35">
        <f>SUM(Daily!Q124,Daily!Q341,Daily!Q558,Daily!Q775)</f>
        <v>0</v>
      </c>
      <c r="R29" s="35">
        <f>SUM(Daily!R124,Daily!R341,Daily!R558,Daily!R775)</f>
        <v>0</v>
      </c>
      <c r="S29" s="35">
        <f>SUM(Daily!S124,Daily!S341,Daily!S558,Daily!S775)</f>
        <v>0</v>
      </c>
      <c r="T29" s="35">
        <f>SUM(Daily!T124,Daily!T341,Daily!T558,Daily!T775)</f>
        <v>0</v>
      </c>
      <c r="U29" s="35">
        <f>SUM(Daily!U124,Daily!U341,Daily!U558,Daily!U775)</f>
        <v>0</v>
      </c>
      <c r="V29" s="35">
        <f>SUM(Daily!V124,Daily!V341,Daily!V558,Daily!V775)</f>
        <v>0</v>
      </c>
      <c r="W29" s="35">
        <f>SUM(Daily!W124,Daily!W341,Daily!W558,Daily!W775)</f>
        <v>0</v>
      </c>
      <c r="X29" s="35">
        <f>SUM(Daily!X124,Daily!X341,Daily!X558,Daily!X775)</f>
        <v>0</v>
      </c>
      <c r="Y29" s="35">
        <f>SUM(Daily!Y124,Daily!Y341,Daily!Y558,Daily!Y775)</f>
        <v>0</v>
      </c>
      <c r="Z29" s="35">
        <f>SUM(Daily!Z124,Daily!Z341,Daily!Z558,Daily!Z775)</f>
        <v>0</v>
      </c>
      <c r="AA29" s="35">
        <f>SUM(Daily!AA124,Daily!AA341,Daily!AA558,Daily!AA775)</f>
        <v>0</v>
      </c>
      <c r="AB29" s="112">
        <f t="shared" si="0"/>
        <v>0</v>
      </c>
      <c r="AC29" s="19">
        <f t="shared" si="0"/>
        <v>0</v>
      </c>
    </row>
    <row r="30" spans="1:29" ht="14.25" thickTop="1" thickBot="1" x14ac:dyDescent="0.25">
      <c r="A30" s="89" t="s">
        <v>39</v>
      </c>
      <c r="B30" s="35">
        <f>SUM(Daily!B125,Daily!B342,Daily!B559,Daily!B776)</f>
        <v>0</v>
      </c>
      <c r="C30" s="35">
        <f>SUM(Daily!C125,Daily!C342,Daily!C559,Daily!C776)</f>
        <v>0</v>
      </c>
      <c r="D30" s="35">
        <f>SUM(Daily!D125,Daily!D342,Daily!D559,Daily!D776)</f>
        <v>0</v>
      </c>
      <c r="E30" s="35">
        <f>SUM(Daily!E125,Daily!E342,Daily!E559,Daily!E776)</f>
        <v>0</v>
      </c>
      <c r="F30" s="35">
        <f>SUM(Daily!F125,Daily!F342,Daily!F559,Daily!F776)</f>
        <v>0</v>
      </c>
      <c r="G30" s="35">
        <f>SUM(Daily!G125,Daily!G342,Daily!G559,Daily!G776)</f>
        <v>0</v>
      </c>
      <c r="H30" s="35">
        <f>SUM(Daily!H125,Daily!H342,Daily!H559,Daily!H776)</f>
        <v>0</v>
      </c>
      <c r="I30" s="35">
        <f>SUM(Daily!I125,Daily!I342,Daily!I559,Daily!I776)</f>
        <v>0</v>
      </c>
      <c r="J30" s="35">
        <f>SUM(Daily!J125,Daily!J342,Daily!J559,Daily!J776)</f>
        <v>0</v>
      </c>
      <c r="K30" s="35">
        <f>SUM(Daily!K125,Daily!K342,Daily!K559,Daily!K776)</f>
        <v>0</v>
      </c>
      <c r="L30" s="35">
        <f>SUM(Daily!L125,Daily!L342,Daily!L559,Daily!L776)</f>
        <v>0</v>
      </c>
      <c r="M30" s="35">
        <f>SUM(Daily!M125,Daily!M342,Daily!M559,Daily!M776)</f>
        <v>0</v>
      </c>
      <c r="N30" s="35">
        <f>SUM(Daily!N125,Daily!N342,Daily!N559,Daily!N776)</f>
        <v>0</v>
      </c>
      <c r="O30" s="35">
        <f>SUM(Daily!O125,Daily!O342,Daily!O559,Daily!O776)</f>
        <v>0</v>
      </c>
      <c r="P30" s="35">
        <f>SUM(Daily!P125,Daily!P342,Daily!P559,Daily!P776)</f>
        <v>0</v>
      </c>
      <c r="Q30" s="35">
        <f>SUM(Daily!Q125,Daily!Q342,Daily!Q559,Daily!Q776)</f>
        <v>0</v>
      </c>
      <c r="R30" s="35">
        <f>SUM(Daily!R125,Daily!R342,Daily!R559,Daily!R776)</f>
        <v>0</v>
      </c>
      <c r="S30" s="35">
        <f>SUM(Daily!S125,Daily!S342,Daily!S559,Daily!S776)</f>
        <v>0</v>
      </c>
      <c r="T30" s="35">
        <f>SUM(Daily!T125,Daily!T342,Daily!T559,Daily!T776)</f>
        <v>0</v>
      </c>
      <c r="U30" s="35">
        <f>SUM(Daily!U125,Daily!U342,Daily!U559,Daily!U776)</f>
        <v>0</v>
      </c>
      <c r="V30" s="35">
        <f>SUM(Daily!V125,Daily!V342,Daily!V559,Daily!V776)</f>
        <v>0</v>
      </c>
      <c r="W30" s="35">
        <f>SUM(Daily!W125,Daily!W342,Daily!W559,Daily!W776)</f>
        <v>0</v>
      </c>
      <c r="X30" s="35">
        <f>SUM(Daily!X125,Daily!X342,Daily!X559,Daily!X776)</f>
        <v>0</v>
      </c>
      <c r="Y30" s="35">
        <f>SUM(Daily!Y125,Daily!Y342,Daily!Y559,Daily!Y776)</f>
        <v>0</v>
      </c>
      <c r="Z30" s="35">
        <f>SUM(Daily!Z125,Daily!Z342,Daily!Z559,Daily!Z776)</f>
        <v>0</v>
      </c>
      <c r="AA30" s="35">
        <f>SUM(Daily!AA125,Daily!AA342,Daily!AA559,Daily!AA776)</f>
        <v>0</v>
      </c>
      <c r="AB30" s="113">
        <f t="shared" si="0"/>
        <v>0</v>
      </c>
      <c r="AC30" s="114">
        <f t="shared" si="0"/>
        <v>0</v>
      </c>
    </row>
    <row r="31" spans="1:29" ht="14.25" thickTop="1" thickBot="1" x14ac:dyDescent="0.25">
      <c r="A31" s="43" t="s">
        <v>13</v>
      </c>
      <c r="B31" s="52">
        <f>SUM(B7:B30)</f>
        <v>64882</v>
      </c>
      <c r="C31" s="48">
        <f t="shared" ref="C31:AC31" si="1">SUM(C7:C30)</f>
        <v>63360</v>
      </c>
      <c r="D31" s="47">
        <f t="shared" si="1"/>
        <v>23474</v>
      </c>
      <c r="E31" s="53">
        <f t="shared" si="1"/>
        <v>24529</v>
      </c>
      <c r="F31" s="52">
        <f t="shared" si="1"/>
        <v>60961</v>
      </c>
      <c r="G31" s="48">
        <f t="shared" si="1"/>
        <v>51951</v>
      </c>
      <c r="H31" s="47">
        <f t="shared" si="1"/>
        <v>109085</v>
      </c>
      <c r="I31" s="53">
        <f t="shared" si="1"/>
        <v>107130</v>
      </c>
      <c r="J31" s="52">
        <f t="shared" si="1"/>
        <v>9722</v>
      </c>
      <c r="K31" s="48">
        <f t="shared" si="1"/>
        <v>11428</v>
      </c>
      <c r="L31" s="47">
        <f t="shared" si="1"/>
        <v>37387</v>
      </c>
      <c r="M31" s="53">
        <f t="shared" si="1"/>
        <v>42841</v>
      </c>
      <c r="N31" s="52">
        <f t="shared" si="1"/>
        <v>96679</v>
      </c>
      <c r="O31" s="48">
        <f t="shared" si="1"/>
        <v>97050</v>
      </c>
      <c r="P31" s="47">
        <f t="shared" si="1"/>
        <v>47867</v>
      </c>
      <c r="Q31" s="53">
        <f t="shared" si="1"/>
        <v>46387</v>
      </c>
      <c r="R31" s="52">
        <f t="shared" si="1"/>
        <v>64890</v>
      </c>
      <c r="S31" s="48">
        <f t="shared" si="1"/>
        <v>67061</v>
      </c>
      <c r="T31" s="47">
        <f t="shared" si="1"/>
        <v>7610</v>
      </c>
      <c r="U31" s="53">
        <f t="shared" si="1"/>
        <v>9105</v>
      </c>
      <c r="V31" s="52">
        <f t="shared" si="1"/>
        <v>51173</v>
      </c>
      <c r="W31" s="48">
        <f t="shared" si="1"/>
        <v>63514</v>
      </c>
      <c r="X31" s="47">
        <f t="shared" si="1"/>
        <v>37842</v>
      </c>
      <c r="Y31" s="53">
        <f t="shared" si="1"/>
        <v>20736</v>
      </c>
      <c r="Z31" s="52">
        <f t="shared" si="1"/>
        <v>112009</v>
      </c>
      <c r="AA31" s="48">
        <f t="shared" si="1"/>
        <v>115479</v>
      </c>
      <c r="AB31" s="47">
        <f t="shared" si="1"/>
        <v>723581</v>
      </c>
      <c r="AC31" s="48">
        <f t="shared" si="1"/>
        <v>720571</v>
      </c>
    </row>
    <row r="32" spans="1:29" ht="15.75" thickTop="1" x14ac:dyDescent="0.2">
      <c r="AB32" s="169" t="str">
        <f>IF(AB31='Daily Total'!D48,"Correct","Wrong")</f>
        <v>Correct</v>
      </c>
      <c r="AC32" s="169" t="str">
        <f>IF(AC31='Daily Total'!E48,"Correct","Wrong")</f>
        <v>Correct</v>
      </c>
    </row>
    <row r="35" spans="1:29" x14ac:dyDescent="0.2">
      <c r="A35" s="45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310" t="s">
        <v>0</v>
      </c>
      <c r="B37" s="301" t="s">
        <v>1</v>
      </c>
      <c r="C37" s="302"/>
      <c r="D37" s="301" t="s">
        <v>2</v>
      </c>
      <c r="E37" s="302"/>
      <c r="F37" s="301" t="s">
        <v>3</v>
      </c>
      <c r="G37" s="302"/>
      <c r="H37" s="301" t="s">
        <v>4</v>
      </c>
      <c r="I37" s="302"/>
      <c r="J37" s="301" t="s">
        <v>5</v>
      </c>
      <c r="K37" s="302"/>
      <c r="L37" s="301" t="s">
        <v>6</v>
      </c>
      <c r="M37" s="302"/>
      <c r="N37" s="301" t="s">
        <v>7</v>
      </c>
      <c r="O37" s="302"/>
      <c r="P37" s="301" t="s">
        <v>8</v>
      </c>
      <c r="Q37" s="302"/>
      <c r="R37" s="301" t="s">
        <v>9</v>
      </c>
      <c r="S37" s="302"/>
      <c r="T37" s="301" t="s">
        <v>10</v>
      </c>
      <c r="U37" s="302"/>
      <c r="V37" s="301" t="s">
        <v>11</v>
      </c>
      <c r="W37" s="302"/>
      <c r="X37" s="301" t="s">
        <v>12</v>
      </c>
      <c r="Y37" s="302"/>
      <c r="Z37" s="301" t="s">
        <v>40</v>
      </c>
      <c r="AA37" s="302"/>
      <c r="AB37" s="301" t="s">
        <v>47</v>
      </c>
      <c r="AC37" s="302"/>
    </row>
    <row r="38" spans="1:29" ht="15" thickTop="1" thickBot="1" x14ac:dyDescent="0.3">
      <c r="A38" s="311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92" t="s">
        <v>16</v>
      </c>
      <c r="B39" s="35">
        <f>+B7/$B$65</f>
        <v>0</v>
      </c>
      <c r="C39" s="41">
        <f t="shared" ref="C39:AA39" si="2">+C7/$B$65</f>
        <v>0</v>
      </c>
      <c r="D39" s="35">
        <f t="shared" si="2"/>
        <v>0</v>
      </c>
      <c r="E39" s="41">
        <f t="shared" si="2"/>
        <v>0</v>
      </c>
      <c r="F39" s="35">
        <f t="shared" si="2"/>
        <v>0</v>
      </c>
      <c r="G39" s="41">
        <f t="shared" si="2"/>
        <v>0</v>
      </c>
      <c r="H39" s="35">
        <f t="shared" si="2"/>
        <v>0</v>
      </c>
      <c r="I39" s="41">
        <f t="shared" si="2"/>
        <v>0</v>
      </c>
      <c r="J39" s="35">
        <f t="shared" si="2"/>
        <v>0</v>
      </c>
      <c r="K39" s="41">
        <f t="shared" si="2"/>
        <v>0</v>
      </c>
      <c r="L39" s="35">
        <f t="shared" si="2"/>
        <v>0</v>
      </c>
      <c r="M39" s="41">
        <f t="shared" si="2"/>
        <v>0</v>
      </c>
      <c r="N39" s="35">
        <f t="shared" si="2"/>
        <v>0</v>
      </c>
      <c r="O39" s="41">
        <f t="shared" si="2"/>
        <v>0</v>
      </c>
      <c r="P39" s="35">
        <f t="shared" si="2"/>
        <v>0</v>
      </c>
      <c r="Q39" s="41">
        <f t="shared" si="2"/>
        <v>0</v>
      </c>
      <c r="R39" s="35">
        <f t="shared" si="2"/>
        <v>0</v>
      </c>
      <c r="S39" s="41">
        <f t="shared" si="2"/>
        <v>0</v>
      </c>
      <c r="T39" s="35">
        <f t="shared" si="2"/>
        <v>0</v>
      </c>
      <c r="U39" s="41">
        <f t="shared" si="2"/>
        <v>0</v>
      </c>
      <c r="V39" s="35">
        <f t="shared" si="2"/>
        <v>0</v>
      </c>
      <c r="W39" s="41">
        <f t="shared" si="2"/>
        <v>0</v>
      </c>
      <c r="X39" s="35">
        <f t="shared" si="2"/>
        <v>0</v>
      </c>
      <c r="Y39" s="41">
        <f t="shared" si="2"/>
        <v>0</v>
      </c>
      <c r="Z39" s="35">
        <f t="shared" si="2"/>
        <v>0</v>
      </c>
      <c r="AA39" s="41">
        <f t="shared" si="2"/>
        <v>0</v>
      </c>
      <c r="AB39" s="110">
        <f>B39+D39+F39+H39+J39+L39+N39+P39+R39+T39+V39+X39+Z39</f>
        <v>0</v>
      </c>
      <c r="AC39" s="111">
        <f>C39+E39+G39+I39+K39+M39+O39+Q39+S39+U39+W39+Y39+AA39</f>
        <v>0</v>
      </c>
    </row>
    <row r="40" spans="1:29" x14ac:dyDescent="0.2">
      <c r="A40" s="93" t="s">
        <v>17</v>
      </c>
      <c r="B40" s="3">
        <f t="shared" ref="B40:AA49" si="3">+B8/$B$65</f>
        <v>113.25</v>
      </c>
      <c r="C40" s="32">
        <f t="shared" si="3"/>
        <v>0.25</v>
      </c>
      <c r="D40" s="3">
        <f t="shared" si="3"/>
        <v>74.75</v>
      </c>
      <c r="E40" s="32">
        <f t="shared" si="3"/>
        <v>0.75</v>
      </c>
      <c r="F40" s="3">
        <f t="shared" si="3"/>
        <v>227.25</v>
      </c>
      <c r="G40" s="32">
        <f t="shared" si="3"/>
        <v>2.75</v>
      </c>
      <c r="H40" s="3">
        <f t="shared" si="3"/>
        <v>214</v>
      </c>
      <c r="I40" s="32">
        <f t="shared" si="3"/>
        <v>26.5</v>
      </c>
      <c r="J40" s="3">
        <f t="shared" si="3"/>
        <v>4</v>
      </c>
      <c r="K40" s="32">
        <f t="shared" si="3"/>
        <v>12.25</v>
      </c>
      <c r="L40" s="3">
        <f t="shared" si="3"/>
        <v>37.5</v>
      </c>
      <c r="M40" s="32">
        <f t="shared" si="3"/>
        <v>25.5</v>
      </c>
      <c r="N40" s="3">
        <f t="shared" si="3"/>
        <v>110.5</v>
      </c>
      <c r="O40" s="32">
        <f t="shared" si="3"/>
        <v>80.75</v>
      </c>
      <c r="P40" s="3">
        <f t="shared" si="3"/>
        <v>37.5</v>
      </c>
      <c r="Q40" s="32">
        <f t="shared" si="3"/>
        <v>32</v>
      </c>
      <c r="R40" s="3">
        <f t="shared" si="3"/>
        <v>19.5</v>
      </c>
      <c r="S40" s="32">
        <f t="shared" si="3"/>
        <v>38.25</v>
      </c>
      <c r="T40" s="3">
        <f t="shared" si="3"/>
        <v>1.25</v>
      </c>
      <c r="U40" s="32">
        <f t="shared" si="3"/>
        <v>7</v>
      </c>
      <c r="V40" s="3">
        <f t="shared" si="3"/>
        <v>4.75</v>
      </c>
      <c r="W40" s="32">
        <f t="shared" si="3"/>
        <v>6.75</v>
      </c>
      <c r="X40" s="3">
        <f t="shared" si="3"/>
        <v>2.75</v>
      </c>
      <c r="Y40" s="32">
        <f t="shared" si="3"/>
        <v>13.5</v>
      </c>
      <c r="Z40" s="3">
        <f t="shared" si="3"/>
        <v>0</v>
      </c>
      <c r="AA40" s="32">
        <f t="shared" si="3"/>
        <v>0</v>
      </c>
      <c r="AB40" s="112">
        <f t="shared" ref="AB40:AB56" si="4">B40+D40+F40+H40+J40+L40+N40+P40+R40+T40+V40+X40+Z40</f>
        <v>847</v>
      </c>
      <c r="AC40" s="19">
        <f t="shared" ref="AC40:AC62" si="5">C40+E40+G40+I40+K40+M40+O40+Q40+S40+U40+W40+Y40+AA40</f>
        <v>246.25</v>
      </c>
    </row>
    <row r="41" spans="1:29" x14ac:dyDescent="0.2">
      <c r="A41" s="94" t="s">
        <v>18</v>
      </c>
      <c r="B41" s="3">
        <f t="shared" si="3"/>
        <v>341</v>
      </c>
      <c r="C41" s="32">
        <f t="shared" si="3"/>
        <v>126.5</v>
      </c>
      <c r="D41" s="3">
        <f t="shared" si="3"/>
        <v>227</v>
      </c>
      <c r="E41" s="32">
        <f t="shared" si="3"/>
        <v>82.75</v>
      </c>
      <c r="F41" s="3">
        <f t="shared" si="3"/>
        <v>867</v>
      </c>
      <c r="G41" s="32">
        <f t="shared" si="3"/>
        <v>253.75</v>
      </c>
      <c r="H41" s="3">
        <f t="shared" si="3"/>
        <v>792.25</v>
      </c>
      <c r="I41" s="32">
        <f t="shared" si="3"/>
        <v>415.25</v>
      </c>
      <c r="J41" s="3">
        <f t="shared" si="3"/>
        <v>34.5</v>
      </c>
      <c r="K41" s="32">
        <f t="shared" si="3"/>
        <v>104.5</v>
      </c>
      <c r="L41" s="3">
        <f t="shared" si="3"/>
        <v>211</v>
      </c>
      <c r="M41" s="32">
        <f t="shared" si="3"/>
        <v>307</v>
      </c>
      <c r="N41" s="3">
        <f t="shared" si="3"/>
        <v>771.25</v>
      </c>
      <c r="O41" s="32">
        <f t="shared" si="3"/>
        <v>683.25</v>
      </c>
      <c r="P41" s="3">
        <f t="shared" si="3"/>
        <v>337.75</v>
      </c>
      <c r="Q41" s="32">
        <f t="shared" si="3"/>
        <v>365.5</v>
      </c>
      <c r="R41" s="3">
        <f t="shared" si="3"/>
        <v>419</v>
      </c>
      <c r="S41" s="32">
        <f t="shared" si="3"/>
        <v>381.25</v>
      </c>
      <c r="T41" s="3">
        <f t="shared" si="3"/>
        <v>75.75</v>
      </c>
      <c r="U41" s="32">
        <f t="shared" si="3"/>
        <v>139.75</v>
      </c>
      <c r="V41" s="3">
        <f t="shared" si="3"/>
        <v>204.25</v>
      </c>
      <c r="W41" s="32">
        <f t="shared" si="3"/>
        <v>440.25</v>
      </c>
      <c r="X41" s="3">
        <f t="shared" si="3"/>
        <v>347.75</v>
      </c>
      <c r="Y41" s="32">
        <f t="shared" si="3"/>
        <v>251.25</v>
      </c>
      <c r="Z41" s="3">
        <f t="shared" si="3"/>
        <v>745</v>
      </c>
      <c r="AA41" s="32">
        <f t="shared" si="3"/>
        <v>683</v>
      </c>
      <c r="AB41" s="112">
        <f t="shared" si="4"/>
        <v>5373.5</v>
      </c>
      <c r="AC41" s="19">
        <f t="shared" si="5"/>
        <v>4234</v>
      </c>
    </row>
    <row r="42" spans="1:29" x14ac:dyDescent="0.2">
      <c r="A42" s="93" t="s">
        <v>19</v>
      </c>
      <c r="B42" s="3">
        <f t="shared" si="3"/>
        <v>483.5</v>
      </c>
      <c r="C42" s="32">
        <f t="shared" si="3"/>
        <v>456.75</v>
      </c>
      <c r="D42" s="3">
        <f t="shared" si="3"/>
        <v>254.25</v>
      </c>
      <c r="E42" s="32">
        <f t="shared" si="3"/>
        <v>206.5</v>
      </c>
      <c r="F42" s="3">
        <f t="shared" si="3"/>
        <v>881.75</v>
      </c>
      <c r="G42" s="32">
        <f t="shared" si="3"/>
        <v>603.75</v>
      </c>
      <c r="H42" s="3">
        <f t="shared" si="3"/>
        <v>1102</v>
      </c>
      <c r="I42" s="32">
        <f t="shared" si="3"/>
        <v>912.75</v>
      </c>
      <c r="J42" s="3">
        <f t="shared" si="3"/>
        <v>62.5</v>
      </c>
      <c r="K42" s="32">
        <f t="shared" si="3"/>
        <v>154.75</v>
      </c>
      <c r="L42" s="3">
        <f t="shared" si="3"/>
        <v>327.5</v>
      </c>
      <c r="M42" s="32">
        <f t="shared" si="3"/>
        <v>445.25</v>
      </c>
      <c r="N42" s="3">
        <f t="shared" si="3"/>
        <v>1204.25</v>
      </c>
      <c r="O42" s="32">
        <f t="shared" si="3"/>
        <v>1107</v>
      </c>
      <c r="P42" s="3">
        <f t="shared" si="3"/>
        <v>573.75</v>
      </c>
      <c r="Q42" s="32">
        <f t="shared" si="3"/>
        <v>529.75</v>
      </c>
      <c r="R42" s="3">
        <f t="shared" si="3"/>
        <v>736.5</v>
      </c>
      <c r="S42" s="32">
        <f t="shared" si="3"/>
        <v>631.25</v>
      </c>
      <c r="T42" s="3">
        <f t="shared" si="3"/>
        <v>152.5</v>
      </c>
      <c r="U42" s="32">
        <f t="shared" si="3"/>
        <v>196</v>
      </c>
      <c r="V42" s="3">
        <f t="shared" si="3"/>
        <v>374.75</v>
      </c>
      <c r="W42" s="32">
        <f t="shared" si="3"/>
        <v>666.25</v>
      </c>
      <c r="X42" s="3">
        <f t="shared" si="3"/>
        <v>529.5</v>
      </c>
      <c r="Y42" s="32">
        <f t="shared" si="3"/>
        <v>317</v>
      </c>
      <c r="Z42" s="3">
        <f t="shared" si="3"/>
        <v>1041.75</v>
      </c>
      <c r="AA42" s="32">
        <f t="shared" si="3"/>
        <v>1049.25</v>
      </c>
      <c r="AB42" s="112">
        <f t="shared" si="4"/>
        <v>7724.5</v>
      </c>
      <c r="AC42" s="19">
        <f t="shared" si="5"/>
        <v>7276.25</v>
      </c>
    </row>
    <row r="43" spans="1:29" x14ac:dyDescent="0.2">
      <c r="A43" s="94" t="s">
        <v>20</v>
      </c>
      <c r="B43" s="3">
        <f t="shared" si="3"/>
        <v>617.25</v>
      </c>
      <c r="C43" s="32">
        <f t="shared" si="3"/>
        <v>583.75</v>
      </c>
      <c r="D43" s="3">
        <f t="shared" si="3"/>
        <v>271.5</v>
      </c>
      <c r="E43" s="32">
        <f t="shared" si="3"/>
        <v>273.5</v>
      </c>
      <c r="F43" s="3">
        <f t="shared" si="3"/>
        <v>864.5</v>
      </c>
      <c r="G43" s="32">
        <f t="shared" si="3"/>
        <v>771.5</v>
      </c>
      <c r="H43" s="3">
        <f t="shared" si="3"/>
        <v>1203</v>
      </c>
      <c r="I43" s="32">
        <f t="shared" si="3"/>
        <v>1209</v>
      </c>
      <c r="J43" s="3">
        <f t="shared" si="3"/>
        <v>86.5</v>
      </c>
      <c r="K43" s="32">
        <f t="shared" si="3"/>
        <v>166</v>
      </c>
      <c r="L43" s="3">
        <f t="shared" si="3"/>
        <v>345.5</v>
      </c>
      <c r="M43" s="32">
        <f t="shared" si="3"/>
        <v>545.75</v>
      </c>
      <c r="N43" s="3">
        <f t="shared" si="3"/>
        <v>1294</v>
      </c>
      <c r="O43" s="32">
        <f t="shared" si="3"/>
        <v>1151</v>
      </c>
      <c r="P43" s="3">
        <f t="shared" si="3"/>
        <v>681.5</v>
      </c>
      <c r="Q43" s="32">
        <f t="shared" si="3"/>
        <v>494.75</v>
      </c>
      <c r="R43" s="3">
        <f t="shared" si="3"/>
        <v>918.25</v>
      </c>
      <c r="S43" s="32">
        <f t="shared" si="3"/>
        <v>695.25</v>
      </c>
      <c r="T43" s="3">
        <f t="shared" si="3"/>
        <v>165.25</v>
      </c>
      <c r="U43" s="32">
        <f t="shared" si="3"/>
        <v>166.75</v>
      </c>
      <c r="V43" s="3">
        <f t="shared" si="3"/>
        <v>479</v>
      </c>
      <c r="W43" s="32">
        <f t="shared" si="3"/>
        <v>768.25</v>
      </c>
      <c r="X43" s="3">
        <f t="shared" si="3"/>
        <v>609</v>
      </c>
      <c r="Y43" s="32">
        <f t="shared" si="3"/>
        <v>297.25</v>
      </c>
      <c r="Z43" s="3">
        <f t="shared" si="3"/>
        <v>1219</v>
      </c>
      <c r="AA43" s="32">
        <f t="shared" si="3"/>
        <v>1287</v>
      </c>
      <c r="AB43" s="112">
        <f t="shared" si="4"/>
        <v>8754.25</v>
      </c>
      <c r="AC43" s="19">
        <f t="shared" si="5"/>
        <v>8409.75</v>
      </c>
    </row>
    <row r="44" spans="1:29" x14ac:dyDescent="0.2">
      <c r="A44" s="93" t="s">
        <v>21</v>
      </c>
      <c r="B44" s="3">
        <f t="shared" si="3"/>
        <v>762.25</v>
      </c>
      <c r="C44" s="32">
        <f t="shared" si="3"/>
        <v>693.75</v>
      </c>
      <c r="D44" s="3">
        <f t="shared" si="3"/>
        <v>393.25</v>
      </c>
      <c r="E44" s="32">
        <f t="shared" si="3"/>
        <v>320</v>
      </c>
      <c r="F44" s="3">
        <f t="shared" si="3"/>
        <v>1034.25</v>
      </c>
      <c r="G44" s="32">
        <f t="shared" si="3"/>
        <v>682.5</v>
      </c>
      <c r="H44" s="3">
        <f t="shared" si="3"/>
        <v>1517.5</v>
      </c>
      <c r="I44" s="32">
        <f t="shared" si="3"/>
        <v>1293.75</v>
      </c>
      <c r="J44" s="3">
        <f t="shared" si="3"/>
        <v>92.75</v>
      </c>
      <c r="K44" s="32">
        <f t="shared" si="3"/>
        <v>213</v>
      </c>
      <c r="L44" s="3">
        <f t="shared" si="3"/>
        <v>314.25</v>
      </c>
      <c r="M44" s="32">
        <f t="shared" si="3"/>
        <v>730.25</v>
      </c>
      <c r="N44" s="3">
        <f t="shared" si="3"/>
        <v>1355.75</v>
      </c>
      <c r="O44" s="32">
        <f t="shared" si="3"/>
        <v>1409.25</v>
      </c>
      <c r="P44" s="3">
        <f t="shared" si="3"/>
        <v>763.5</v>
      </c>
      <c r="Q44" s="32">
        <f t="shared" si="3"/>
        <v>481</v>
      </c>
      <c r="R44" s="3">
        <f t="shared" si="3"/>
        <v>1045.5</v>
      </c>
      <c r="S44" s="32">
        <f t="shared" si="3"/>
        <v>740.25</v>
      </c>
      <c r="T44" s="3">
        <f t="shared" si="3"/>
        <v>131</v>
      </c>
      <c r="U44" s="32">
        <f t="shared" si="3"/>
        <v>141.5</v>
      </c>
      <c r="V44" s="3">
        <f t="shared" si="3"/>
        <v>431.25</v>
      </c>
      <c r="W44" s="32">
        <f t="shared" si="3"/>
        <v>886.5</v>
      </c>
      <c r="X44" s="3">
        <f t="shared" si="3"/>
        <v>615.25</v>
      </c>
      <c r="Y44" s="32">
        <f t="shared" si="3"/>
        <v>314.25</v>
      </c>
      <c r="Z44" s="3">
        <f t="shared" si="3"/>
        <v>1562.25</v>
      </c>
      <c r="AA44" s="32">
        <f t="shared" si="3"/>
        <v>1480.25</v>
      </c>
      <c r="AB44" s="112">
        <f t="shared" si="4"/>
        <v>10018.75</v>
      </c>
      <c r="AC44" s="19">
        <f t="shared" si="5"/>
        <v>9386.25</v>
      </c>
    </row>
    <row r="45" spans="1:29" x14ac:dyDescent="0.2">
      <c r="A45" s="94" t="s">
        <v>22</v>
      </c>
      <c r="B45" s="3">
        <f t="shared" si="3"/>
        <v>1008</v>
      </c>
      <c r="C45" s="32">
        <f t="shared" si="3"/>
        <v>861</v>
      </c>
      <c r="D45" s="3">
        <f t="shared" si="3"/>
        <v>430</v>
      </c>
      <c r="E45" s="32">
        <f t="shared" si="3"/>
        <v>340.5</v>
      </c>
      <c r="F45" s="3">
        <f t="shared" si="3"/>
        <v>1284.25</v>
      </c>
      <c r="G45" s="32">
        <f t="shared" si="3"/>
        <v>594</v>
      </c>
      <c r="H45" s="3">
        <f t="shared" si="3"/>
        <v>1850.25</v>
      </c>
      <c r="I45" s="32">
        <f t="shared" si="3"/>
        <v>1552</v>
      </c>
      <c r="J45" s="3">
        <f t="shared" si="3"/>
        <v>124.25</v>
      </c>
      <c r="K45" s="32">
        <f t="shared" si="3"/>
        <v>372.25</v>
      </c>
      <c r="L45" s="3">
        <f t="shared" si="3"/>
        <v>334.25</v>
      </c>
      <c r="M45" s="32">
        <f t="shared" si="3"/>
        <v>1053.75</v>
      </c>
      <c r="N45" s="3">
        <f t="shared" si="3"/>
        <v>1346.75</v>
      </c>
      <c r="O45" s="32">
        <f t="shared" si="3"/>
        <v>1849.5</v>
      </c>
      <c r="P45" s="3">
        <f t="shared" si="3"/>
        <v>837</v>
      </c>
      <c r="Q45" s="32">
        <f t="shared" si="3"/>
        <v>493.5</v>
      </c>
      <c r="R45" s="3">
        <f t="shared" si="3"/>
        <v>1296.75</v>
      </c>
      <c r="S45" s="32">
        <f t="shared" si="3"/>
        <v>928.5</v>
      </c>
      <c r="T45" s="3">
        <f t="shared" si="3"/>
        <v>107.5</v>
      </c>
      <c r="U45" s="32">
        <f t="shared" si="3"/>
        <v>129.5</v>
      </c>
      <c r="V45" s="3">
        <f t="shared" si="3"/>
        <v>442.25</v>
      </c>
      <c r="W45" s="32">
        <f t="shared" si="3"/>
        <v>1285</v>
      </c>
      <c r="X45" s="3">
        <f t="shared" si="3"/>
        <v>719.75</v>
      </c>
      <c r="Y45" s="32">
        <f t="shared" si="3"/>
        <v>284.75</v>
      </c>
      <c r="Z45" s="3">
        <f t="shared" si="3"/>
        <v>1806.5</v>
      </c>
      <c r="AA45" s="32">
        <f t="shared" si="3"/>
        <v>1690.75</v>
      </c>
      <c r="AB45" s="112">
        <f t="shared" si="4"/>
        <v>11587.5</v>
      </c>
      <c r="AC45" s="19">
        <f t="shared" si="5"/>
        <v>11435</v>
      </c>
    </row>
    <row r="46" spans="1:29" x14ac:dyDescent="0.2">
      <c r="A46" s="93" t="s">
        <v>23</v>
      </c>
      <c r="B46" s="3">
        <f t="shared" si="3"/>
        <v>979.25</v>
      </c>
      <c r="C46" s="32">
        <f t="shared" si="3"/>
        <v>1001.75</v>
      </c>
      <c r="D46" s="3">
        <f t="shared" si="3"/>
        <v>410</v>
      </c>
      <c r="E46" s="32">
        <f t="shared" si="3"/>
        <v>335.75</v>
      </c>
      <c r="F46" s="3">
        <f t="shared" si="3"/>
        <v>1115.5</v>
      </c>
      <c r="G46" s="32">
        <f t="shared" si="3"/>
        <v>564.25</v>
      </c>
      <c r="H46" s="3">
        <f t="shared" si="3"/>
        <v>1748.75</v>
      </c>
      <c r="I46" s="32">
        <f t="shared" si="3"/>
        <v>1461.25</v>
      </c>
      <c r="J46" s="3">
        <f t="shared" si="3"/>
        <v>106.75</v>
      </c>
      <c r="K46" s="32">
        <f t="shared" si="3"/>
        <v>288</v>
      </c>
      <c r="L46" s="3">
        <f t="shared" si="3"/>
        <v>329.25</v>
      </c>
      <c r="M46" s="32">
        <f t="shared" si="3"/>
        <v>861.25</v>
      </c>
      <c r="N46" s="3">
        <f t="shared" si="3"/>
        <v>1337.75</v>
      </c>
      <c r="O46" s="32">
        <f t="shared" si="3"/>
        <v>1604</v>
      </c>
      <c r="P46" s="3">
        <f t="shared" si="3"/>
        <v>920.5</v>
      </c>
      <c r="Q46" s="32">
        <f t="shared" si="3"/>
        <v>468.75</v>
      </c>
      <c r="R46" s="3">
        <f t="shared" si="3"/>
        <v>1229.5</v>
      </c>
      <c r="S46" s="32">
        <f t="shared" si="3"/>
        <v>865.25</v>
      </c>
      <c r="T46" s="3">
        <f t="shared" si="3"/>
        <v>142.5</v>
      </c>
      <c r="U46" s="32">
        <f t="shared" si="3"/>
        <v>109.5</v>
      </c>
      <c r="V46" s="3">
        <f t="shared" si="3"/>
        <v>462.25</v>
      </c>
      <c r="W46" s="32">
        <f t="shared" si="3"/>
        <v>1268.5</v>
      </c>
      <c r="X46" s="3">
        <f t="shared" si="3"/>
        <v>604</v>
      </c>
      <c r="Y46" s="32">
        <f t="shared" si="3"/>
        <v>243</v>
      </c>
      <c r="Z46" s="3">
        <f t="shared" si="3"/>
        <v>1722</v>
      </c>
      <c r="AA46" s="32">
        <f t="shared" si="3"/>
        <v>1887.75</v>
      </c>
      <c r="AB46" s="112">
        <f t="shared" si="4"/>
        <v>11108</v>
      </c>
      <c r="AC46" s="19">
        <f t="shared" si="5"/>
        <v>10959</v>
      </c>
    </row>
    <row r="47" spans="1:29" x14ac:dyDescent="0.2">
      <c r="A47" s="94" t="s">
        <v>24</v>
      </c>
      <c r="B47" s="3">
        <f t="shared" si="3"/>
        <v>1015.25</v>
      </c>
      <c r="C47" s="32">
        <f t="shared" si="3"/>
        <v>1110.5</v>
      </c>
      <c r="D47" s="3">
        <f t="shared" si="3"/>
        <v>438.75</v>
      </c>
      <c r="E47" s="32">
        <f t="shared" si="3"/>
        <v>317.25</v>
      </c>
      <c r="F47" s="3">
        <f t="shared" si="3"/>
        <v>1103.75</v>
      </c>
      <c r="G47" s="32">
        <f t="shared" si="3"/>
        <v>591.25</v>
      </c>
      <c r="H47" s="3">
        <f t="shared" si="3"/>
        <v>1975.75</v>
      </c>
      <c r="I47" s="32">
        <f t="shared" si="3"/>
        <v>1502</v>
      </c>
      <c r="J47" s="3">
        <f t="shared" si="3"/>
        <v>119</v>
      </c>
      <c r="K47" s="32">
        <f t="shared" si="3"/>
        <v>208.75</v>
      </c>
      <c r="L47" s="3">
        <f t="shared" si="3"/>
        <v>355.75</v>
      </c>
      <c r="M47" s="32">
        <f t="shared" si="3"/>
        <v>942.5</v>
      </c>
      <c r="N47" s="3">
        <f t="shared" si="3"/>
        <v>1324.5</v>
      </c>
      <c r="O47" s="32">
        <f t="shared" si="3"/>
        <v>1779</v>
      </c>
      <c r="P47" s="3">
        <f t="shared" si="3"/>
        <v>896.75</v>
      </c>
      <c r="Q47" s="32">
        <f t="shared" si="3"/>
        <v>505</v>
      </c>
      <c r="R47" s="3">
        <f t="shared" si="3"/>
        <v>1219</v>
      </c>
      <c r="S47" s="32">
        <f t="shared" si="3"/>
        <v>872.5</v>
      </c>
      <c r="T47" s="3">
        <f t="shared" si="3"/>
        <v>81.75</v>
      </c>
      <c r="U47" s="32">
        <f t="shared" si="3"/>
        <v>109</v>
      </c>
      <c r="V47" s="3">
        <f t="shared" si="3"/>
        <v>522.75</v>
      </c>
      <c r="W47" s="32">
        <f t="shared" si="3"/>
        <v>1262.75</v>
      </c>
      <c r="X47" s="3">
        <f t="shared" si="3"/>
        <v>604</v>
      </c>
      <c r="Y47" s="32">
        <f t="shared" si="3"/>
        <v>241</v>
      </c>
      <c r="Z47" s="3">
        <f t="shared" si="3"/>
        <v>1849.5</v>
      </c>
      <c r="AA47" s="32">
        <f t="shared" si="3"/>
        <v>1973</v>
      </c>
      <c r="AB47" s="112">
        <f t="shared" si="4"/>
        <v>11506.5</v>
      </c>
      <c r="AC47" s="19">
        <f t="shared" si="5"/>
        <v>11414.5</v>
      </c>
    </row>
    <row r="48" spans="1:29" x14ac:dyDescent="0.2">
      <c r="A48" s="93" t="s">
        <v>25</v>
      </c>
      <c r="B48" s="3">
        <f t="shared" si="3"/>
        <v>1061</v>
      </c>
      <c r="C48" s="32">
        <f t="shared" si="3"/>
        <v>1147</v>
      </c>
      <c r="D48" s="3">
        <f t="shared" si="3"/>
        <v>434.5</v>
      </c>
      <c r="E48" s="32">
        <f t="shared" si="3"/>
        <v>363</v>
      </c>
      <c r="F48" s="3">
        <f t="shared" si="3"/>
        <v>1076.5</v>
      </c>
      <c r="G48" s="32">
        <f t="shared" si="3"/>
        <v>570.75</v>
      </c>
      <c r="H48" s="3">
        <f t="shared" si="3"/>
        <v>1964</v>
      </c>
      <c r="I48" s="32">
        <f t="shared" si="3"/>
        <v>1537.75</v>
      </c>
      <c r="J48" s="3">
        <f t="shared" si="3"/>
        <v>129.75</v>
      </c>
      <c r="K48" s="32">
        <f t="shared" si="3"/>
        <v>178.25</v>
      </c>
      <c r="L48" s="3">
        <f t="shared" si="3"/>
        <v>405.75</v>
      </c>
      <c r="M48" s="32">
        <f t="shared" si="3"/>
        <v>1067.25</v>
      </c>
      <c r="N48" s="3">
        <f t="shared" si="3"/>
        <v>1349.25</v>
      </c>
      <c r="O48" s="32">
        <f t="shared" si="3"/>
        <v>1630.25</v>
      </c>
      <c r="P48" s="3">
        <f t="shared" si="3"/>
        <v>926.5</v>
      </c>
      <c r="Q48" s="32">
        <f t="shared" si="3"/>
        <v>569.5</v>
      </c>
      <c r="R48" s="3">
        <f t="shared" si="3"/>
        <v>1203.75</v>
      </c>
      <c r="S48" s="32">
        <f t="shared" si="3"/>
        <v>923.25</v>
      </c>
      <c r="T48" s="3">
        <f t="shared" si="3"/>
        <v>86.75</v>
      </c>
      <c r="U48" s="32">
        <f t="shared" si="3"/>
        <v>117.25</v>
      </c>
      <c r="V48" s="3">
        <f t="shared" si="3"/>
        <v>599.5</v>
      </c>
      <c r="W48" s="32">
        <f t="shared" si="3"/>
        <v>1219.5</v>
      </c>
      <c r="X48" s="3">
        <f t="shared" si="3"/>
        <v>626.5</v>
      </c>
      <c r="Y48" s="32">
        <f t="shared" si="3"/>
        <v>229.75</v>
      </c>
      <c r="Z48" s="3">
        <f t="shared" si="3"/>
        <v>1926.5</v>
      </c>
      <c r="AA48" s="32">
        <f t="shared" si="3"/>
        <v>1934.5</v>
      </c>
      <c r="AB48" s="112">
        <f t="shared" si="4"/>
        <v>11790.25</v>
      </c>
      <c r="AC48" s="19">
        <f t="shared" si="5"/>
        <v>11488</v>
      </c>
    </row>
    <row r="49" spans="1:29" x14ac:dyDescent="0.2">
      <c r="A49" s="94" t="s">
        <v>26</v>
      </c>
      <c r="B49" s="3">
        <f t="shared" si="3"/>
        <v>1024.75</v>
      </c>
      <c r="C49" s="32">
        <f t="shared" si="3"/>
        <v>1134</v>
      </c>
      <c r="D49" s="3">
        <f t="shared" si="3"/>
        <v>376</v>
      </c>
      <c r="E49" s="32">
        <f t="shared" si="3"/>
        <v>363</v>
      </c>
      <c r="F49" s="3">
        <f t="shared" si="3"/>
        <v>858</v>
      </c>
      <c r="G49" s="32">
        <f t="shared" si="3"/>
        <v>634.75</v>
      </c>
      <c r="H49" s="3">
        <f t="shared" si="3"/>
        <v>1881.25</v>
      </c>
      <c r="I49" s="32">
        <f t="shared" si="3"/>
        <v>1628.5</v>
      </c>
      <c r="J49" s="3">
        <f t="shared" si="3"/>
        <v>127</v>
      </c>
      <c r="K49" s="32">
        <f t="shared" si="3"/>
        <v>161</v>
      </c>
      <c r="L49" s="3">
        <f t="shared" si="3"/>
        <v>452</v>
      </c>
      <c r="M49" s="32">
        <f t="shared" si="3"/>
        <v>808.5</v>
      </c>
      <c r="N49" s="3">
        <f t="shared" si="3"/>
        <v>1376</v>
      </c>
      <c r="O49" s="32">
        <f t="shared" si="3"/>
        <v>1449.25</v>
      </c>
      <c r="P49" s="3">
        <f t="shared" si="3"/>
        <v>824</v>
      </c>
      <c r="Q49" s="32">
        <f t="shared" si="3"/>
        <v>614.25</v>
      </c>
      <c r="R49" s="3">
        <f t="shared" si="3"/>
        <v>1107.25</v>
      </c>
      <c r="S49" s="32">
        <f t="shared" si="3"/>
        <v>932.5</v>
      </c>
      <c r="T49" s="3">
        <f t="shared" si="3"/>
        <v>84.25</v>
      </c>
      <c r="U49" s="32">
        <f t="shared" si="3"/>
        <v>119</v>
      </c>
      <c r="V49" s="3">
        <f t="shared" si="3"/>
        <v>640.5</v>
      </c>
      <c r="W49" s="32">
        <f t="shared" ref="W49:AA49" si="6">+W17/$B$65</f>
        <v>1134.25</v>
      </c>
      <c r="X49" s="3">
        <f t="shared" si="6"/>
        <v>546.75</v>
      </c>
      <c r="Y49" s="32">
        <f t="shared" si="6"/>
        <v>262</v>
      </c>
      <c r="Z49" s="3">
        <f t="shared" si="6"/>
        <v>1907.25</v>
      </c>
      <c r="AA49" s="32">
        <f t="shared" si="6"/>
        <v>1928.5</v>
      </c>
      <c r="AB49" s="112">
        <f t="shared" si="4"/>
        <v>11205</v>
      </c>
      <c r="AC49" s="19">
        <f t="shared" si="5"/>
        <v>11169.5</v>
      </c>
    </row>
    <row r="50" spans="1:29" x14ac:dyDescent="0.2">
      <c r="A50" s="93" t="s">
        <v>27</v>
      </c>
      <c r="B50" s="3">
        <f t="shared" ref="B50:AA59" si="7">+B18/$B$65</f>
        <v>1080.75</v>
      </c>
      <c r="C50" s="32">
        <f t="shared" si="7"/>
        <v>1185.5</v>
      </c>
      <c r="D50" s="3">
        <f t="shared" si="7"/>
        <v>383.5</v>
      </c>
      <c r="E50" s="32">
        <f t="shared" si="7"/>
        <v>356.5</v>
      </c>
      <c r="F50" s="3">
        <f t="shared" si="7"/>
        <v>803</v>
      </c>
      <c r="G50" s="32">
        <f t="shared" si="7"/>
        <v>725.25</v>
      </c>
      <c r="H50" s="3">
        <f t="shared" si="7"/>
        <v>1856.25</v>
      </c>
      <c r="I50" s="32">
        <f t="shared" si="7"/>
        <v>1693.5</v>
      </c>
      <c r="J50" s="3">
        <f t="shared" si="7"/>
        <v>142.25</v>
      </c>
      <c r="K50" s="32">
        <f t="shared" si="7"/>
        <v>167.25</v>
      </c>
      <c r="L50" s="3">
        <f t="shared" si="7"/>
        <v>553.5</v>
      </c>
      <c r="M50" s="32">
        <f t="shared" si="7"/>
        <v>696.75</v>
      </c>
      <c r="N50" s="3">
        <f t="shared" si="7"/>
        <v>1497.5</v>
      </c>
      <c r="O50" s="32">
        <f t="shared" si="7"/>
        <v>1422</v>
      </c>
      <c r="P50" s="3">
        <f t="shared" si="7"/>
        <v>845.5</v>
      </c>
      <c r="Q50" s="32">
        <f t="shared" si="7"/>
        <v>647</v>
      </c>
      <c r="R50" s="3">
        <f t="shared" si="7"/>
        <v>1071</v>
      </c>
      <c r="S50" s="32">
        <f t="shared" si="7"/>
        <v>1007.25</v>
      </c>
      <c r="T50" s="3">
        <f t="shared" si="7"/>
        <v>103.5</v>
      </c>
      <c r="U50" s="32">
        <f t="shared" si="7"/>
        <v>103</v>
      </c>
      <c r="V50" s="3">
        <f t="shared" si="7"/>
        <v>811.75</v>
      </c>
      <c r="W50" s="32">
        <f t="shared" si="7"/>
        <v>1009.5</v>
      </c>
      <c r="X50" s="3">
        <f t="shared" si="7"/>
        <v>553.25</v>
      </c>
      <c r="Y50" s="32">
        <f t="shared" si="7"/>
        <v>256.75</v>
      </c>
      <c r="Z50" s="3">
        <f t="shared" si="7"/>
        <v>1925.5</v>
      </c>
      <c r="AA50" s="32">
        <f t="shared" si="7"/>
        <v>2127.5</v>
      </c>
      <c r="AB50" s="112">
        <f t="shared" si="4"/>
        <v>11627.25</v>
      </c>
      <c r="AC50" s="19">
        <f t="shared" si="5"/>
        <v>11397.75</v>
      </c>
    </row>
    <row r="51" spans="1:29" x14ac:dyDescent="0.2">
      <c r="A51" s="94" t="s">
        <v>28</v>
      </c>
      <c r="B51" s="3">
        <f t="shared" si="7"/>
        <v>1185.25</v>
      </c>
      <c r="C51" s="32">
        <f t="shared" si="7"/>
        <v>1307.25</v>
      </c>
      <c r="D51" s="3">
        <f t="shared" si="7"/>
        <v>431.5</v>
      </c>
      <c r="E51" s="32">
        <f t="shared" si="7"/>
        <v>418.25</v>
      </c>
      <c r="F51" s="3">
        <f t="shared" si="7"/>
        <v>871</v>
      </c>
      <c r="G51" s="32">
        <f t="shared" si="7"/>
        <v>948.75</v>
      </c>
      <c r="H51" s="3">
        <f t="shared" si="7"/>
        <v>1917.75</v>
      </c>
      <c r="I51" s="32">
        <f t="shared" si="7"/>
        <v>1906.75</v>
      </c>
      <c r="J51" s="3">
        <f t="shared" si="7"/>
        <v>174.25</v>
      </c>
      <c r="K51" s="32">
        <f t="shared" si="7"/>
        <v>140.25</v>
      </c>
      <c r="L51" s="3">
        <f t="shared" si="7"/>
        <v>732</v>
      </c>
      <c r="M51" s="32">
        <f t="shared" si="7"/>
        <v>658.75</v>
      </c>
      <c r="N51" s="3">
        <f t="shared" si="7"/>
        <v>1785.75</v>
      </c>
      <c r="O51" s="32">
        <f t="shared" si="7"/>
        <v>1509.75</v>
      </c>
      <c r="P51" s="3">
        <f t="shared" si="7"/>
        <v>914.25</v>
      </c>
      <c r="Q51" s="32">
        <f t="shared" si="7"/>
        <v>755.75</v>
      </c>
      <c r="R51" s="3">
        <f t="shared" si="7"/>
        <v>1096.75</v>
      </c>
      <c r="S51" s="32">
        <f t="shared" si="7"/>
        <v>1189.75</v>
      </c>
      <c r="T51" s="3">
        <f t="shared" si="7"/>
        <v>117.75</v>
      </c>
      <c r="U51" s="32">
        <f t="shared" si="7"/>
        <v>133</v>
      </c>
      <c r="V51" s="3">
        <f t="shared" si="7"/>
        <v>1042.25</v>
      </c>
      <c r="W51" s="32">
        <f t="shared" si="7"/>
        <v>1088.25</v>
      </c>
      <c r="X51" s="3">
        <f t="shared" si="7"/>
        <v>692.5</v>
      </c>
      <c r="Y51" s="32">
        <f t="shared" si="7"/>
        <v>337</v>
      </c>
      <c r="Z51" s="3">
        <f t="shared" si="7"/>
        <v>2043</v>
      </c>
      <c r="AA51" s="32">
        <f t="shared" si="7"/>
        <v>2339</v>
      </c>
      <c r="AB51" s="112">
        <f t="shared" si="4"/>
        <v>13004</v>
      </c>
      <c r="AC51" s="19">
        <f t="shared" si="5"/>
        <v>12732.5</v>
      </c>
    </row>
    <row r="52" spans="1:29" x14ac:dyDescent="0.2">
      <c r="A52" s="93" t="s">
        <v>29</v>
      </c>
      <c r="B52" s="3">
        <f t="shared" si="7"/>
        <v>1362</v>
      </c>
      <c r="C52" s="32">
        <f t="shared" si="7"/>
        <v>1291.75</v>
      </c>
      <c r="D52" s="3">
        <f t="shared" si="7"/>
        <v>431.75</v>
      </c>
      <c r="E52" s="32">
        <f t="shared" si="7"/>
        <v>460</v>
      </c>
      <c r="F52" s="3">
        <f t="shared" si="7"/>
        <v>923.75</v>
      </c>
      <c r="G52" s="32">
        <f t="shared" si="7"/>
        <v>1057</v>
      </c>
      <c r="H52" s="3">
        <f t="shared" si="7"/>
        <v>1949</v>
      </c>
      <c r="I52" s="32">
        <f t="shared" si="7"/>
        <v>2171.25</v>
      </c>
      <c r="J52" s="3">
        <f t="shared" si="7"/>
        <v>209.25</v>
      </c>
      <c r="K52" s="32">
        <f t="shared" si="7"/>
        <v>133.5</v>
      </c>
      <c r="L52" s="3">
        <f t="shared" si="7"/>
        <v>860</v>
      </c>
      <c r="M52" s="32">
        <f t="shared" si="7"/>
        <v>568.25</v>
      </c>
      <c r="N52" s="3">
        <f t="shared" si="7"/>
        <v>1884.5</v>
      </c>
      <c r="O52" s="32">
        <f t="shared" si="7"/>
        <v>1603.5</v>
      </c>
      <c r="P52" s="3">
        <f t="shared" si="7"/>
        <v>910.5</v>
      </c>
      <c r="Q52" s="32">
        <f t="shared" si="7"/>
        <v>876.25</v>
      </c>
      <c r="R52" s="3">
        <f t="shared" si="7"/>
        <v>1106.5</v>
      </c>
      <c r="S52" s="32">
        <f t="shared" si="7"/>
        <v>1449.25</v>
      </c>
      <c r="T52" s="3">
        <f t="shared" si="7"/>
        <v>173.75</v>
      </c>
      <c r="U52" s="32">
        <f t="shared" si="7"/>
        <v>136.75</v>
      </c>
      <c r="V52" s="3">
        <f t="shared" si="7"/>
        <v>1098</v>
      </c>
      <c r="W52" s="32">
        <f t="shared" si="7"/>
        <v>1083.25</v>
      </c>
      <c r="X52" s="3">
        <f t="shared" si="7"/>
        <v>720.75</v>
      </c>
      <c r="Y52" s="32">
        <f t="shared" si="7"/>
        <v>375.5</v>
      </c>
      <c r="Z52" s="3">
        <f t="shared" si="7"/>
        <v>2149.25</v>
      </c>
      <c r="AA52" s="32">
        <f t="shared" si="7"/>
        <v>2283.5</v>
      </c>
      <c r="AB52" s="112">
        <f t="shared" si="4"/>
        <v>13779</v>
      </c>
      <c r="AC52" s="19">
        <f t="shared" si="5"/>
        <v>13489.75</v>
      </c>
    </row>
    <row r="53" spans="1:29" x14ac:dyDescent="0.2">
      <c r="A53" s="94" t="s">
        <v>30</v>
      </c>
      <c r="B53" s="3">
        <f t="shared" si="7"/>
        <v>1574.75</v>
      </c>
      <c r="C53" s="32">
        <f t="shared" si="7"/>
        <v>1256.25</v>
      </c>
      <c r="D53" s="3">
        <f t="shared" si="7"/>
        <v>400</v>
      </c>
      <c r="E53" s="32">
        <f t="shared" si="7"/>
        <v>471.75</v>
      </c>
      <c r="F53" s="3">
        <f t="shared" si="7"/>
        <v>992.75</v>
      </c>
      <c r="G53" s="32">
        <f t="shared" si="7"/>
        <v>998.5</v>
      </c>
      <c r="H53" s="3">
        <f t="shared" si="7"/>
        <v>2042.5</v>
      </c>
      <c r="I53" s="32">
        <f t="shared" si="7"/>
        <v>2277.75</v>
      </c>
      <c r="J53" s="3">
        <f t="shared" si="7"/>
        <v>232.75</v>
      </c>
      <c r="K53" s="32">
        <f t="shared" si="7"/>
        <v>156.25</v>
      </c>
      <c r="L53" s="3">
        <f t="shared" si="7"/>
        <v>860.25</v>
      </c>
      <c r="M53" s="32">
        <f t="shared" si="7"/>
        <v>564</v>
      </c>
      <c r="N53" s="3">
        <f t="shared" si="7"/>
        <v>1865.5</v>
      </c>
      <c r="O53" s="32">
        <f t="shared" si="7"/>
        <v>1710</v>
      </c>
      <c r="P53" s="3">
        <f t="shared" si="7"/>
        <v>781.25</v>
      </c>
      <c r="Q53" s="32">
        <f t="shared" si="7"/>
        <v>1050</v>
      </c>
      <c r="R53" s="3">
        <f t="shared" si="7"/>
        <v>1040.5</v>
      </c>
      <c r="S53" s="32">
        <f t="shared" si="7"/>
        <v>1570.75</v>
      </c>
      <c r="T53" s="3">
        <f t="shared" si="7"/>
        <v>141</v>
      </c>
      <c r="U53" s="32">
        <f t="shared" si="7"/>
        <v>166.5</v>
      </c>
      <c r="V53" s="3">
        <f t="shared" si="7"/>
        <v>1239</v>
      </c>
      <c r="W53" s="32">
        <f t="shared" si="7"/>
        <v>1030.75</v>
      </c>
      <c r="X53" s="3">
        <f t="shared" si="7"/>
        <v>687.5</v>
      </c>
      <c r="Y53" s="32">
        <f t="shared" si="7"/>
        <v>418.75</v>
      </c>
      <c r="Z53" s="3">
        <f t="shared" si="7"/>
        <v>2238</v>
      </c>
      <c r="AA53" s="32">
        <f t="shared" si="7"/>
        <v>2103.25</v>
      </c>
      <c r="AB53" s="112">
        <f t="shared" si="4"/>
        <v>14095.75</v>
      </c>
      <c r="AC53" s="19">
        <f t="shared" si="5"/>
        <v>13774.5</v>
      </c>
    </row>
    <row r="54" spans="1:29" x14ac:dyDescent="0.2">
      <c r="A54" s="93" t="s">
        <v>31</v>
      </c>
      <c r="B54" s="3">
        <f t="shared" si="7"/>
        <v>1168.25</v>
      </c>
      <c r="C54" s="32">
        <f t="shared" si="7"/>
        <v>1263.75</v>
      </c>
      <c r="D54" s="3">
        <f t="shared" si="7"/>
        <v>332</v>
      </c>
      <c r="E54" s="32">
        <f t="shared" si="7"/>
        <v>601.25</v>
      </c>
      <c r="F54" s="3">
        <f t="shared" si="7"/>
        <v>811.25</v>
      </c>
      <c r="G54" s="32">
        <f t="shared" si="7"/>
        <v>1102.5</v>
      </c>
      <c r="H54" s="3">
        <f t="shared" si="7"/>
        <v>1669</v>
      </c>
      <c r="I54" s="32">
        <f t="shared" si="7"/>
        <v>2117.75</v>
      </c>
      <c r="J54" s="3">
        <f t="shared" si="7"/>
        <v>217.75</v>
      </c>
      <c r="K54" s="32">
        <f t="shared" si="7"/>
        <v>129.5</v>
      </c>
      <c r="L54" s="3">
        <f t="shared" si="7"/>
        <v>933</v>
      </c>
      <c r="M54" s="32">
        <f t="shared" si="7"/>
        <v>522.75</v>
      </c>
      <c r="N54" s="3">
        <f t="shared" si="7"/>
        <v>1789.75</v>
      </c>
      <c r="O54" s="32">
        <f t="shared" si="7"/>
        <v>1577</v>
      </c>
      <c r="P54" s="3">
        <f t="shared" si="7"/>
        <v>626</v>
      </c>
      <c r="Q54" s="32">
        <f t="shared" si="7"/>
        <v>1036.5</v>
      </c>
      <c r="R54" s="3">
        <f t="shared" si="7"/>
        <v>910.75</v>
      </c>
      <c r="S54" s="32">
        <f t="shared" si="7"/>
        <v>1382.5</v>
      </c>
      <c r="T54" s="3">
        <f t="shared" si="7"/>
        <v>124.5</v>
      </c>
      <c r="U54" s="32">
        <f t="shared" si="7"/>
        <v>133.25</v>
      </c>
      <c r="V54" s="3">
        <f t="shared" si="7"/>
        <v>1304.75</v>
      </c>
      <c r="W54" s="32">
        <f t="shared" si="7"/>
        <v>921.5</v>
      </c>
      <c r="X54" s="3">
        <f t="shared" si="7"/>
        <v>617.75</v>
      </c>
      <c r="Y54" s="32">
        <f t="shared" si="7"/>
        <v>391.5</v>
      </c>
      <c r="Z54" s="3">
        <f t="shared" si="7"/>
        <v>1907.5</v>
      </c>
      <c r="AA54" s="32">
        <f t="shared" si="7"/>
        <v>1964.25</v>
      </c>
      <c r="AB54" s="112">
        <f t="shared" si="4"/>
        <v>12412.25</v>
      </c>
      <c r="AC54" s="19">
        <f t="shared" si="5"/>
        <v>13144</v>
      </c>
    </row>
    <row r="55" spans="1:29" x14ac:dyDescent="0.2">
      <c r="A55" s="94" t="s">
        <v>32</v>
      </c>
      <c r="B55" s="3">
        <f t="shared" si="7"/>
        <v>1145.25</v>
      </c>
      <c r="C55" s="32">
        <f t="shared" si="7"/>
        <v>883.25</v>
      </c>
      <c r="D55" s="3">
        <f t="shared" si="7"/>
        <v>255.75</v>
      </c>
      <c r="E55" s="32">
        <f t="shared" si="7"/>
        <v>371.5</v>
      </c>
      <c r="F55" s="3">
        <f t="shared" si="7"/>
        <v>674</v>
      </c>
      <c r="G55" s="32">
        <f t="shared" si="7"/>
        <v>923.25</v>
      </c>
      <c r="H55" s="3">
        <f t="shared" si="7"/>
        <v>1418</v>
      </c>
      <c r="I55" s="32">
        <f t="shared" si="7"/>
        <v>1835.75</v>
      </c>
      <c r="J55" s="3">
        <f t="shared" si="7"/>
        <v>179.75</v>
      </c>
      <c r="K55" s="32">
        <f t="shared" si="7"/>
        <v>95</v>
      </c>
      <c r="L55" s="3">
        <f t="shared" si="7"/>
        <v>725.25</v>
      </c>
      <c r="M55" s="32">
        <f t="shared" si="7"/>
        <v>328.75</v>
      </c>
      <c r="N55" s="3">
        <f t="shared" si="7"/>
        <v>1344</v>
      </c>
      <c r="O55" s="32">
        <f t="shared" si="7"/>
        <v>1356</v>
      </c>
      <c r="P55" s="3">
        <f t="shared" si="7"/>
        <v>428.5</v>
      </c>
      <c r="Q55" s="32">
        <f t="shared" si="7"/>
        <v>945.25</v>
      </c>
      <c r="R55" s="3">
        <f t="shared" si="7"/>
        <v>677.75</v>
      </c>
      <c r="S55" s="32">
        <f t="shared" si="7"/>
        <v>1228.25</v>
      </c>
      <c r="T55" s="3">
        <f t="shared" si="7"/>
        <v>84</v>
      </c>
      <c r="U55" s="32">
        <f t="shared" si="7"/>
        <v>135.5</v>
      </c>
      <c r="V55" s="3">
        <f t="shared" si="7"/>
        <v>1124</v>
      </c>
      <c r="W55" s="32">
        <f t="shared" si="7"/>
        <v>759.25</v>
      </c>
      <c r="X55" s="3">
        <f t="shared" si="7"/>
        <v>425</v>
      </c>
      <c r="Y55" s="32">
        <f t="shared" si="7"/>
        <v>353</v>
      </c>
      <c r="Z55" s="3">
        <f t="shared" si="7"/>
        <v>1593.25</v>
      </c>
      <c r="AA55" s="32">
        <f t="shared" si="7"/>
        <v>1629.25</v>
      </c>
      <c r="AB55" s="112">
        <f t="shared" si="4"/>
        <v>10074.5</v>
      </c>
      <c r="AC55" s="19">
        <f t="shared" si="5"/>
        <v>10844</v>
      </c>
    </row>
    <row r="56" spans="1:29" x14ac:dyDescent="0.2">
      <c r="A56" s="93" t="s">
        <v>33</v>
      </c>
      <c r="B56" s="3">
        <f t="shared" si="7"/>
        <v>990</v>
      </c>
      <c r="C56" s="32">
        <f t="shared" si="7"/>
        <v>695.5</v>
      </c>
      <c r="D56" s="3">
        <f t="shared" si="7"/>
        <v>230</v>
      </c>
      <c r="E56" s="32">
        <f t="shared" si="7"/>
        <v>327.5</v>
      </c>
      <c r="F56" s="3">
        <f t="shared" si="7"/>
        <v>593</v>
      </c>
      <c r="G56" s="32">
        <f t="shared" si="7"/>
        <v>779</v>
      </c>
      <c r="H56" s="3">
        <f t="shared" si="7"/>
        <v>1348.5</v>
      </c>
      <c r="I56" s="32">
        <f t="shared" si="7"/>
        <v>1482.5</v>
      </c>
      <c r="J56" s="3">
        <f t="shared" si="7"/>
        <v>165</v>
      </c>
      <c r="K56" s="32">
        <f t="shared" si="7"/>
        <v>76.25</v>
      </c>
      <c r="L56" s="3">
        <f t="shared" si="7"/>
        <v>604.5</v>
      </c>
      <c r="M56" s="32">
        <f t="shared" si="7"/>
        <v>304.75</v>
      </c>
      <c r="N56" s="3">
        <f t="shared" si="7"/>
        <v>1144.75</v>
      </c>
      <c r="O56" s="32">
        <f t="shared" si="7"/>
        <v>1197.25</v>
      </c>
      <c r="P56" s="3">
        <f t="shared" si="7"/>
        <v>339.25</v>
      </c>
      <c r="Q56" s="32">
        <f t="shared" si="7"/>
        <v>869</v>
      </c>
      <c r="R56" s="3">
        <f t="shared" si="7"/>
        <v>596.75</v>
      </c>
      <c r="S56" s="32">
        <f t="shared" si="7"/>
        <v>984.25</v>
      </c>
      <c r="T56" s="3">
        <f t="shared" si="7"/>
        <v>65.25</v>
      </c>
      <c r="U56" s="32">
        <f t="shared" si="7"/>
        <v>121.25</v>
      </c>
      <c r="V56" s="3">
        <f t="shared" si="7"/>
        <v>965</v>
      </c>
      <c r="W56" s="32">
        <f t="shared" si="7"/>
        <v>565.75</v>
      </c>
      <c r="X56" s="3">
        <f t="shared" si="7"/>
        <v>323</v>
      </c>
      <c r="Y56" s="32">
        <f t="shared" si="7"/>
        <v>323.75</v>
      </c>
      <c r="Z56" s="3">
        <f t="shared" si="7"/>
        <v>1334.25</v>
      </c>
      <c r="AA56" s="32">
        <f t="shared" si="7"/>
        <v>1349.25</v>
      </c>
      <c r="AB56" s="112">
        <f t="shared" si="4"/>
        <v>8699.25</v>
      </c>
      <c r="AC56" s="19">
        <f t="shared" si="5"/>
        <v>9076</v>
      </c>
    </row>
    <row r="57" spans="1:29" x14ac:dyDescent="0.2">
      <c r="A57" s="94" t="s">
        <v>34</v>
      </c>
      <c r="B57" s="3">
        <f t="shared" si="7"/>
        <v>308.75</v>
      </c>
      <c r="C57" s="32">
        <f t="shared" si="7"/>
        <v>537</v>
      </c>
      <c r="D57" s="3">
        <f t="shared" si="7"/>
        <v>90.25</v>
      </c>
      <c r="E57" s="32">
        <f t="shared" si="7"/>
        <v>301.25</v>
      </c>
      <c r="F57" s="3">
        <f t="shared" si="7"/>
        <v>247.75</v>
      </c>
      <c r="G57" s="32">
        <f t="shared" si="7"/>
        <v>716.75</v>
      </c>
      <c r="H57" s="3">
        <f t="shared" si="7"/>
        <v>767.25</v>
      </c>
      <c r="I57" s="32">
        <f t="shared" si="7"/>
        <v>1172.25</v>
      </c>
      <c r="J57" s="3">
        <f t="shared" si="7"/>
        <v>178</v>
      </c>
      <c r="K57" s="32">
        <f t="shared" si="7"/>
        <v>64.25</v>
      </c>
      <c r="L57" s="3">
        <f t="shared" si="7"/>
        <v>492.5</v>
      </c>
      <c r="M57" s="32">
        <f t="shared" si="7"/>
        <v>227.75</v>
      </c>
      <c r="N57" s="3">
        <f t="shared" si="7"/>
        <v>1080.25</v>
      </c>
      <c r="O57" s="32">
        <f t="shared" si="7"/>
        <v>952.5</v>
      </c>
      <c r="P57" s="3">
        <f t="shared" si="7"/>
        <v>268.25</v>
      </c>
      <c r="Q57" s="32">
        <f t="shared" si="7"/>
        <v>721.75</v>
      </c>
      <c r="R57" s="3">
        <f t="shared" si="7"/>
        <v>435.25</v>
      </c>
      <c r="S57" s="32">
        <f t="shared" si="7"/>
        <v>844</v>
      </c>
      <c r="T57" s="3">
        <f t="shared" si="7"/>
        <v>57.75</v>
      </c>
      <c r="U57" s="32">
        <f t="shared" si="7"/>
        <v>104.5</v>
      </c>
      <c r="V57" s="3">
        <f t="shared" si="7"/>
        <v>817.25</v>
      </c>
      <c r="W57" s="32">
        <f t="shared" si="7"/>
        <v>462.75</v>
      </c>
      <c r="X57" s="3">
        <f t="shared" si="7"/>
        <v>215</v>
      </c>
      <c r="Y57" s="32">
        <f t="shared" si="7"/>
        <v>265.5</v>
      </c>
      <c r="Z57" s="3">
        <f t="shared" si="7"/>
        <v>980</v>
      </c>
      <c r="AA57" s="32">
        <f t="shared" si="7"/>
        <v>1090.75</v>
      </c>
      <c r="AB57" s="112">
        <f>B57+D57+F57+H57+J57+L57+N57+P57+R57+T57+V57+X57+Z57</f>
        <v>5938.25</v>
      </c>
      <c r="AC57" s="19">
        <f t="shared" si="5"/>
        <v>7461</v>
      </c>
    </row>
    <row r="58" spans="1:29" x14ac:dyDescent="0.2">
      <c r="A58" s="93" t="s">
        <v>35</v>
      </c>
      <c r="B58" s="3">
        <f t="shared" si="7"/>
        <v>0</v>
      </c>
      <c r="C58" s="32">
        <f t="shared" si="7"/>
        <v>304.5</v>
      </c>
      <c r="D58" s="3">
        <f t="shared" si="7"/>
        <v>3.75</v>
      </c>
      <c r="E58" s="32">
        <f t="shared" si="7"/>
        <v>221.25</v>
      </c>
      <c r="F58" s="3">
        <f t="shared" si="7"/>
        <v>11</v>
      </c>
      <c r="G58" s="32">
        <f t="shared" si="7"/>
        <v>467.5</v>
      </c>
      <c r="H58" s="3">
        <f t="shared" si="7"/>
        <v>54.25</v>
      </c>
      <c r="I58" s="32">
        <f t="shared" si="7"/>
        <v>586.25</v>
      </c>
      <c r="J58" s="3">
        <f t="shared" si="7"/>
        <v>44.5</v>
      </c>
      <c r="K58" s="32">
        <f t="shared" si="7"/>
        <v>36</v>
      </c>
      <c r="L58" s="3">
        <f t="shared" si="7"/>
        <v>473</v>
      </c>
      <c r="M58" s="32">
        <f t="shared" si="7"/>
        <v>51.5</v>
      </c>
      <c r="N58" s="3">
        <f t="shared" si="7"/>
        <v>307.75</v>
      </c>
      <c r="O58" s="32">
        <f t="shared" si="7"/>
        <v>191.25</v>
      </c>
      <c r="P58" s="3">
        <f t="shared" si="7"/>
        <v>54.5</v>
      </c>
      <c r="Q58" s="32">
        <f t="shared" si="7"/>
        <v>141.25</v>
      </c>
      <c r="R58" s="3">
        <f t="shared" si="7"/>
        <v>92.25</v>
      </c>
      <c r="S58" s="32">
        <f t="shared" si="7"/>
        <v>101</v>
      </c>
      <c r="T58" s="3">
        <f t="shared" si="7"/>
        <v>6.5</v>
      </c>
      <c r="U58" s="32">
        <f t="shared" si="7"/>
        <v>7.25</v>
      </c>
      <c r="V58" s="3">
        <f t="shared" si="7"/>
        <v>230</v>
      </c>
      <c r="W58" s="32">
        <f t="shared" si="7"/>
        <v>19.5</v>
      </c>
      <c r="X58" s="3">
        <f t="shared" si="7"/>
        <v>20.5</v>
      </c>
      <c r="Y58" s="32">
        <f t="shared" si="7"/>
        <v>8.5</v>
      </c>
      <c r="Z58" s="3">
        <f t="shared" si="7"/>
        <v>51.75</v>
      </c>
      <c r="AA58" s="32">
        <f t="shared" si="7"/>
        <v>69</v>
      </c>
      <c r="AB58" s="112">
        <f>B58+D58+F58+H58+J58+L58+N58+P58+R58+T58+V58+X58+Z58</f>
        <v>1349.75</v>
      </c>
      <c r="AC58" s="19">
        <f t="shared" si="5"/>
        <v>2204.75</v>
      </c>
    </row>
    <row r="59" spans="1:29" x14ac:dyDescent="0.2">
      <c r="A59" s="94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2">
        <f t="shared" ref="AB59:AB62" si="9">B59+D59+F59+H59+J59+L59+N59+P59+R59+T59+V59+X59+Z59</f>
        <v>0</v>
      </c>
      <c r="AC59" s="19">
        <f t="shared" si="5"/>
        <v>0</v>
      </c>
    </row>
    <row r="60" spans="1:29" x14ac:dyDescent="0.2">
      <c r="A60" s="93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2">
        <f t="shared" si="9"/>
        <v>0</v>
      </c>
      <c r="AC60" s="19">
        <f t="shared" si="5"/>
        <v>0</v>
      </c>
    </row>
    <row r="61" spans="1:29" x14ac:dyDescent="0.2">
      <c r="A61" s="94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2">
        <f t="shared" si="9"/>
        <v>0</v>
      </c>
      <c r="AC61" s="19">
        <f t="shared" si="5"/>
        <v>0</v>
      </c>
    </row>
    <row r="62" spans="1:29" ht="13.5" thickBot="1" x14ac:dyDescent="0.25">
      <c r="A62" s="89" t="s">
        <v>39</v>
      </c>
      <c r="B62" s="16">
        <f t="shared" si="10"/>
        <v>0</v>
      </c>
      <c r="C62" s="42">
        <f t="shared" si="10"/>
        <v>0</v>
      </c>
      <c r="D62" s="16">
        <f t="shared" si="10"/>
        <v>0</v>
      </c>
      <c r="E62" s="42">
        <f t="shared" si="10"/>
        <v>0</v>
      </c>
      <c r="F62" s="16">
        <f t="shared" si="10"/>
        <v>0</v>
      </c>
      <c r="G62" s="42">
        <f t="shared" si="10"/>
        <v>0</v>
      </c>
      <c r="H62" s="16">
        <f t="shared" si="10"/>
        <v>0</v>
      </c>
      <c r="I62" s="42">
        <f t="shared" si="10"/>
        <v>0</v>
      </c>
      <c r="J62" s="16">
        <f t="shared" si="10"/>
        <v>0</v>
      </c>
      <c r="K62" s="42">
        <f t="shared" si="10"/>
        <v>0</v>
      </c>
      <c r="L62" s="16">
        <f t="shared" si="10"/>
        <v>0</v>
      </c>
      <c r="M62" s="42">
        <f t="shared" si="10"/>
        <v>0</v>
      </c>
      <c r="N62" s="16">
        <f t="shared" si="10"/>
        <v>0</v>
      </c>
      <c r="O62" s="42">
        <f t="shared" si="10"/>
        <v>0</v>
      </c>
      <c r="P62" s="16">
        <f t="shared" si="10"/>
        <v>0</v>
      </c>
      <c r="Q62" s="42">
        <f t="shared" si="10"/>
        <v>0</v>
      </c>
      <c r="R62" s="16">
        <f t="shared" si="10"/>
        <v>0</v>
      </c>
      <c r="S62" s="42">
        <f t="shared" si="10"/>
        <v>0</v>
      </c>
      <c r="T62" s="16">
        <f t="shared" si="10"/>
        <v>0</v>
      </c>
      <c r="U62" s="42">
        <f t="shared" si="10"/>
        <v>0</v>
      </c>
      <c r="V62" s="16">
        <f t="shared" si="10"/>
        <v>0</v>
      </c>
      <c r="W62" s="42">
        <f t="shared" si="10"/>
        <v>0</v>
      </c>
      <c r="X62" s="16">
        <f t="shared" si="10"/>
        <v>0</v>
      </c>
      <c r="Y62" s="42">
        <f t="shared" si="10"/>
        <v>0</v>
      </c>
      <c r="Z62" s="16">
        <f t="shared" si="10"/>
        <v>0</v>
      </c>
      <c r="AA62" s="42">
        <f t="shared" si="10"/>
        <v>0</v>
      </c>
      <c r="AB62" s="113">
        <f t="shared" si="9"/>
        <v>0</v>
      </c>
      <c r="AC62" s="114">
        <f t="shared" si="5"/>
        <v>0</v>
      </c>
    </row>
    <row r="63" spans="1:29" s="91" customFormat="1" ht="14.25" thickTop="1" thickBot="1" x14ac:dyDescent="0.25">
      <c r="A63" s="9" t="s">
        <v>47</v>
      </c>
      <c r="B63" s="52">
        <f>SUM(B39:B62)</f>
        <v>16220.5</v>
      </c>
      <c r="C63" s="48">
        <f t="shared" ref="C63:AA63" si="11">SUM(C39:C62)</f>
        <v>15840</v>
      </c>
      <c r="D63" s="47">
        <f t="shared" si="11"/>
        <v>5868.5</v>
      </c>
      <c r="E63" s="53">
        <f t="shared" si="11"/>
        <v>6132.25</v>
      </c>
      <c r="F63" s="52">
        <f t="shared" si="11"/>
        <v>15240.25</v>
      </c>
      <c r="G63" s="48">
        <f t="shared" si="11"/>
        <v>12987.75</v>
      </c>
      <c r="H63" s="47">
        <f t="shared" si="11"/>
        <v>27271.25</v>
      </c>
      <c r="I63" s="53">
        <f t="shared" si="11"/>
        <v>26782.5</v>
      </c>
      <c r="J63" s="52">
        <f t="shared" si="11"/>
        <v>2430.5</v>
      </c>
      <c r="K63" s="48">
        <f t="shared" si="11"/>
        <v>2857</v>
      </c>
      <c r="L63" s="47">
        <f t="shared" si="11"/>
        <v>9346.75</v>
      </c>
      <c r="M63" s="53">
        <f t="shared" si="11"/>
        <v>10710.25</v>
      </c>
      <c r="N63" s="52">
        <f t="shared" si="11"/>
        <v>24169.75</v>
      </c>
      <c r="O63" s="48">
        <f t="shared" si="11"/>
        <v>24262.5</v>
      </c>
      <c r="P63" s="47">
        <f t="shared" si="11"/>
        <v>11966.75</v>
      </c>
      <c r="Q63" s="53">
        <f t="shared" si="11"/>
        <v>11596.75</v>
      </c>
      <c r="R63" s="52">
        <f t="shared" si="11"/>
        <v>16222.5</v>
      </c>
      <c r="S63" s="48">
        <f t="shared" si="11"/>
        <v>16765.25</v>
      </c>
      <c r="T63" s="47">
        <f t="shared" si="11"/>
        <v>1902.5</v>
      </c>
      <c r="U63" s="53">
        <f t="shared" si="11"/>
        <v>2276.25</v>
      </c>
      <c r="V63" s="52">
        <f t="shared" si="11"/>
        <v>12793.25</v>
      </c>
      <c r="W63" s="48">
        <f t="shared" si="11"/>
        <v>15878.5</v>
      </c>
      <c r="X63" s="47">
        <f t="shared" si="11"/>
        <v>9460.5</v>
      </c>
      <c r="Y63" s="53">
        <f t="shared" si="11"/>
        <v>5184</v>
      </c>
      <c r="Z63" s="52">
        <f t="shared" si="11"/>
        <v>28002.25</v>
      </c>
      <c r="AA63" s="48">
        <f t="shared" si="11"/>
        <v>28869.75</v>
      </c>
      <c r="AB63" s="47">
        <f>SUM(AB39:AB62)</f>
        <v>180895.25</v>
      </c>
      <c r="AC63" s="48">
        <f>SUM(AC39:AC62)</f>
        <v>180142.75</v>
      </c>
    </row>
    <row r="64" spans="1:29" ht="15.75" thickTop="1" x14ac:dyDescent="0.2">
      <c r="AB64" s="169" t="str">
        <f>IF(AB63='Daily Total'!D49,"Correct","Wrong")</f>
        <v>Correct</v>
      </c>
      <c r="AC64" s="169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4</v>
      </c>
    </row>
    <row r="67" spans="1:31" s="8" customFormat="1" x14ac:dyDescent="0.2">
      <c r="A67" s="45" t="s">
        <v>53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310" t="s">
        <v>0</v>
      </c>
      <c r="B69" s="301" t="s">
        <v>1</v>
      </c>
      <c r="C69" s="302"/>
      <c r="D69" s="301" t="s">
        <v>2</v>
      </c>
      <c r="E69" s="302"/>
      <c r="F69" s="301" t="s">
        <v>3</v>
      </c>
      <c r="G69" s="302"/>
      <c r="H69" s="301" t="s">
        <v>4</v>
      </c>
      <c r="I69" s="302"/>
      <c r="J69" s="301" t="s">
        <v>5</v>
      </c>
      <c r="K69" s="302"/>
      <c r="L69" s="301" t="s">
        <v>6</v>
      </c>
      <c r="M69" s="302"/>
      <c r="N69" s="301" t="s">
        <v>7</v>
      </c>
      <c r="O69" s="302"/>
      <c r="P69" s="301" t="s">
        <v>8</v>
      </c>
      <c r="Q69" s="302"/>
      <c r="R69" s="301" t="s">
        <v>9</v>
      </c>
      <c r="S69" s="302"/>
      <c r="T69" s="301" t="s">
        <v>10</v>
      </c>
      <c r="U69" s="302"/>
      <c r="V69" s="301" t="s">
        <v>11</v>
      </c>
      <c r="W69" s="302"/>
      <c r="X69" s="301" t="s">
        <v>12</v>
      </c>
      <c r="Y69" s="302"/>
      <c r="Z69" s="301" t="s">
        <v>40</v>
      </c>
      <c r="AA69" s="302"/>
      <c r="AB69" s="301" t="s">
        <v>51</v>
      </c>
      <c r="AC69" s="302"/>
    </row>
    <row r="70" spans="1:31" s="69" customFormat="1" ht="15" thickTop="1" thickBot="1" x14ac:dyDescent="0.3">
      <c r="A70" s="311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s="8" customFormat="1" ht="13.5" thickTop="1" x14ac:dyDescent="0.2">
      <c r="A71" s="88" t="s">
        <v>16</v>
      </c>
      <c r="B71" s="61">
        <f>B7/B31</f>
        <v>0</v>
      </c>
      <c r="C71" s="62">
        <f t="shared" ref="C71:AC71" si="12">C7/C31</f>
        <v>0</v>
      </c>
      <c r="D71" s="61">
        <f t="shared" si="12"/>
        <v>0</v>
      </c>
      <c r="E71" s="62">
        <f t="shared" si="12"/>
        <v>0</v>
      </c>
      <c r="F71" s="61">
        <f t="shared" si="12"/>
        <v>0</v>
      </c>
      <c r="G71" s="62">
        <f t="shared" si="12"/>
        <v>0</v>
      </c>
      <c r="H71" s="61">
        <f t="shared" si="12"/>
        <v>0</v>
      </c>
      <c r="I71" s="62">
        <f t="shared" si="12"/>
        <v>0</v>
      </c>
      <c r="J71" s="61">
        <f t="shared" si="12"/>
        <v>0</v>
      </c>
      <c r="K71" s="62">
        <f t="shared" si="12"/>
        <v>0</v>
      </c>
      <c r="L71" s="61">
        <f t="shared" si="12"/>
        <v>0</v>
      </c>
      <c r="M71" s="62">
        <f t="shared" si="12"/>
        <v>0</v>
      </c>
      <c r="N71" s="61">
        <f t="shared" si="12"/>
        <v>0</v>
      </c>
      <c r="O71" s="62">
        <f t="shared" si="12"/>
        <v>0</v>
      </c>
      <c r="P71" s="61">
        <f t="shared" si="12"/>
        <v>0</v>
      </c>
      <c r="Q71" s="62">
        <f t="shared" si="12"/>
        <v>0</v>
      </c>
      <c r="R71" s="61">
        <f t="shared" si="12"/>
        <v>0</v>
      </c>
      <c r="S71" s="62">
        <f t="shared" si="12"/>
        <v>0</v>
      </c>
      <c r="T71" s="61">
        <f t="shared" si="12"/>
        <v>0</v>
      </c>
      <c r="U71" s="62">
        <f t="shared" si="12"/>
        <v>0</v>
      </c>
      <c r="V71" s="61">
        <f t="shared" si="12"/>
        <v>0</v>
      </c>
      <c r="W71" s="62">
        <f t="shared" si="12"/>
        <v>0</v>
      </c>
      <c r="X71" s="61">
        <f t="shared" si="12"/>
        <v>0</v>
      </c>
      <c r="Y71" s="62">
        <f t="shared" si="12"/>
        <v>0</v>
      </c>
      <c r="Z71" s="61">
        <f t="shared" si="12"/>
        <v>0</v>
      </c>
      <c r="AA71" s="61">
        <f t="shared" si="12"/>
        <v>0</v>
      </c>
      <c r="AB71" s="102">
        <f t="shared" si="12"/>
        <v>0</v>
      </c>
      <c r="AC71" s="103">
        <f t="shared" si="12"/>
        <v>0</v>
      </c>
      <c r="AD71" s="18"/>
      <c r="AE71" s="18"/>
    </row>
    <row r="72" spans="1:31" s="8" customFormat="1" x14ac:dyDescent="0.2">
      <c r="A72" s="89" t="s">
        <v>17</v>
      </c>
      <c r="B72" s="84">
        <f>B8/B31</f>
        <v>6.9819056132671619E-3</v>
      </c>
      <c r="C72" s="85">
        <f t="shared" ref="C72:AC72" si="13">C8/C31</f>
        <v>1.5782828282828283E-5</v>
      </c>
      <c r="D72" s="84">
        <f t="shared" si="13"/>
        <v>1.2737496804975717E-2</v>
      </c>
      <c r="E72" s="85">
        <f t="shared" si="13"/>
        <v>1.223042113416772E-4</v>
      </c>
      <c r="F72" s="84">
        <f t="shared" si="13"/>
        <v>1.4911172716982989E-2</v>
      </c>
      <c r="G72" s="85">
        <f t="shared" si="13"/>
        <v>2.1173798386941542E-4</v>
      </c>
      <c r="H72" s="84">
        <f t="shared" si="13"/>
        <v>7.8470917174680299E-3</v>
      </c>
      <c r="I72" s="85">
        <f t="shared" si="13"/>
        <v>9.8945206758144309E-4</v>
      </c>
      <c r="J72" s="84">
        <f t="shared" si="13"/>
        <v>1.6457519029006377E-3</v>
      </c>
      <c r="K72" s="85">
        <f t="shared" si="13"/>
        <v>4.2877143857192861E-3</v>
      </c>
      <c r="L72" s="84">
        <f t="shared" si="13"/>
        <v>4.0120897638216491E-3</v>
      </c>
      <c r="M72" s="85">
        <f t="shared" si="13"/>
        <v>2.3808968044630144E-3</v>
      </c>
      <c r="N72" s="84">
        <f t="shared" si="13"/>
        <v>4.5718304905925794E-3</v>
      </c>
      <c r="O72" s="85">
        <f t="shared" si="13"/>
        <v>3.3281813498196805E-3</v>
      </c>
      <c r="P72" s="84">
        <f t="shared" si="13"/>
        <v>3.1336829130716361E-3</v>
      </c>
      <c r="Q72" s="85">
        <f t="shared" si="13"/>
        <v>2.7593937956755126E-3</v>
      </c>
      <c r="R72" s="84">
        <f t="shared" si="13"/>
        <v>1.2020342117429496E-3</v>
      </c>
      <c r="S72" s="85">
        <f t="shared" si="13"/>
        <v>2.2815048985252231E-3</v>
      </c>
      <c r="T72" s="84">
        <f t="shared" si="13"/>
        <v>6.5703022339027597E-4</v>
      </c>
      <c r="U72" s="85">
        <f t="shared" si="13"/>
        <v>3.0752333882482154E-3</v>
      </c>
      <c r="V72" s="84">
        <f t="shared" si="13"/>
        <v>3.7128954722216793E-4</v>
      </c>
      <c r="W72" s="85">
        <f t="shared" si="13"/>
        <v>4.2510312686966655E-4</v>
      </c>
      <c r="X72" s="84">
        <f t="shared" si="13"/>
        <v>2.9068231066011309E-4</v>
      </c>
      <c r="Y72" s="85">
        <f t="shared" si="13"/>
        <v>2.6041666666666665E-3</v>
      </c>
      <c r="Z72" s="84">
        <f t="shared" si="13"/>
        <v>0</v>
      </c>
      <c r="AA72" s="84">
        <f t="shared" si="13"/>
        <v>0</v>
      </c>
      <c r="AB72" s="104">
        <f t="shared" si="13"/>
        <v>4.6822677765170724E-3</v>
      </c>
      <c r="AC72" s="105">
        <f t="shared" si="13"/>
        <v>1.366971471236006E-3</v>
      </c>
      <c r="AD72" s="18"/>
      <c r="AE72" s="18"/>
    </row>
    <row r="73" spans="1:31" s="8" customFormat="1" x14ac:dyDescent="0.2">
      <c r="A73" s="90" t="s">
        <v>18</v>
      </c>
      <c r="B73" s="84">
        <f>B9/B31</f>
        <v>2.102277981566536E-2</v>
      </c>
      <c r="C73" s="85">
        <f t="shared" ref="C73:AC73" si="14">C9/C31</f>
        <v>7.9861111111111105E-3</v>
      </c>
      <c r="D73" s="84">
        <f t="shared" si="14"/>
        <v>3.8681093976314217E-2</v>
      </c>
      <c r="E73" s="85">
        <f t="shared" si="14"/>
        <v>1.3494231318031718E-2</v>
      </c>
      <c r="F73" s="84">
        <f t="shared" si="14"/>
        <v>5.6888830563803089E-2</v>
      </c>
      <c r="G73" s="85">
        <f t="shared" si="14"/>
        <v>1.9537641238859694E-2</v>
      </c>
      <c r="H73" s="84">
        <f t="shared" si="14"/>
        <v>2.9050740248430122E-2</v>
      </c>
      <c r="I73" s="85">
        <f t="shared" si="14"/>
        <v>1.5504527209931859E-2</v>
      </c>
      <c r="J73" s="84">
        <f t="shared" si="14"/>
        <v>1.4194610162518001E-2</v>
      </c>
      <c r="K73" s="85">
        <f t="shared" si="14"/>
        <v>3.6576828841442074E-2</v>
      </c>
      <c r="L73" s="84">
        <f t="shared" si="14"/>
        <v>2.2574691737769811E-2</v>
      </c>
      <c r="M73" s="85">
        <f t="shared" si="14"/>
        <v>2.8664130155691976E-2</v>
      </c>
      <c r="N73" s="84">
        <f t="shared" si="14"/>
        <v>3.1909721863072643E-2</v>
      </c>
      <c r="O73" s="85">
        <f t="shared" si="14"/>
        <v>2.8160741885625964E-2</v>
      </c>
      <c r="P73" s="84">
        <f t="shared" si="14"/>
        <v>2.82240374370652E-2</v>
      </c>
      <c r="Q73" s="85">
        <f t="shared" si="14"/>
        <v>3.1517451009981247E-2</v>
      </c>
      <c r="R73" s="84">
        <f t="shared" si="14"/>
        <v>2.5828324857451072E-2</v>
      </c>
      <c r="S73" s="85">
        <f t="shared" si="14"/>
        <v>2.2740490001640298E-2</v>
      </c>
      <c r="T73" s="84">
        <f t="shared" si="14"/>
        <v>3.9816031537450725E-2</v>
      </c>
      <c r="U73" s="85">
        <f t="shared" si="14"/>
        <v>6.1394838001098295E-2</v>
      </c>
      <c r="V73" s="84">
        <f t="shared" si="14"/>
        <v>1.5965450530553222E-2</v>
      </c>
      <c r="W73" s="85">
        <f t="shared" si="14"/>
        <v>2.7726170608054917E-2</v>
      </c>
      <c r="X73" s="84">
        <f t="shared" si="14"/>
        <v>3.6758099466201573E-2</v>
      </c>
      <c r="Y73" s="85">
        <f t="shared" si="14"/>
        <v>4.8466435185185182E-2</v>
      </c>
      <c r="Z73" s="84">
        <f t="shared" si="14"/>
        <v>2.6605004954958978E-2</v>
      </c>
      <c r="AA73" s="84">
        <f t="shared" si="14"/>
        <v>2.3657981104789616E-2</v>
      </c>
      <c r="AB73" s="104">
        <f t="shared" si="14"/>
        <v>2.9705036478293378E-2</v>
      </c>
      <c r="AC73" s="105">
        <f t="shared" si="14"/>
        <v>2.3503582575485276E-2</v>
      </c>
      <c r="AD73" s="18"/>
      <c r="AE73" s="18"/>
    </row>
    <row r="74" spans="1:31" s="8" customFormat="1" x14ac:dyDescent="0.2">
      <c r="A74" s="89" t="s">
        <v>19</v>
      </c>
      <c r="B74" s="84">
        <f>B10/B31</f>
        <v>2.9807959064147221E-2</v>
      </c>
      <c r="C74" s="85">
        <f t="shared" ref="C74:AC74" si="15">C10/C31</f>
        <v>2.8835227272727273E-2</v>
      </c>
      <c r="D74" s="84">
        <f t="shared" si="15"/>
        <v>4.3324529266422426E-2</v>
      </c>
      <c r="E74" s="85">
        <f t="shared" si="15"/>
        <v>3.3674426189408455E-2</v>
      </c>
      <c r="F74" s="84">
        <f t="shared" si="15"/>
        <v>5.7856662456324537E-2</v>
      </c>
      <c r="G74" s="85">
        <f t="shared" si="15"/>
        <v>4.6486111913148928E-2</v>
      </c>
      <c r="H74" s="84">
        <f t="shared" si="15"/>
        <v>4.0408855479671817E-2</v>
      </c>
      <c r="I74" s="85">
        <f t="shared" si="15"/>
        <v>3.4080089610753289E-2</v>
      </c>
      <c r="J74" s="84">
        <f t="shared" si="15"/>
        <v>2.5714873482822465E-2</v>
      </c>
      <c r="K74" s="85">
        <f t="shared" si="15"/>
        <v>5.4165208260413024E-2</v>
      </c>
      <c r="L74" s="84">
        <f t="shared" si="15"/>
        <v>3.5038917270709069E-2</v>
      </c>
      <c r="M74" s="85">
        <f t="shared" si="15"/>
        <v>4.1572325575966948E-2</v>
      </c>
      <c r="N74" s="84">
        <f t="shared" si="15"/>
        <v>4.9824677541141303E-2</v>
      </c>
      <c r="O74" s="85">
        <f t="shared" si="15"/>
        <v>4.562596599690881E-2</v>
      </c>
      <c r="P74" s="84">
        <f t="shared" si="15"/>
        <v>4.7945348569996028E-2</v>
      </c>
      <c r="Q74" s="85">
        <f t="shared" si="15"/>
        <v>4.568090197684696E-2</v>
      </c>
      <c r="R74" s="84">
        <f t="shared" si="15"/>
        <v>4.5399907535829863E-2</v>
      </c>
      <c r="S74" s="85">
        <f t="shared" si="15"/>
        <v>3.765228672402738E-2</v>
      </c>
      <c r="T74" s="84">
        <f t="shared" si="15"/>
        <v>8.0157687253613663E-2</v>
      </c>
      <c r="U74" s="85">
        <f t="shared" si="15"/>
        <v>8.6106534870950033E-2</v>
      </c>
      <c r="V74" s="84">
        <f t="shared" si="15"/>
        <v>2.9292791120317355E-2</v>
      </c>
      <c r="W74" s="85">
        <f t="shared" si="15"/>
        <v>4.1959253078061531E-2</v>
      </c>
      <c r="X74" s="84">
        <f t="shared" si="15"/>
        <v>5.5969557634374507E-2</v>
      </c>
      <c r="Y74" s="85">
        <f t="shared" si="15"/>
        <v>6.1149691358024692E-2</v>
      </c>
      <c r="Z74" s="84">
        <f t="shared" si="15"/>
        <v>3.7202367666883909E-2</v>
      </c>
      <c r="AA74" s="84">
        <f t="shared" si="15"/>
        <v>3.6344270386823578E-2</v>
      </c>
      <c r="AB74" s="104">
        <f t="shared" si="15"/>
        <v>4.2701508193277601E-2</v>
      </c>
      <c r="AC74" s="105">
        <f t="shared" si="15"/>
        <v>4.0391578345506551E-2</v>
      </c>
      <c r="AD74" s="18"/>
      <c r="AE74" s="18"/>
    </row>
    <row r="75" spans="1:31" s="8" customFormat="1" x14ac:dyDescent="0.2">
      <c r="A75" s="90" t="s">
        <v>20</v>
      </c>
      <c r="B75" s="84">
        <f>B11/B31</f>
        <v>3.8053697481581945E-2</v>
      </c>
      <c r="C75" s="85">
        <f t="shared" ref="C75:AC75" si="16">C11/C31</f>
        <v>3.685290404040404E-2</v>
      </c>
      <c r="D75" s="84">
        <f t="shared" si="16"/>
        <v>4.6263951606032208E-2</v>
      </c>
      <c r="E75" s="85">
        <f t="shared" si="16"/>
        <v>4.4600269069264953E-2</v>
      </c>
      <c r="F75" s="84">
        <f t="shared" si="16"/>
        <v>5.6724791259985891E-2</v>
      </c>
      <c r="G75" s="85">
        <f t="shared" si="16"/>
        <v>5.940212892918327E-2</v>
      </c>
      <c r="H75" s="84">
        <f t="shared" si="16"/>
        <v>4.4112389421093641E-2</v>
      </c>
      <c r="I75" s="85">
        <f t="shared" si="16"/>
        <v>4.5141416970036402E-2</v>
      </c>
      <c r="J75" s="84">
        <f t="shared" si="16"/>
        <v>3.5589384900226291E-2</v>
      </c>
      <c r="K75" s="85">
        <f t="shared" si="16"/>
        <v>5.8102905145257261E-2</v>
      </c>
      <c r="L75" s="84">
        <f t="shared" si="16"/>
        <v>3.696472035734346E-2</v>
      </c>
      <c r="M75" s="85">
        <f t="shared" si="16"/>
        <v>5.0955860040615301E-2</v>
      </c>
      <c r="N75" s="84">
        <f t="shared" si="16"/>
        <v>5.3537996876260617E-2</v>
      </c>
      <c r="O75" s="85">
        <f t="shared" si="16"/>
        <v>4.743946419371458E-2</v>
      </c>
      <c r="P75" s="84">
        <f t="shared" si="16"/>
        <v>5.6949464140221867E-2</v>
      </c>
      <c r="Q75" s="85">
        <f t="shared" si="16"/>
        <v>4.2662815012826871E-2</v>
      </c>
      <c r="R75" s="84">
        <f t="shared" si="16"/>
        <v>5.660348281707505E-2</v>
      </c>
      <c r="S75" s="85">
        <f t="shared" si="16"/>
        <v>4.1469706684958474E-2</v>
      </c>
      <c r="T75" s="84">
        <f t="shared" si="16"/>
        <v>8.6859395532194475E-2</v>
      </c>
      <c r="U75" s="85">
        <f t="shared" si="16"/>
        <v>7.3256452498627125E-2</v>
      </c>
      <c r="V75" s="84">
        <f t="shared" si="16"/>
        <v>3.7441619604088094E-2</v>
      </c>
      <c r="W75" s="85">
        <f t="shared" si="16"/>
        <v>4.8383033661869822E-2</v>
      </c>
      <c r="X75" s="84">
        <f t="shared" si="16"/>
        <v>6.4372918978912314E-2</v>
      </c>
      <c r="Y75" s="85">
        <f t="shared" si="16"/>
        <v>5.7339891975308643E-2</v>
      </c>
      <c r="Z75" s="84">
        <f t="shared" si="16"/>
        <v>4.3532216161201329E-2</v>
      </c>
      <c r="AA75" s="84">
        <f t="shared" si="16"/>
        <v>4.4579533941236066E-2</v>
      </c>
      <c r="AB75" s="104">
        <f t="shared" si="16"/>
        <v>4.8394029141174244E-2</v>
      </c>
      <c r="AC75" s="105">
        <f t="shared" si="16"/>
        <v>4.6683810478079187E-2</v>
      </c>
      <c r="AD75" s="18"/>
      <c r="AE75" s="18"/>
    </row>
    <row r="76" spans="1:31" s="8" customFormat="1" x14ac:dyDescent="0.2">
      <c r="A76" s="89" t="s">
        <v>21</v>
      </c>
      <c r="B76" s="84">
        <f>B12/B31</f>
        <v>4.699300268179156E-2</v>
      </c>
      <c r="C76" s="85">
        <f t="shared" ref="C76:AC76" si="17">C12/C31</f>
        <v>4.3797348484848488E-2</v>
      </c>
      <c r="D76" s="84">
        <f t="shared" si="17"/>
        <v>6.7010309278350513E-2</v>
      </c>
      <c r="E76" s="85">
        <f t="shared" si="17"/>
        <v>5.2183130172448938E-2</v>
      </c>
      <c r="F76" s="84">
        <f t="shared" si="17"/>
        <v>6.7863059989173399E-2</v>
      </c>
      <c r="G76" s="85">
        <f t="shared" si="17"/>
        <v>5.2549517814864007E-2</v>
      </c>
      <c r="H76" s="84">
        <f t="shared" si="17"/>
        <v>5.5644680753540815E-2</v>
      </c>
      <c r="I76" s="85">
        <f t="shared" si="17"/>
        <v>4.8305796695603476E-2</v>
      </c>
      <c r="J76" s="84">
        <f t="shared" si="17"/>
        <v>3.8160872248508539E-2</v>
      </c>
      <c r="K76" s="85">
        <f t="shared" si="17"/>
        <v>7.4553727686384325E-2</v>
      </c>
      <c r="L76" s="84">
        <f t="shared" si="17"/>
        <v>3.3621312220825421E-2</v>
      </c>
      <c r="M76" s="85">
        <f t="shared" si="17"/>
        <v>6.8182348684671226E-2</v>
      </c>
      <c r="N76" s="84">
        <f t="shared" si="17"/>
        <v>5.6092843326885883E-2</v>
      </c>
      <c r="O76" s="85">
        <f t="shared" si="17"/>
        <v>5.8083462132921176E-2</v>
      </c>
      <c r="P76" s="84">
        <f t="shared" si="17"/>
        <v>6.380178411013851E-2</v>
      </c>
      <c r="Q76" s="85">
        <f t="shared" si="17"/>
        <v>4.1477137991247547E-2</v>
      </c>
      <c r="R76" s="84">
        <f t="shared" si="17"/>
        <v>6.4447526583448919E-2</v>
      </c>
      <c r="S76" s="85">
        <f t="shared" si="17"/>
        <v>4.4153830094988147E-2</v>
      </c>
      <c r="T76" s="84">
        <f t="shared" si="17"/>
        <v>6.8856767411300923E-2</v>
      </c>
      <c r="U76" s="85">
        <f t="shared" si="17"/>
        <v>6.2163646348160351E-2</v>
      </c>
      <c r="V76" s="84">
        <f t="shared" si="17"/>
        <v>3.3709182576749458E-2</v>
      </c>
      <c r="W76" s="85">
        <f t="shared" si="17"/>
        <v>5.5830210662216204E-2</v>
      </c>
      <c r="X76" s="84">
        <f t="shared" si="17"/>
        <v>6.5033560594048939E-2</v>
      </c>
      <c r="Y76" s="85">
        <f t="shared" si="17"/>
        <v>6.0619212962962965E-2</v>
      </c>
      <c r="Z76" s="84">
        <f t="shared" si="17"/>
        <v>5.5790159719308272E-2</v>
      </c>
      <c r="AA76" s="84">
        <f t="shared" si="17"/>
        <v>5.1273391698923615E-2</v>
      </c>
      <c r="AB76" s="104">
        <f t="shared" si="17"/>
        <v>5.5384262439174055E-2</v>
      </c>
      <c r="AC76" s="105">
        <f t="shared" si="17"/>
        <v>5.2104511560970394E-2</v>
      </c>
      <c r="AD76" s="18"/>
      <c r="AE76" s="18"/>
    </row>
    <row r="77" spans="1:31" s="8" customFormat="1" x14ac:dyDescent="0.2">
      <c r="A77" s="90" t="s">
        <v>22</v>
      </c>
      <c r="B77" s="84">
        <f>B13/B31</f>
        <v>6.2143583736629572E-2</v>
      </c>
      <c r="C77" s="85">
        <f t="shared" ref="C77:AC77" si="18">C13/C31</f>
        <v>5.4356060606060609E-2</v>
      </c>
      <c r="D77" s="84">
        <f t="shared" si="18"/>
        <v>7.3272556871432221E-2</v>
      </c>
      <c r="E77" s="85">
        <f t="shared" si="18"/>
        <v>5.5526111949121451E-2</v>
      </c>
      <c r="F77" s="84">
        <f t="shared" si="18"/>
        <v>8.4266990370892872E-2</v>
      </c>
      <c r="G77" s="85">
        <f t="shared" si="18"/>
        <v>4.5735404515793728E-2</v>
      </c>
      <c r="H77" s="84">
        <f t="shared" si="18"/>
        <v>6.7846175001145897E-2</v>
      </c>
      <c r="I77" s="85">
        <f t="shared" si="18"/>
        <v>5.794828712778867E-2</v>
      </c>
      <c r="J77" s="84">
        <f t="shared" si="18"/>
        <v>5.1121168483851058E-2</v>
      </c>
      <c r="K77" s="85">
        <f t="shared" si="18"/>
        <v>0.13029401470073504</v>
      </c>
      <c r="L77" s="84">
        <f t="shared" si="18"/>
        <v>3.5761093428196965E-2</v>
      </c>
      <c r="M77" s="85">
        <f t="shared" si="18"/>
        <v>9.8387059125603971E-2</v>
      </c>
      <c r="N77" s="84">
        <f t="shared" si="18"/>
        <v>5.5720477042584225E-2</v>
      </c>
      <c r="O77" s="85">
        <f t="shared" si="18"/>
        <v>7.6228748068006183E-2</v>
      </c>
      <c r="P77" s="84">
        <f t="shared" si="18"/>
        <v>6.994380261975891E-2</v>
      </c>
      <c r="Q77" s="85">
        <f t="shared" si="18"/>
        <v>4.2555026192683296E-2</v>
      </c>
      <c r="R77" s="84">
        <f t="shared" si="18"/>
        <v>7.9935275080906143E-2</v>
      </c>
      <c r="S77" s="85">
        <f t="shared" si="18"/>
        <v>5.5382413026945618E-2</v>
      </c>
      <c r="T77" s="84">
        <f t="shared" si="18"/>
        <v>5.6504599211563734E-2</v>
      </c>
      <c r="U77" s="85">
        <f t="shared" si="18"/>
        <v>5.689181768259198E-2</v>
      </c>
      <c r="V77" s="84">
        <f t="shared" si="18"/>
        <v>3.4569011001895529E-2</v>
      </c>
      <c r="W77" s="85">
        <f t="shared" si="18"/>
        <v>8.0927039707780965E-2</v>
      </c>
      <c r="X77" s="84">
        <f t="shared" si="18"/>
        <v>7.6079488399133241E-2</v>
      </c>
      <c r="Y77" s="85">
        <f t="shared" si="18"/>
        <v>5.4928626543209874E-2</v>
      </c>
      <c r="Z77" s="84">
        <f t="shared" si="18"/>
        <v>6.4512673088769651E-2</v>
      </c>
      <c r="AA77" s="84">
        <f t="shared" si="18"/>
        <v>5.8564760692420267E-2</v>
      </c>
      <c r="AB77" s="104">
        <f t="shared" si="18"/>
        <v>6.4056408335763371E-2</v>
      </c>
      <c r="AC77" s="105">
        <f t="shared" si="18"/>
        <v>6.3477436643994828E-2</v>
      </c>
      <c r="AD77" s="18"/>
      <c r="AE77" s="18"/>
    </row>
    <row r="78" spans="1:31" s="8" customFormat="1" x14ac:dyDescent="0.2">
      <c r="A78" s="89" t="s">
        <v>23</v>
      </c>
      <c r="B78" s="84">
        <f>B14/B31</f>
        <v>6.0371135291760428E-2</v>
      </c>
      <c r="C78" s="85">
        <f t="shared" ref="C78:AC78" si="19">C14/C31</f>
        <v>6.3241792929292925E-2</v>
      </c>
      <c r="D78" s="84">
        <f t="shared" si="19"/>
        <v>6.9864530970435379E-2</v>
      </c>
      <c r="E78" s="85">
        <f t="shared" si="19"/>
        <v>5.4751518610624161E-2</v>
      </c>
      <c r="F78" s="84">
        <f t="shared" si="19"/>
        <v>7.3194337363232234E-2</v>
      </c>
      <c r="G78" s="85">
        <f t="shared" si="19"/>
        <v>4.3444784508479141E-2</v>
      </c>
      <c r="H78" s="84">
        <f t="shared" si="19"/>
        <v>6.4124306733281386E-2</v>
      </c>
      <c r="I78" s="85">
        <f t="shared" si="19"/>
        <v>5.4559880518995615E-2</v>
      </c>
      <c r="J78" s="84">
        <f t="shared" si="19"/>
        <v>4.3921003908660772E-2</v>
      </c>
      <c r="K78" s="85">
        <f t="shared" si="19"/>
        <v>0.1008050402520126</v>
      </c>
      <c r="L78" s="84">
        <f t="shared" si="19"/>
        <v>3.5226148126354079E-2</v>
      </c>
      <c r="M78" s="85">
        <f t="shared" si="19"/>
        <v>8.0413622464461612E-2</v>
      </c>
      <c r="N78" s="84">
        <f t="shared" si="19"/>
        <v>5.5348110758282561E-2</v>
      </c>
      <c r="O78" s="85">
        <f t="shared" si="19"/>
        <v>6.6110252447192167E-2</v>
      </c>
      <c r="P78" s="84">
        <f t="shared" si="19"/>
        <v>7.6921469906198428E-2</v>
      </c>
      <c r="Q78" s="85">
        <f t="shared" si="19"/>
        <v>4.0420807553840518E-2</v>
      </c>
      <c r="R78" s="84">
        <f t="shared" si="19"/>
        <v>7.578979811989521E-2</v>
      </c>
      <c r="S78" s="85">
        <f t="shared" si="19"/>
        <v>5.1609728456181683E-2</v>
      </c>
      <c r="T78" s="84">
        <f t="shared" si="19"/>
        <v>7.4901445466491454E-2</v>
      </c>
      <c r="U78" s="85">
        <f t="shared" si="19"/>
        <v>4.8105436573311365E-2</v>
      </c>
      <c r="V78" s="84">
        <f t="shared" si="19"/>
        <v>3.6132335411252027E-2</v>
      </c>
      <c r="W78" s="85">
        <f t="shared" si="19"/>
        <v>7.9887898730988449E-2</v>
      </c>
      <c r="X78" s="84">
        <f t="shared" si="19"/>
        <v>6.3844405686803024E-2</v>
      </c>
      <c r="Y78" s="85">
        <f t="shared" si="19"/>
        <v>4.6875E-2</v>
      </c>
      <c r="Z78" s="84">
        <f t="shared" si="19"/>
        <v>6.1495058432804506E-2</v>
      </c>
      <c r="AA78" s="84">
        <f t="shared" si="19"/>
        <v>6.5388512197022838E-2</v>
      </c>
      <c r="AB78" s="104">
        <f t="shared" si="19"/>
        <v>6.1405703024264041E-2</v>
      </c>
      <c r="AC78" s="105">
        <f t="shared" si="19"/>
        <v>6.0835087729037111E-2</v>
      </c>
      <c r="AD78" s="18"/>
      <c r="AE78" s="18"/>
    </row>
    <row r="79" spans="1:31" s="8" customFormat="1" x14ac:dyDescent="0.2">
      <c r="A79" s="90" t="s">
        <v>24</v>
      </c>
      <c r="B79" s="84">
        <f>B15/B31</f>
        <v>6.2590548996640058E-2</v>
      </c>
      <c r="C79" s="85">
        <f t="shared" ref="C79:AC79" si="20">C15/C31</f>
        <v>7.0107323232323229E-2</v>
      </c>
      <c r="D79" s="84">
        <f t="shared" si="20"/>
        <v>7.4763568203118344E-2</v>
      </c>
      <c r="E79" s="85">
        <f t="shared" si="20"/>
        <v>5.1734681397529458E-2</v>
      </c>
      <c r="F79" s="84">
        <f t="shared" si="20"/>
        <v>7.2423352635291413E-2</v>
      </c>
      <c r="G79" s="85">
        <f t="shared" si="20"/>
        <v>4.5523666531924314E-2</v>
      </c>
      <c r="H79" s="84">
        <f t="shared" si="20"/>
        <v>7.2448090938259158E-2</v>
      </c>
      <c r="I79" s="85">
        <f t="shared" si="20"/>
        <v>5.6081396434238776E-2</v>
      </c>
      <c r="J79" s="84">
        <f t="shared" si="20"/>
        <v>4.8961119111293971E-2</v>
      </c>
      <c r="K79" s="85">
        <f t="shared" si="20"/>
        <v>7.3066153307665388E-2</v>
      </c>
      <c r="L79" s="84">
        <f t="shared" si="20"/>
        <v>3.8061358226121382E-2</v>
      </c>
      <c r="M79" s="85">
        <f t="shared" si="20"/>
        <v>8.7999813262995732E-2</v>
      </c>
      <c r="N79" s="84">
        <f t="shared" si="20"/>
        <v>5.4799904839727347E-2</v>
      </c>
      <c r="O79" s="85">
        <f t="shared" si="20"/>
        <v>7.3323029366306025E-2</v>
      </c>
      <c r="P79" s="84">
        <f t="shared" si="20"/>
        <v>7.4936804061253054E-2</v>
      </c>
      <c r="Q79" s="85">
        <f t="shared" si="20"/>
        <v>4.3546683338004183E-2</v>
      </c>
      <c r="R79" s="84">
        <f t="shared" si="20"/>
        <v>7.5142548928956693E-2</v>
      </c>
      <c r="S79" s="85">
        <f t="shared" si="20"/>
        <v>5.2042170561130911E-2</v>
      </c>
      <c r="T79" s="84">
        <f t="shared" si="20"/>
        <v>4.296977660972405E-2</v>
      </c>
      <c r="U79" s="85">
        <f t="shared" si="20"/>
        <v>4.788577704557935E-2</v>
      </c>
      <c r="V79" s="84">
        <f t="shared" si="20"/>
        <v>4.0861391749555429E-2</v>
      </c>
      <c r="W79" s="85">
        <f t="shared" si="20"/>
        <v>7.952577384513651E-2</v>
      </c>
      <c r="X79" s="84">
        <f t="shared" si="20"/>
        <v>6.3844405686803024E-2</v>
      </c>
      <c r="Y79" s="85">
        <f t="shared" si="20"/>
        <v>4.6489197530864196E-2</v>
      </c>
      <c r="Z79" s="84">
        <f t="shared" si="20"/>
        <v>6.6048263978787422E-2</v>
      </c>
      <c r="AA79" s="84">
        <f t="shared" si="20"/>
        <v>6.8341430043557708E-2</v>
      </c>
      <c r="AB79" s="104">
        <f t="shared" si="20"/>
        <v>6.3608635384290083E-2</v>
      </c>
      <c r="AC79" s="105">
        <f t="shared" si="20"/>
        <v>6.3363638003749806E-2</v>
      </c>
      <c r="AD79" s="18"/>
      <c r="AE79" s="18"/>
    </row>
    <row r="80" spans="1:31" s="8" customFormat="1" x14ac:dyDescent="0.2">
      <c r="A80" s="89" t="s">
        <v>25</v>
      </c>
      <c r="B80" s="84">
        <f>B16/B31</f>
        <v>6.5411053913257911E-2</v>
      </c>
      <c r="C80" s="85">
        <f t="shared" ref="C80:AC80" si="21">C16/C31</f>
        <v>7.2411616161616163E-2</v>
      </c>
      <c r="D80" s="84">
        <f t="shared" si="21"/>
        <v>7.4039362699156508E-2</v>
      </c>
      <c r="E80" s="85">
        <f t="shared" si="21"/>
        <v>5.9195238289371767E-2</v>
      </c>
      <c r="F80" s="84">
        <f t="shared" si="21"/>
        <v>7.0635324223684001E-2</v>
      </c>
      <c r="G80" s="85">
        <f t="shared" si="21"/>
        <v>4.3945256106715944E-2</v>
      </c>
      <c r="H80" s="84">
        <f t="shared" si="21"/>
        <v>7.201723426685612E-2</v>
      </c>
      <c r="I80" s="85">
        <f t="shared" si="21"/>
        <v>5.7416223280126952E-2</v>
      </c>
      <c r="J80" s="84">
        <f t="shared" si="21"/>
        <v>5.3384077350339433E-2</v>
      </c>
      <c r="K80" s="85">
        <f t="shared" si="21"/>
        <v>6.2390619530976549E-2</v>
      </c>
      <c r="L80" s="84">
        <f t="shared" si="21"/>
        <v>4.3410811244550242E-2</v>
      </c>
      <c r="M80" s="85">
        <f t="shared" si="21"/>
        <v>9.9647533904437341E-2</v>
      </c>
      <c r="N80" s="84">
        <f t="shared" si="21"/>
        <v>5.5823912121556907E-2</v>
      </c>
      <c r="O80" s="85">
        <f t="shared" si="21"/>
        <v>6.7192168985059253E-2</v>
      </c>
      <c r="P80" s="84">
        <f t="shared" si="21"/>
        <v>7.7422859172289887E-2</v>
      </c>
      <c r="Q80" s="85">
        <f t="shared" si="21"/>
        <v>4.9108586457412638E-2</v>
      </c>
      <c r="R80" s="84">
        <f t="shared" si="21"/>
        <v>7.4202496532593615E-2</v>
      </c>
      <c r="S80" s="85">
        <f t="shared" si="21"/>
        <v>5.5069265295775487E-2</v>
      </c>
      <c r="T80" s="84">
        <f t="shared" si="21"/>
        <v>4.5597897503285148E-2</v>
      </c>
      <c r="U80" s="85">
        <f t="shared" si="21"/>
        <v>5.1510159253157606E-2</v>
      </c>
      <c r="V80" s="84">
        <f t="shared" si="21"/>
        <v>4.6860649170460983E-2</v>
      </c>
      <c r="W80" s="85">
        <f t="shared" si="21"/>
        <v>7.680196492111975E-2</v>
      </c>
      <c r="X80" s="84">
        <f t="shared" si="21"/>
        <v>6.6222715501294854E-2</v>
      </c>
      <c r="Y80" s="85">
        <f t="shared" si="21"/>
        <v>4.4319058641975308E-2</v>
      </c>
      <c r="Z80" s="84">
        <f t="shared" si="21"/>
        <v>6.8798043014400623E-2</v>
      </c>
      <c r="AA80" s="84">
        <f t="shared" si="21"/>
        <v>6.70078542418968E-2</v>
      </c>
      <c r="AB80" s="104">
        <f t="shared" si="21"/>
        <v>6.5177222729728951E-2</v>
      </c>
      <c r="AC80" s="105">
        <f t="shared" si="21"/>
        <v>6.3771647762677103E-2</v>
      </c>
      <c r="AD80" s="18"/>
      <c r="AE80" s="18"/>
    </row>
    <row r="81" spans="1:31" s="8" customFormat="1" x14ac:dyDescent="0.2">
      <c r="A81" s="90" t="s">
        <v>26</v>
      </c>
      <c r="B81" s="84">
        <f>B17/B31</f>
        <v>6.3176227613205516E-2</v>
      </c>
      <c r="C81" s="85">
        <f t="shared" ref="C81:AC81" si="22">C17/C31</f>
        <v>7.1590909090909094E-2</v>
      </c>
      <c r="D81" s="84">
        <f t="shared" si="22"/>
        <v>6.4070886938740731E-2</v>
      </c>
      <c r="E81" s="85">
        <f t="shared" si="22"/>
        <v>5.9195238289371767E-2</v>
      </c>
      <c r="F81" s="84">
        <f t="shared" si="22"/>
        <v>5.6298289070061187E-2</v>
      </c>
      <c r="G81" s="85">
        <f t="shared" si="22"/>
        <v>4.8872976458585973E-2</v>
      </c>
      <c r="H81" s="84">
        <f t="shared" si="22"/>
        <v>6.8982903240592197E-2</v>
      </c>
      <c r="I81" s="85">
        <f t="shared" si="22"/>
        <v>6.0804629888920006E-2</v>
      </c>
      <c r="J81" s="84">
        <f t="shared" si="22"/>
        <v>5.2252622917095246E-2</v>
      </c>
      <c r="K81" s="85">
        <f t="shared" si="22"/>
        <v>5.6352817640882041E-2</v>
      </c>
      <c r="L81" s="84">
        <f t="shared" si="22"/>
        <v>4.8359055286596946E-2</v>
      </c>
      <c r="M81" s="85">
        <f t="shared" si="22"/>
        <v>7.5488433976797928E-2</v>
      </c>
      <c r="N81" s="84">
        <f t="shared" si="22"/>
        <v>5.6930667466564611E-2</v>
      </c>
      <c r="O81" s="85">
        <f t="shared" si="22"/>
        <v>5.9732096857290057E-2</v>
      </c>
      <c r="P81" s="84">
        <f t="shared" si="22"/>
        <v>6.8857459209894084E-2</v>
      </c>
      <c r="Q81" s="85">
        <f t="shared" si="22"/>
        <v>5.2967426218552612E-2</v>
      </c>
      <c r="R81" s="84">
        <f t="shared" si="22"/>
        <v>6.8253968253968247E-2</v>
      </c>
      <c r="S81" s="85">
        <f t="shared" si="22"/>
        <v>5.5621001774503812E-2</v>
      </c>
      <c r="T81" s="84">
        <f t="shared" si="22"/>
        <v>4.4283837056504599E-2</v>
      </c>
      <c r="U81" s="85">
        <f t="shared" si="22"/>
        <v>5.2278967600219661E-2</v>
      </c>
      <c r="V81" s="84">
        <f t="shared" si="22"/>
        <v>5.0065464209641801E-2</v>
      </c>
      <c r="W81" s="85">
        <f t="shared" si="22"/>
        <v>7.1433069874358407E-2</v>
      </c>
      <c r="X81" s="84">
        <f t="shared" si="22"/>
        <v>5.7792928492151577E-2</v>
      </c>
      <c r="Y81" s="85">
        <f t="shared" si="22"/>
        <v>5.0540123456790126E-2</v>
      </c>
      <c r="Z81" s="84">
        <f t="shared" si="22"/>
        <v>6.8110598255497326E-2</v>
      </c>
      <c r="AA81" s="84">
        <f t="shared" si="22"/>
        <v>6.6800024246832762E-2</v>
      </c>
      <c r="AB81" s="104">
        <f t="shared" si="22"/>
        <v>6.1941924953806141E-2</v>
      </c>
      <c r="AC81" s="105">
        <f t="shared" si="22"/>
        <v>6.2003605473992154E-2</v>
      </c>
      <c r="AD81" s="18"/>
      <c r="AE81" s="18"/>
    </row>
    <row r="82" spans="1:31" s="8" customFormat="1" x14ac:dyDescent="0.2">
      <c r="A82" s="89" t="s">
        <v>27</v>
      </c>
      <c r="B82" s="84">
        <f>B18/B31</f>
        <v>6.6628648931907161E-2</v>
      </c>
      <c r="C82" s="85">
        <f t="shared" ref="C82:AC82" si="23">C18/C31</f>
        <v>7.4842171717171724E-2</v>
      </c>
      <c r="D82" s="84">
        <f t="shared" si="23"/>
        <v>6.5348896651614558E-2</v>
      </c>
      <c r="E82" s="85">
        <f t="shared" si="23"/>
        <v>5.8135268457743895E-2</v>
      </c>
      <c r="F82" s="84">
        <f t="shared" si="23"/>
        <v>5.2689424386082907E-2</v>
      </c>
      <c r="G82" s="85">
        <f t="shared" si="23"/>
        <v>5.5841081018652192E-2</v>
      </c>
      <c r="H82" s="84">
        <f t="shared" si="23"/>
        <v>6.8066186918458088E-2</v>
      </c>
      <c r="I82" s="85">
        <f t="shared" si="23"/>
        <v>6.3231587790534866E-2</v>
      </c>
      <c r="J82" s="84">
        <f t="shared" si="23"/>
        <v>5.8527052046903928E-2</v>
      </c>
      <c r="K82" s="85">
        <f t="shared" si="23"/>
        <v>5.8540427021351066E-2</v>
      </c>
      <c r="L82" s="84">
        <f t="shared" si="23"/>
        <v>5.9218444914007545E-2</v>
      </c>
      <c r="M82" s="85">
        <f t="shared" si="23"/>
        <v>6.5054503863121782E-2</v>
      </c>
      <c r="N82" s="84">
        <f t="shared" si="23"/>
        <v>6.1957612304636991E-2</v>
      </c>
      <c r="O82" s="85">
        <f t="shared" si="23"/>
        <v>5.8608964451313757E-2</v>
      </c>
      <c r="P82" s="84">
        <f t="shared" si="23"/>
        <v>7.0654104080055152E-2</v>
      </c>
      <c r="Q82" s="85">
        <f t="shared" si="23"/>
        <v>5.579149330631427E-2</v>
      </c>
      <c r="R82" s="84">
        <f t="shared" si="23"/>
        <v>6.6019417475728162E-2</v>
      </c>
      <c r="S82" s="85">
        <f t="shared" si="23"/>
        <v>6.007962899449755E-2</v>
      </c>
      <c r="T82" s="84">
        <f t="shared" si="23"/>
        <v>5.4402102496714851E-2</v>
      </c>
      <c r="U82" s="85">
        <f t="shared" si="23"/>
        <v>4.5249862712795165E-2</v>
      </c>
      <c r="V82" s="84">
        <f t="shared" si="23"/>
        <v>6.3451429464756806E-2</v>
      </c>
      <c r="W82" s="85">
        <f t="shared" si="23"/>
        <v>6.3576534307396793E-2</v>
      </c>
      <c r="X82" s="84">
        <f t="shared" si="23"/>
        <v>5.847999577189366E-2</v>
      </c>
      <c r="Y82" s="85">
        <f t="shared" si="23"/>
        <v>4.9527391975308643E-2</v>
      </c>
      <c r="Z82" s="84">
        <f t="shared" si="23"/>
        <v>6.876233159835371E-2</v>
      </c>
      <c r="AA82" s="84">
        <f t="shared" si="23"/>
        <v>7.369305241645667E-2</v>
      </c>
      <c r="AB82" s="104">
        <f t="shared" si="23"/>
        <v>6.4276148765653046E-2</v>
      </c>
      <c r="AC82" s="105">
        <f t="shared" si="23"/>
        <v>6.3270656187939839E-2</v>
      </c>
      <c r="AD82" s="18"/>
      <c r="AE82" s="18"/>
    </row>
    <row r="83" spans="1:31" s="8" customFormat="1" x14ac:dyDescent="0.2">
      <c r="A83" s="90" t="s">
        <v>28</v>
      </c>
      <c r="B83" s="84">
        <f>B19/B31</f>
        <v>7.3071113714127181E-2</v>
      </c>
      <c r="C83" s="85">
        <f t="shared" ref="C83:AC83" si="24">C19/C31</f>
        <v>8.2528409090909097E-2</v>
      </c>
      <c r="D83" s="84">
        <f t="shared" si="24"/>
        <v>7.3528158814006983E-2</v>
      </c>
      <c r="E83" s="85">
        <f t="shared" si="24"/>
        <v>6.8204981858208655E-2</v>
      </c>
      <c r="F83" s="84">
        <f t="shared" si="24"/>
        <v>5.7151293449910601E-2</v>
      </c>
      <c r="G83" s="85">
        <f t="shared" si="24"/>
        <v>7.3049604434948318E-2</v>
      </c>
      <c r="H83" s="84">
        <f t="shared" si="24"/>
        <v>7.0321309070908014E-2</v>
      </c>
      <c r="I83" s="85">
        <f t="shared" si="24"/>
        <v>7.1193876598525163E-2</v>
      </c>
      <c r="J83" s="84">
        <f t="shared" si="24"/>
        <v>7.1693067270109032E-2</v>
      </c>
      <c r="K83" s="85">
        <f t="shared" si="24"/>
        <v>4.9089954497724887E-2</v>
      </c>
      <c r="L83" s="84">
        <f t="shared" si="24"/>
        <v>7.8315992189798594E-2</v>
      </c>
      <c r="M83" s="85">
        <f t="shared" si="24"/>
        <v>6.1506500781961203E-2</v>
      </c>
      <c r="N83" s="84">
        <f t="shared" si="24"/>
        <v>7.3883676910187324E-2</v>
      </c>
      <c r="O83" s="85">
        <f t="shared" si="24"/>
        <v>6.2225656877897988E-2</v>
      </c>
      <c r="P83" s="84">
        <f t="shared" si="24"/>
        <v>7.6399189420686492E-2</v>
      </c>
      <c r="Q83" s="85">
        <f t="shared" si="24"/>
        <v>6.5169120658805271E-2</v>
      </c>
      <c r="R83" s="84">
        <f t="shared" si="24"/>
        <v>6.7606719063029744E-2</v>
      </c>
      <c r="S83" s="85">
        <f t="shared" si="24"/>
        <v>7.0965240601840118E-2</v>
      </c>
      <c r="T83" s="84">
        <f t="shared" si="24"/>
        <v>6.1892247043363997E-2</v>
      </c>
      <c r="U83" s="85">
        <f t="shared" si="24"/>
        <v>5.8429434376716091E-2</v>
      </c>
      <c r="V83" s="84">
        <f t="shared" si="24"/>
        <v>8.1468743282590433E-2</v>
      </c>
      <c r="W83" s="85">
        <f t="shared" si="24"/>
        <v>6.853607078754291E-2</v>
      </c>
      <c r="X83" s="84">
        <f t="shared" si="24"/>
        <v>7.3199090957137572E-2</v>
      </c>
      <c r="Y83" s="85">
        <f t="shared" si="24"/>
        <v>6.5007716049382713E-2</v>
      </c>
      <c r="Z83" s="84">
        <f t="shared" si="24"/>
        <v>7.2958422983867371E-2</v>
      </c>
      <c r="AA83" s="84">
        <f t="shared" si="24"/>
        <v>8.1019059742463997E-2</v>
      </c>
      <c r="AB83" s="104">
        <f t="shared" si="24"/>
        <v>7.1886906925416785E-2</v>
      </c>
      <c r="AC83" s="105">
        <f t="shared" si="24"/>
        <v>7.0680057898527701E-2</v>
      </c>
      <c r="AD83" s="18"/>
      <c r="AE83" s="18"/>
    </row>
    <row r="84" spans="1:31" s="8" customFormat="1" x14ac:dyDescent="0.2">
      <c r="A84" s="89" t="s">
        <v>29</v>
      </c>
      <c r="B84" s="84">
        <f>B20/B31</f>
        <v>8.396781850127924E-2</v>
      </c>
      <c r="C84" s="85">
        <f t="shared" ref="C84:AC84" si="25">C20/C31</f>
        <v>8.154987373737374E-2</v>
      </c>
      <c r="D84" s="84">
        <f t="shared" si="25"/>
        <v>7.3570759137769448E-2</v>
      </c>
      <c r="E84" s="85">
        <f t="shared" si="25"/>
        <v>7.501324962289535E-2</v>
      </c>
      <c r="F84" s="84">
        <f t="shared" si="25"/>
        <v>6.0612522760453404E-2</v>
      </c>
      <c r="G84" s="85">
        <f t="shared" si="25"/>
        <v>8.1384381436353487E-2</v>
      </c>
      <c r="H84" s="84">
        <f t="shared" si="25"/>
        <v>7.1467204473575657E-2</v>
      </c>
      <c r="I84" s="85">
        <f t="shared" si="25"/>
        <v>8.1069728367404087E-2</v>
      </c>
      <c r="J84" s="84">
        <f t="shared" si="25"/>
        <v>8.6093396420489618E-2</v>
      </c>
      <c r="K84" s="85">
        <f t="shared" si="25"/>
        <v>4.6727336366818341E-2</v>
      </c>
      <c r="L84" s="84">
        <f t="shared" si="25"/>
        <v>9.2010591916976484E-2</v>
      </c>
      <c r="M84" s="85">
        <f t="shared" si="25"/>
        <v>5.30566513386709E-2</v>
      </c>
      <c r="N84" s="84">
        <f t="shared" si="25"/>
        <v>7.7969362529608288E-2</v>
      </c>
      <c r="O84" s="85">
        <f t="shared" si="25"/>
        <v>6.6089644513137563E-2</v>
      </c>
      <c r="P84" s="84">
        <f t="shared" si="25"/>
        <v>7.6085821129379325E-2</v>
      </c>
      <c r="Q84" s="85">
        <f t="shared" si="25"/>
        <v>7.5559962920645873E-2</v>
      </c>
      <c r="R84" s="84">
        <f t="shared" si="25"/>
        <v>6.8207736168901217E-2</v>
      </c>
      <c r="S84" s="85">
        <f t="shared" si="25"/>
        <v>8.6443685599677911E-2</v>
      </c>
      <c r="T84" s="84">
        <f t="shared" si="25"/>
        <v>9.1327201051248363E-2</v>
      </c>
      <c r="U84" s="85">
        <f t="shared" si="25"/>
        <v>6.0076880834706206E-2</v>
      </c>
      <c r="V84" s="84">
        <f t="shared" si="25"/>
        <v>8.5826510073671661E-2</v>
      </c>
      <c r="W84" s="85">
        <f t="shared" si="25"/>
        <v>6.8221179582454258E-2</v>
      </c>
      <c r="X84" s="84">
        <f t="shared" si="25"/>
        <v>7.6185191057555099E-2</v>
      </c>
      <c r="Y84" s="85">
        <f t="shared" si="25"/>
        <v>7.2434413580246909E-2</v>
      </c>
      <c r="Z84" s="84">
        <f t="shared" si="25"/>
        <v>7.6752760938853123E-2</v>
      </c>
      <c r="AA84" s="84">
        <f t="shared" si="25"/>
        <v>7.9096632288121652E-2</v>
      </c>
      <c r="AB84" s="104">
        <f t="shared" si="25"/>
        <v>7.6171154300624253E-2</v>
      </c>
      <c r="AC84" s="105">
        <f t="shared" si="25"/>
        <v>7.488366864611537E-2</v>
      </c>
      <c r="AD84" s="18"/>
      <c r="AE84" s="18"/>
    </row>
    <row r="85" spans="1:31" s="8" customFormat="1" x14ac:dyDescent="0.2">
      <c r="A85" s="90" t="s">
        <v>30</v>
      </c>
      <c r="B85" s="84">
        <f>B21/B31</f>
        <v>9.7083936993310929E-2</v>
      </c>
      <c r="C85" s="85">
        <f t="shared" ref="C85:AC85" si="26">C21/C31</f>
        <v>7.9308712121212127E-2</v>
      </c>
      <c r="D85" s="84">
        <f t="shared" si="26"/>
        <v>6.8160518019936958E-2</v>
      </c>
      <c r="E85" s="85">
        <f t="shared" si="26"/>
        <v>7.6929348933914954E-2</v>
      </c>
      <c r="F85" s="84">
        <f t="shared" si="26"/>
        <v>6.5140007545807982E-2</v>
      </c>
      <c r="G85" s="85">
        <f t="shared" si="26"/>
        <v>7.6880137052222283E-2</v>
      </c>
      <c r="H85" s="84">
        <f t="shared" si="26"/>
        <v>7.4895723518357243E-2</v>
      </c>
      <c r="I85" s="85">
        <f t="shared" si="26"/>
        <v>8.5046205544665354E-2</v>
      </c>
      <c r="J85" s="84">
        <f t="shared" si="26"/>
        <v>9.5762188850030863E-2</v>
      </c>
      <c r="K85" s="85">
        <f t="shared" si="26"/>
        <v>5.4690234511725583E-2</v>
      </c>
      <c r="L85" s="84">
        <f t="shared" si="26"/>
        <v>9.2037339182068634E-2</v>
      </c>
      <c r="M85" s="85">
        <f t="shared" si="26"/>
        <v>5.2659835204593733E-2</v>
      </c>
      <c r="N85" s="84">
        <f t="shared" si="26"/>
        <v>7.7183255929415898E-2</v>
      </c>
      <c r="O85" s="85">
        <f t="shared" si="26"/>
        <v>7.0479134466769705E-2</v>
      </c>
      <c r="P85" s="84">
        <f t="shared" si="26"/>
        <v>6.5285060688992411E-2</v>
      </c>
      <c r="Q85" s="85">
        <f t="shared" si="26"/>
        <v>9.0542608920602757E-2</v>
      </c>
      <c r="R85" s="84">
        <f t="shared" si="26"/>
        <v>6.4139312683002006E-2</v>
      </c>
      <c r="S85" s="85">
        <f t="shared" si="26"/>
        <v>9.3690818806758031E-2</v>
      </c>
      <c r="T85" s="84">
        <f t="shared" si="26"/>
        <v>7.4113009198423133E-2</v>
      </c>
      <c r="U85" s="85">
        <f t="shared" si="26"/>
        <v>7.3146622734761121E-2</v>
      </c>
      <c r="V85" s="84">
        <f t="shared" si="26"/>
        <v>9.6847947159634962E-2</v>
      </c>
      <c r="W85" s="85">
        <f t="shared" si="26"/>
        <v>6.4914821929023522E-2</v>
      </c>
      <c r="X85" s="84">
        <f t="shared" si="26"/>
        <v>7.2670577665028269E-2</v>
      </c>
      <c r="Y85" s="85">
        <f t="shared" si="26"/>
        <v>8.0777391975308643E-2</v>
      </c>
      <c r="Z85" s="84">
        <f t="shared" si="26"/>
        <v>7.9922149113017704E-2</v>
      </c>
      <c r="AA85" s="84">
        <f t="shared" si="26"/>
        <v>7.2853072853072853E-2</v>
      </c>
      <c r="AB85" s="104">
        <f t="shared" si="26"/>
        <v>7.7922167663330016E-2</v>
      </c>
      <c r="AC85" s="105">
        <f t="shared" si="26"/>
        <v>7.6464359514884728E-2</v>
      </c>
      <c r="AD85" s="18"/>
      <c r="AE85" s="18"/>
    </row>
    <row r="86" spans="1:31" s="8" customFormat="1" x14ac:dyDescent="0.2">
      <c r="A86" s="89" t="s">
        <v>31</v>
      </c>
      <c r="B86" s="84">
        <f>B22/B31</f>
        <v>7.2023057242378466E-2</v>
      </c>
      <c r="C86" s="85">
        <f t="shared" ref="C86:AC86" si="27">C22/C31</f>
        <v>7.9782196969696975E-2</v>
      </c>
      <c r="D86" s="84">
        <f t="shared" si="27"/>
        <v>5.657322995654767E-2</v>
      </c>
      <c r="E86" s="85">
        <f t="shared" si="27"/>
        <v>9.8047209425577889E-2</v>
      </c>
      <c r="F86" s="84">
        <f t="shared" si="27"/>
        <v>5.3230754088679645E-2</v>
      </c>
      <c r="G86" s="85">
        <f t="shared" si="27"/>
        <v>8.4887682624011085E-2</v>
      </c>
      <c r="H86" s="84">
        <f t="shared" si="27"/>
        <v>6.1199981665673558E-2</v>
      </c>
      <c r="I86" s="85">
        <f t="shared" si="27"/>
        <v>7.9072155325305704E-2</v>
      </c>
      <c r="J86" s="84">
        <f t="shared" si="27"/>
        <v>8.9590619214153469E-2</v>
      </c>
      <c r="K86" s="85">
        <f t="shared" si="27"/>
        <v>4.5327266363318165E-2</v>
      </c>
      <c r="L86" s="84">
        <f t="shared" si="27"/>
        <v>9.9820793323882634E-2</v>
      </c>
      <c r="M86" s="85">
        <f t="shared" si="27"/>
        <v>4.8808384491491795E-2</v>
      </c>
      <c r="N86" s="84">
        <f t="shared" si="27"/>
        <v>7.4049173036543611E-2</v>
      </c>
      <c r="O86" s="85">
        <f t="shared" si="27"/>
        <v>6.4997424008243168E-2</v>
      </c>
      <c r="P86" s="84">
        <f t="shared" si="27"/>
        <v>5.2311613428875844E-2</v>
      </c>
      <c r="Q86" s="85">
        <f t="shared" si="27"/>
        <v>8.9378489663052146E-2</v>
      </c>
      <c r="R86" s="84">
        <f t="shared" si="27"/>
        <v>5.6141161966404687E-2</v>
      </c>
      <c r="S86" s="85">
        <f t="shared" si="27"/>
        <v>8.246223587480056E-2</v>
      </c>
      <c r="T86" s="84">
        <f t="shared" si="27"/>
        <v>6.544021024967149E-2</v>
      </c>
      <c r="U86" s="85">
        <f t="shared" si="27"/>
        <v>5.8539264140582095E-2</v>
      </c>
      <c r="V86" s="84">
        <f t="shared" si="27"/>
        <v>0.10198737615539445</v>
      </c>
      <c r="W86" s="85">
        <f t="shared" si="27"/>
        <v>5.8034449097836699E-2</v>
      </c>
      <c r="X86" s="84">
        <f t="shared" si="27"/>
        <v>6.5297817240103584E-2</v>
      </c>
      <c r="Y86" s="85">
        <f t="shared" si="27"/>
        <v>7.5520833333333329E-2</v>
      </c>
      <c r="Z86" s="84">
        <f t="shared" si="27"/>
        <v>6.8119526109509054E-2</v>
      </c>
      <c r="AA86" s="84">
        <f t="shared" si="27"/>
        <v>6.8038344634089309E-2</v>
      </c>
      <c r="AB86" s="104">
        <f t="shared" si="27"/>
        <v>6.861567675215352E-2</v>
      </c>
      <c r="AC86" s="105">
        <f t="shared" si="27"/>
        <v>7.2964357433202273E-2</v>
      </c>
      <c r="AD86" s="18"/>
      <c r="AE86" s="18"/>
    </row>
    <row r="87" spans="1:31" s="8" customFormat="1" x14ac:dyDescent="0.2">
      <c r="A87" s="90" t="s">
        <v>32</v>
      </c>
      <c r="B87" s="84">
        <f>B23/B31</f>
        <v>7.060509848648315E-2</v>
      </c>
      <c r="C87" s="85">
        <f t="shared" ref="C87:AC87" si="28">C23/C31</f>
        <v>5.5760732323232323E-2</v>
      </c>
      <c r="D87" s="84">
        <f t="shared" si="28"/>
        <v>4.3580131208997189E-2</v>
      </c>
      <c r="E87" s="85">
        <f t="shared" si="28"/>
        <v>6.0581352684577441E-2</v>
      </c>
      <c r="F87" s="84">
        <f t="shared" si="28"/>
        <v>4.4224996309115666E-2</v>
      </c>
      <c r="G87" s="85">
        <f t="shared" si="28"/>
        <v>7.1086215857250099E-2</v>
      </c>
      <c r="H87" s="84">
        <f t="shared" si="28"/>
        <v>5.1996149791447038E-2</v>
      </c>
      <c r="I87" s="85">
        <f t="shared" si="28"/>
        <v>6.8542891813684309E-2</v>
      </c>
      <c r="J87" s="84">
        <f t="shared" si="28"/>
        <v>7.3955976136597407E-2</v>
      </c>
      <c r="K87" s="85">
        <f t="shared" si="28"/>
        <v>3.3251662583129157E-2</v>
      </c>
      <c r="L87" s="84">
        <f t="shared" si="28"/>
        <v>7.7593816032310692E-2</v>
      </c>
      <c r="M87" s="85">
        <f t="shared" si="28"/>
        <v>3.0694895077145724E-2</v>
      </c>
      <c r="N87" s="84">
        <f t="shared" si="28"/>
        <v>5.5606698455714268E-2</v>
      </c>
      <c r="O87" s="85">
        <f t="shared" si="28"/>
        <v>5.5888717156105099E-2</v>
      </c>
      <c r="P87" s="84">
        <f t="shared" si="28"/>
        <v>3.5807550086698559E-2</v>
      </c>
      <c r="Q87" s="85">
        <f t="shared" si="28"/>
        <v>8.1509905792571197E-2</v>
      </c>
      <c r="R87" s="84">
        <f t="shared" si="28"/>
        <v>4.1778394205578669E-2</v>
      </c>
      <c r="S87" s="85">
        <f t="shared" si="28"/>
        <v>7.3261657297087723E-2</v>
      </c>
      <c r="T87" s="84">
        <f t="shared" si="28"/>
        <v>4.4152431011826546E-2</v>
      </c>
      <c r="U87" s="85">
        <f t="shared" si="28"/>
        <v>5.9527732015376165E-2</v>
      </c>
      <c r="V87" s="84">
        <f t="shared" si="28"/>
        <v>8.7858831805835105E-2</v>
      </c>
      <c r="W87" s="85">
        <f t="shared" si="28"/>
        <v>4.781622949271027E-2</v>
      </c>
      <c r="X87" s="84">
        <f t="shared" si="28"/>
        <v>4.4923629829290206E-2</v>
      </c>
      <c r="Y87" s="85">
        <f t="shared" si="28"/>
        <v>6.8094135802469133E-2</v>
      </c>
      <c r="Z87" s="84">
        <f t="shared" si="28"/>
        <v>5.6897213616762941E-2</v>
      </c>
      <c r="AA87" s="84">
        <f t="shared" si="28"/>
        <v>5.6434503243013884E-2</v>
      </c>
      <c r="AB87" s="104">
        <f t="shared" si="28"/>
        <v>5.5692451847132528E-2</v>
      </c>
      <c r="AC87" s="105">
        <f t="shared" si="28"/>
        <v>6.0196705113028416E-2</v>
      </c>
      <c r="AD87" s="18"/>
      <c r="AE87" s="18"/>
    </row>
    <row r="88" spans="1:31" s="8" customFormat="1" x14ac:dyDescent="0.2">
      <c r="A88" s="89" t="s">
        <v>33</v>
      </c>
      <c r="B88" s="84">
        <f>B24/B31</f>
        <v>6.1033876884189757E-2</v>
      </c>
      <c r="C88" s="85">
        <f t="shared" ref="C88:AC88" si="29">C24/C31</f>
        <v>4.3907828282828285E-2</v>
      </c>
      <c r="D88" s="84">
        <f t="shared" si="29"/>
        <v>3.9192297861463748E-2</v>
      </c>
      <c r="E88" s="85">
        <f t="shared" si="29"/>
        <v>5.3406172285865708E-2</v>
      </c>
      <c r="F88" s="84">
        <f t="shared" si="29"/>
        <v>3.8910122865438559E-2</v>
      </c>
      <c r="G88" s="85">
        <f t="shared" si="29"/>
        <v>5.9979596157918036E-2</v>
      </c>
      <c r="H88" s="84">
        <f t="shared" si="29"/>
        <v>4.9447678415914194E-2</v>
      </c>
      <c r="I88" s="85">
        <f t="shared" si="29"/>
        <v>5.5353309063754318E-2</v>
      </c>
      <c r="J88" s="84">
        <f t="shared" si="29"/>
        <v>6.7887265994651308E-2</v>
      </c>
      <c r="K88" s="85">
        <f t="shared" si="29"/>
        <v>2.6688834441722088E-2</v>
      </c>
      <c r="L88" s="84">
        <f t="shared" si="29"/>
        <v>6.4674886992804992E-2</v>
      </c>
      <c r="M88" s="85">
        <f t="shared" si="29"/>
        <v>2.8454051025886416E-2</v>
      </c>
      <c r="N88" s="84">
        <f t="shared" si="29"/>
        <v>4.736292266159145E-2</v>
      </c>
      <c r="O88" s="85">
        <f t="shared" si="29"/>
        <v>4.9345698093766099E-2</v>
      </c>
      <c r="P88" s="84">
        <f t="shared" si="29"/>
        <v>2.8349384753588065E-2</v>
      </c>
      <c r="Q88" s="85">
        <f t="shared" si="29"/>
        <v>7.493478776381314E-2</v>
      </c>
      <c r="R88" s="84">
        <f t="shared" si="29"/>
        <v>3.6785329018338725E-2</v>
      </c>
      <c r="S88" s="85">
        <f t="shared" si="29"/>
        <v>5.8707743696037935E-2</v>
      </c>
      <c r="T88" s="84">
        <f t="shared" si="29"/>
        <v>3.4296977660972408E-2</v>
      </c>
      <c r="U88" s="85">
        <f t="shared" si="29"/>
        <v>5.3267435475013732E-2</v>
      </c>
      <c r="V88" s="84">
        <f t="shared" si="29"/>
        <v>7.5430402751450965E-2</v>
      </c>
      <c r="W88" s="85">
        <f t="shared" si="29"/>
        <v>3.5629939855779828E-2</v>
      </c>
      <c r="X88" s="84">
        <f t="shared" si="29"/>
        <v>3.4141958670260555E-2</v>
      </c>
      <c r="Y88" s="85">
        <f t="shared" si="29"/>
        <v>6.2451774691358028E-2</v>
      </c>
      <c r="Z88" s="84">
        <f t="shared" si="29"/>
        <v>4.7647956860609415E-2</v>
      </c>
      <c r="AA88" s="84">
        <f t="shared" si="29"/>
        <v>4.6735770140025459E-2</v>
      </c>
      <c r="AB88" s="104">
        <f t="shared" si="29"/>
        <v>4.8089985779062747E-2</v>
      </c>
      <c r="AC88" s="105">
        <f t="shared" si="29"/>
        <v>5.0382266286042594E-2</v>
      </c>
      <c r="AD88" s="18"/>
      <c r="AE88" s="18"/>
    </row>
    <row r="89" spans="1:31" s="8" customFormat="1" x14ac:dyDescent="0.2">
      <c r="A89" s="90" t="s">
        <v>34</v>
      </c>
      <c r="B89" s="84">
        <f>B25/B31</f>
        <v>1.9034555038377362E-2</v>
      </c>
      <c r="C89" s="85">
        <f t="shared" ref="C89:AC89" si="30">C25/C31</f>
        <v>3.3901515151515155E-2</v>
      </c>
      <c r="D89" s="84">
        <f t="shared" si="30"/>
        <v>1.5378716878248275E-2</v>
      </c>
      <c r="E89" s="85">
        <f t="shared" si="30"/>
        <v>4.9125524888907007E-2</v>
      </c>
      <c r="F89" s="84">
        <f t="shared" si="30"/>
        <v>1.6256295008283985E-2</v>
      </c>
      <c r="G89" s="85">
        <f t="shared" si="30"/>
        <v>5.518661815941945E-2</v>
      </c>
      <c r="H89" s="84">
        <f t="shared" si="30"/>
        <v>2.8134023926296006E-2</v>
      </c>
      <c r="I89" s="85">
        <f t="shared" si="30"/>
        <v>4.3769252310277236E-2</v>
      </c>
      <c r="J89" s="84">
        <f t="shared" si="30"/>
        <v>7.323595967907838E-2</v>
      </c>
      <c r="K89" s="85">
        <f t="shared" si="30"/>
        <v>2.2488624431221561E-2</v>
      </c>
      <c r="L89" s="84">
        <f t="shared" si="30"/>
        <v>5.2692112231524327E-2</v>
      </c>
      <c r="M89" s="85">
        <f t="shared" si="30"/>
        <v>2.1264676361429473E-2</v>
      </c>
      <c r="N89" s="84">
        <f t="shared" si="30"/>
        <v>4.4694297624096234E-2</v>
      </c>
      <c r="O89" s="85">
        <f t="shared" si="30"/>
        <v>3.9258114374034002E-2</v>
      </c>
      <c r="P89" s="84">
        <f t="shared" si="30"/>
        <v>2.2416278438172437E-2</v>
      </c>
      <c r="Q89" s="85">
        <f t="shared" si="30"/>
        <v>6.2237264750900037E-2</v>
      </c>
      <c r="R89" s="84">
        <f t="shared" si="30"/>
        <v>2.6830020033903529E-2</v>
      </c>
      <c r="S89" s="85">
        <f t="shared" si="30"/>
        <v>5.0342225734778784E-2</v>
      </c>
      <c r="T89" s="84">
        <f t="shared" si="30"/>
        <v>3.0354796320630748E-2</v>
      </c>
      <c r="U89" s="85">
        <f t="shared" si="30"/>
        <v>4.5908841295991216E-2</v>
      </c>
      <c r="V89" s="84">
        <f t="shared" si="30"/>
        <v>6.3881343677329838E-2</v>
      </c>
      <c r="W89" s="85">
        <f t="shared" si="30"/>
        <v>2.9143181030953806E-2</v>
      </c>
      <c r="X89" s="84">
        <f t="shared" si="30"/>
        <v>2.2726071560699751E-2</v>
      </c>
      <c r="Y89" s="85">
        <f t="shared" si="30"/>
        <v>5.1215277777777776E-2</v>
      </c>
      <c r="Z89" s="84">
        <f t="shared" si="30"/>
        <v>3.4997187725986305E-2</v>
      </c>
      <c r="AA89" s="84">
        <f t="shared" si="30"/>
        <v>3.7781761186016505E-2</v>
      </c>
      <c r="AB89" s="104">
        <f t="shared" si="30"/>
        <v>3.2827009001065534E-2</v>
      </c>
      <c r="AC89" s="105">
        <f t="shared" si="30"/>
        <v>4.1417153896007475E-2</v>
      </c>
      <c r="AD89" s="18"/>
      <c r="AE89" s="18"/>
    </row>
    <row r="90" spans="1:31" s="8" customFormat="1" x14ac:dyDescent="0.2">
      <c r="A90" s="89" t="s">
        <v>35</v>
      </c>
      <c r="B90" s="84">
        <f>B26/B31</f>
        <v>0</v>
      </c>
      <c r="C90" s="85">
        <f t="shared" ref="C90:AC90" si="31">C26/C31</f>
        <v>1.9223484848484847E-2</v>
      </c>
      <c r="D90" s="84">
        <f t="shared" si="31"/>
        <v>6.390048564369089E-4</v>
      </c>
      <c r="E90" s="85">
        <f t="shared" si="31"/>
        <v>3.6079742345794773E-2</v>
      </c>
      <c r="F90" s="84">
        <f t="shared" si="31"/>
        <v>7.2177293679565621E-4</v>
      </c>
      <c r="G90" s="85">
        <f t="shared" si="31"/>
        <v>3.5995457257800623E-2</v>
      </c>
      <c r="H90" s="84">
        <f t="shared" si="31"/>
        <v>1.9892744190310309E-3</v>
      </c>
      <c r="I90" s="85">
        <f t="shared" si="31"/>
        <v>2.1889293381872493E-2</v>
      </c>
      <c r="J90" s="84">
        <f t="shared" si="31"/>
        <v>1.8308989919769595E-2</v>
      </c>
      <c r="K90" s="85">
        <f t="shared" si="31"/>
        <v>1.2600630031501575E-2</v>
      </c>
      <c r="L90" s="84">
        <f t="shared" si="31"/>
        <v>5.0605825554337069E-2</v>
      </c>
      <c r="M90" s="85">
        <f t="shared" si="31"/>
        <v>4.8084778599939313E-3</v>
      </c>
      <c r="N90" s="84">
        <f t="shared" si="31"/>
        <v>1.2732858221537252E-2</v>
      </c>
      <c r="O90" s="85">
        <f t="shared" si="31"/>
        <v>7.8825347758887179E-3</v>
      </c>
      <c r="P90" s="84">
        <f t="shared" si="31"/>
        <v>4.5542858336641108E-3</v>
      </c>
      <c r="Q90" s="85">
        <f t="shared" si="31"/>
        <v>1.2180136676223943E-2</v>
      </c>
      <c r="R90" s="84">
        <f t="shared" si="31"/>
        <v>5.6865464632454921E-3</v>
      </c>
      <c r="S90" s="85">
        <f t="shared" si="31"/>
        <v>6.0243658758443808E-3</v>
      </c>
      <c r="T90" s="84">
        <f t="shared" si="31"/>
        <v>3.4165571616294349E-3</v>
      </c>
      <c r="U90" s="85">
        <f t="shared" si="31"/>
        <v>3.1850631521142228E-3</v>
      </c>
      <c r="V90" s="84">
        <f t="shared" si="31"/>
        <v>1.7978230707599709E-2</v>
      </c>
      <c r="W90" s="85">
        <f t="shared" si="31"/>
        <v>1.2280756998457032E-3</v>
      </c>
      <c r="X90" s="84">
        <f t="shared" si="31"/>
        <v>2.1669044976481157E-3</v>
      </c>
      <c r="Y90" s="85">
        <f t="shared" si="31"/>
        <v>1.6396604938271604E-3</v>
      </c>
      <c r="Z90" s="84">
        <f t="shared" si="31"/>
        <v>1.8480657804283585E-3</v>
      </c>
      <c r="AA90" s="84">
        <f t="shared" si="31"/>
        <v>2.3900449432364326E-3</v>
      </c>
      <c r="AB90" s="104">
        <f t="shared" si="31"/>
        <v>7.4615005092726313E-3</v>
      </c>
      <c r="AC90" s="105">
        <f t="shared" si="31"/>
        <v>1.2238904979523183E-2</v>
      </c>
      <c r="AD90" s="18"/>
      <c r="AE90" s="18"/>
    </row>
    <row r="91" spans="1:31" s="8" customFormat="1" x14ac:dyDescent="0.2">
      <c r="A91" s="90" t="s">
        <v>36</v>
      </c>
      <c r="B91" s="84">
        <f>B27/B31</f>
        <v>0</v>
      </c>
      <c r="C91" s="85">
        <f t="shared" ref="C91:AC91" si="32">C27/C31</f>
        <v>0</v>
      </c>
      <c r="D91" s="84">
        <f t="shared" si="32"/>
        <v>0</v>
      </c>
      <c r="E91" s="85">
        <f t="shared" si="32"/>
        <v>0</v>
      </c>
      <c r="F91" s="84">
        <f t="shared" si="32"/>
        <v>0</v>
      </c>
      <c r="G91" s="85">
        <f t="shared" si="32"/>
        <v>0</v>
      </c>
      <c r="H91" s="84">
        <f t="shared" si="32"/>
        <v>0</v>
      </c>
      <c r="I91" s="85">
        <f t="shared" si="32"/>
        <v>0</v>
      </c>
      <c r="J91" s="84">
        <f t="shared" si="32"/>
        <v>0</v>
      </c>
      <c r="K91" s="85">
        <f t="shared" si="32"/>
        <v>0</v>
      </c>
      <c r="L91" s="84">
        <f t="shared" si="32"/>
        <v>0</v>
      </c>
      <c r="M91" s="85">
        <f t="shared" si="32"/>
        <v>0</v>
      </c>
      <c r="N91" s="84">
        <f t="shared" si="32"/>
        <v>0</v>
      </c>
      <c r="O91" s="85">
        <f t="shared" si="32"/>
        <v>0</v>
      </c>
      <c r="P91" s="84">
        <f t="shared" si="32"/>
        <v>0</v>
      </c>
      <c r="Q91" s="85">
        <f t="shared" si="32"/>
        <v>0</v>
      </c>
      <c r="R91" s="84">
        <f t="shared" si="32"/>
        <v>0</v>
      </c>
      <c r="S91" s="85">
        <f t="shared" si="32"/>
        <v>0</v>
      </c>
      <c r="T91" s="84">
        <f t="shared" si="32"/>
        <v>0</v>
      </c>
      <c r="U91" s="85">
        <f t="shared" si="32"/>
        <v>0</v>
      </c>
      <c r="V91" s="84">
        <f t="shared" si="32"/>
        <v>0</v>
      </c>
      <c r="W91" s="85">
        <f t="shared" si="32"/>
        <v>0</v>
      </c>
      <c r="X91" s="84">
        <f t="shared" si="32"/>
        <v>0</v>
      </c>
      <c r="Y91" s="85">
        <f t="shared" si="32"/>
        <v>0</v>
      </c>
      <c r="Z91" s="84">
        <f t="shared" si="32"/>
        <v>0</v>
      </c>
      <c r="AA91" s="84">
        <f t="shared" si="32"/>
        <v>0</v>
      </c>
      <c r="AB91" s="104">
        <f t="shared" si="32"/>
        <v>0</v>
      </c>
      <c r="AC91" s="105">
        <f t="shared" si="32"/>
        <v>0</v>
      </c>
      <c r="AD91" s="18"/>
      <c r="AE91" s="18"/>
    </row>
    <row r="92" spans="1:31" s="8" customFormat="1" x14ac:dyDescent="0.2">
      <c r="A92" s="89" t="s">
        <v>37</v>
      </c>
      <c r="B92" s="84">
        <f>B28/B31</f>
        <v>0</v>
      </c>
      <c r="C92" s="85">
        <f t="shared" ref="C92:AC92" si="33">C28/C31</f>
        <v>0</v>
      </c>
      <c r="D92" s="84">
        <f t="shared" si="33"/>
        <v>0</v>
      </c>
      <c r="E92" s="85">
        <f t="shared" si="33"/>
        <v>0</v>
      </c>
      <c r="F92" s="84">
        <f t="shared" si="33"/>
        <v>0</v>
      </c>
      <c r="G92" s="85">
        <f t="shared" si="33"/>
        <v>0</v>
      </c>
      <c r="H92" s="84">
        <f t="shared" si="33"/>
        <v>0</v>
      </c>
      <c r="I92" s="85">
        <f t="shared" si="33"/>
        <v>0</v>
      </c>
      <c r="J92" s="84">
        <f t="shared" si="33"/>
        <v>0</v>
      </c>
      <c r="K92" s="85">
        <f t="shared" si="33"/>
        <v>0</v>
      </c>
      <c r="L92" s="84">
        <f t="shared" si="33"/>
        <v>0</v>
      </c>
      <c r="M92" s="85">
        <f t="shared" si="33"/>
        <v>0</v>
      </c>
      <c r="N92" s="84">
        <f t="shared" si="33"/>
        <v>0</v>
      </c>
      <c r="O92" s="85">
        <f t="shared" si="33"/>
        <v>0</v>
      </c>
      <c r="P92" s="84">
        <f t="shared" si="33"/>
        <v>0</v>
      </c>
      <c r="Q92" s="85">
        <f t="shared" si="33"/>
        <v>0</v>
      </c>
      <c r="R92" s="84">
        <f t="shared" si="33"/>
        <v>0</v>
      </c>
      <c r="S92" s="85">
        <f t="shared" si="33"/>
        <v>0</v>
      </c>
      <c r="T92" s="84">
        <f t="shared" si="33"/>
        <v>0</v>
      </c>
      <c r="U92" s="85">
        <f t="shared" si="33"/>
        <v>0</v>
      </c>
      <c r="V92" s="84">
        <f t="shared" si="33"/>
        <v>0</v>
      </c>
      <c r="W92" s="85">
        <f t="shared" si="33"/>
        <v>0</v>
      </c>
      <c r="X92" s="84">
        <f t="shared" si="33"/>
        <v>0</v>
      </c>
      <c r="Y92" s="85">
        <f t="shared" si="33"/>
        <v>0</v>
      </c>
      <c r="Z92" s="84">
        <f t="shared" si="33"/>
        <v>0</v>
      </c>
      <c r="AA92" s="84">
        <f t="shared" si="33"/>
        <v>0</v>
      </c>
      <c r="AB92" s="104">
        <f t="shared" si="33"/>
        <v>0</v>
      </c>
      <c r="AC92" s="105">
        <f t="shared" si="33"/>
        <v>0</v>
      </c>
      <c r="AD92" s="18"/>
      <c r="AE92" s="18"/>
    </row>
    <row r="93" spans="1:31" s="8" customFormat="1" x14ac:dyDescent="0.2">
      <c r="A93" s="90" t="s">
        <v>38</v>
      </c>
      <c r="B93" s="84">
        <f>B29/B31</f>
        <v>0</v>
      </c>
      <c r="C93" s="85">
        <f t="shared" ref="C93:AC93" si="34">C29/C31</f>
        <v>0</v>
      </c>
      <c r="D93" s="84">
        <f t="shared" si="34"/>
        <v>0</v>
      </c>
      <c r="E93" s="85">
        <f t="shared" si="34"/>
        <v>0</v>
      </c>
      <c r="F93" s="84">
        <f t="shared" si="34"/>
        <v>0</v>
      </c>
      <c r="G93" s="85">
        <f t="shared" si="34"/>
        <v>0</v>
      </c>
      <c r="H93" s="84">
        <f t="shared" si="34"/>
        <v>0</v>
      </c>
      <c r="I93" s="85">
        <f t="shared" si="34"/>
        <v>0</v>
      </c>
      <c r="J93" s="84">
        <f t="shared" si="34"/>
        <v>0</v>
      </c>
      <c r="K93" s="85">
        <f t="shared" si="34"/>
        <v>0</v>
      </c>
      <c r="L93" s="84">
        <f t="shared" si="34"/>
        <v>0</v>
      </c>
      <c r="M93" s="85">
        <f t="shared" si="34"/>
        <v>0</v>
      </c>
      <c r="N93" s="84">
        <f t="shared" si="34"/>
        <v>0</v>
      </c>
      <c r="O93" s="85">
        <f t="shared" si="34"/>
        <v>0</v>
      </c>
      <c r="P93" s="84">
        <f t="shared" si="34"/>
        <v>0</v>
      </c>
      <c r="Q93" s="85">
        <f t="shared" si="34"/>
        <v>0</v>
      </c>
      <c r="R93" s="84">
        <f t="shared" si="34"/>
        <v>0</v>
      </c>
      <c r="S93" s="85">
        <f t="shared" si="34"/>
        <v>0</v>
      </c>
      <c r="T93" s="84">
        <f t="shared" si="34"/>
        <v>0</v>
      </c>
      <c r="U93" s="85">
        <f t="shared" si="34"/>
        <v>0</v>
      </c>
      <c r="V93" s="84">
        <f t="shared" si="34"/>
        <v>0</v>
      </c>
      <c r="W93" s="85">
        <f t="shared" si="34"/>
        <v>0</v>
      </c>
      <c r="X93" s="84">
        <f t="shared" si="34"/>
        <v>0</v>
      </c>
      <c r="Y93" s="85">
        <f t="shared" si="34"/>
        <v>0</v>
      </c>
      <c r="Z93" s="84">
        <f t="shared" si="34"/>
        <v>0</v>
      </c>
      <c r="AA93" s="84">
        <f t="shared" si="34"/>
        <v>0</v>
      </c>
      <c r="AB93" s="104">
        <f t="shared" si="34"/>
        <v>0</v>
      </c>
      <c r="AC93" s="105">
        <f t="shared" si="34"/>
        <v>0</v>
      </c>
      <c r="AD93" s="18"/>
      <c r="AE93" s="18"/>
    </row>
    <row r="94" spans="1:31" s="8" customFormat="1" ht="13.5" thickBot="1" x14ac:dyDescent="0.25">
      <c r="A94" s="89" t="s">
        <v>39</v>
      </c>
      <c r="B94" s="86">
        <f>B30/B31</f>
        <v>0</v>
      </c>
      <c r="C94" s="87">
        <f t="shared" ref="C94:AC94" si="35">C30/C31</f>
        <v>0</v>
      </c>
      <c r="D94" s="86">
        <f t="shared" si="35"/>
        <v>0</v>
      </c>
      <c r="E94" s="87">
        <f t="shared" si="35"/>
        <v>0</v>
      </c>
      <c r="F94" s="86">
        <f t="shared" si="35"/>
        <v>0</v>
      </c>
      <c r="G94" s="87">
        <f t="shared" si="35"/>
        <v>0</v>
      </c>
      <c r="H94" s="86">
        <f t="shared" si="35"/>
        <v>0</v>
      </c>
      <c r="I94" s="87">
        <f t="shared" si="35"/>
        <v>0</v>
      </c>
      <c r="J94" s="86">
        <f t="shared" si="35"/>
        <v>0</v>
      </c>
      <c r="K94" s="87">
        <f t="shared" si="35"/>
        <v>0</v>
      </c>
      <c r="L94" s="86">
        <f t="shared" si="35"/>
        <v>0</v>
      </c>
      <c r="M94" s="87">
        <f t="shared" si="35"/>
        <v>0</v>
      </c>
      <c r="N94" s="86">
        <f t="shared" si="35"/>
        <v>0</v>
      </c>
      <c r="O94" s="87">
        <f t="shared" si="35"/>
        <v>0</v>
      </c>
      <c r="P94" s="86">
        <f t="shared" si="35"/>
        <v>0</v>
      </c>
      <c r="Q94" s="87">
        <f t="shared" si="35"/>
        <v>0</v>
      </c>
      <c r="R94" s="86">
        <f t="shared" si="35"/>
        <v>0</v>
      </c>
      <c r="S94" s="87">
        <f t="shared" si="35"/>
        <v>0</v>
      </c>
      <c r="T94" s="86">
        <f t="shared" si="35"/>
        <v>0</v>
      </c>
      <c r="U94" s="87">
        <f t="shared" si="35"/>
        <v>0</v>
      </c>
      <c r="V94" s="86">
        <f t="shared" si="35"/>
        <v>0</v>
      </c>
      <c r="W94" s="87">
        <f t="shared" si="35"/>
        <v>0</v>
      </c>
      <c r="X94" s="86">
        <f t="shared" si="35"/>
        <v>0</v>
      </c>
      <c r="Y94" s="87">
        <f t="shared" si="35"/>
        <v>0</v>
      </c>
      <c r="Z94" s="86">
        <f t="shared" si="35"/>
        <v>0</v>
      </c>
      <c r="AA94" s="86">
        <f t="shared" si="35"/>
        <v>0</v>
      </c>
      <c r="AB94" s="106">
        <f t="shared" si="35"/>
        <v>0</v>
      </c>
      <c r="AC94" s="107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0">
        <f>SUM(B71:B94)</f>
        <v>0.99999999999999989</v>
      </c>
      <c r="C95" s="81">
        <f t="shared" ref="C95:AC95" si="36">SUM(C71:C94)</f>
        <v>1</v>
      </c>
      <c r="D95" s="80">
        <f t="shared" si="36"/>
        <v>1</v>
      </c>
      <c r="E95" s="81">
        <f t="shared" si="36"/>
        <v>1</v>
      </c>
      <c r="F95" s="80">
        <f t="shared" si="36"/>
        <v>0.99999999999999989</v>
      </c>
      <c r="G95" s="81">
        <f t="shared" si="36"/>
        <v>1</v>
      </c>
      <c r="H95" s="80">
        <f t="shared" si="36"/>
        <v>1.0000000000000002</v>
      </c>
      <c r="I95" s="81">
        <f t="shared" si="36"/>
        <v>1</v>
      </c>
      <c r="J95" s="80">
        <f t="shared" si="36"/>
        <v>1.0000000000000002</v>
      </c>
      <c r="K95" s="80">
        <f t="shared" si="36"/>
        <v>1.0000000000000002</v>
      </c>
      <c r="L95" s="80">
        <f t="shared" si="36"/>
        <v>1</v>
      </c>
      <c r="M95" s="81">
        <f t="shared" si="36"/>
        <v>0.99999999999999989</v>
      </c>
      <c r="N95" s="80">
        <f t="shared" si="36"/>
        <v>1</v>
      </c>
      <c r="O95" s="81">
        <f t="shared" si="36"/>
        <v>1</v>
      </c>
      <c r="P95" s="80">
        <f t="shared" si="36"/>
        <v>0.99999999999999978</v>
      </c>
      <c r="Q95" s="81">
        <f t="shared" si="36"/>
        <v>1.0000000000000002</v>
      </c>
      <c r="R95" s="80">
        <f t="shared" si="36"/>
        <v>1</v>
      </c>
      <c r="S95" s="81">
        <f t="shared" si="36"/>
        <v>1</v>
      </c>
      <c r="T95" s="80">
        <f t="shared" si="36"/>
        <v>1</v>
      </c>
      <c r="U95" s="81">
        <f t="shared" si="36"/>
        <v>1.0000000000000002</v>
      </c>
      <c r="V95" s="80">
        <f t="shared" si="36"/>
        <v>1</v>
      </c>
      <c r="W95" s="81">
        <f t="shared" si="36"/>
        <v>1</v>
      </c>
      <c r="X95" s="80">
        <f t="shared" si="36"/>
        <v>1</v>
      </c>
      <c r="Y95" s="81">
        <f t="shared" si="36"/>
        <v>1</v>
      </c>
      <c r="Z95" s="80">
        <f t="shared" si="36"/>
        <v>0.99999999999999989</v>
      </c>
      <c r="AA95" s="80">
        <f t="shared" si="36"/>
        <v>1.0000000000000002</v>
      </c>
      <c r="AB95" s="80">
        <f t="shared" si="36"/>
        <v>1</v>
      </c>
      <c r="AC95" s="82">
        <f t="shared" si="36"/>
        <v>1.0000000000000002</v>
      </c>
      <c r="AD95" s="83"/>
    </row>
    <row r="96" spans="1:31" ht="13.5" thickTop="1" x14ac:dyDescent="0.2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tabSelected="1" view="pageBreakPreview" topLeftCell="A17" zoomScale="90" zoomScaleNormal="93" zoomScaleSheetLayoutView="90" zoomScalePageLayoutView="93" workbookViewId="0">
      <selection activeCell="I52" sqref="I52"/>
    </sheetView>
  </sheetViews>
  <sheetFormatPr defaultColWidth="8.85546875" defaultRowHeight="12.75" x14ac:dyDescent="0.2"/>
  <cols>
    <col min="1" max="1" width="8.85546875" style="257"/>
    <col min="2" max="2" width="10.7109375" style="257" customWidth="1"/>
    <col min="3" max="3" width="27.28515625" style="257" customWidth="1"/>
    <col min="4" max="5" width="18.7109375" style="257" bestFit="1" customWidth="1"/>
    <col min="6" max="6" width="10.7109375" style="285" customWidth="1"/>
    <col min="7" max="8" width="8.85546875" style="257" customWidth="1"/>
    <col min="9" max="11" width="8.85546875" style="257"/>
    <col min="12" max="12" width="10" style="257" bestFit="1" customWidth="1"/>
    <col min="13" max="16384" width="8.85546875" style="257"/>
  </cols>
  <sheetData>
    <row r="1" spans="1:15" ht="18.75" x14ac:dyDescent="0.3">
      <c r="C1" s="321" t="s">
        <v>83</v>
      </c>
      <c r="D1" s="321"/>
      <c r="E1" s="321"/>
      <c r="F1" s="258"/>
    </row>
    <row r="2" spans="1:15" ht="18.75" x14ac:dyDescent="0.3">
      <c r="C2" s="321" t="s">
        <v>57</v>
      </c>
      <c r="D2" s="321"/>
      <c r="E2" s="321"/>
      <c r="F2" s="258"/>
    </row>
    <row r="3" spans="1:15" ht="18.75" x14ac:dyDescent="0.3">
      <c r="C3" s="322">
        <f>Daily!A5</f>
        <v>44805</v>
      </c>
      <c r="D3" s="322"/>
      <c r="E3" s="322"/>
      <c r="F3" s="259"/>
    </row>
    <row r="4" spans="1:15" ht="13.5" thickBot="1" x14ac:dyDescent="0.25">
      <c r="C4" s="260"/>
      <c r="D4" s="260"/>
      <c r="E4" s="260"/>
      <c r="F4" s="261"/>
    </row>
    <row r="5" spans="1:15" ht="15.75" thickTop="1" x14ac:dyDescent="0.2">
      <c r="A5" s="262"/>
      <c r="B5" s="262"/>
      <c r="C5" s="317" t="s">
        <v>58</v>
      </c>
      <c r="D5" s="317" t="s">
        <v>59</v>
      </c>
      <c r="E5" s="319" t="s">
        <v>60</v>
      </c>
      <c r="F5" s="263"/>
      <c r="G5" s="257" t="s">
        <v>81</v>
      </c>
    </row>
    <row r="6" spans="1:15" ht="15.75" thickBot="1" x14ac:dyDescent="0.25">
      <c r="A6" s="264"/>
      <c r="B6" s="264"/>
      <c r="C6" s="318"/>
      <c r="D6" s="318"/>
      <c r="E6" s="320"/>
      <c r="F6" s="263"/>
    </row>
    <row r="7" spans="1:15" ht="19.5" thickTop="1" x14ac:dyDescent="0.25">
      <c r="A7" s="262"/>
      <c r="B7" s="262"/>
      <c r="C7" s="287">
        <f>Daily!A5</f>
        <v>44805</v>
      </c>
      <c r="D7" s="265">
        <f>IF(Daily!AB33=0,"",Daily!AB33)</f>
        <v>312728</v>
      </c>
      <c r="E7" s="266">
        <f>IF(Daily!AC33=0,"",Daily!AC33)</f>
        <v>311755</v>
      </c>
      <c r="F7" s="267"/>
      <c r="G7" s="268">
        <f>IF(D7="",0,IF(WEEKDAY(C7,2)=7,3,IF(H7="H",3,IF(WEEKDAY(C7,2)=6,2,1))))</f>
        <v>1</v>
      </c>
      <c r="J7" s="268"/>
      <c r="K7" s="268"/>
      <c r="L7" s="268"/>
      <c r="M7" s="268"/>
      <c r="O7" s="268"/>
    </row>
    <row r="8" spans="1:15" ht="18.75" x14ac:dyDescent="0.25">
      <c r="A8" s="262"/>
      <c r="B8" s="262"/>
      <c r="C8" s="288">
        <f>C7+1</f>
        <v>44806</v>
      </c>
      <c r="D8" s="269">
        <f>IF(Daily!AB64=0,"",Daily!AB64)</f>
        <v>319435</v>
      </c>
      <c r="E8" s="269">
        <f>IF(Daily!AC64=0,"",Daily!AC64)</f>
        <v>318411</v>
      </c>
      <c r="F8" s="267"/>
      <c r="G8" s="268">
        <f t="shared" ref="G8:G36" si="0">IF(D8="",0,IF(WEEKDAY(C8,2)=7,3,IF(H8="H",3,IF(WEEKDAY(C8,2)=6,2,1))))</f>
        <v>1</v>
      </c>
      <c r="J8" s="268"/>
      <c r="K8" s="268"/>
      <c r="L8" s="268"/>
      <c r="M8" s="268"/>
      <c r="O8" s="268"/>
    </row>
    <row r="9" spans="1:15" ht="18.75" x14ac:dyDescent="0.25">
      <c r="A9" s="262"/>
      <c r="B9" s="262"/>
      <c r="C9" s="288">
        <f t="shared" ref="C9:C37" si="1">C8+1</f>
        <v>44807</v>
      </c>
      <c r="D9" s="269">
        <f>IF(Daily!AB95=0,"",Daily!AB95)</f>
        <v>239091</v>
      </c>
      <c r="E9" s="270">
        <f>IF(Daily!AC95=0,"",Daily!AC95)</f>
        <v>238249</v>
      </c>
      <c r="F9" s="267"/>
      <c r="G9" s="268">
        <f t="shared" si="0"/>
        <v>2</v>
      </c>
      <c r="J9" s="268"/>
      <c r="K9" s="268"/>
      <c r="L9" s="268"/>
      <c r="M9" s="268"/>
      <c r="O9" s="268"/>
    </row>
    <row r="10" spans="1:15" ht="18.75" x14ac:dyDescent="0.25">
      <c r="A10" s="262"/>
      <c r="B10" s="262"/>
      <c r="C10" s="288">
        <f t="shared" si="1"/>
        <v>44808</v>
      </c>
      <c r="D10" s="269">
        <f>IF(Daily!AB126=0,"",Daily!AB126)</f>
        <v>185877</v>
      </c>
      <c r="E10" s="270">
        <f>IF(Daily!AC126=0,"",Daily!AC126)</f>
        <v>185102</v>
      </c>
      <c r="F10" s="267"/>
      <c r="G10" s="268">
        <f t="shared" si="0"/>
        <v>3</v>
      </c>
      <c r="J10" s="268"/>
      <c r="K10" s="268"/>
      <c r="L10" s="268"/>
      <c r="M10" s="268"/>
      <c r="O10" s="268"/>
    </row>
    <row r="11" spans="1:15" ht="18.75" x14ac:dyDescent="0.25">
      <c r="A11" s="262"/>
      <c r="B11" s="262"/>
      <c r="C11" s="288">
        <f t="shared" si="1"/>
        <v>44809</v>
      </c>
      <c r="D11" s="269">
        <f>IF(Daily!AB157=0,"",Daily!AB157)</f>
        <v>318368</v>
      </c>
      <c r="E11" s="270">
        <f>IF(Daily!AC157=0,"",Daily!AC157)</f>
        <v>317258</v>
      </c>
      <c r="F11" s="267"/>
      <c r="G11" s="268">
        <f t="shared" si="0"/>
        <v>1</v>
      </c>
      <c r="J11" s="268"/>
      <c r="K11" s="268"/>
      <c r="L11" s="268"/>
      <c r="M11" s="268"/>
      <c r="O11" s="268"/>
    </row>
    <row r="12" spans="1:15" ht="18.75" x14ac:dyDescent="0.25">
      <c r="A12" s="262"/>
      <c r="B12" s="262"/>
      <c r="C12" s="288">
        <f t="shared" si="1"/>
        <v>44810</v>
      </c>
      <c r="D12" s="269">
        <f>IF(Daily!AB188=0,"",Daily!AB188)</f>
        <v>321913</v>
      </c>
      <c r="E12" s="270">
        <f>IF(Daily!AC188=0,"",Daily!AC188)</f>
        <v>320896</v>
      </c>
      <c r="F12" s="267"/>
      <c r="G12" s="268">
        <f t="shared" si="0"/>
        <v>1</v>
      </c>
      <c r="J12" s="268"/>
      <c r="K12" s="268"/>
      <c r="L12" s="268"/>
      <c r="M12" s="268"/>
      <c r="O12" s="268"/>
    </row>
    <row r="13" spans="1:15" ht="18.75" x14ac:dyDescent="0.25">
      <c r="A13" s="262"/>
      <c r="B13" s="262"/>
      <c r="C13" s="288">
        <f t="shared" si="1"/>
        <v>44811</v>
      </c>
      <c r="D13" s="269">
        <f>IF(Daily!AB219=0,"",Daily!AB219)</f>
        <v>324543</v>
      </c>
      <c r="E13" s="270">
        <f>IF(Daily!AC219=0,"",Daily!AC219)</f>
        <v>323437</v>
      </c>
      <c r="F13" s="267"/>
      <c r="G13" s="268">
        <f t="shared" si="0"/>
        <v>1</v>
      </c>
      <c r="J13" s="268"/>
      <c r="K13" s="268"/>
      <c r="L13" s="268"/>
      <c r="M13" s="268"/>
      <c r="O13" s="268"/>
    </row>
    <row r="14" spans="1:15" ht="18.75" x14ac:dyDescent="0.25">
      <c r="A14" s="262"/>
      <c r="B14" s="262"/>
      <c r="C14" s="288">
        <f t="shared" si="1"/>
        <v>44812</v>
      </c>
      <c r="D14" s="269">
        <f>IF(Daily!AB250=0,"",Daily!AB250)</f>
        <v>318337</v>
      </c>
      <c r="E14" s="269">
        <f>IF(Daily!AC250=0,"",Daily!AC250)</f>
        <v>317393</v>
      </c>
      <c r="F14" s="267"/>
      <c r="G14" s="268">
        <f t="shared" si="0"/>
        <v>1</v>
      </c>
      <c r="J14" s="268"/>
      <c r="K14" s="268"/>
      <c r="L14" s="268"/>
      <c r="M14" s="268"/>
      <c r="O14" s="268"/>
    </row>
    <row r="15" spans="1:15" ht="18.75" x14ac:dyDescent="0.25">
      <c r="A15" s="262"/>
      <c r="B15" s="262"/>
      <c r="C15" s="288">
        <f t="shared" si="1"/>
        <v>44813</v>
      </c>
      <c r="D15" s="269">
        <f>IF(Daily!AB281=0,"",Daily!AB281)</f>
        <v>329855</v>
      </c>
      <c r="E15" s="270">
        <f>IF(Daily!AC281=0,"",Daily!AC281)</f>
        <v>328815</v>
      </c>
      <c r="F15" s="267"/>
      <c r="G15" s="268">
        <f t="shared" si="0"/>
        <v>1</v>
      </c>
      <c r="J15" s="268"/>
      <c r="K15" s="268"/>
      <c r="L15" s="268"/>
      <c r="M15" s="268"/>
      <c r="O15" s="268"/>
    </row>
    <row r="16" spans="1:15" ht="18.75" x14ac:dyDescent="0.25">
      <c r="A16" s="262"/>
      <c r="B16" s="262"/>
      <c r="C16" s="288">
        <f t="shared" si="1"/>
        <v>44814</v>
      </c>
      <c r="D16" s="269">
        <f>IF(Daily!AB312=0,"",Daily!AB312)</f>
        <v>251130</v>
      </c>
      <c r="E16" s="269">
        <f>IF(Daily!AC312=0,"",Daily!AC312)</f>
        <v>250184</v>
      </c>
      <c r="F16" s="267"/>
      <c r="G16" s="268">
        <f t="shared" si="0"/>
        <v>2</v>
      </c>
      <c r="J16" s="268"/>
      <c r="K16" s="268"/>
      <c r="L16" s="268"/>
      <c r="M16" s="268"/>
      <c r="O16" s="268"/>
    </row>
    <row r="17" spans="1:15" ht="18.75" x14ac:dyDescent="0.25">
      <c r="A17" s="262"/>
      <c r="B17" s="262"/>
      <c r="C17" s="288">
        <f t="shared" si="1"/>
        <v>44815</v>
      </c>
      <c r="D17" s="269">
        <f>IF(Daily!AB343=0,"",Daily!AB343)</f>
        <v>193388</v>
      </c>
      <c r="E17" s="270">
        <f>IF(Daily!AC343=0,"",Daily!AC343)</f>
        <v>192646</v>
      </c>
      <c r="F17" s="267"/>
      <c r="G17" s="268">
        <f t="shared" si="0"/>
        <v>3</v>
      </c>
      <c r="J17" s="268"/>
      <c r="K17" s="268"/>
      <c r="L17" s="268"/>
      <c r="M17" s="268"/>
      <c r="O17" s="268"/>
    </row>
    <row r="18" spans="1:15" ht="18.75" x14ac:dyDescent="0.25">
      <c r="A18" s="262"/>
      <c r="B18" s="262"/>
      <c r="C18" s="288">
        <f t="shared" si="1"/>
        <v>44816</v>
      </c>
      <c r="D18" s="269">
        <f>IF(Daily!AB374=0,"",Daily!AB374)</f>
        <v>327111</v>
      </c>
      <c r="E18" s="270">
        <f>IF(Daily!AC374=0,"",Daily!AC374)</f>
        <v>326040</v>
      </c>
      <c r="F18" s="267"/>
      <c r="G18" s="268">
        <f t="shared" si="0"/>
        <v>1</v>
      </c>
      <c r="J18" s="268"/>
      <c r="K18" s="268"/>
      <c r="L18" s="268"/>
      <c r="M18" s="268"/>
      <c r="O18" s="268"/>
    </row>
    <row r="19" spans="1:15" ht="18.75" x14ac:dyDescent="0.25">
      <c r="A19" s="262"/>
      <c r="B19" s="262"/>
      <c r="C19" s="288">
        <f t="shared" si="1"/>
        <v>44817</v>
      </c>
      <c r="D19" s="269">
        <f>IF(Daily!AB405=0,"",Daily!AB405)</f>
        <v>322103</v>
      </c>
      <c r="E19" s="270">
        <f>IF(Daily!AC405=0,"",Daily!AC405)</f>
        <v>321172</v>
      </c>
      <c r="F19" s="267"/>
      <c r="G19" s="268">
        <f t="shared" si="0"/>
        <v>1</v>
      </c>
      <c r="J19" s="268"/>
      <c r="K19" s="268"/>
      <c r="L19" s="268"/>
      <c r="M19" s="268"/>
      <c r="O19" s="268"/>
    </row>
    <row r="20" spans="1:15" ht="18.75" x14ac:dyDescent="0.25">
      <c r="A20" s="262"/>
      <c r="B20" s="262"/>
      <c r="C20" s="288">
        <f t="shared" si="1"/>
        <v>44818</v>
      </c>
      <c r="D20" s="269">
        <f>IF(Daily!AB436=0,"",Daily!AB436)</f>
        <v>322552</v>
      </c>
      <c r="E20" s="270">
        <f>IF(Daily!AC436=0,"",Daily!AC436)</f>
        <v>321735</v>
      </c>
      <c r="F20" s="267"/>
      <c r="G20" s="268">
        <f t="shared" si="0"/>
        <v>1</v>
      </c>
      <c r="J20" s="268"/>
      <c r="L20" s="268"/>
      <c r="M20" s="268"/>
      <c r="O20" s="268"/>
    </row>
    <row r="21" spans="1:15" ht="18.75" x14ac:dyDescent="0.25">
      <c r="A21" s="262"/>
      <c r="B21" s="262"/>
      <c r="C21" s="288">
        <f t="shared" si="1"/>
        <v>44819</v>
      </c>
      <c r="D21" s="269">
        <f>IF(Daily!AB467=0,"",Daily!AB467)</f>
        <v>324494</v>
      </c>
      <c r="E21" s="270">
        <f>IF(Daily!AC467=0,"",Daily!AC467)</f>
        <v>323558</v>
      </c>
      <c r="F21" s="267"/>
      <c r="G21" s="268">
        <f t="shared" si="0"/>
        <v>1</v>
      </c>
      <c r="J21" s="268"/>
      <c r="K21" s="268"/>
      <c r="L21" s="268"/>
      <c r="M21" s="268"/>
      <c r="O21" s="268"/>
    </row>
    <row r="22" spans="1:15" ht="18.75" x14ac:dyDescent="0.25">
      <c r="A22" s="262"/>
      <c r="B22" s="262"/>
      <c r="C22" s="288">
        <f t="shared" si="1"/>
        <v>44820</v>
      </c>
      <c r="D22" s="269">
        <f>IF(Daily!AB498=0,"",Daily!AB498)</f>
        <v>336902</v>
      </c>
      <c r="E22" s="270">
        <f>IF(Daily!AC498=0,"",Daily!AC498)</f>
        <v>335849</v>
      </c>
      <c r="F22" s="267"/>
      <c r="G22" s="268">
        <f t="shared" si="0"/>
        <v>1</v>
      </c>
      <c r="J22" s="268"/>
      <c r="K22" s="268"/>
      <c r="L22" s="268"/>
      <c r="M22" s="268"/>
      <c r="O22" s="268"/>
    </row>
    <row r="23" spans="1:15" ht="18.75" x14ac:dyDescent="0.25">
      <c r="A23" s="262"/>
      <c r="B23" s="262"/>
      <c r="C23" s="288">
        <f t="shared" si="1"/>
        <v>44821</v>
      </c>
      <c r="D23" s="269">
        <f>IF(Daily!AB529=0,"",Daily!AB529)</f>
        <v>276400</v>
      </c>
      <c r="E23" s="270">
        <f>IF(Daily!AC529=0,"",Daily!AC529)</f>
        <v>275259</v>
      </c>
      <c r="F23" s="267"/>
      <c r="G23" s="268">
        <f t="shared" si="0"/>
        <v>2</v>
      </c>
      <c r="J23" s="268"/>
      <c r="K23" s="268"/>
      <c r="L23" s="268"/>
      <c r="M23" s="268"/>
      <c r="O23" s="268"/>
    </row>
    <row r="24" spans="1:15" ht="18.75" x14ac:dyDescent="0.25">
      <c r="A24" s="262"/>
      <c r="B24" s="262"/>
      <c r="C24" s="288">
        <f t="shared" si="1"/>
        <v>44822</v>
      </c>
      <c r="D24" s="269">
        <f>IF(Daily!AB560=0,"",Daily!AB560)</f>
        <v>200031</v>
      </c>
      <c r="E24" s="270">
        <f>IF(Daily!AC560=0,"",Daily!AC560)</f>
        <v>199081</v>
      </c>
      <c r="F24" s="267"/>
      <c r="G24" s="268">
        <f t="shared" si="0"/>
        <v>3</v>
      </c>
      <c r="J24" s="268"/>
      <c r="K24" s="268"/>
      <c r="L24" s="268"/>
      <c r="M24" s="268"/>
      <c r="O24" s="268"/>
    </row>
    <row r="25" spans="1:15" ht="18.75" x14ac:dyDescent="0.25">
      <c r="A25" s="262"/>
      <c r="B25" s="262"/>
      <c r="C25" s="288">
        <f t="shared" si="1"/>
        <v>44823</v>
      </c>
      <c r="D25" s="269">
        <f>IF(Daily!AB591=0,"",Daily!AB591)</f>
        <v>317754</v>
      </c>
      <c r="E25" s="270">
        <f>IF(Daily!AC591=0,"",Daily!AC591)</f>
        <v>316477</v>
      </c>
      <c r="F25" s="267"/>
      <c r="G25" s="268">
        <f t="shared" si="0"/>
        <v>1</v>
      </c>
      <c r="J25" s="268"/>
      <c r="K25" s="268"/>
      <c r="L25" s="268"/>
      <c r="M25" s="268"/>
      <c r="O25" s="268"/>
    </row>
    <row r="26" spans="1:15" ht="18.75" x14ac:dyDescent="0.25">
      <c r="A26" s="262"/>
      <c r="B26" s="262"/>
      <c r="C26" s="288">
        <f t="shared" si="1"/>
        <v>44824</v>
      </c>
      <c r="D26" s="269">
        <f>IF(Daily!AB622=0,"",Daily!AB622)</f>
        <v>317357</v>
      </c>
      <c r="E26" s="270">
        <f>IF(Daily!AC622=0,"",Daily!AC622)</f>
        <v>316052</v>
      </c>
      <c r="F26" s="267"/>
      <c r="G26" s="268">
        <f t="shared" si="0"/>
        <v>1</v>
      </c>
      <c r="J26" s="268"/>
      <c r="K26" s="268"/>
      <c r="L26" s="268"/>
      <c r="M26" s="268"/>
      <c r="O26" s="268"/>
    </row>
    <row r="27" spans="1:15" ht="18.75" x14ac:dyDescent="0.25">
      <c r="A27" s="262"/>
      <c r="B27" s="262"/>
      <c r="C27" s="288">
        <f t="shared" si="1"/>
        <v>44825</v>
      </c>
      <c r="D27" s="270">
        <f>IF(Daily!AB653=0,"",Daily!AB653)</f>
        <v>329363</v>
      </c>
      <c r="E27" s="270">
        <f>IF(Daily!AC653=0,"",Daily!AC653)</f>
        <v>328244</v>
      </c>
      <c r="F27" s="267"/>
      <c r="G27" s="268">
        <f t="shared" si="0"/>
        <v>1</v>
      </c>
      <c r="J27" s="268"/>
      <c r="K27" s="268"/>
      <c r="L27" s="268"/>
      <c r="M27" s="268"/>
      <c r="O27" s="268"/>
    </row>
    <row r="28" spans="1:15" ht="18.75" x14ac:dyDescent="0.25">
      <c r="A28" s="262"/>
      <c r="B28" s="262"/>
      <c r="C28" s="288">
        <f t="shared" si="1"/>
        <v>44826</v>
      </c>
      <c r="D28" s="269">
        <f>IF(Daily!AB684=0,"",Daily!AB684)</f>
        <v>317601</v>
      </c>
      <c r="E28" s="270">
        <f>IF(Daily!AC684=0,"",Daily!AC684)</f>
        <v>316673</v>
      </c>
      <c r="F28" s="267"/>
      <c r="G28" s="268">
        <f t="shared" si="0"/>
        <v>1</v>
      </c>
      <c r="K28" s="268"/>
      <c r="L28" s="268"/>
      <c r="M28" s="268"/>
      <c r="O28" s="268"/>
    </row>
    <row r="29" spans="1:15" ht="18.75" x14ac:dyDescent="0.25">
      <c r="A29" s="262"/>
      <c r="B29" s="262"/>
      <c r="C29" s="288">
        <f t="shared" si="1"/>
        <v>44827</v>
      </c>
      <c r="D29" s="269">
        <f>IF(Daily!AB715=0,"",Daily!AB715)</f>
        <v>334243</v>
      </c>
      <c r="E29" s="270">
        <f>IF(Daily!AC715=0,"",Daily!AC715)</f>
        <v>332978</v>
      </c>
      <c r="F29" s="267"/>
      <c r="G29" s="268">
        <f t="shared" si="0"/>
        <v>1</v>
      </c>
      <c r="K29" s="268"/>
      <c r="L29" s="268"/>
      <c r="M29" s="268"/>
      <c r="O29" s="268"/>
    </row>
    <row r="30" spans="1:15" ht="18.75" x14ac:dyDescent="0.25">
      <c r="A30" s="262"/>
      <c r="B30" s="262"/>
      <c r="C30" s="288">
        <f t="shared" si="1"/>
        <v>44828</v>
      </c>
      <c r="D30" s="269">
        <f>IF(Daily!AB746=0,"",Daily!AB746)</f>
        <v>266337</v>
      </c>
      <c r="E30" s="270">
        <f>IF(Daily!AC746=0,"",Daily!AC746)</f>
        <v>265324</v>
      </c>
      <c r="F30" s="267"/>
      <c r="G30" s="268">
        <f t="shared" si="0"/>
        <v>2</v>
      </c>
      <c r="K30" s="268"/>
      <c r="L30" s="268"/>
      <c r="M30" s="268"/>
      <c r="O30" s="268"/>
    </row>
    <row r="31" spans="1:15" ht="18.75" x14ac:dyDescent="0.25">
      <c r="A31" s="262"/>
      <c r="B31" s="262"/>
      <c r="C31" s="288">
        <f t="shared" si="1"/>
        <v>44829</v>
      </c>
      <c r="D31" s="269">
        <f>IF(Daily!AB777=0,"",Daily!AB777)</f>
        <v>144285</v>
      </c>
      <c r="E31" s="269">
        <f>IF(Daily!AC777=0,"",Daily!AC777)</f>
        <v>143742</v>
      </c>
      <c r="F31" s="267"/>
      <c r="G31" s="268">
        <f t="shared" si="0"/>
        <v>3</v>
      </c>
      <c r="K31" s="268"/>
      <c r="L31" s="268"/>
      <c r="M31" s="268"/>
      <c r="O31" s="268"/>
    </row>
    <row r="32" spans="1:15" ht="18.75" x14ac:dyDescent="0.25">
      <c r="A32" s="262"/>
      <c r="B32" s="262"/>
      <c r="C32" s="288">
        <f t="shared" si="1"/>
        <v>44830</v>
      </c>
      <c r="D32" s="269">
        <f>IF(Daily!AB808=0,"",Daily!AB808)</f>
        <v>203006</v>
      </c>
      <c r="E32" s="269">
        <f>IF(Daily!AC808=0,"",Daily!AC808)</f>
        <v>202166</v>
      </c>
      <c r="F32" s="267"/>
      <c r="G32" s="268">
        <f t="shared" si="0"/>
        <v>1</v>
      </c>
      <c r="K32" s="268"/>
      <c r="L32" s="268"/>
      <c r="M32" s="268"/>
    </row>
    <row r="33" spans="1:13" ht="18.75" x14ac:dyDescent="0.25">
      <c r="A33" s="262"/>
      <c r="B33" s="262"/>
      <c r="C33" s="288">
        <f t="shared" si="1"/>
        <v>44831</v>
      </c>
      <c r="D33" s="269">
        <f>IF(Daily!AB839=0,"",Daily!AB839)</f>
        <v>337442</v>
      </c>
      <c r="E33" s="269">
        <f>IF(Daily!AC839=0,"",Daily!AC839)</f>
        <v>336396</v>
      </c>
      <c r="F33" s="267"/>
      <c r="G33" s="268">
        <f t="shared" si="0"/>
        <v>1</v>
      </c>
      <c r="K33" s="268"/>
      <c r="M33" s="268"/>
    </row>
    <row r="34" spans="1:13" ht="18.75" x14ac:dyDescent="0.25">
      <c r="A34" s="262"/>
      <c r="B34" s="262"/>
      <c r="C34" s="288">
        <f t="shared" si="1"/>
        <v>44832</v>
      </c>
      <c r="D34" s="269">
        <f>IF(Daily!AB870=0,"",Daily!AB870)</f>
        <v>327863</v>
      </c>
      <c r="E34" s="270">
        <f>IF(Daily!AC870=0,"",Daily!AC870)</f>
        <v>326907</v>
      </c>
      <c r="F34" s="267"/>
      <c r="G34" s="268">
        <f t="shared" si="0"/>
        <v>1</v>
      </c>
      <c r="K34" s="268"/>
      <c r="M34" s="268"/>
    </row>
    <row r="35" spans="1:13" ht="18.75" x14ac:dyDescent="0.25">
      <c r="A35" s="262"/>
      <c r="B35" s="262"/>
      <c r="C35" s="288">
        <f t="shared" si="1"/>
        <v>44833</v>
      </c>
      <c r="D35" s="269">
        <f>IF(Daily!AB901=0,"",Daily!AB901)</f>
        <v>317385</v>
      </c>
      <c r="E35" s="270">
        <f>IF(Daily!AC901=0,"",Daily!AC901)</f>
        <v>316451</v>
      </c>
      <c r="F35" s="267"/>
      <c r="G35" s="268">
        <f t="shared" si="0"/>
        <v>1</v>
      </c>
      <c r="K35" s="268"/>
      <c r="M35" s="268"/>
    </row>
    <row r="36" spans="1:13" ht="18.75" x14ac:dyDescent="0.25">
      <c r="A36" s="262"/>
      <c r="B36" s="262"/>
      <c r="C36" s="288">
        <f t="shared" si="1"/>
        <v>44834</v>
      </c>
      <c r="D36" s="269">
        <f>IF(Daily!AB932=0,"",Daily!AB932)</f>
        <v>339546</v>
      </c>
      <c r="E36" s="270">
        <f>IF(Daily!AC932=0,"",Daily!AC932)</f>
        <v>338441</v>
      </c>
      <c r="F36" s="267"/>
      <c r="G36" s="268">
        <f t="shared" si="0"/>
        <v>1</v>
      </c>
      <c r="K36" s="268"/>
      <c r="M36" s="268"/>
    </row>
    <row r="37" spans="1:13" ht="19.5" thickBot="1" x14ac:dyDescent="0.3">
      <c r="A37" s="262"/>
      <c r="B37" s="262"/>
      <c r="C37" s="288">
        <f t="shared" si="1"/>
        <v>44835</v>
      </c>
      <c r="D37" s="269" t="str">
        <f>IF(Daily!AB963=0,"",Daily!AB963)</f>
        <v/>
      </c>
      <c r="E37" s="269" t="str">
        <f>IF(Daily!AC963=0,"",Daily!AC963)</f>
        <v/>
      </c>
      <c r="F37" s="267"/>
      <c r="G37" s="268">
        <f t="shared" ref="G37" si="2">IF(D37="",0,IF(WEEKDAY(C37,2)=7,3,IF(H37="H",3,IF(WEEKDAY(C37,2)=6,2,1))))</f>
        <v>0</v>
      </c>
      <c r="M37" s="268"/>
    </row>
    <row r="38" spans="1:13" ht="17.25" thickTop="1" thickBot="1" x14ac:dyDescent="0.25">
      <c r="A38" s="262"/>
      <c r="B38" s="262"/>
      <c r="C38" s="289" t="s">
        <v>41</v>
      </c>
      <c r="D38" s="271">
        <f>SUM(D7:D37)</f>
        <v>8776440</v>
      </c>
      <c r="E38" s="272">
        <f>SUM(E7:E37)</f>
        <v>8746691</v>
      </c>
      <c r="F38" s="273"/>
      <c r="G38" s="274"/>
      <c r="H38" s="274"/>
      <c r="I38" s="274"/>
    </row>
    <row r="39" spans="1:13" ht="16.5" thickTop="1" x14ac:dyDescent="0.25">
      <c r="A39" s="275"/>
      <c r="B39" s="276"/>
      <c r="C39" s="290" t="s">
        <v>61</v>
      </c>
      <c r="D39" s="291"/>
      <c r="E39" s="291"/>
      <c r="F39" s="277"/>
    </row>
    <row r="40" spans="1:13" ht="15.75" x14ac:dyDescent="0.25">
      <c r="A40" s="275"/>
      <c r="B40" s="276"/>
      <c r="C40" s="291"/>
      <c r="D40" s="291"/>
      <c r="E40" s="291"/>
      <c r="F40" s="277"/>
    </row>
    <row r="41" spans="1:13" ht="15.75" x14ac:dyDescent="0.25">
      <c r="A41" s="275"/>
      <c r="C41" s="292" t="s">
        <v>64</v>
      </c>
      <c r="D41" s="293">
        <f>MAX(D7:D37)</f>
        <v>339546</v>
      </c>
      <c r="E41" s="293">
        <f>MAX(E7:E37)</f>
        <v>338441</v>
      </c>
      <c r="F41" s="278"/>
    </row>
    <row r="42" spans="1:13" ht="15.75" x14ac:dyDescent="0.25">
      <c r="A42" s="275"/>
      <c r="C42" s="292" t="s">
        <v>62</v>
      </c>
      <c r="D42" s="294">
        <f>IF(D38=0,"-",INDEX($C$7:$C$37,MATCH(MAX(D$7:D$37),D$7:D$37,0)))</f>
        <v>44834</v>
      </c>
      <c r="E42" s="294">
        <f>IF(E38=0,"-",INDEX($C$7:$C$37,MATCH(MAX(E$7:E$37),E$7:E$37,0)))</f>
        <v>44834</v>
      </c>
      <c r="F42" s="279"/>
    </row>
    <row r="43" spans="1:13" ht="15.75" x14ac:dyDescent="0.25">
      <c r="A43" s="275"/>
      <c r="C43" s="292" t="s">
        <v>63</v>
      </c>
      <c r="D43" s="293">
        <f>IF(D38=0,0,AVERAGEIF($G$7:$G$37,"&gt;0",D$7:D$37))</f>
        <v>292548</v>
      </c>
      <c r="E43" s="293">
        <f>IF(E38=0,0,AVERAGEIF($G$7:$G$37,"&gt;0",E$7:E$37))</f>
        <v>291556.36666666664</v>
      </c>
      <c r="F43" s="278"/>
    </row>
    <row r="44" spans="1:13" ht="15.75" x14ac:dyDescent="0.25">
      <c r="A44" s="275"/>
      <c r="C44" s="292" t="s">
        <v>68</v>
      </c>
      <c r="D44" s="295">
        <f>SUMIF($G$7:$G$37,1,D$7:D$37)</f>
        <v>7019901</v>
      </c>
      <c r="E44" s="295">
        <f>SUMIF($G$7:$G$37,1,E$7:E$37)</f>
        <v>6997104</v>
      </c>
      <c r="F44" s="278"/>
    </row>
    <row r="45" spans="1:13" ht="15.75" x14ac:dyDescent="0.25">
      <c r="A45" s="275"/>
      <c r="C45" s="292" t="s">
        <v>65</v>
      </c>
      <c r="D45" s="293">
        <f>IF(D38=0,0,AVERAGEIF($G$7:$G$37,1,D$7:D$37))</f>
        <v>319086.40909090912</v>
      </c>
      <c r="E45" s="293">
        <f>IF(E38=0,0,AVERAGEIF($G$7:$G$37,1,E$7:E$37))</f>
        <v>318050.18181818182</v>
      </c>
      <c r="F45" s="278"/>
    </row>
    <row r="46" spans="1:13" ht="15.75" x14ac:dyDescent="0.25">
      <c r="C46" s="296" t="s">
        <v>66</v>
      </c>
      <c r="D46" s="295">
        <f>SUMIF($G$7:$G$37,2,D$7:D$37)</f>
        <v>1032958</v>
      </c>
      <c r="E46" s="295">
        <f>SUMIF($G$7:$G$37,2,E$7:E$37)</f>
        <v>1029016</v>
      </c>
      <c r="F46" s="280"/>
    </row>
    <row r="47" spans="1:13" ht="15.75" x14ac:dyDescent="0.25">
      <c r="C47" s="296" t="s">
        <v>67</v>
      </c>
      <c r="D47" s="293">
        <f>IFERROR(IF(D38=0,0,AVERAGEIF($G$7:$G$37,2,D$7:D$37)),0)</f>
        <v>258239.5</v>
      </c>
      <c r="E47" s="293">
        <f>IFERROR(IF(E38=0,0,AVERAGEIF($G$7:$G$37,2,E$7:E$37)),0)</f>
        <v>257254</v>
      </c>
      <c r="F47" s="280"/>
    </row>
    <row r="48" spans="1:13" ht="15.75" x14ac:dyDescent="0.25">
      <c r="C48" s="296" t="s">
        <v>72</v>
      </c>
      <c r="D48" s="295">
        <f>SUMIF($G$7:$G$37,3,D$7:D$37)</f>
        <v>723581</v>
      </c>
      <c r="E48" s="295">
        <f>SUMIF($G$7:$G$37,3,E$7:E$37)</f>
        <v>720571</v>
      </c>
      <c r="F48" s="281"/>
    </row>
    <row r="49" spans="3:6" ht="15.75" x14ac:dyDescent="0.25">
      <c r="C49" s="296" t="s">
        <v>71</v>
      </c>
      <c r="D49" s="293">
        <f>IFERROR(IF(D38=0,0,AVERAGEIF($G$7:$G$37,3,D$7:D$37)),0)</f>
        <v>180895.25</v>
      </c>
      <c r="E49" s="293">
        <f>IFERROR(IF(E38=0,0,AVERAGEIF($G$7:$G$37,3,E$7:E$37)),0)</f>
        <v>180142.75</v>
      </c>
      <c r="F49" s="281"/>
    </row>
    <row r="50" spans="3:6" ht="15.75" x14ac:dyDescent="0.25">
      <c r="C50" s="296" t="s">
        <v>70</v>
      </c>
      <c r="D50" s="297">
        <f>+D46+D48</f>
        <v>1756539</v>
      </c>
      <c r="E50" s="297">
        <f>+E46+E48</f>
        <v>1749587</v>
      </c>
      <c r="F50" s="281"/>
    </row>
    <row r="51" spans="3:6" ht="15.75" x14ac:dyDescent="0.25">
      <c r="C51" s="296" t="s">
        <v>69</v>
      </c>
      <c r="D51" s="298">
        <f>IFERROR(IF(D38=0,0,AVERAGEIF($G7:$G37,"&gt;1",D7:D37)),0)</f>
        <v>219567.375</v>
      </c>
      <c r="E51" s="298">
        <f>IFERROR(IF(E38=0,0,AVERAGEIF($G7:$G37,"&gt;1",E7:E37)),0)</f>
        <v>218698.375</v>
      </c>
      <c r="F51" s="281"/>
    </row>
    <row r="52" spans="3:6" ht="15.75" x14ac:dyDescent="0.25">
      <c r="C52" s="296" t="s">
        <v>41</v>
      </c>
      <c r="D52" s="295">
        <f>+D44+D46+D48</f>
        <v>8776440</v>
      </c>
      <c r="E52" s="295">
        <f>+E44+E46+E48</f>
        <v>8746691</v>
      </c>
      <c r="F52" s="278"/>
    </row>
    <row r="53" spans="3:6" hidden="1" x14ac:dyDescent="0.2">
      <c r="D53" s="283" t="str">
        <f>IF(Monthly!AB31=D52,"CORRECT","no")</f>
        <v>CORRECT</v>
      </c>
      <c r="E53" s="283" t="str">
        <f>IF(Monthly!AC31=E52,"CORRECT","no")</f>
        <v>CORRECT</v>
      </c>
      <c r="F53" s="284"/>
    </row>
    <row r="54" spans="3:6" hidden="1" x14ac:dyDescent="0.2"/>
    <row r="55" spans="3:6" hidden="1" x14ac:dyDescent="0.2"/>
    <row r="56" spans="3:6" hidden="1" x14ac:dyDescent="0.2"/>
    <row r="57" spans="3:6" hidden="1" x14ac:dyDescent="0.2"/>
    <row r="58" spans="3:6" hidden="1" x14ac:dyDescent="0.2">
      <c r="C58" s="286" t="s">
        <v>73</v>
      </c>
      <c r="D58" s="286"/>
      <c r="E58" s="286"/>
    </row>
    <row r="59" spans="3:6" hidden="1" x14ac:dyDescent="0.2">
      <c r="C59" s="283" t="s">
        <v>74</v>
      </c>
      <c r="D59" s="282">
        <f>AVERAGE(D15,D22,D29,D36)</f>
        <v>335136.5</v>
      </c>
      <c r="E59" s="282">
        <f t="array" ref="E59">AVERAGE(IF(WEEKDAY($C$7:$C$37,2)=1,E$7:E$37))</f>
        <v>290485.25</v>
      </c>
      <c r="F59" s="282"/>
    </row>
    <row r="60" spans="3:6" hidden="1" x14ac:dyDescent="0.2">
      <c r="C60" s="283" t="s">
        <v>75</v>
      </c>
      <c r="D60" s="282">
        <f t="array" ref="D60">AVERAGE(IF(WEEKDAY($C$7:$C$37,2)=2,D$7:D$37))</f>
        <v>324703.75</v>
      </c>
      <c r="E60" s="282">
        <f t="array" ref="E60">AVERAGE(IF(WEEKDAY($C$7:$C$37,2)=2,E$7:E$37))</f>
        <v>323629</v>
      </c>
    </row>
    <row r="61" spans="3:6" hidden="1" x14ac:dyDescent="0.2">
      <c r="C61" s="283" t="s">
        <v>76</v>
      </c>
      <c r="D61" s="282">
        <f t="array" ref="D61">AVERAGE(IF(WEEKDAY($C$7:$C$37,2)=3,D$7:D$37))</f>
        <v>326080.25</v>
      </c>
      <c r="E61" s="282">
        <f t="array" ref="E61">AVERAGE(IF(WEEKDAY($C$7:$C$37,2)=3,E$7:E$37))</f>
        <v>325080.75</v>
      </c>
    </row>
    <row r="62" spans="3:6" hidden="1" x14ac:dyDescent="0.2">
      <c r="C62" s="283" t="s">
        <v>77</v>
      </c>
      <c r="D62" s="282">
        <f t="array" ref="D62">AVERAGE(IF(WEEKDAY($C$7:$C$37,2)=4,D$7:D$37))</f>
        <v>318109</v>
      </c>
      <c r="E62" s="282">
        <f t="array" ref="E62">AVERAGE(IF(WEEKDAY($C$7:$C$37,2)=4,E$7:E$37))</f>
        <v>317166</v>
      </c>
    </row>
    <row r="63" spans="3:6" hidden="1" x14ac:dyDescent="0.2">
      <c r="C63" s="283" t="s">
        <v>78</v>
      </c>
      <c r="D63" s="282">
        <f t="array" ref="D63">AVERAGE(IF(WEEKDAY($C$7:$C$37,2)=5,D$7:D$37))</f>
        <v>331996.2</v>
      </c>
      <c r="E63" s="282">
        <f t="array" ref="E63">AVERAGE(IF(WEEKDAY($C$7:$C$37,2)=5,E$7:E$37))</f>
        <v>330898.8</v>
      </c>
    </row>
    <row r="64" spans="3:6" hidden="1" x14ac:dyDescent="0.2">
      <c r="C64" s="283" t="s">
        <v>79</v>
      </c>
      <c r="D64" s="282">
        <f>AVERAGEIF($G$7:$G$37,2,D$7:D$37)</f>
        <v>258239.5</v>
      </c>
      <c r="E64" s="282">
        <f>AVERAGEIF($G$7:$G$37,2,E$7:E$37)</f>
        <v>257254</v>
      </c>
    </row>
    <row r="65" spans="3:5" hidden="1" x14ac:dyDescent="0.2">
      <c r="C65" s="283" t="s">
        <v>80</v>
      </c>
      <c r="D65" s="282">
        <f>AVERAGEIF($G$7:$G$37,3,D$7:D$37)</f>
        <v>180895.25</v>
      </c>
      <c r="E65" s="282">
        <f>AVERAGEIF($G$7:$G$37,3,E$7:E$37)</f>
        <v>180142.75</v>
      </c>
    </row>
    <row r="68" spans="3:5" x14ac:dyDescent="0.2">
      <c r="C68" s="283"/>
      <c r="D68" s="282"/>
    </row>
    <row r="69" spans="3:5" x14ac:dyDescent="0.2">
      <c r="C69" s="283"/>
      <c r="D69" s="282"/>
    </row>
    <row r="70" spans="3:5" x14ac:dyDescent="0.2">
      <c r="C70" s="283"/>
      <c r="D70" s="282"/>
    </row>
    <row r="71" spans="3:5" x14ac:dyDescent="0.2">
      <c r="C71" s="283"/>
      <c r="D71" s="282"/>
    </row>
    <row r="72" spans="3:5" x14ac:dyDescent="0.2">
      <c r="C72" s="283"/>
      <c r="D72" s="282"/>
    </row>
    <row r="73" spans="3:5" x14ac:dyDescent="0.2">
      <c r="C73" s="283"/>
      <c r="D73" s="282"/>
    </row>
    <row r="74" spans="3:5" x14ac:dyDescent="0.2">
      <c r="C74" s="283"/>
      <c r="D74" s="282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4" priority="5">
      <formula>$H7="h"</formula>
    </cfRule>
    <cfRule type="expression" dxfId="3" priority="6">
      <formula>$G7&gt;1</formula>
    </cfRule>
    <cfRule type="expression" dxfId="2" priority="1">
      <formula>$G7=0</formula>
    </cfRule>
  </conditionalFormatting>
  <conditionalFormatting sqref="E33 D14:E14 D7:D37 E37">
    <cfRule type="top10" dxfId="1" priority="4" rank="1"/>
  </conditionalFormatting>
  <conditionalFormatting sqref="E7:E37">
    <cfRule type="top10" dxfId="0" priority="3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2A71831-D1AF-4B81-A575-3C0FDEB4ABFF}"/>
</file>

<file path=customXml/itemProps2.xml><?xml version="1.0" encoding="utf-8"?>
<ds:datastoreItem xmlns:ds="http://schemas.openxmlformats.org/officeDocument/2006/customXml" ds:itemID="{42ECF7B4-F6C4-46D8-BBFC-482F182A1237}"/>
</file>

<file path=customXml/itemProps3.xml><?xml version="1.0" encoding="utf-8"?>
<ds:datastoreItem xmlns:ds="http://schemas.openxmlformats.org/officeDocument/2006/customXml" ds:itemID="{A4469889-B963-425F-A8E7-3A0E234E3D7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MOLIVARES-AFCS</cp:lastModifiedBy>
  <cp:lastPrinted>2017-06-28T01:39:02Z</cp:lastPrinted>
  <dcterms:created xsi:type="dcterms:W3CDTF">2007-01-05T06:49:01Z</dcterms:created>
  <dcterms:modified xsi:type="dcterms:W3CDTF">2022-10-05T00:20:40Z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