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University\Capstone\SAR design PDFs\"/>
    </mc:Choice>
  </mc:AlternateContent>
  <xr:revisionPtr revIDLastSave="0" documentId="13_ncr:1_{B1047968-A5BD-44D4-820C-F9BDA7C8C63A}" xr6:coauthVersionLast="38" xr6:coauthVersionMax="38" xr10:uidLastSave="{00000000-0000-0000-0000-000000000000}"/>
  <bookViews>
    <workbookView xWindow="0" yWindow="0" windowWidth="8530" windowHeight="4080" xr2:uid="{AA740EC4-3CEA-4C0C-A610-B40A1F5083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8" i="1"/>
  <c r="B27" i="1"/>
  <c r="B26" i="1"/>
  <c r="B25" i="1"/>
  <c r="E15" i="1"/>
  <c r="F15" i="1"/>
  <c r="G15" i="1"/>
  <c r="D15" i="1"/>
  <c r="C11" i="1" l="1"/>
  <c r="E16" i="1" l="1"/>
  <c r="C16" i="1"/>
  <c r="F16" i="1"/>
  <c r="G16" i="1"/>
  <c r="D16" i="1"/>
  <c r="C13" i="1"/>
  <c r="F13" i="1" s="1"/>
  <c r="F14" i="1" s="1"/>
  <c r="C14" i="1" l="1"/>
  <c r="G13" i="1"/>
  <c r="G14" i="1" s="1"/>
  <c r="D13" i="1"/>
  <c r="D14" i="1" s="1"/>
  <c r="E13" i="1"/>
  <c r="E14" i="1" s="1"/>
</calcChain>
</file>

<file path=xl/sharedStrings.xml><?xml version="1.0" encoding="utf-8"?>
<sst xmlns="http://schemas.openxmlformats.org/spreadsheetml/2006/main" count="22" uniqueCount="21">
  <si>
    <t>Transmitter</t>
  </si>
  <si>
    <t>Maximum Transmission Power [dBm]</t>
  </si>
  <si>
    <t>Receiver</t>
  </si>
  <si>
    <t>Sensitivity [dBm]</t>
  </si>
  <si>
    <t>Antenna</t>
  </si>
  <si>
    <t>Gain [dBm]</t>
  </si>
  <si>
    <t>Losses</t>
  </si>
  <si>
    <t>freespace[dBm]</t>
  </si>
  <si>
    <t>Frequency [MHz]</t>
  </si>
  <si>
    <t>Additional compensation from unknown factors</t>
  </si>
  <si>
    <t>Worst case (Guess)</t>
  </si>
  <si>
    <t>Ideal conditions</t>
  </si>
  <si>
    <t>Estimated Link Budget (Maximum Path Loss)</t>
  </si>
  <si>
    <t>Data sheet maximum Link Budget (if given)</t>
  </si>
  <si>
    <t>Maximum Range[km]</t>
  </si>
  <si>
    <t>Worst case (suggested assumption)</t>
  </si>
  <si>
    <t>Equations Used Referenced from Here</t>
  </si>
  <si>
    <t>Free Space Path Loss Equation Referenced from Here</t>
  </si>
  <si>
    <t>assume 700km total distance</t>
  </si>
  <si>
    <t>Fill out info for sections highlighed in yellow</t>
  </si>
  <si>
    <t>fade margin [dBm]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</si>
</sst>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verythingrf.com/rf-calculators/free-space-path-loss-calculator" TargetMode="External"/><Relationship Id="rId1" Type="http://schemas.openxmlformats.org/officeDocument/2006/relationships/hyperlink" Target="https://www.electronicdesign.com/communications/understanding-wireless-range-calcu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1231-8825-47DA-B907-AED10B6CDFA4}">
  <dimension ref="A1:G28"/>
  <sheetViews>
    <sheetView tabSelected="1" workbookViewId="0">
      <selection activeCell="A5" sqref="A5"/>
    </sheetView>
  </sheetViews>
  <sheetFormatPr defaultRowHeight="14.5" x14ac:dyDescent="0.35"/>
  <cols>
    <col min="1" max="1" width="25.1796875" bestFit="1" customWidth="1"/>
    <col min="2" max="2" width="41.26953125" bestFit="1" customWidth="1"/>
    <col min="3" max="3" width="20.1796875" customWidth="1"/>
    <col min="4" max="4" width="16.81640625" bestFit="1" customWidth="1"/>
    <col min="5" max="5" width="30.6328125" bestFit="1" customWidth="1"/>
    <col min="8" max="8" width="14.08984375" bestFit="1" customWidth="1"/>
  </cols>
  <sheetData>
    <row r="1" spans="1:7" x14ac:dyDescent="0.35">
      <c r="A1" s="2" t="s">
        <v>19</v>
      </c>
      <c r="B1" s="2"/>
    </row>
    <row r="2" spans="1:7" x14ac:dyDescent="0.35">
      <c r="A2" s="3" t="s">
        <v>16</v>
      </c>
      <c r="B2" s="3"/>
      <c r="C2" t="s">
        <v>11</v>
      </c>
      <c r="D2" t="s">
        <v>10</v>
      </c>
      <c r="E2" t="s">
        <v>15</v>
      </c>
    </row>
    <row r="3" spans="1:7" x14ac:dyDescent="0.35">
      <c r="A3" s="3" t="s">
        <v>17</v>
      </c>
      <c r="B3" s="3"/>
    </row>
    <row r="4" spans="1:7" x14ac:dyDescent="0.35">
      <c r="A4" s="1" t="s">
        <v>20</v>
      </c>
      <c r="B4" t="s">
        <v>9</v>
      </c>
      <c r="C4">
        <v>0</v>
      </c>
      <c r="D4">
        <v>100</v>
      </c>
      <c r="E4">
        <v>30</v>
      </c>
      <c r="F4">
        <v>20</v>
      </c>
      <c r="G4">
        <v>10</v>
      </c>
    </row>
    <row r="5" spans="1:7" x14ac:dyDescent="0.35">
      <c r="A5" t="s">
        <v>0</v>
      </c>
      <c r="B5" t="s">
        <v>1</v>
      </c>
      <c r="C5" s="7">
        <v>50</v>
      </c>
    </row>
    <row r="6" spans="1:7" x14ac:dyDescent="0.35">
      <c r="B6" t="s">
        <v>8</v>
      </c>
      <c r="C6" s="7">
        <v>915</v>
      </c>
    </row>
    <row r="7" spans="1:7" x14ac:dyDescent="0.35">
      <c r="A7" t="s">
        <v>2</v>
      </c>
      <c r="B7" t="s">
        <v>3</v>
      </c>
      <c r="C7" s="7">
        <v>-160</v>
      </c>
    </row>
    <row r="9" spans="1:7" x14ac:dyDescent="0.35">
      <c r="A9" t="s">
        <v>4</v>
      </c>
      <c r="B9" t="s">
        <v>5</v>
      </c>
      <c r="C9" s="7">
        <v>30</v>
      </c>
    </row>
    <row r="11" spans="1:7" x14ac:dyDescent="0.35">
      <c r="A11" t="s">
        <v>6</v>
      </c>
      <c r="B11" t="s">
        <v>7</v>
      </c>
      <c r="C11">
        <f>( 20* (B22+B23+B28)) - (2*C9)</f>
        <v>88.572154867662789</v>
      </c>
    </row>
    <row r="12" spans="1:7" x14ac:dyDescent="0.35">
      <c r="A12" t="s">
        <v>18</v>
      </c>
      <c r="B12">
        <v>700</v>
      </c>
    </row>
    <row r="13" spans="1:7" ht="15" thickBot="1" x14ac:dyDescent="0.4">
      <c r="B13" t="s">
        <v>12</v>
      </c>
      <c r="C13">
        <f>C5-C7+C9-C11</f>
        <v>151.42784513233721</v>
      </c>
      <c r="D13">
        <f>$C$13-D4</f>
        <v>51.427845132337211</v>
      </c>
      <c r="E13">
        <f t="shared" ref="E13:H13" si="0">$C$13-E4</f>
        <v>121.42784513233721</v>
      </c>
      <c r="F13">
        <f t="shared" si="0"/>
        <v>131.42784513233721</v>
      </c>
      <c r="G13">
        <f t="shared" si="0"/>
        <v>141.42784513233721</v>
      </c>
    </row>
    <row r="14" spans="1:7" ht="15" thickBot="1" x14ac:dyDescent="0.4">
      <c r="B14" s="4" t="s">
        <v>14</v>
      </c>
      <c r="C14" s="6">
        <f>10^((C13-32.44-(20*LOG10($C$6)))/20)</f>
        <v>972.68263484273803</v>
      </c>
      <c r="D14" s="4">
        <f t="shared" ref="D14:G14" si="1">10^((D13-32.44-(20*LOG10($C$6)))/20)</f>
        <v>9.7268263484273695E-3</v>
      </c>
      <c r="E14" s="5">
        <f t="shared" si="1"/>
        <v>30.75892566596908</v>
      </c>
      <c r="F14" s="4">
        <f t="shared" si="1"/>
        <v>97.268263484273788</v>
      </c>
      <c r="G14" s="4">
        <f t="shared" si="1"/>
        <v>307.58925665969088</v>
      </c>
    </row>
    <row r="15" spans="1:7" x14ac:dyDescent="0.35">
      <c r="B15" t="s">
        <v>13</v>
      </c>
      <c r="C15" s="7">
        <v>168</v>
      </c>
      <c r="D15">
        <f>$C$15 - D4</f>
        <v>68</v>
      </c>
      <c r="E15">
        <f t="shared" ref="E15:G15" si="2">$C$15 - E4</f>
        <v>138</v>
      </c>
      <c r="F15">
        <f t="shared" si="2"/>
        <v>148</v>
      </c>
      <c r="G15">
        <f t="shared" si="2"/>
        <v>158</v>
      </c>
    </row>
    <row r="16" spans="1:7" x14ac:dyDescent="0.35">
      <c r="B16" t="s">
        <v>14</v>
      </c>
      <c r="C16">
        <f>10^(((C15 - $C$11)-32.44-(20*LOG10($C$6)))/20)</f>
        <v>0.24432683126264604</v>
      </c>
      <c r="D16">
        <f>10^(((D15 - $C$11)-32.44-(20*LOG10($C$6)))/20)</f>
        <v>2.4432683126264603E-6</v>
      </c>
      <c r="E16">
        <f>10^(((E15 - $C$11)-32.44-(20*LOG10($C$6)))/20)</f>
        <v>7.7262928028159431E-3</v>
      </c>
      <c r="F16">
        <f>10^(((F15 - $C$11)-32.44-(20*LOG10($C$6)))/20)</f>
        <v>2.4432683126264589E-2</v>
      </c>
      <c r="G16">
        <f>10^(((G15 - $C$11)-32.44-(20*LOG10($C$6)))/20)</f>
        <v>7.7262928028159442E-2</v>
      </c>
    </row>
    <row r="22" spans="2:2" x14ac:dyDescent="0.35">
      <c r="B22">
        <f>LOG10($B$12*(10^3))</f>
        <v>5.8450980400142569</v>
      </c>
    </row>
    <row r="23" spans="2:2" x14ac:dyDescent="0.35">
      <c r="B23">
        <f>LOG10($C$6*(10^6))</f>
        <v>8.9614210940664485</v>
      </c>
    </row>
    <row r="25" spans="2:2" x14ac:dyDescent="0.35">
      <c r="B25">
        <f>4*PI()</f>
        <v>12.566370614359172</v>
      </c>
    </row>
    <row r="26" spans="2:2" x14ac:dyDescent="0.35">
      <c r="B26">
        <f>3*10^8</f>
        <v>300000000</v>
      </c>
    </row>
    <row r="27" spans="2:2" x14ac:dyDescent="0.35">
      <c r="B27">
        <f>B25/B26</f>
        <v>4.1887902047863906E-8</v>
      </c>
    </row>
    <row r="28" spans="2:2" x14ac:dyDescent="0.35">
      <c r="B28">
        <f>LOG10(B27)</f>
        <v>-7.377911390697566</v>
      </c>
    </row>
  </sheetData>
  <mergeCells count="3">
    <mergeCell ref="A2:B2"/>
    <mergeCell ref="A3:B3"/>
    <mergeCell ref="A1:B1"/>
  </mergeCells>
  <hyperlinks>
    <hyperlink ref="A2:B2" r:id="rId1" display="Equations Used Referenced from Here" xr:uid="{CA595E06-06DB-4EE4-A57E-EAE062ACA4E9}"/>
    <hyperlink ref="A3:B3" r:id="rId2" display="Free Space Path Loss Equation Referenced from Here" xr:uid="{70B0D861-8430-465F-B48E-7F2097F64AF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2018-11-24T08:00:49Z</dcterms:created>
  <dcterms:modified xsi:type="dcterms:W3CDTF">2018-11-24T10:05:00Z</dcterms:modified>
</cp:coreProperties>
</file>