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y\Google Drive\Jupyter_Notebook\Korea\Korea-STM-Project\MonteCarlo\"/>
    </mc:Choice>
  </mc:AlternateContent>
  <xr:revisionPtr revIDLastSave="0" documentId="8_{30DC7C3C-201A-44DF-82E7-337B967EAA4D}" xr6:coauthVersionLast="36" xr6:coauthVersionMax="36" xr10:uidLastSave="{00000000-0000-0000-0000-000000000000}"/>
  <bookViews>
    <workbookView xWindow="0" yWindow="0" windowWidth="21570" windowHeight="7980" xr2:uid="{40F1B230-B0B7-4588-82F5-F9C73403C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E2" i="1"/>
  <c r="G2" i="1" s="1"/>
  <c r="D13" i="1" s="1"/>
  <c r="C2" i="1"/>
  <c r="F2" i="1" s="1"/>
  <c r="H2" i="1" s="1"/>
  <c r="C15" i="1"/>
  <c r="C14" i="1"/>
  <c r="C13" i="1"/>
  <c r="L2" i="1" l="1"/>
  <c r="D14" i="1"/>
  <c r="M2" i="1" l="1"/>
  <c r="N2" i="1" s="1"/>
  <c r="D15" i="1" s="1"/>
</calcChain>
</file>

<file path=xl/sharedStrings.xml><?xml version="1.0" encoding="utf-8"?>
<sst xmlns="http://schemas.openxmlformats.org/spreadsheetml/2006/main" count="16" uniqueCount="16">
  <si>
    <t>J1</t>
  </si>
  <si>
    <t>FM1</t>
  </si>
  <si>
    <t>AFM1</t>
  </si>
  <si>
    <t>FM2</t>
  </si>
  <si>
    <t xml:space="preserve">AFM2 </t>
  </si>
  <si>
    <t>J2</t>
  </si>
  <si>
    <t>J1 eV</t>
  </si>
  <si>
    <t>J2 eV</t>
  </si>
  <si>
    <t>D1</t>
  </si>
  <si>
    <t>D2</t>
  </si>
  <si>
    <t>D3</t>
  </si>
  <si>
    <t>J3</t>
  </si>
  <si>
    <t>slope</t>
  </si>
  <si>
    <t>intercept</t>
  </si>
  <si>
    <t>J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</si>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</sst>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Sheet1!$D$13:$D$15</c:f>
              <c:numCache>
                <c:formatCode>General</c:formatCode>
                <c:ptCount val="3"/>
                <c:pt idx="0">
                  <c:v>4.9281300991087643E-2</c:v>
                </c:pt>
                <c:pt idx="1">
                  <c:v>1.5225898640596485E-2</c:v>
                </c:pt>
                <c:pt idx="2">
                  <c:v>-1.1650972217543007E-2</c:v>
                </c:pt>
              </c:numCache>
            </c:numRef>
          </c:xVal>
          <c:yVal>
            <c:numRef>
              <c:f>Sheet1!$C$13:$C$15</c:f>
              <c:numCache>
                <c:formatCode>General</c:formatCode>
                <c:ptCount val="3"/>
                <c:pt idx="0">
                  <c:v>3.2845200000000001</c:v>
                </c:pt>
                <c:pt idx="1">
                  <c:v>9.8323699999999992</c:v>
                </c:pt>
                <c:pt idx="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4-4AA9-AD59-919F7136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07256"/>
        <c:axId val="445112176"/>
      </c:scatterChart>
      <c:valAx>
        <c:axId val="44510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12176"/>
        <c:crosses val="autoZero"/>
        <c:crossBetween val="midCat"/>
      </c:valAx>
      <c:valAx>
        <c:axId val="4451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0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Sheet1!$C$13:$C$15</c:f>
              <c:numCache>
                <c:formatCode>General</c:formatCode>
                <c:ptCount val="3"/>
                <c:pt idx="0">
                  <c:v>3.2845200000000001</c:v>
                </c:pt>
                <c:pt idx="1">
                  <c:v>9.8323699999999992</c:v>
                </c:pt>
                <c:pt idx="2">
                  <c:v>15</c:v>
                </c:pt>
              </c:numCache>
            </c:numRef>
          </c:xVal>
          <c:yVal>
            <c:numRef>
              <c:f>Sheet1!$D$13:$D$15</c:f>
              <c:numCache>
                <c:formatCode>General</c:formatCode>
                <c:ptCount val="3"/>
                <c:pt idx="0">
                  <c:v>4.9281300991087643E-2</c:v>
                </c:pt>
                <c:pt idx="1">
                  <c:v>1.5225898640596485E-2</c:v>
                </c:pt>
                <c:pt idx="2">
                  <c:v>-1.1650972217543007E-2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B-43F8-A58A-F3FA91BA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0296"/>
        <c:axId val="452153576"/>
      </c:scatterChart>
      <c:valAx>
        <c:axId val="45215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3576"/>
        <c:crosses val="autoZero"/>
        <c:crossBetween val="midCat"/>
      </c:valAx>
      <c:valAx>
        <c:axId val="45215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171450</xdr:rowOff>
    </xdr:from>
    <xdr:to>
      <xdr:col>12</xdr:col>
      <xdr:colOff>476250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A8014-7F22-4460-83EE-B9445E394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4</xdr:row>
      <xdr:rowOff>171450</xdr:rowOff>
    </xdr:from>
    <xdr:to>
      <xdr:col>12</xdr:col>
      <xdr:colOff>476250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84A8A-6E0B-46F2-A825-41160F64B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5BD7-7C1A-43B7-AE5B-EA9053D0D54B}">
  <dimension ref="A1:N15"/>
  <sheetViews>
    <sheetView tabSelected="1" workbookViewId="0">
      <selection activeCell="E6" sqref="E6"/>
    </sheetView>
  </sheetViews>
  <sheetFormatPr defaultRowHeight="15" x14ac:dyDescent="0.25"/>
  <cols>
    <col min="1" max="2" width="12.7109375" bestFit="1" customWidth="1"/>
    <col min="3" max="3" width="11.7109375" bestFit="1" customWidth="1"/>
    <col min="4" max="4" width="12.7109375" bestFit="1" customWidth="1"/>
    <col min="5" max="5" width="10" bestFit="1" customWidth="1"/>
    <col min="6" max="6" width="11.7109375" bestFit="1" customWidth="1"/>
  </cols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11</v>
      </c>
    </row>
    <row r="2" spans="1:14" x14ac:dyDescent="0.25">
      <c r="A2">
        <f>AVERAGE(C5,B5)</f>
        <v>-39521.978507355001</v>
      </c>
      <c r="B2">
        <v>-39521.985751569999</v>
      </c>
      <c r="C2">
        <f>AVERAGE(B7,C7)</f>
        <v>-39521.982771684998</v>
      </c>
      <c r="D2">
        <v>-39521.985009850003</v>
      </c>
      <c r="E2">
        <f>(A2-B2)/2</f>
        <v>3.6221074988134205E-3</v>
      </c>
      <c r="F2">
        <f>(C2-D2)/2</f>
        <v>1.1190825025551021E-3</v>
      </c>
      <c r="G2">
        <f>E2*13.6056980659</f>
        <v>4.9281300991087643E-2</v>
      </c>
      <c r="H2">
        <f>F2*13.6056980659</f>
        <v>1.5225898640596485E-2</v>
      </c>
      <c r="I2">
        <v>3.2845200000000001</v>
      </c>
      <c r="J2">
        <v>9.8323699999999992</v>
      </c>
      <c r="K2">
        <v>15</v>
      </c>
      <c r="L2">
        <f>(G2-H2)/(I2-J2)</f>
        <v>-5.2010052689800716E-3</v>
      </c>
      <c r="M2">
        <f>G2-I2*L2</f>
        <v>6.6364106817158069E-2</v>
      </c>
      <c r="N2">
        <f>K2*L2+M2</f>
        <v>-1.1650972217543007E-2</v>
      </c>
    </row>
    <row r="5" spans="1:14" x14ac:dyDescent="0.25">
      <c r="B5">
        <v>-39521.968529229998</v>
      </c>
      <c r="C5">
        <v>-39521.988485479997</v>
      </c>
    </row>
    <row r="6" spans="1:14" x14ac:dyDescent="0.25">
      <c r="B6">
        <v>-39521.976444270003</v>
      </c>
      <c r="C6">
        <v>-39521.985473640001</v>
      </c>
    </row>
    <row r="7" spans="1:14" x14ac:dyDescent="0.25">
      <c r="B7">
        <v>-39521.985200640003</v>
      </c>
      <c r="C7">
        <v>-39521.980342729999</v>
      </c>
    </row>
    <row r="12" spans="1:14" x14ac:dyDescent="0.25">
      <c r="C12" t="s">
        <v>15</v>
      </c>
      <c r="D12" t="s">
        <v>14</v>
      </c>
    </row>
    <row r="13" spans="1:14" x14ac:dyDescent="0.25">
      <c r="C13">
        <f>I2</f>
        <v>3.2845200000000001</v>
      </c>
      <c r="D13">
        <f>G2</f>
        <v>4.9281300991087643E-2</v>
      </c>
    </row>
    <row r="14" spans="1:14" x14ac:dyDescent="0.25">
      <c r="C14">
        <f>J2</f>
        <v>9.8323699999999992</v>
      </c>
      <c r="D14">
        <f>H2</f>
        <v>1.5225898640596485E-2</v>
      </c>
    </row>
    <row r="15" spans="1:14" x14ac:dyDescent="0.25">
      <c r="C15">
        <f>K2</f>
        <v>15</v>
      </c>
      <c r="D15">
        <f>N2</f>
        <v>-1.1650972217543007E-2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Kory</dc:creator>
  <cp:lastModifiedBy>Kory</cp:lastModifiedBy>
  <dcterms:created xsi:type="dcterms:W3CDTF">2019-02-19T20:57:20Z</dcterms:created>
  <dcterms:modified xsi:type="dcterms:W3CDTF">2019-02-20T04:13:24Z</dcterms:modified>
</cp:coreProperties>
</file>