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wnloads\"/>
    </mc:Choice>
  </mc:AlternateContent>
  <xr:revisionPtr revIDLastSave="0" documentId="13_ncr:1_{31DDA247-E25C-479B-BE9A-4CEED1DA3D64}" xr6:coauthVersionLast="44" xr6:coauthVersionMax="45" xr10:uidLastSave="{00000000-0000-0000-0000-000000000000}"/>
  <bookViews>
    <workbookView xWindow="17025" yWindow="0" windowWidth="34575" windowHeight="21000" xr2:uid="{09E0F850-83B3-764D-AF7A-77B9319E3269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H9" i="1"/>
  <c r="H2" i="1"/>
  <c r="D84" i="1" s="1"/>
  <c r="D56" i="1" l="1"/>
  <c r="D76" i="1"/>
  <c r="D74" i="1"/>
  <c r="D40" i="1"/>
  <c r="D97" i="1"/>
  <c r="D31" i="1"/>
  <c r="D43" i="1"/>
  <c r="D42" i="1"/>
  <c r="D98" i="1"/>
  <c r="D66" i="1"/>
  <c r="D99" i="1"/>
  <c r="D2" i="1"/>
  <c r="D41" i="1"/>
  <c r="D39" i="1"/>
  <c r="D58" i="1"/>
  <c r="D3" i="1"/>
  <c r="D75" i="1"/>
  <c r="D73" i="1"/>
  <c r="D57" i="1"/>
  <c r="D95" i="1"/>
  <c r="D15" i="1"/>
  <c r="D29" i="1"/>
  <c r="D54" i="1"/>
  <c r="D96" i="1"/>
  <c r="D14" i="1"/>
  <c r="D28" i="1"/>
  <c r="D46" i="1"/>
  <c r="D13" i="1"/>
  <c r="D27" i="1"/>
  <c r="D87" i="1"/>
  <c r="D94" i="1"/>
  <c r="D30" i="1"/>
  <c r="D55" i="1"/>
  <c r="D12" i="1"/>
  <c r="D45" i="1"/>
  <c r="D86" i="1"/>
  <c r="D93" i="1"/>
  <c r="D72" i="1"/>
  <c r="D11" i="1"/>
  <c r="D44" i="1"/>
  <c r="D85" i="1"/>
  <c r="D10" i="1"/>
  <c r="D37" i="1"/>
  <c r="D70" i="1"/>
  <c r="D24" i="1"/>
  <c r="D19" i="1"/>
  <c r="D23" i="1"/>
  <c r="D89" i="1"/>
  <c r="D18" i="1"/>
  <c r="D6" i="1"/>
  <c r="D34" i="1"/>
  <c r="D22" i="1"/>
  <c r="D61" i="1"/>
  <c r="D49" i="1"/>
  <c r="D79" i="1"/>
  <c r="D67" i="1"/>
  <c r="D88" i="1"/>
  <c r="D26" i="1"/>
  <c r="D53" i="1"/>
  <c r="D92" i="1"/>
  <c r="D25" i="1"/>
  <c r="D52" i="1"/>
  <c r="D91" i="1"/>
  <c r="D36" i="1"/>
  <c r="D51" i="1"/>
  <c r="D90" i="1"/>
  <c r="D35" i="1"/>
  <c r="D50" i="1"/>
  <c r="D17" i="1"/>
  <c r="D5" i="1"/>
  <c r="D33" i="1"/>
  <c r="D21" i="1"/>
  <c r="D60" i="1"/>
  <c r="D48" i="1"/>
  <c r="D78" i="1"/>
  <c r="D38" i="1"/>
  <c r="D65" i="1"/>
  <c r="D83" i="1"/>
  <c r="D71" i="1"/>
  <c r="D9" i="1"/>
  <c r="D64" i="1"/>
  <c r="D82" i="1"/>
  <c r="D8" i="1"/>
  <c r="D63" i="1"/>
  <c r="D81" i="1"/>
  <c r="D69" i="1"/>
  <c r="D7" i="1"/>
  <c r="D62" i="1"/>
  <c r="D80" i="1"/>
  <c r="D68" i="1"/>
  <c r="D16" i="1"/>
  <c r="D4" i="1"/>
  <c r="D32" i="1"/>
  <c r="D20" i="1"/>
  <c r="D59" i="1"/>
  <c r="D47" i="1"/>
  <c r="D77" i="1"/>
  <c r="H12" i="1"/>
  <c r="B74" i="1" s="1"/>
  <c r="B60" i="1"/>
  <c r="B18" i="1"/>
  <c r="B30" i="1"/>
  <c r="B70" i="1"/>
  <c r="B48" i="1"/>
  <c r="B71" i="1" l="1"/>
  <c r="B98" i="1"/>
  <c r="B99" i="1"/>
  <c r="B95" i="1"/>
  <c r="B20" i="1"/>
  <c r="B31" i="1"/>
  <c r="B65" i="1"/>
  <c r="B53" i="1"/>
  <c r="B29" i="1"/>
  <c r="B94" i="1"/>
  <c r="B34" i="1"/>
  <c r="B63" i="1"/>
  <c r="B51" i="1"/>
  <c r="B88" i="1"/>
  <c r="B27" i="1"/>
  <c r="B37" i="1"/>
  <c r="B36" i="1"/>
  <c r="B25" i="1"/>
  <c r="B9" i="1"/>
  <c r="B89" i="1"/>
  <c r="B69" i="1"/>
  <c r="B19" i="1"/>
  <c r="B7" i="1"/>
  <c r="B41" i="1"/>
  <c r="B82" i="1"/>
  <c r="B64" i="1"/>
  <c r="B13" i="1"/>
  <c r="B62" i="1"/>
  <c r="B6" i="1"/>
  <c r="B75" i="1"/>
  <c r="B77" i="1"/>
  <c r="B44" i="1"/>
  <c r="B39" i="1"/>
  <c r="B47" i="1"/>
  <c r="B40" i="1"/>
  <c r="B15" i="1"/>
  <c r="B66" i="1"/>
  <c r="B76" i="1"/>
  <c r="B35" i="1"/>
  <c r="B54" i="1"/>
  <c r="B16" i="1"/>
  <c r="B52" i="1"/>
  <c r="B23" i="1"/>
  <c r="B42" i="1"/>
  <c r="B4" i="1"/>
  <c r="B86" i="1"/>
  <c r="B50" i="1"/>
  <c r="B5" i="1"/>
  <c r="B21" i="1"/>
  <c r="B3" i="1"/>
  <c r="B32" i="1"/>
  <c r="B83" i="1"/>
  <c r="B97" i="1"/>
  <c r="B12" i="1"/>
  <c r="B67" i="1"/>
  <c r="B22" i="1"/>
  <c r="B28" i="1"/>
  <c r="B58" i="1"/>
  <c r="B14" i="1"/>
  <c r="B73" i="1"/>
  <c r="B11" i="1"/>
  <c r="B57" i="1"/>
  <c r="B24" i="1"/>
  <c r="B92" i="1"/>
  <c r="B80" i="1"/>
  <c r="B38" i="1"/>
  <c r="B46" i="1"/>
  <c r="B26" i="1"/>
  <c r="B85" i="1"/>
  <c r="B84" i="1"/>
  <c r="B8" i="1"/>
  <c r="B61" i="1"/>
  <c r="B17" i="1"/>
  <c r="B91" i="1"/>
  <c r="B72" i="1"/>
  <c r="B79" i="1"/>
  <c r="B59" i="1"/>
  <c r="B10" i="1"/>
  <c r="B45" i="1"/>
  <c r="B55" i="1"/>
  <c r="B90" i="1"/>
  <c r="B81" i="1"/>
  <c r="B33" i="1"/>
  <c r="B2" i="1"/>
  <c r="B93" i="1"/>
  <c r="B43" i="1"/>
  <c r="B78" i="1"/>
  <c r="B56" i="1"/>
  <c r="B87" i="1"/>
  <c r="B68" i="1"/>
  <c r="B96" i="1"/>
  <c r="B49" i="1"/>
</calcChain>
</file>

<file path=xl/sharedStrings.xml><?xml version="1.0" encoding="utf-8"?>
<sst xmlns="http://schemas.openxmlformats.org/spreadsheetml/2006/main" count="15" uniqueCount="15">
  <si>
    <t>volume (ml)</t>
  </si>
  <si>
    <t>hoek (°)</t>
  </si>
  <si>
    <t>diepte (mm)</t>
  </si>
  <si>
    <t>opmerkingen</t>
  </si>
  <si>
    <t>arm raakt balg</t>
  </si>
  <si>
    <t>encoder max</t>
  </si>
  <si>
    <t>hoek max</t>
  </si>
  <si>
    <t>encoder min</t>
  </si>
  <si>
    <t>hoek min</t>
  </si>
  <si>
    <t>encoder delta</t>
  </si>
  <si>
    <t>hoek delta</t>
  </si>
  <si>
    <t>hoek per puls</t>
  </si>
  <si>
    <t>factor volume</t>
  </si>
  <si>
    <t>encoderPos</t>
  </si>
  <si>
    <t>arm horizontaal, geen zak aanwezig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</si>
</sst>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Standaard" xfId="0" builtinId="0"/>
  </cellStyles>
  <dxfs count="4">
    <dxf>
      <alignment horizontal="center" vertical="bottom" textRotation="0" wrapText="0" indent="0" justifyLastLine="0" shrinkToFit="0" readingOrder="0"/>
    </dxf>
    <dxf>
      <numFmt numFmtId="0" formatCode="General"/>
    </dxf>
    <dxf>
      <numFmt numFmtId="2" formatCode="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(Blad1!$A$46,Blad1!$A$50,Blad1!$A$54,Blad1!$A$59,Blad1!$A$63,Blad1!$A$67,Blad1!$A$71,Blad1!$A$75,Blad1!$A$79,Blad1!$A$83)</c:f>
              <c:numCache>
                <c:formatCode>General</c:formatCode>
                <c:ptCount val="10"/>
                <c:pt idx="0">
                  <c:v>330</c:v>
                </c:pt>
                <c:pt idx="1">
                  <c:v>334</c:v>
                </c:pt>
                <c:pt idx="2">
                  <c:v>338</c:v>
                </c:pt>
                <c:pt idx="3">
                  <c:v>343</c:v>
                </c:pt>
                <c:pt idx="4">
                  <c:v>347</c:v>
                </c:pt>
                <c:pt idx="5">
                  <c:v>351</c:v>
                </c:pt>
                <c:pt idx="6">
                  <c:v>355</c:v>
                </c:pt>
                <c:pt idx="7">
                  <c:v>359</c:v>
                </c:pt>
                <c:pt idx="8">
                  <c:v>363</c:v>
                </c:pt>
                <c:pt idx="9">
                  <c:v>367</c:v>
                </c:pt>
              </c:numCache>
            </c:numRef>
          </c:xVal>
          <c:yVal>
            <c:numRef>
              <c:f>(Blad1!$D$46,Blad1!$D$50,Blad1!$D$54,Blad1!$D$59,Blad1!$D$63,Blad1!$D$67,Blad1!$D$71,Blad1!$D$75,Blad1!$D$79,Blad1!$D$83)</c:f>
              <c:numCache>
                <c:formatCode>0.00</c:formatCode>
                <c:ptCount val="10"/>
                <c:pt idx="0">
                  <c:v>265.46452400000004</c:v>
                </c:pt>
                <c:pt idx="1">
                  <c:v>318.55742880000003</c:v>
                </c:pt>
                <c:pt idx="2">
                  <c:v>371.65033360000007</c:v>
                </c:pt>
                <c:pt idx="3">
                  <c:v>424.74323840000005</c:v>
                </c:pt>
                <c:pt idx="4">
                  <c:v>477.83614320000004</c:v>
                </c:pt>
                <c:pt idx="5">
                  <c:v>530.92904800000008</c:v>
                </c:pt>
                <c:pt idx="6">
                  <c:v>584.02195280000012</c:v>
                </c:pt>
                <c:pt idx="7">
                  <c:v>637.11485760000005</c:v>
                </c:pt>
                <c:pt idx="8">
                  <c:v>690.20776240000009</c:v>
                </c:pt>
                <c:pt idx="9">
                  <c:v>743.30066720000013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C-47B3-9B78-C96A41728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43184"/>
        <c:axId val="371548632"/>
      </c:scatterChart>
      <c:valAx>
        <c:axId val="37434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48632"/>
        <c:crosses val="autoZero"/>
        <c:crossBetween val="midCat"/>
      </c:valAx>
      <c:valAx>
        <c:axId val="37154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4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24</xdr:row>
      <xdr:rowOff>161925</xdr:rowOff>
    </xdr:from>
    <xdr:to>
      <xdr:col>12</xdr:col>
      <xdr:colOff>828675</xdr:colOff>
      <xdr:row>38</xdr:row>
      <xdr:rowOff>104775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2673EE6-CDB9-4C36-AABB-A8F110449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9913CE-43AF-204F-8A22-B6CD3BEA21FC}" name="Tabel1" displayName="Tabel1" ref="A1:E99" totalsRowShown="0" headerRowDxfId="3">
  <autoFilter ref="A1:E99" xr:uid="{DB74EAC2-30D4-6340-A144-7CCA8549CEC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F55224F-73C3-BC4E-AF2B-8C3B9DA570D9}" name="encoderPos"/>
    <tableColumn id="2" xr3:uid="{6B03426F-4616-1E49-9E15-B667667A7E63}" name="hoek (°)" dataDxfId="2"/>
    <tableColumn id="3" xr3:uid="{4D2F84A4-D0C6-B445-9A03-7554612E4EE3}" name="diepte (mm)"/>
    <tableColumn id="5" xr3:uid="{A6C6FF63-13A6-3F44-8AF6-DDDBF49DE0E5}" name="volume (ml)" dataDxfId="1">
      <calculatedColumnFormula>C2*$H$2</calculatedColumnFormula>
    </tableColumn>
    <tableColumn id="4" xr3:uid="{613C105A-B075-9B46-BA54-DC4973A923CA}" name="opmerkingen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9D175-4B54-1849-A3A2-B62790A1FE80}">
  <dimension ref="A1:I99"/>
  <sheetViews>
    <sheetView tabSelected="1" topLeftCell="A15" zoomScale="115" zoomScaleNormal="115" workbookViewId="0">
      <selection activeCell="N34" sqref="N34"/>
    </sheetView>
  </sheetViews>
  <sheetFormatPr defaultColWidth="11" defaultRowHeight="15.75" x14ac:dyDescent="0.25"/>
  <cols>
    <col min="1" max="4" width="13.875" customWidth="1"/>
    <col min="5" max="5" width="30.875" style="1" customWidth="1"/>
    <col min="6" max="6" width="4.625" customWidth="1"/>
    <col min="7" max="7" width="13.875" customWidth="1"/>
  </cols>
  <sheetData>
    <row r="1" spans="1:9" x14ac:dyDescent="0.25">
      <c r="A1" s="1" t="s">
        <v>13</v>
      </c>
      <c r="B1" s="1" t="s">
        <v>1</v>
      </c>
      <c r="C1" s="1" t="s">
        <v>2</v>
      </c>
      <c r="D1" s="1" t="s">
        <v>0</v>
      </c>
      <c r="E1" s="1" t="s">
        <v>3</v>
      </c>
    </row>
    <row r="2" spans="1:9" x14ac:dyDescent="0.25">
      <c r="A2">
        <v>286</v>
      </c>
      <c r="B2" s="2">
        <f>(Tabel1[[#This Row],[encoderPos]]-$H$6)*$H$12</f>
        <v>33.653061224489797</v>
      </c>
      <c r="C2">
        <v>0</v>
      </c>
      <c r="D2" s="2">
        <f t="shared" ref="D2:D19" si="0">C2*$H$2</f>
        <v>0</v>
      </c>
      <c r="E2" s="1" t="s">
        <v>4</v>
      </c>
      <c r="G2" t="s">
        <v>12</v>
      </c>
      <c r="H2">
        <f>13*13*3.141592*2/1000</f>
        <v>1.0618580960000001</v>
      </c>
    </row>
    <row r="3" spans="1:9" x14ac:dyDescent="0.25">
      <c r="A3">
        <v>287</v>
      </c>
      <c r="B3" s="2">
        <f>(Tabel1[[#This Row],[encoderPos]]-$H$6)*$H$12</f>
        <v>33.306122448979593</v>
      </c>
      <c r="D3" s="2">
        <f t="shared" si="0"/>
        <v>0</v>
      </c>
    </row>
    <row r="4" spans="1:9" x14ac:dyDescent="0.25">
      <c r="A4">
        <v>288</v>
      </c>
      <c r="B4" s="2">
        <f>(Tabel1[[#This Row],[encoderPos]]-$H$6)*$H$12</f>
        <v>32.95918367346939</v>
      </c>
      <c r="D4" s="2">
        <f t="shared" si="0"/>
        <v>0</v>
      </c>
      <c r="G4" t="s">
        <v>5</v>
      </c>
      <c r="H4">
        <v>285</v>
      </c>
      <c r="I4">
        <v>146</v>
      </c>
    </row>
    <row r="5" spans="1:9" x14ac:dyDescent="0.25">
      <c r="A5">
        <v>289</v>
      </c>
      <c r="B5" s="2">
        <f>(Tabel1[[#This Row],[encoderPos]]-$H$6)*$H$12</f>
        <v>32.612244897959187</v>
      </c>
      <c r="D5" s="2">
        <f t="shared" si="0"/>
        <v>0</v>
      </c>
      <c r="G5" t="s">
        <v>6</v>
      </c>
      <c r="H5">
        <v>34</v>
      </c>
      <c r="I5">
        <v>82</v>
      </c>
    </row>
    <row r="6" spans="1:9" x14ac:dyDescent="0.25">
      <c r="A6">
        <v>290</v>
      </c>
      <c r="B6" s="2">
        <f>(Tabel1[[#This Row],[encoderPos]]-$H$6)*$H$12</f>
        <v>32.265306122448976</v>
      </c>
      <c r="D6" s="2">
        <f t="shared" si="0"/>
        <v>0</v>
      </c>
      <c r="G6" t="s">
        <v>7</v>
      </c>
      <c r="H6">
        <v>383</v>
      </c>
    </row>
    <row r="7" spans="1:9" x14ac:dyDescent="0.25">
      <c r="A7">
        <v>291</v>
      </c>
      <c r="B7" s="2">
        <f>(Tabel1[[#This Row],[encoderPos]]-$H$6)*$H$12</f>
        <v>31.918367346938776</v>
      </c>
      <c r="D7" s="2">
        <f t="shared" si="0"/>
        <v>0</v>
      </c>
      <c r="G7" t="s">
        <v>8</v>
      </c>
      <c r="H7">
        <v>0</v>
      </c>
    </row>
    <row r="8" spans="1:9" x14ac:dyDescent="0.25">
      <c r="A8">
        <v>292</v>
      </c>
      <c r="B8" s="2">
        <f>(Tabel1[[#This Row],[encoderPos]]-$H$6)*$H$12</f>
        <v>31.571428571428569</v>
      </c>
      <c r="D8" s="2">
        <f t="shared" si="0"/>
        <v>0</v>
      </c>
    </row>
    <row r="9" spans="1:9" x14ac:dyDescent="0.25">
      <c r="A9">
        <v>293</v>
      </c>
      <c r="B9" s="2">
        <f>(Tabel1[[#This Row],[encoderPos]]-$H$6)*$H$12</f>
        <v>31.224489795918366</v>
      </c>
      <c r="D9" s="2">
        <f t="shared" si="0"/>
        <v>0</v>
      </c>
      <c r="G9" t="s">
        <v>9</v>
      </c>
      <c r="H9">
        <f>H4-H6</f>
        <v>-98</v>
      </c>
    </row>
    <row r="10" spans="1:9" x14ac:dyDescent="0.25">
      <c r="A10">
        <v>294</v>
      </c>
      <c r="B10" s="2">
        <f>(Tabel1[[#This Row],[encoderPos]]-$H$6)*$H$12</f>
        <v>30.877551020408163</v>
      </c>
      <c r="D10" s="2">
        <f t="shared" si="0"/>
        <v>0</v>
      </c>
      <c r="G10" t="s">
        <v>10</v>
      </c>
      <c r="H10">
        <f>H5-H7</f>
        <v>34</v>
      </c>
    </row>
    <row r="11" spans="1:9" x14ac:dyDescent="0.25">
      <c r="A11">
        <v>295</v>
      </c>
      <c r="B11" s="2">
        <f>(Tabel1[[#This Row],[encoderPos]]-$H$6)*$H$12</f>
        <v>30.530612244897959</v>
      </c>
      <c r="D11" s="2">
        <f t="shared" si="0"/>
        <v>0</v>
      </c>
    </row>
    <row r="12" spans="1:9" x14ac:dyDescent="0.25">
      <c r="A12">
        <v>296</v>
      </c>
      <c r="B12" s="2">
        <f>(Tabel1[[#This Row],[encoderPos]]-$H$6)*$H$12</f>
        <v>30.183673469387756</v>
      </c>
      <c r="D12" s="2">
        <f t="shared" si="0"/>
        <v>0</v>
      </c>
      <c r="G12" t="s">
        <v>11</v>
      </c>
      <c r="H12">
        <f>H10/H9</f>
        <v>-0.34693877551020408</v>
      </c>
    </row>
    <row r="13" spans="1:9" x14ac:dyDescent="0.25">
      <c r="A13">
        <v>297</v>
      </c>
      <c r="B13" s="2">
        <f>(Tabel1[[#This Row],[encoderPos]]-$H$6)*$H$12</f>
        <v>29.836734693877549</v>
      </c>
      <c r="D13" s="2">
        <f t="shared" si="0"/>
        <v>0</v>
      </c>
    </row>
    <row r="14" spans="1:9" x14ac:dyDescent="0.25">
      <c r="A14">
        <v>298</v>
      </c>
      <c r="B14" s="2">
        <f>(Tabel1[[#This Row],[encoderPos]]-$H$6)*$H$12</f>
        <v>29.489795918367346</v>
      </c>
      <c r="D14" s="2">
        <f t="shared" si="0"/>
        <v>0</v>
      </c>
    </row>
    <row r="15" spans="1:9" x14ac:dyDescent="0.25">
      <c r="A15">
        <v>299</v>
      </c>
      <c r="B15" s="2">
        <f>(Tabel1[[#This Row],[encoderPos]]-$H$6)*$H$12</f>
        <v>29.142857142857142</v>
      </c>
      <c r="D15" s="2">
        <f t="shared" si="0"/>
        <v>0</v>
      </c>
    </row>
    <row r="16" spans="1:9" x14ac:dyDescent="0.25">
      <c r="A16">
        <v>300</v>
      </c>
      <c r="B16" s="2">
        <f>(Tabel1[[#This Row],[encoderPos]]-$H$6)*$H$12</f>
        <v>28.795918367346939</v>
      </c>
      <c r="D16" s="2">
        <f t="shared" si="0"/>
        <v>0</v>
      </c>
    </row>
    <row r="17" spans="1:4" x14ac:dyDescent="0.25">
      <c r="A17">
        <v>301</v>
      </c>
      <c r="B17" s="2">
        <f>(Tabel1[[#This Row],[encoderPos]]-$H$6)*$H$12</f>
        <v>28.448979591836736</v>
      </c>
      <c r="C17">
        <v>50</v>
      </c>
      <c r="D17" s="2">
        <f t="shared" si="0"/>
        <v>53.092904800000007</v>
      </c>
    </row>
    <row r="18" spans="1:4" x14ac:dyDescent="0.25">
      <c r="A18">
        <v>302</v>
      </c>
      <c r="B18" s="2">
        <f>(Tabel1[[#This Row],[encoderPos]]-$H$6)*$H$12</f>
        <v>28.102040816326529</v>
      </c>
      <c r="D18" s="2">
        <f t="shared" si="0"/>
        <v>0</v>
      </c>
    </row>
    <row r="19" spans="1:4" x14ac:dyDescent="0.25">
      <c r="A19">
        <v>303</v>
      </c>
      <c r="B19" s="2">
        <f>(Tabel1[[#This Row],[encoderPos]]-$H$6)*$H$12</f>
        <v>27.755102040816325</v>
      </c>
      <c r="D19" s="2">
        <f t="shared" si="0"/>
        <v>0</v>
      </c>
    </row>
    <row r="20" spans="1:4" x14ac:dyDescent="0.25">
      <c r="A20">
        <v>304</v>
      </c>
      <c r="B20" s="2">
        <f>(Tabel1[[#This Row],[encoderPos]]-$H$6)*$H$12</f>
        <v>27.408163265306122</v>
      </c>
      <c r="D20" s="2">
        <f t="shared" ref="D20:D41" si="1">C20*$H$2</f>
        <v>0</v>
      </c>
    </row>
    <row r="21" spans="1:4" x14ac:dyDescent="0.25">
      <c r="A21">
        <v>305</v>
      </c>
      <c r="B21" s="2">
        <f>(Tabel1[[#This Row],[encoderPos]]-$H$6)*$H$12</f>
        <v>27.061224489795919</v>
      </c>
      <c r="D21" s="2">
        <f t="shared" si="1"/>
        <v>0</v>
      </c>
    </row>
    <row r="22" spans="1:4" x14ac:dyDescent="0.25">
      <c r="A22">
        <v>306</v>
      </c>
      <c r="B22" s="2">
        <f>(Tabel1[[#This Row],[encoderPos]]-$H$6)*$H$12</f>
        <v>26.714285714285715</v>
      </c>
      <c r="D22" s="2">
        <f t="shared" si="1"/>
        <v>0</v>
      </c>
    </row>
    <row r="23" spans="1:4" x14ac:dyDescent="0.25">
      <c r="A23">
        <v>307</v>
      </c>
      <c r="B23" s="2">
        <f>(Tabel1[[#This Row],[encoderPos]]-$H$6)*$H$12</f>
        <v>26.367346938775508</v>
      </c>
      <c r="D23" s="2">
        <f t="shared" si="1"/>
        <v>0</v>
      </c>
    </row>
    <row r="24" spans="1:4" x14ac:dyDescent="0.25">
      <c r="A24">
        <v>308</v>
      </c>
      <c r="B24" s="2">
        <f>(Tabel1[[#This Row],[encoderPos]]-$H$6)*$H$12</f>
        <v>26.020408163265305</v>
      </c>
      <c r="D24" s="2">
        <f t="shared" si="1"/>
        <v>0</v>
      </c>
    </row>
    <row r="25" spans="1:4" x14ac:dyDescent="0.25">
      <c r="A25">
        <v>309</v>
      </c>
      <c r="B25" s="2">
        <f>(Tabel1[[#This Row],[encoderPos]]-$H$6)*$H$12</f>
        <v>25.673469387755102</v>
      </c>
      <c r="C25">
        <v>100</v>
      </c>
      <c r="D25" s="2">
        <f t="shared" si="1"/>
        <v>106.18580960000001</v>
      </c>
    </row>
    <row r="26" spans="1:4" x14ac:dyDescent="0.25">
      <c r="A26">
        <v>310</v>
      </c>
      <c r="B26" s="2">
        <f>(Tabel1[[#This Row],[encoderPos]]-$H$6)*$H$12</f>
        <v>25.326530612244898</v>
      </c>
      <c r="D26" s="2">
        <f t="shared" si="1"/>
        <v>0</v>
      </c>
    </row>
    <row r="27" spans="1:4" x14ac:dyDescent="0.25">
      <c r="A27">
        <v>311</v>
      </c>
      <c r="B27" s="2">
        <f>(Tabel1[[#This Row],[encoderPos]]-$H$6)*$H$12</f>
        <v>24.979591836734695</v>
      </c>
      <c r="D27" s="2">
        <f t="shared" si="1"/>
        <v>0</v>
      </c>
    </row>
    <row r="28" spans="1:4" x14ac:dyDescent="0.25">
      <c r="A28">
        <v>312</v>
      </c>
      <c r="B28" s="2">
        <f>(Tabel1[[#This Row],[encoderPos]]-$H$6)*$H$12</f>
        <v>24.632653061224488</v>
      </c>
      <c r="D28" s="2">
        <f t="shared" si="1"/>
        <v>0</v>
      </c>
    </row>
    <row r="29" spans="1:4" x14ac:dyDescent="0.25">
      <c r="A29">
        <v>313</v>
      </c>
      <c r="B29" s="2">
        <f>(Tabel1[[#This Row],[encoderPos]]-$H$6)*$H$12</f>
        <v>24.285714285714285</v>
      </c>
      <c r="D29" s="2">
        <f t="shared" si="1"/>
        <v>0</v>
      </c>
    </row>
    <row r="30" spans="1:4" x14ac:dyDescent="0.25">
      <c r="A30">
        <v>314</v>
      </c>
      <c r="B30" s="2">
        <f>(Tabel1[[#This Row],[encoderPos]]-$H$6)*$H$12</f>
        <v>23.938775510204081</v>
      </c>
      <c r="D30" s="2">
        <f t="shared" si="1"/>
        <v>0</v>
      </c>
    </row>
    <row r="31" spans="1:4" x14ac:dyDescent="0.25">
      <c r="A31">
        <v>315</v>
      </c>
      <c r="B31" s="2">
        <f>(Tabel1[[#This Row],[encoderPos]]-$H$6)*$H$12</f>
        <v>23.591836734693878</v>
      </c>
      <c r="D31" s="2">
        <f t="shared" si="1"/>
        <v>0</v>
      </c>
    </row>
    <row r="32" spans="1:4" x14ac:dyDescent="0.25">
      <c r="A32">
        <v>316</v>
      </c>
      <c r="B32" s="2">
        <f>(Tabel1[[#This Row],[encoderPos]]-$H$6)*$H$12</f>
        <v>23.244897959183675</v>
      </c>
      <c r="C32">
        <v>150</v>
      </c>
      <c r="D32" s="2">
        <f t="shared" si="1"/>
        <v>159.27871440000001</v>
      </c>
    </row>
    <row r="33" spans="1:4" x14ac:dyDescent="0.25">
      <c r="A33">
        <v>317</v>
      </c>
      <c r="B33" s="2">
        <f>(Tabel1[[#This Row],[encoderPos]]-$H$6)*$H$12</f>
        <v>22.897959183673468</v>
      </c>
      <c r="D33" s="2">
        <f t="shared" si="1"/>
        <v>0</v>
      </c>
    </row>
    <row r="34" spans="1:4" x14ac:dyDescent="0.25">
      <c r="A34">
        <v>318</v>
      </c>
      <c r="B34" s="2">
        <f>(Tabel1[[#This Row],[encoderPos]]-$H$6)*$H$12</f>
        <v>22.551020408163264</v>
      </c>
      <c r="D34" s="2">
        <f t="shared" si="1"/>
        <v>0</v>
      </c>
    </row>
    <row r="35" spans="1:4" x14ac:dyDescent="0.25">
      <c r="A35">
        <v>319</v>
      </c>
      <c r="B35" s="2">
        <f>(Tabel1[[#This Row],[encoderPos]]-$H$6)*$H$12</f>
        <v>22.204081632653061</v>
      </c>
      <c r="D35" s="2">
        <f t="shared" si="1"/>
        <v>0</v>
      </c>
    </row>
    <row r="36" spans="1:4" x14ac:dyDescent="0.25">
      <c r="A36">
        <v>320</v>
      </c>
      <c r="B36" s="2">
        <f>(Tabel1[[#This Row],[encoderPos]]-$H$6)*$H$12</f>
        <v>21.857142857142858</v>
      </c>
      <c r="D36" s="2">
        <f t="shared" si="1"/>
        <v>0</v>
      </c>
    </row>
    <row r="37" spans="1:4" x14ac:dyDescent="0.25">
      <c r="A37">
        <v>321</v>
      </c>
      <c r="B37" s="2">
        <f>(Tabel1[[#This Row],[encoderPos]]-$H$6)*$H$12</f>
        <v>21.510204081632654</v>
      </c>
      <c r="D37" s="2">
        <f t="shared" si="1"/>
        <v>0</v>
      </c>
    </row>
    <row r="38" spans="1:4" x14ac:dyDescent="0.25">
      <c r="A38">
        <v>322</v>
      </c>
      <c r="B38" s="2">
        <f>(Tabel1[[#This Row],[encoderPos]]-$H$6)*$H$12</f>
        <v>21.163265306122447</v>
      </c>
      <c r="D38" s="2">
        <f t="shared" si="1"/>
        <v>0</v>
      </c>
    </row>
    <row r="39" spans="1:4" x14ac:dyDescent="0.25">
      <c r="A39">
        <v>323</v>
      </c>
      <c r="B39" s="2">
        <f>(Tabel1[[#This Row],[encoderPos]]-$H$6)*$H$12</f>
        <v>20.816326530612244</v>
      </c>
      <c r="C39">
        <v>200</v>
      </c>
      <c r="D39" s="2">
        <f t="shared" si="1"/>
        <v>212.37161920000003</v>
      </c>
    </row>
    <row r="40" spans="1:4" x14ac:dyDescent="0.25">
      <c r="A40">
        <v>324</v>
      </c>
      <c r="B40" s="2">
        <f>(Tabel1[[#This Row],[encoderPos]]-$H$6)*$H$12</f>
        <v>20.469387755102041</v>
      </c>
      <c r="D40" s="2">
        <f t="shared" si="1"/>
        <v>0</v>
      </c>
    </row>
    <row r="41" spans="1:4" x14ac:dyDescent="0.25">
      <c r="A41">
        <v>325</v>
      </c>
      <c r="B41" s="2">
        <f>(Tabel1[[#This Row],[encoderPos]]-$H$6)*$H$12</f>
        <v>20.122448979591837</v>
      </c>
      <c r="D41" s="2">
        <f t="shared" si="1"/>
        <v>0</v>
      </c>
    </row>
    <row r="42" spans="1:4" x14ac:dyDescent="0.25">
      <c r="A42">
        <v>326</v>
      </c>
      <c r="B42" s="2">
        <f>(Tabel1[[#This Row],[encoderPos]]-$H$6)*$H$12</f>
        <v>19.775510204081634</v>
      </c>
      <c r="D42" s="2">
        <f t="shared" ref="D42:D45" si="2">C42*$H$2</f>
        <v>0</v>
      </c>
    </row>
    <row r="43" spans="1:4" x14ac:dyDescent="0.25">
      <c r="A43">
        <v>327</v>
      </c>
      <c r="B43" s="2">
        <f>(Tabel1[[#This Row],[encoderPos]]-$H$6)*$H$12</f>
        <v>19.428571428571427</v>
      </c>
      <c r="D43" s="2">
        <f t="shared" si="2"/>
        <v>0</v>
      </c>
    </row>
    <row r="44" spans="1:4" x14ac:dyDescent="0.25">
      <c r="A44">
        <v>328</v>
      </c>
      <c r="B44" s="2">
        <f>(Tabel1[[#This Row],[encoderPos]]-$H$6)*$H$12</f>
        <v>19.081632653061224</v>
      </c>
      <c r="D44" s="2">
        <f t="shared" si="2"/>
        <v>0</v>
      </c>
    </row>
    <row r="45" spans="1:4" x14ac:dyDescent="0.25">
      <c r="A45">
        <v>329</v>
      </c>
      <c r="B45" s="2">
        <f>(Tabel1[[#This Row],[encoderPos]]-$H$6)*$H$12</f>
        <v>18.73469387755102</v>
      </c>
      <c r="D45" s="2">
        <f t="shared" si="2"/>
        <v>0</v>
      </c>
    </row>
    <row r="46" spans="1:4" x14ac:dyDescent="0.25">
      <c r="A46">
        <v>330</v>
      </c>
      <c r="B46" s="2">
        <f>(Tabel1[[#This Row],[encoderPos]]-$H$6)*$H$12</f>
        <v>18.387755102040817</v>
      </c>
      <c r="C46">
        <v>250</v>
      </c>
      <c r="D46" s="2">
        <f t="shared" ref="D46:D66" si="3">C46*$H$2</f>
        <v>265.46452400000004</v>
      </c>
    </row>
    <row r="47" spans="1:4" x14ac:dyDescent="0.25">
      <c r="A47">
        <v>331</v>
      </c>
      <c r="B47" s="2">
        <f>(Tabel1[[#This Row],[encoderPos]]-$H$6)*$H$12</f>
        <v>18.040816326530614</v>
      </c>
      <c r="D47" s="2">
        <f t="shared" si="3"/>
        <v>0</v>
      </c>
    </row>
    <row r="48" spans="1:4" x14ac:dyDescent="0.25">
      <c r="A48">
        <v>332</v>
      </c>
      <c r="B48" s="2">
        <f>(Tabel1[[#This Row],[encoderPos]]-$H$6)*$H$12</f>
        <v>17.693877551020407</v>
      </c>
      <c r="D48" s="2">
        <f t="shared" si="3"/>
        <v>0</v>
      </c>
    </row>
    <row r="49" spans="1:4" x14ac:dyDescent="0.25">
      <c r="A49">
        <v>333</v>
      </c>
      <c r="B49" s="2">
        <f>(Tabel1[[#This Row],[encoderPos]]-$H$6)*$H$12</f>
        <v>17.346938775510203</v>
      </c>
      <c r="D49" s="2">
        <f t="shared" si="3"/>
        <v>0</v>
      </c>
    </row>
    <row r="50" spans="1:4" x14ac:dyDescent="0.25">
      <c r="A50">
        <v>334</v>
      </c>
      <c r="B50" s="2">
        <f>(Tabel1[[#This Row],[encoderPos]]-$H$6)*$H$12</f>
        <v>17</v>
      </c>
      <c r="C50">
        <v>300</v>
      </c>
      <c r="D50" s="2">
        <f t="shared" si="3"/>
        <v>318.55742880000003</v>
      </c>
    </row>
    <row r="51" spans="1:4" x14ac:dyDescent="0.25">
      <c r="A51">
        <v>335</v>
      </c>
      <c r="B51" s="2">
        <f>(Tabel1[[#This Row],[encoderPos]]-$H$6)*$H$12</f>
        <v>16.653061224489797</v>
      </c>
      <c r="D51" s="2">
        <f t="shared" si="3"/>
        <v>0</v>
      </c>
    </row>
    <row r="52" spans="1:4" x14ac:dyDescent="0.25">
      <c r="A52">
        <v>336</v>
      </c>
      <c r="B52" s="2">
        <f>(Tabel1[[#This Row],[encoderPos]]-$H$6)*$H$12</f>
        <v>16.306122448979593</v>
      </c>
      <c r="D52" s="2">
        <f t="shared" si="3"/>
        <v>0</v>
      </c>
    </row>
    <row r="53" spans="1:4" x14ac:dyDescent="0.25">
      <c r="A53">
        <v>337</v>
      </c>
      <c r="B53" s="2">
        <f>(Tabel1[[#This Row],[encoderPos]]-$H$6)*$H$12</f>
        <v>15.959183673469388</v>
      </c>
      <c r="D53" s="2">
        <f t="shared" si="3"/>
        <v>0</v>
      </c>
    </row>
    <row r="54" spans="1:4" x14ac:dyDescent="0.25">
      <c r="A54">
        <v>338</v>
      </c>
      <c r="B54" s="2">
        <f>(Tabel1[[#This Row],[encoderPos]]-$H$6)*$H$12</f>
        <v>15.612244897959183</v>
      </c>
      <c r="C54">
        <v>350</v>
      </c>
      <c r="D54" s="2">
        <f t="shared" si="3"/>
        <v>371.65033360000007</v>
      </c>
    </row>
    <row r="55" spans="1:4" x14ac:dyDescent="0.25">
      <c r="A55">
        <v>339</v>
      </c>
      <c r="B55" s="2">
        <f>(Tabel1[[#This Row],[encoderPos]]-$H$6)*$H$12</f>
        <v>15.26530612244898</v>
      </c>
      <c r="D55" s="2">
        <f t="shared" si="3"/>
        <v>0</v>
      </c>
    </row>
    <row r="56" spans="1:4" x14ac:dyDescent="0.25">
      <c r="A56">
        <v>340</v>
      </c>
      <c r="B56" s="2">
        <f>(Tabel1[[#This Row],[encoderPos]]-$H$6)*$H$12</f>
        <v>14.918367346938775</v>
      </c>
      <c r="D56" s="2">
        <f t="shared" si="3"/>
        <v>0</v>
      </c>
    </row>
    <row r="57" spans="1:4" x14ac:dyDescent="0.25">
      <c r="A57">
        <v>341</v>
      </c>
      <c r="B57" s="2">
        <f>(Tabel1[[#This Row],[encoderPos]]-$H$6)*$H$12</f>
        <v>14.571428571428571</v>
      </c>
      <c r="D57" s="2">
        <f t="shared" si="3"/>
        <v>0</v>
      </c>
    </row>
    <row r="58" spans="1:4" x14ac:dyDescent="0.25">
      <c r="A58">
        <v>342</v>
      </c>
      <c r="B58" s="2">
        <f>(Tabel1[[#This Row],[encoderPos]]-$H$6)*$H$12</f>
        <v>14.224489795918368</v>
      </c>
      <c r="D58" s="2">
        <f t="shared" si="3"/>
        <v>0</v>
      </c>
    </row>
    <row r="59" spans="1:4" x14ac:dyDescent="0.25">
      <c r="A59">
        <v>343</v>
      </c>
      <c r="B59" s="2">
        <f>(Tabel1[[#This Row],[encoderPos]]-$H$6)*$H$12</f>
        <v>13.877551020408163</v>
      </c>
      <c r="C59">
        <v>400</v>
      </c>
      <c r="D59" s="2">
        <f t="shared" si="3"/>
        <v>424.74323840000005</v>
      </c>
    </row>
    <row r="60" spans="1:4" x14ac:dyDescent="0.25">
      <c r="A60">
        <v>344</v>
      </c>
      <c r="B60" s="2">
        <f>(Tabel1[[#This Row],[encoderPos]]-$H$6)*$H$12</f>
        <v>13.530612244897959</v>
      </c>
      <c r="D60" s="2">
        <f t="shared" si="3"/>
        <v>0</v>
      </c>
    </row>
    <row r="61" spans="1:4" x14ac:dyDescent="0.25">
      <c r="A61">
        <v>345</v>
      </c>
      <c r="B61" s="2">
        <f>(Tabel1[[#This Row],[encoderPos]]-$H$6)*$H$12</f>
        <v>13.183673469387754</v>
      </c>
      <c r="D61" s="2">
        <f t="shared" si="3"/>
        <v>0</v>
      </c>
    </row>
    <row r="62" spans="1:4" x14ac:dyDescent="0.25">
      <c r="A62">
        <v>346</v>
      </c>
      <c r="B62" s="2">
        <f>(Tabel1[[#This Row],[encoderPos]]-$H$6)*$H$12</f>
        <v>12.836734693877551</v>
      </c>
      <c r="D62" s="2">
        <f t="shared" si="3"/>
        <v>0</v>
      </c>
    </row>
    <row r="63" spans="1:4" x14ac:dyDescent="0.25">
      <c r="A63">
        <v>347</v>
      </c>
      <c r="B63" s="2">
        <f>(Tabel1[[#This Row],[encoderPos]]-$H$6)*$H$12</f>
        <v>12.489795918367347</v>
      </c>
      <c r="C63">
        <v>450</v>
      </c>
      <c r="D63" s="2">
        <f t="shared" si="3"/>
        <v>477.83614320000004</v>
      </c>
    </row>
    <row r="64" spans="1:4" x14ac:dyDescent="0.25">
      <c r="A64">
        <v>348</v>
      </c>
      <c r="B64" s="2">
        <f>(Tabel1[[#This Row],[encoderPos]]-$H$6)*$H$12</f>
        <v>12.142857142857142</v>
      </c>
      <c r="D64" s="2">
        <f t="shared" si="3"/>
        <v>0</v>
      </c>
    </row>
    <row r="65" spans="1:4" x14ac:dyDescent="0.25">
      <c r="A65">
        <v>349</v>
      </c>
      <c r="B65" s="2">
        <f>(Tabel1[[#This Row],[encoderPos]]-$H$6)*$H$12</f>
        <v>11.795918367346939</v>
      </c>
      <c r="D65" s="2">
        <f t="shared" si="3"/>
        <v>0</v>
      </c>
    </row>
    <row r="66" spans="1:4" x14ac:dyDescent="0.25">
      <c r="A66">
        <v>350</v>
      </c>
      <c r="B66" s="2">
        <f>(Tabel1[[#This Row],[encoderPos]]-$H$6)*$H$12</f>
        <v>11.448979591836734</v>
      </c>
      <c r="D66" s="2">
        <f t="shared" si="3"/>
        <v>0</v>
      </c>
    </row>
    <row r="67" spans="1:4" x14ac:dyDescent="0.25">
      <c r="A67">
        <v>351</v>
      </c>
      <c r="B67" s="2">
        <f>(Tabel1[[#This Row],[encoderPos]]-$H$6)*$H$12</f>
        <v>11.102040816326531</v>
      </c>
      <c r="C67">
        <v>500</v>
      </c>
      <c r="D67" s="2">
        <f t="shared" ref="D67:D87" si="4">C67*$H$2</f>
        <v>530.92904800000008</v>
      </c>
    </row>
    <row r="68" spans="1:4" x14ac:dyDescent="0.25">
      <c r="A68">
        <v>352</v>
      </c>
      <c r="B68" s="2">
        <f>(Tabel1[[#This Row],[encoderPos]]-$H$6)*$H$12</f>
        <v>10.755102040816327</v>
      </c>
      <c r="D68" s="2">
        <f t="shared" si="4"/>
        <v>0</v>
      </c>
    </row>
    <row r="69" spans="1:4" x14ac:dyDescent="0.25">
      <c r="A69">
        <v>353</v>
      </c>
      <c r="B69" s="2">
        <f>(Tabel1[[#This Row],[encoderPos]]-$H$6)*$H$12</f>
        <v>10.408163265306122</v>
      </c>
      <c r="D69" s="2">
        <f t="shared" si="4"/>
        <v>0</v>
      </c>
    </row>
    <row r="70" spans="1:4" x14ac:dyDescent="0.25">
      <c r="A70">
        <v>354</v>
      </c>
      <c r="B70" s="2">
        <f>(Tabel1[[#This Row],[encoderPos]]-$H$6)*$H$12</f>
        <v>10.061224489795919</v>
      </c>
      <c r="D70" s="2">
        <f t="shared" si="4"/>
        <v>0</v>
      </c>
    </row>
    <row r="71" spans="1:4" x14ac:dyDescent="0.25">
      <c r="A71">
        <v>355</v>
      </c>
      <c r="B71" s="2">
        <f>(Tabel1[[#This Row],[encoderPos]]-$H$6)*$H$12</f>
        <v>9.7142857142857135</v>
      </c>
      <c r="C71">
        <v>550</v>
      </c>
      <c r="D71" s="2">
        <f t="shared" si="4"/>
        <v>584.02195280000012</v>
      </c>
    </row>
    <row r="72" spans="1:4" x14ac:dyDescent="0.25">
      <c r="A72">
        <v>356</v>
      </c>
      <c r="B72" s="2">
        <f>(Tabel1[[#This Row],[encoderPos]]-$H$6)*$H$12</f>
        <v>9.3673469387755102</v>
      </c>
      <c r="D72" s="2">
        <f t="shared" si="4"/>
        <v>0</v>
      </c>
    </row>
    <row r="73" spans="1:4" x14ac:dyDescent="0.25">
      <c r="A73">
        <v>357</v>
      </c>
      <c r="B73" s="2">
        <f>(Tabel1[[#This Row],[encoderPos]]-$H$6)*$H$12</f>
        <v>9.0204081632653068</v>
      </c>
      <c r="D73" s="2">
        <f t="shared" si="4"/>
        <v>0</v>
      </c>
    </row>
    <row r="74" spans="1:4" x14ac:dyDescent="0.25">
      <c r="A74">
        <v>358</v>
      </c>
      <c r="B74" s="2">
        <f>(Tabel1[[#This Row],[encoderPos]]-$H$6)*$H$12</f>
        <v>8.6734693877551017</v>
      </c>
      <c r="D74" s="2">
        <f t="shared" si="4"/>
        <v>0</v>
      </c>
    </row>
    <row r="75" spans="1:4" x14ac:dyDescent="0.25">
      <c r="A75">
        <v>359</v>
      </c>
      <c r="B75" s="2">
        <f>(Tabel1[[#This Row],[encoderPos]]-$H$6)*$H$12</f>
        <v>8.3265306122448983</v>
      </c>
      <c r="C75">
        <v>600</v>
      </c>
      <c r="D75" s="2">
        <f t="shared" si="4"/>
        <v>637.11485760000005</v>
      </c>
    </row>
    <row r="76" spans="1:4" x14ac:dyDescent="0.25">
      <c r="A76">
        <v>360</v>
      </c>
      <c r="B76" s="2">
        <f>(Tabel1[[#This Row],[encoderPos]]-$H$6)*$H$12</f>
        <v>7.9795918367346941</v>
      </c>
      <c r="D76" s="2">
        <f t="shared" si="4"/>
        <v>0</v>
      </c>
    </row>
    <row r="77" spans="1:4" x14ac:dyDescent="0.25">
      <c r="A77">
        <v>361</v>
      </c>
      <c r="B77" s="2">
        <f>(Tabel1[[#This Row],[encoderPos]]-$H$6)*$H$12</f>
        <v>7.6326530612244898</v>
      </c>
      <c r="D77" s="2">
        <f t="shared" si="4"/>
        <v>0</v>
      </c>
    </row>
    <row r="78" spans="1:4" x14ac:dyDescent="0.25">
      <c r="A78">
        <v>362</v>
      </c>
      <c r="B78" s="2">
        <f>(Tabel1[[#This Row],[encoderPos]]-$H$6)*$H$12</f>
        <v>7.2857142857142856</v>
      </c>
      <c r="D78" s="2">
        <f t="shared" si="4"/>
        <v>0</v>
      </c>
    </row>
    <row r="79" spans="1:4" x14ac:dyDescent="0.25">
      <c r="A79">
        <v>363</v>
      </c>
      <c r="B79" s="2">
        <f>(Tabel1[[#This Row],[encoderPos]]-$H$6)*$H$12</f>
        <v>6.9387755102040813</v>
      </c>
      <c r="C79">
        <v>650</v>
      </c>
      <c r="D79" s="2">
        <f t="shared" si="4"/>
        <v>690.20776240000009</v>
      </c>
    </row>
    <row r="80" spans="1:4" x14ac:dyDescent="0.25">
      <c r="A80">
        <v>364</v>
      </c>
      <c r="B80" s="2">
        <f>(Tabel1[[#This Row],[encoderPos]]-$H$6)*$H$12</f>
        <v>6.5918367346938771</v>
      </c>
      <c r="D80" s="2">
        <f t="shared" si="4"/>
        <v>0</v>
      </c>
    </row>
    <row r="81" spans="1:4" x14ac:dyDescent="0.25">
      <c r="A81">
        <v>365</v>
      </c>
      <c r="B81" s="2">
        <f>(Tabel1[[#This Row],[encoderPos]]-$H$6)*$H$12</f>
        <v>6.2448979591836737</v>
      </c>
      <c r="D81" s="2">
        <f t="shared" si="4"/>
        <v>0</v>
      </c>
    </row>
    <row r="82" spans="1:4" x14ac:dyDescent="0.25">
      <c r="A82">
        <v>366</v>
      </c>
      <c r="B82" s="2">
        <f>(Tabel1[[#This Row],[encoderPos]]-$H$6)*$H$12</f>
        <v>5.8979591836734695</v>
      </c>
      <c r="D82" s="2">
        <f t="shared" si="4"/>
        <v>0</v>
      </c>
    </row>
    <row r="83" spans="1:4" x14ac:dyDescent="0.25">
      <c r="A83">
        <v>367</v>
      </c>
      <c r="B83" s="2">
        <f>(Tabel1[[#This Row],[encoderPos]]-$H$6)*$H$12</f>
        <v>5.5510204081632653</v>
      </c>
      <c r="C83">
        <v>700</v>
      </c>
      <c r="D83" s="2">
        <f t="shared" si="4"/>
        <v>743.30066720000013</v>
      </c>
    </row>
    <row r="84" spans="1:4" x14ac:dyDescent="0.25">
      <c r="A84">
        <v>368</v>
      </c>
      <c r="B84" s="2">
        <f>(Tabel1[[#This Row],[encoderPos]]-$H$6)*$H$12</f>
        <v>5.204081632653061</v>
      </c>
      <c r="D84" s="2">
        <f t="shared" si="4"/>
        <v>0</v>
      </c>
    </row>
    <row r="85" spans="1:4" x14ac:dyDescent="0.25">
      <c r="A85">
        <v>369</v>
      </c>
      <c r="B85" s="2">
        <f>(Tabel1[[#This Row],[encoderPos]]-$H$6)*$H$12</f>
        <v>4.8571428571428568</v>
      </c>
      <c r="D85" s="2">
        <f t="shared" si="4"/>
        <v>0</v>
      </c>
    </row>
    <row r="86" spans="1:4" x14ac:dyDescent="0.25">
      <c r="A86">
        <v>370</v>
      </c>
      <c r="B86" s="2">
        <f>(Tabel1[[#This Row],[encoderPos]]-$H$6)*$H$12</f>
        <v>4.5102040816326534</v>
      </c>
      <c r="D86" s="2">
        <f t="shared" si="4"/>
        <v>0</v>
      </c>
    </row>
    <row r="87" spans="1:4" x14ac:dyDescent="0.25">
      <c r="A87">
        <v>371</v>
      </c>
      <c r="B87" s="2">
        <f>(Tabel1[[#This Row],[encoderPos]]-$H$6)*$H$12</f>
        <v>4.1632653061224492</v>
      </c>
      <c r="D87" s="2">
        <f t="shared" si="4"/>
        <v>0</v>
      </c>
    </row>
    <row r="88" spans="1:4" x14ac:dyDescent="0.25">
      <c r="A88">
        <v>372</v>
      </c>
      <c r="B88" s="2">
        <f>(Tabel1[[#This Row],[encoderPos]]-$H$6)*$H$12</f>
        <v>3.8163265306122449</v>
      </c>
      <c r="D88" s="2">
        <f t="shared" ref="D88:D97" si="5">C88*$H$2</f>
        <v>0</v>
      </c>
    </row>
    <row r="89" spans="1:4" x14ac:dyDescent="0.25">
      <c r="A89">
        <v>373</v>
      </c>
      <c r="B89" s="2">
        <f>(Tabel1[[#This Row],[encoderPos]]-$H$6)*$H$12</f>
        <v>3.4693877551020407</v>
      </c>
      <c r="D89" s="2">
        <f t="shared" si="5"/>
        <v>0</v>
      </c>
    </row>
    <row r="90" spans="1:4" x14ac:dyDescent="0.25">
      <c r="A90">
        <v>374</v>
      </c>
      <c r="B90" s="2">
        <f>(Tabel1[[#This Row],[encoderPos]]-$H$6)*$H$12</f>
        <v>3.1224489795918369</v>
      </c>
      <c r="D90" s="2">
        <f t="shared" si="5"/>
        <v>0</v>
      </c>
    </row>
    <row r="91" spans="1:4" x14ac:dyDescent="0.25">
      <c r="A91">
        <v>375</v>
      </c>
      <c r="B91" s="2">
        <f>(Tabel1[[#This Row],[encoderPos]]-$H$6)*$H$12</f>
        <v>2.7755102040816326</v>
      </c>
      <c r="D91" s="2">
        <f t="shared" si="5"/>
        <v>0</v>
      </c>
    </row>
    <row r="92" spans="1:4" x14ac:dyDescent="0.25">
      <c r="A92">
        <v>376</v>
      </c>
      <c r="B92" s="2">
        <f>(Tabel1[[#This Row],[encoderPos]]-$H$6)*$H$12</f>
        <v>2.4285714285714284</v>
      </c>
      <c r="D92" s="2">
        <f t="shared" si="5"/>
        <v>0</v>
      </c>
    </row>
    <row r="93" spans="1:4" x14ac:dyDescent="0.25">
      <c r="A93">
        <v>377</v>
      </c>
      <c r="B93" s="2">
        <f>(Tabel1[[#This Row],[encoderPos]]-$H$6)*$H$12</f>
        <v>2.0816326530612246</v>
      </c>
      <c r="D93" s="2">
        <f t="shared" si="5"/>
        <v>0</v>
      </c>
    </row>
    <row r="94" spans="1:4" x14ac:dyDescent="0.25">
      <c r="A94">
        <v>378</v>
      </c>
      <c r="B94" s="2">
        <f>(Tabel1[[#This Row],[encoderPos]]-$H$6)*$H$12</f>
        <v>1.7346938775510203</v>
      </c>
      <c r="D94" s="2">
        <f t="shared" si="5"/>
        <v>0</v>
      </c>
    </row>
    <row r="95" spans="1:4" x14ac:dyDescent="0.25">
      <c r="A95">
        <v>379</v>
      </c>
      <c r="B95" s="2">
        <f>(Tabel1[[#This Row],[encoderPos]]-$H$6)*$H$12</f>
        <v>1.3877551020408163</v>
      </c>
      <c r="D95" s="2">
        <f t="shared" si="5"/>
        <v>0</v>
      </c>
    </row>
    <row r="96" spans="1:4" x14ac:dyDescent="0.25">
      <c r="A96">
        <v>380</v>
      </c>
      <c r="B96" s="2">
        <f>(Tabel1[[#This Row],[encoderPos]]-$H$6)*$H$12</f>
        <v>1.0408163265306123</v>
      </c>
      <c r="D96" s="2">
        <f t="shared" si="5"/>
        <v>0</v>
      </c>
    </row>
    <row r="97" spans="1:5" x14ac:dyDescent="0.25">
      <c r="A97">
        <v>381</v>
      </c>
      <c r="B97" s="2">
        <f>(Tabel1[[#This Row],[encoderPos]]-$H$6)*$H$12</f>
        <v>0.69387755102040816</v>
      </c>
      <c r="D97" s="2">
        <f t="shared" si="5"/>
        <v>0</v>
      </c>
    </row>
    <row r="98" spans="1:5" x14ac:dyDescent="0.25">
      <c r="A98">
        <v>382</v>
      </c>
      <c r="B98" s="2">
        <f>(Tabel1[[#This Row],[encoderPos]]-$H$6)*$H$12</f>
        <v>0.34693877551020408</v>
      </c>
      <c r="D98" s="2">
        <f>C98*$H$2</f>
        <v>0</v>
      </c>
    </row>
    <row r="99" spans="1:5" x14ac:dyDescent="0.25">
      <c r="A99">
        <v>383</v>
      </c>
      <c r="B99" s="2">
        <f>(Tabel1[[#This Row],[encoderPos]]-$H$6)*$H$12</f>
        <v>0</v>
      </c>
      <c r="D99" s="2">
        <f>C99*$H$2</f>
        <v>0</v>
      </c>
      <c r="E99" s="1" t="s">
        <v>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9CDB-CC3B-4F4C-938B-D4BA5423C989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Van den Dries</cp:lastModifiedBy>
  <dcterms:created xsi:type="dcterms:W3CDTF">2020-03-28T14:11:38Z</dcterms:created>
  <dcterms:modified xsi:type="dcterms:W3CDTF">2020-03-29T09:50:52Z</dcterms:modified>
</cp:coreProperties>
</file>