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44dcdd243a9cba09/Desktop/Financial Analysis/"/>
    </mc:Choice>
  </mc:AlternateContent>
  <xr:revisionPtr revIDLastSave="570" documentId="8_{BDD5F48E-42B4-4E47-9753-F4FA43A7019F}" xr6:coauthVersionLast="47" xr6:coauthVersionMax="47" xr10:uidLastSave="{AE300BE4-5007-4857-8725-4A93846B4660}"/>
  <bookViews>
    <workbookView xWindow="-108" yWindow="-108" windowWidth="23256" windowHeight="12456" xr2:uid="{5405FC81-BB93-4DBC-88B7-50D1C9410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1" i="1" l="1"/>
  <c r="R51" i="1" s="1"/>
  <c r="K52" i="1"/>
  <c r="Q50" i="1"/>
  <c r="R50" i="1" s="1"/>
  <c r="K51" i="1"/>
  <c r="K50" i="1"/>
  <c r="Q49" i="1"/>
  <c r="R49" i="1" s="1"/>
  <c r="K49" i="1"/>
  <c r="Q48" i="1"/>
  <c r="R48" i="1" s="1"/>
  <c r="Q47" i="1"/>
  <c r="R47" i="1" s="1"/>
  <c r="K48" i="1"/>
  <c r="Q46" i="1"/>
  <c r="R46" i="1" s="1"/>
  <c r="K47" i="1"/>
  <c r="Q2" i="1"/>
  <c r="R2" i="1" s="1"/>
  <c r="R18" i="1"/>
  <c r="R19" i="1"/>
  <c r="R41" i="1"/>
  <c r="R42" i="1"/>
  <c r="Q32" i="1"/>
  <c r="R3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Q19" i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Q42" i="1"/>
  <c r="Q43" i="1"/>
  <c r="R43" i="1" s="1"/>
  <c r="Q44" i="1"/>
  <c r="R44" i="1" s="1"/>
  <c r="Q45" i="1"/>
  <c r="R45" i="1" s="1"/>
  <c r="K46" i="1"/>
  <c r="K45" i="1"/>
  <c r="K44" i="1"/>
  <c r="K43" i="1"/>
  <c r="K42" i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<sst xmlns="http://schemas.openxmlformats.org/spreadsheetml/2006/main" count="211" uniqueCount="124">
  <si>
    <t>Stocks</t>
  </si>
  <si>
    <t>Assets</t>
  </si>
  <si>
    <t>Equity</t>
  </si>
  <si>
    <t>Total Revenue</t>
  </si>
  <si>
    <t>Net Income</t>
  </si>
  <si>
    <t>Dividends</t>
  </si>
  <si>
    <t>CFO</t>
  </si>
  <si>
    <t>Net Cash Flow</t>
  </si>
  <si>
    <t>Other Informations</t>
  </si>
  <si>
    <t>AAPL</t>
  </si>
  <si>
    <t>Quick Ratio(CA/CL)</t>
  </si>
  <si>
    <t>Debt/Equity</t>
  </si>
  <si>
    <t>SUM</t>
  </si>
  <si>
    <t>META</t>
  </si>
  <si>
    <t>Undervalued ?</t>
  </si>
  <si>
    <t>KO</t>
  </si>
  <si>
    <t>Imporvement in 2021, but not in the span of 4,5 years</t>
  </si>
  <si>
    <t>F</t>
  </si>
  <si>
    <t xml:space="preserve">The technical analysis looks good. </t>
  </si>
  <si>
    <t>TSLA</t>
  </si>
  <si>
    <t>Just started to produce profits; could be overvalued</t>
  </si>
  <si>
    <t>BA</t>
  </si>
  <si>
    <t>Financially a no-go, but could be start of a new trend after serious damage from COVID</t>
  </si>
  <si>
    <t>SBUX</t>
  </si>
  <si>
    <t>BAC</t>
  </si>
  <si>
    <t>Negative Equity is the issue; at resistance</t>
  </si>
  <si>
    <t>NKE</t>
  </si>
  <si>
    <t xml:space="preserve">At 100 and a key level. But, loss of volume longterm. </t>
  </si>
  <si>
    <t>BABA</t>
  </si>
  <si>
    <t xml:space="preserve">Less income in 2021; Huge growth, but look at further earnings. Good fiancials and technicals. </t>
  </si>
  <si>
    <t>DIS</t>
  </si>
  <si>
    <t>At an important level, but finacncials look fucked.</t>
  </si>
  <si>
    <t>WAL</t>
  </si>
  <si>
    <t xml:space="preserve">Steady growth in assets and revenue. Not much profit. </t>
  </si>
  <si>
    <t>AMZN</t>
  </si>
  <si>
    <t xml:space="preserve">Good profitability, bad on cash and debts. </t>
  </si>
  <si>
    <t>NIO</t>
  </si>
  <si>
    <t>Mostly good, expect that it is not producing profits. Look more into quaterly earnings to see for income.</t>
  </si>
  <si>
    <t>GOOGL</t>
  </si>
  <si>
    <t>Excellent financials, one of the best among Tech , but low volume</t>
  </si>
  <si>
    <t>NFLX</t>
  </si>
  <si>
    <t>AMD</t>
  </si>
  <si>
    <t xml:space="preserve">Good financials , and good volume. Need to see if it can hold current level. </t>
  </si>
  <si>
    <t>SQ</t>
  </si>
  <si>
    <t xml:space="preserve">Good Volume. </t>
  </si>
  <si>
    <t xml:space="preserve">PFE </t>
  </si>
  <si>
    <t xml:space="preserve">ROKU </t>
  </si>
  <si>
    <t xml:space="preserve">Good Volume. Buy if crosses the 54 level. </t>
  </si>
  <si>
    <t xml:space="preserve">High Quick ratio which could be useful at tough times. But just started to produce profits. </t>
  </si>
  <si>
    <t>CVX</t>
  </si>
  <si>
    <t>OXY</t>
  </si>
  <si>
    <t xml:space="preserve">High dividends in the past.Huge debt.  </t>
  </si>
  <si>
    <t>PDD</t>
  </si>
  <si>
    <t xml:space="preserve">Negative net debt. Good techicals. </t>
  </si>
  <si>
    <t>SE</t>
  </si>
  <si>
    <t>Increasing volume</t>
  </si>
  <si>
    <t>ZM</t>
  </si>
  <si>
    <r>
      <rPr>
        <sz val="11"/>
        <color theme="1"/>
        <rFont val="Century Gothic"/>
        <family val="2"/>
        <scheme val="minor"/>
      </rPr>
      <t>Great on Cash, debt.Undervalued</t>
    </r>
    <r>
      <rPr>
        <b/>
        <sz val="11"/>
        <color theme="1"/>
        <rFont val="Century Gothic"/>
        <family val="2"/>
        <scheme val="minor"/>
      </rPr>
      <t xml:space="preserve">. </t>
    </r>
  </si>
  <si>
    <t>CCL</t>
  </si>
  <si>
    <t xml:space="preserve">Terrible financials, good volume.  </t>
  </si>
  <si>
    <t>TCEHY</t>
  </si>
  <si>
    <t>Good volume.</t>
  </si>
  <si>
    <t>PE</t>
  </si>
  <si>
    <t>Area</t>
  </si>
  <si>
    <t>Tech</t>
  </si>
  <si>
    <t>Food</t>
  </si>
  <si>
    <t>Auto</t>
  </si>
  <si>
    <t>Finance</t>
  </si>
  <si>
    <t>Apparel</t>
  </si>
  <si>
    <t>China</t>
  </si>
  <si>
    <t>Retail</t>
  </si>
  <si>
    <t>Health</t>
  </si>
  <si>
    <t>Oil</t>
  </si>
  <si>
    <t>Transport</t>
  </si>
  <si>
    <t>Intel</t>
  </si>
  <si>
    <t xml:space="preserve">Slow but steady growth. </t>
  </si>
  <si>
    <t>LUV</t>
  </si>
  <si>
    <t>Negative net debt. Recovering revenues.</t>
  </si>
  <si>
    <t>ALK</t>
  </si>
  <si>
    <t xml:space="preserve">Not so good on cash. </t>
  </si>
  <si>
    <t>ZIM</t>
  </si>
  <si>
    <t xml:space="preserve">Be cautious if it can sustain the growth. </t>
  </si>
  <si>
    <t>COIN</t>
  </si>
  <si>
    <t xml:space="preserve">Fairly young company. Could have huge potential because of crypto. </t>
  </si>
  <si>
    <t>MRO</t>
  </si>
  <si>
    <t>COP</t>
  </si>
  <si>
    <t xml:space="preserve">Could be time for short-term correction. </t>
  </si>
  <si>
    <t>High dividends in the past.</t>
  </si>
  <si>
    <t>SHEL</t>
  </si>
  <si>
    <t xml:space="preserve">High dividends. Good Volume. </t>
  </si>
  <si>
    <t>XOM</t>
  </si>
  <si>
    <t xml:space="preserve">Stable growth in dividends. Good Volume. Better in dividends than other oil stocks. </t>
  </si>
  <si>
    <t>ET</t>
  </si>
  <si>
    <t xml:space="preserve">Growth stock with good dividends. </t>
  </si>
  <si>
    <t>MRNA</t>
  </si>
  <si>
    <t xml:space="preserve">Just started to produce profits; Resistance level at 180. </t>
  </si>
  <si>
    <t>PB</t>
  </si>
  <si>
    <t>Value</t>
  </si>
  <si>
    <t>TSM</t>
  </si>
  <si>
    <t xml:space="preserve">Constant growth in each department. </t>
  </si>
  <si>
    <t>Electronic</t>
  </si>
  <si>
    <t>RCL</t>
  </si>
  <si>
    <t xml:space="preserve">No improvements on quarterly reports either. </t>
  </si>
  <si>
    <t xml:space="preserve">Transport </t>
  </si>
  <si>
    <t>NCLH</t>
  </si>
  <si>
    <t xml:space="preserve">Seems worse thatn RCL. </t>
  </si>
  <si>
    <t>GHG</t>
  </si>
  <si>
    <t xml:space="preserve">technicals are not so good. </t>
  </si>
  <si>
    <t>DOCU</t>
  </si>
  <si>
    <t>Cloud</t>
  </si>
  <si>
    <t>IBM</t>
  </si>
  <si>
    <t xml:space="preserve">Consistent growth in dividends. </t>
  </si>
  <si>
    <t>Rounded</t>
  </si>
  <si>
    <t>MS</t>
  </si>
  <si>
    <t xml:space="preserve">High debts. </t>
  </si>
  <si>
    <t>GS</t>
  </si>
  <si>
    <t xml:space="preserve">Huge growth in income. </t>
  </si>
  <si>
    <t>JPM</t>
  </si>
  <si>
    <t>C</t>
  </si>
  <si>
    <t>Good dividends.Good Volume</t>
  </si>
  <si>
    <t>COF</t>
  </si>
  <si>
    <t>AAWW</t>
  </si>
  <si>
    <t>Constant growth.  Undervalued ?</t>
  </si>
  <si>
    <t>Stocks_a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</si>
</sst>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D505C928-584E-47DE-8BEC-697EFC0EB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B7177-377F-4DDB-94EB-C34A8804EB05}" name="Table1" displayName="Table1" ref="A1:L52" totalsRowShown="0" headerRowDxfId="9" dataDxfId="8">
  <autoFilter ref="A1:L52" xr:uid="{B61B7177-377F-4DDB-94EB-C34A8804EB05}"/>
  <tableColumns count="12">
    <tableColumn id="1" xr3:uid="{0A67BD37-0375-482D-A87F-F0D39FD13517}" name="Stocks" dataDxfId="7"/>
    <tableColumn id="2" xr3:uid="{B7D4C67E-0238-4E9F-A107-232D4A732EA0}" name="Assets"/>
    <tableColumn id="3" xr3:uid="{FF565F7F-593C-40C7-822E-E348257D268D}" name="Dividends"/>
    <tableColumn id="4" xr3:uid="{2E777B4D-4E48-4237-8CA9-790F7D529610}" name="Equity"/>
    <tableColumn id="6" xr3:uid="{3ECD6920-77FF-41A8-A69F-4622CDDD7A3F}" name="Total Revenue" dataDxfId="6"/>
    <tableColumn id="7" xr3:uid="{F809F3CD-F148-427D-9876-50D757F48888}" name="Net Income" dataDxfId="5"/>
    <tableColumn id="8" xr3:uid="{50D6B267-37F6-46B9-A592-06F37855C2A8}" name="CFO" dataDxfId="4"/>
    <tableColumn id="9" xr3:uid="{5771B878-D5B4-458C-A490-6EB3B8CDB36C}" name="Net Cash Flow" dataDxfId="3"/>
    <tableColumn id="10" xr3:uid="{91605074-96E0-471D-BF9B-E7F277F22AB1}" name="Quick Ratio(CA/CL)" dataDxfId="2"/>
    <tableColumn id="11" xr3:uid="{B68157E6-A503-48FF-86B6-797C06612450}" name="Debt/Equity" dataDxfId="1"/>
    <tableColumn id="12" xr3:uid="{D74ACBB5-D215-4988-92C8-35282DF1578F}" name="SUM" dataDxfId="0">
      <calculatedColumnFormula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calculatedColumnFormula>
    </tableColumn>
    <tableColumn id="13" xr3:uid="{4B5DAEF0-9E7B-4DB0-B9BD-AD60A4266A36}" name="Other Informations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49FC-87A8-4F33-ACBC-5E3EF7B955D7}">
  <dimension ref="A1:R52"/>
  <sheetViews>
    <sheetView tabSelected="1" topLeftCell="J1" zoomScale="90" zoomScaleNormal="90" workbookViewId="0">
      <selection activeCell="M14" sqref="M14"/>
    </sheetView>
  </sheetViews>
  <sheetFormatPr defaultRowHeight="13.8" x14ac:dyDescent="0.25"/>
  <cols>
    <col min="1" max="1" width="8.796875" style="1"/>
    <col min="3" max="3" width="11" customWidth="1"/>
    <col min="5" max="5" width="9.8984375" customWidth="1"/>
    <col min="6" max="6" width="15.296875" customWidth="1"/>
    <col min="7" max="7" width="13.19921875" customWidth="1"/>
    <col min="9" max="9" width="15.09765625" customWidth="1"/>
    <col min="10" max="10" width="20" customWidth="1"/>
    <col min="11" max="11" width="13.19921875" customWidth="1"/>
    <col min="12" max="12" width="92.09765625" customWidth="1"/>
    <col min="13" max="13" width="9.69921875" style="1" customWidth="1"/>
    <col min="14" max="14" width="8.3984375" style="1" customWidth="1"/>
    <col min="15" max="15" width="9.19921875" customWidth="1"/>
    <col min="16" max="16" width="8.796875" style="1"/>
    <col min="18" max="18" width="10.19921875" customWidth="1"/>
  </cols>
  <sheetData>
    <row r="1" spans="1:18" ht="41.4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3" t="s">
        <v>4</v>
      </c>
      <c r="G1" s="2" t="s">
        <v>6</v>
      </c>
      <c r="H1" s="3" t="s">
        <v>7</v>
      </c>
      <c r="I1" s="3" t="s">
        <v>10</v>
      </c>
      <c r="J1" s="3" t="s">
        <v>11</v>
      </c>
      <c r="K1" s="1" t="s">
        <v>12</v>
      </c>
      <c r="L1" t="s">
        <v>8</v>
      </c>
      <c r="M1" s="2" t="s">
        <v>123</v>
      </c>
      <c r="N1" s="1" t="s">
        <v>62</v>
      </c>
      <c r="O1" t="s">
        <v>63</v>
      </c>
      <c r="P1" s="1" t="s">
        <v>96</v>
      </c>
      <c r="Q1" t="s">
        <v>97</v>
      </c>
      <c r="R1" s="1" t="s">
        <v>112</v>
      </c>
    </row>
    <row r="2" spans="1:18" ht="16.95" customHeight="1" x14ac:dyDescent="0.25">
      <c r="A2" s="1" t="s">
        <v>9</v>
      </c>
      <c r="B2">
        <v>0</v>
      </c>
      <c r="C2">
        <v>0</v>
      </c>
      <c r="D2">
        <v>-1</v>
      </c>
      <c r="E2">
        <v>1</v>
      </c>
      <c r="F2">
        <v>0</v>
      </c>
      <c r="G2">
        <v>1</v>
      </c>
      <c r="H2">
        <v>1</v>
      </c>
      <c r="I2">
        <v>-1</v>
      </c>
      <c r="J2">
        <v>-1</v>
      </c>
      <c r="K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M2" s="1" t="s">
        <v>9</v>
      </c>
      <c r="N2" s="1">
        <v>22</v>
      </c>
      <c r="O2" t="s">
        <v>64</v>
      </c>
      <c r="P2" s="1">
        <v>34.369999999999997</v>
      </c>
      <c r="Q2">
        <f t="shared" ref="Q2:Q33" si="0">(144/(N2*P2*P2))</f>
        <v>5.5409055466534669E-3</v>
      </c>
      <c r="R2">
        <f>ROUND(Q2,2)</f>
        <v>0.01</v>
      </c>
    </row>
    <row r="3" spans="1:18" ht="16.95" customHeight="1" x14ac:dyDescent="0.25">
      <c r="A3" s="1" t="s">
        <v>13</v>
      </c>
      <c r="B3">
        <v>1</v>
      </c>
      <c r="C3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" t="s">
        <v>14</v>
      </c>
      <c r="M3" s="1" t="s">
        <v>13</v>
      </c>
      <c r="N3" s="1">
        <v>12</v>
      </c>
      <c r="O3" t="s">
        <v>64</v>
      </c>
      <c r="P3" s="1">
        <v>3.74</v>
      </c>
      <c r="Q3">
        <f t="shared" si="0"/>
        <v>0.85790271383225136</v>
      </c>
      <c r="R3">
        <f t="shared" ref="R3:R51" si="1">ROUND(Q3,2)</f>
        <v>0.86</v>
      </c>
    </row>
    <row r="4" spans="1:18" ht="16.95" customHeight="1" x14ac:dyDescent="0.25">
      <c r="A4" s="1" t="s">
        <v>15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-1</v>
      </c>
      <c r="J4">
        <v>-1</v>
      </c>
      <c r="K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4" t="s">
        <v>16</v>
      </c>
      <c r="M4" s="1" t="s">
        <v>15</v>
      </c>
      <c r="N4" s="1">
        <v>27</v>
      </c>
      <c r="O4" t="s">
        <v>65</v>
      </c>
      <c r="P4" s="1">
        <v>11.05</v>
      </c>
      <c r="Q4">
        <f t="shared" si="0"/>
        <v>4.3679149348566433E-2</v>
      </c>
      <c r="R4">
        <f t="shared" si="1"/>
        <v>0.04</v>
      </c>
    </row>
    <row r="5" spans="1:18" ht="16.95" customHeight="1" x14ac:dyDescent="0.25">
      <c r="A5" s="1" t="s">
        <v>17</v>
      </c>
      <c r="B5">
        <v>0</v>
      </c>
      <c r="C5">
        <v>1</v>
      </c>
      <c r="D5">
        <v>1</v>
      </c>
      <c r="E5">
        <v>-1</v>
      </c>
      <c r="F5">
        <v>1</v>
      </c>
      <c r="G5">
        <v>-1</v>
      </c>
      <c r="H5">
        <v>0</v>
      </c>
      <c r="I5">
        <v>0</v>
      </c>
      <c r="J5">
        <v>-1</v>
      </c>
      <c r="K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L5" t="s">
        <v>18</v>
      </c>
      <c r="M5" s="1" t="s">
        <v>17</v>
      </c>
      <c r="N5" s="1">
        <v>4</v>
      </c>
      <c r="O5" t="s">
        <v>66</v>
      </c>
      <c r="P5" s="1">
        <v>1.02</v>
      </c>
      <c r="Q5">
        <f t="shared" si="0"/>
        <v>34.602076124567475</v>
      </c>
      <c r="R5">
        <f t="shared" si="1"/>
        <v>34.6</v>
      </c>
    </row>
    <row r="6" spans="1:18" ht="16.95" customHeight="1" x14ac:dyDescent="0.25">
      <c r="A6" s="1" t="s">
        <v>19</v>
      </c>
      <c r="B6">
        <v>1</v>
      </c>
      <c r="C6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6" t="s">
        <v>20</v>
      </c>
      <c r="M6" s="1" t="s">
        <v>19</v>
      </c>
      <c r="N6" s="1">
        <v>92</v>
      </c>
      <c r="O6" t="s">
        <v>66</v>
      </c>
      <c r="P6" s="1">
        <v>21</v>
      </c>
      <c r="Q6">
        <f t="shared" si="0"/>
        <v>3.5492457852706301E-3</v>
      </c>
      <c r="R6">
        <f t="shared" si="1"/>
        <v>0</v>
      </c>
    </row>
    <row r="7" spans="1:18" ht="16.95" customHeight="1" x14ac:dyDescent="0.25">
      <c r="A7" s="1" t="s">
        <v>21</v>
      </c>
      <c r="B7">
        <v>1</v>
      </c>
      <c r="C7">
        <v>0</v>
      </c>
      <c r="D7">
        <v>-1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-5</v>
      </c>
      <c r="L7" t="s">
        <v>22</v>
      </c>
      <c r="M7" s="1" t="s">
        <v>21</v>
      </c>
      <c r="O7" t="s">
        <v>73</v>
      </c>
      <c r="Q7" t="e">
        <f t="shared" si="0"/>
        <v>#DIV/0!</v>
      </c>
      <c r="R7" t="e">
        <f t="shared" si="1"/>
        <v>#DIV/0!</v>
      </c>
    </row>
    <row r="8" spans="1:18" ht="16.95" customHeight="1" x14ac:dyDescent="0.25">
      <c r="A8" s="1" t="s">
        <v>23</v>
      </c>
      <c r="B8">
        <v>1</v>
      </c>
      <c r="C8">
        <v>1</v>
      </c>
      <c r="D8">
        <v>-1</v>
      </c>
      <c r="E8">
        <v>1</v>
      </c>
      <c r="F8">
        <v>1</v>
      </c>
      <c r="G8">
        <v>1</v>
      </c>
      <c r="H8">
        <v>1</v>
      </c>
      <c r="I8">
        <v>0</v>
      </c>
      <c r="J8">
        <v>-1</v>
      </c>
      <c r="K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8" t="s">
        <v>25</v>
      </c>
      <c r="M8" s="1" t="s">
        <v>23</v>
      </c>
      <c r="N8" s="1">
        <v>21</v>
      </c>
      <c r="O8" t="s">
        <v>65</v>
      </c>
      <c r="Q8" t="e">
        <f t="shared" si="0"/>
        <v>#DIV/0!</v>
      </c>
      <c r="R8" t="e">
        <f t="shared" si="1"/>
        <v>#DIV/0!</v>
      </c>
    </row>
    <row r="9" spans="1:18" ht="16.95" customHeight="1" x14ac:dyDescent="0.25">
      <c r="A9" s="1" t="s">
        <v>24</v>
      </c>
      <c r="B9">
        <v>1</v>
      </c>
      <c r="C9">
        <v>1</v>
      </c>
      <c r="D9">
        <v>1</v>
      </c>
      <c r="E9">
        <v>-1</v>
      </c>
      <c r="F9">
        <v>1</v>
      </c>
      <c r="G9">
        <v>-1</v>
      </c>
      <c r="H9">
        <v>-1</v>
      </c>
      <c r="I9">
        <v>-1</v>
      </c>
      <c r="J9">
        <v>-1</v>
      </c>
      <c r="K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M9" s="1" t="s">
        <v>24</v>
      </c>
      <c r="N9" s="1">
        <v>9</v>
      </c>
      <c r="O9" t="s">
        <v>67</v>
      </c>
      <c r="P9" s="1">
        <v>1.04</v>
      </c>
      <c r="Q9">
        <f t="shared" si="0"/>
        <v>14.792899408284025</v>
      </c>
      <c r="R9">
        <f t="shared" si="1"/>
        <v>14.79</v>
      </c>
    </row>
    <row r="10" spans="1:18" ht="16.95" customHeight="1" x14ac:dyDescent="0.25">
      <c r="A10" s="1" t="s">
        <v>26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-1</v>
      </c>
      <c r="K1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10" t="s">
        <v>27</v>
      </c>
      <c r="M10" s="1" t="s">
        <v>26</v>
      </c>
      <c r="N10" s="1">
        <v>27</v>
      </c>
      <c r="O10" t="s">
        <v>68</v>
      </c>
      <c r="P10" s="1">
        <v>11.09</v>
      </c>
      <c r="Q10">
        <f t="shared" si="0"/>
        <v>4.3364629044056566E-2</v>
      </c>
      <c r="R10">
        <f t="shared" si="1"/>
        <v>0.04</v>
      </c>
    </row>
    <row r="11" spans="1:18" ht="16.95" customHeight="1" x14ac:dyDescent="0.25">
      <c r="A11" s="1" t="s">
        <v>28</v>
      </c>
      <c r="B11">
        <v>1</v>
      </c>
      <c r="C11">
        <v>-1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11" t="s">
        <v>29</v>
      </c>
      <c r="M11" s="1" t="s">
        <v>28</v>
      </c>
      <c r="N11" s="1">
        <v>32</v>
      </c>
      <c r="O11" t="s">
        <v>69</v>
      </c>
      <c r="P11" s="1">
        <v>2.13</v>
      </c>
      <c r="Q11">
        <f t="shared" si="0"/>
        <v>0.99186669311644526</v>
      </c>
      <c r="R11">
        <f t="shared" si="1"/>
        <v>0.99</v>
      </c>
    </row>
    <row r="12" spans="1:18" ht="16.95" customHeight="1" x14ac:dyDescent="0.25">
      <c r="A12" s="1" t="s">
        <v>30</v>
      </c>
      <c r="B12">
        <v>1</v>
      </c>
      <c r="C12">
        <v>0</v>
      </c>
      <c r="D12">
        <v>0</v>
      </c>
      <c r="E12">
        <v>0</v>
      </c>
      <c r="F12">
        <v>-1</v>
      </c>
      <c r="G12">
        <v>-1</v>
      </c>
      <c r="H12">
        <v>-1</v>
      </c>
      <c r="I12">
        <v>-1</v>
      </c>
      <c r="J12">
        <v>0</v>
      </c>
      <c r="K1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-3</v>
      </c>
      <c r="L12" t="s">
        <v>31</v>
      </c>
      <c r="M12" s="1" t="s">
        <v>30</v>
      </c>
      <c r="N12" s="1">
        <v>66</v>
      </c>
      <c r="O12" t="s">
        <v>64</v>
      </c>
      <c r="P12" s="1">
        <v>1.93</v>
      </c>
      <c r="Q12">
        <f t="shared" si="0"/>
        <v>0.58573872635995117</v>
      </c>
      <c r="R12">
        <f t="shared" si="1"/>
        <v>0.59</v>
      </c>
    </row>
    <row r="13" spans="1:18" ht="16.95" customHeight="1" x14ac:dyDescent="0.25">
      <c r="A13" s="1" t="s">
        <v>32</v>
      </c>
      <c r="B13">
        <v>0</v>
      </c>
      <c r="C13">
        <v>1</v>
      </c>
      <c r="D13">
        <v>1</v>
      </c>
      <c r="E13" s="2">
        <v>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-2</v>
      </c>
      <c r="L13" t="s">
        <v>33</v>
      </c>
      <c r="M13" s="1" t="s">
        <v>32</v>
      </c>
      <c r="N13" s="1">
        <v>27</v>
      </c>
      <c r="O13" t="s">
        <v>70</v>
      </c>
      <c r="P13" s="1">
        <v>4.47</v>
      </c>
      <c r="Q13">
        <f t="shared" si="0"/>
        <v>0.2669215767724844</v>
      </c>
      <c r="R13">
        <f t="shared" si="1"/>
        <v>0.27</v>
      </c>
    </row>
    <row r="14" spans="1:18" ht="16.95" customHeight="1" x14ac:dyDescent="0.25">
      <c r="A14" s="1" t="s">
        <v>34</v>
      </c>
      <c r="B14">
        <v>1</v>
      </c>
      <c r="C14">
        <v>-1</v>
      </c>
      <c r="D14">
        <v>1</v>
      </c>
      <c r="E14" s="2">
        <v>1</v>
      </c>
      <c r="F14" s="2">
        <v>1</v>
      </c>
      <c r="G14" s="2">
        <v>0</v>
      </c>
      <c r="H14" s="2">
        <v>-1</v>
      </c>
      <c r="I14" s="2">
        <v>-1</v>
      </c>
      <c r="J14" s="2">
        <v>-1</v>
      </c>
      <c r="K1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L14" t="s">
        <v>35</v>
      </c>
      <c r="M14" s="1" t="s">
        <v>34</v>
      </c>
      <c r="N14" s="1">
        <v>52</v>
      </c>
      <c r="O14" t="s">
        <v>70</v>
      </c>
      <c r="P14" s="1">
        <v>8.69</v>
      </c>
      <c r="Q14">
        <f t="shared" si="0"/>
        <v>3.6670733383090084E-2</v>
      </c>
      <c r="R14">
        <f t="shared" si="1"/>
        <v>0.04</v>
      </c>
    </row>
    <row r="15" spans="1:18" ht="16.95" customHeight="1" x14ac:dyDescent="0.25">
      <c r="A15" s="1" t="s">
        <v>36</v>
      </c>
      <c r="B15">
        <v>1</v>
      </c>
      <c r="C15">
        <v>-1</v>
      </c>
      <c r="D15">
        <v>1</v>
      </c>
      <c r="E15" s="2">
        <v>1</v>
      </c>
      <c r="F15" s="2">
        <v>-1</v>
      </c>
      <c r="G15" s="2">
        <v>1</v>
      </c>
      <c r="H15" s="2">
        <v>-1</v>
      </c>
      <c r="I15" s="2">
        <v>1</v>
      </c>
      <c r="J15" s="2">
        <v>0</v>
      </c>
      <c r="K1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15" t="s">
        <v>37</v>
      </c>
      <c r="M15" s="1" t="s">
        <v>36</v>
      </c>
      <c r="O15" t="s">
        <v>69</v>
      </c>
      <c r="P15" s="1">
        <v>6.25</v>
      </c>
      <c r="Q15" t="e">
        <f t="shared" si="0"/>
        <v>#DIV/0!</v>
      </c>
      <c r="R15" t="e">
        <f t="shared" si="1"/>
        <v>#DIV/0!</v>
      </c>
    </row>
    <row r="16" spans="1:18" ht="16.95" customHeight="1" x14ac:dyDescent="0.25">
      <c r="A16" s="1" t="s">
        <v>38</v>
      </c>
      <c r="B16">
        <v>1</v>
      </c>
      <c r="C16">
        <v>-1</v>
      </c>
      <c r="D16">
        <v>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16" t="s">
        <v>39</v>
      </c>
      <c r="M16" s="1" t="s">
        <v>38</v>
      </c>
      <c r="N16" s="1">
        <v>19</v>
      </c>
      <c r="O16" t="s">
        <v>64</v>
      </c>
      <c r="P16" s="1">
        <v>5.94</v>
      </c>
      <c r="Q16">
        <f t="shared" si="0"/>
        <v>0.2148008527593854</v>
      </c>
      <c r="R16">
        <f t="shared" si="1"/>
        <v>0.21</v>
      </c>
    </row>
    <row r="17" spans="1:18" ht="16.95" customHeight="1" x14ac:dyDescent="0.25">
      <c r="A17" s="1" t="s">
        <v>40</v>
      </c>
      <c r="B17">
        <v>1</v>
      </c>
      <c r="C17">
        <v>-1</v>
      </c>
      <c r="D17">
        <v>1</v>
      </c>
      <c r="E17" s="2">
        <v>1</v>
      </c>
      <c r="F17" s="2">
        <v>1</v>
      </c>
      <c r="G17" s="2">
        <v>-1</v>
      </c>
      <c r="H17" s="2">
        <v>-1</v>
      </c>
      <c r="I17" s="2">
        <v>-1</v>
      </c>
      <c r="J17" s="2">
        <v>-1</v>
      </c>
      <c r="K1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M17" s="1" t="s">
        <v>40</v>
      </c>
      <c r="N17" s="1">
        <v>16</v>
      </c>
      <c r="O17" t="s">
        <v>64</v>
      </c>
      <c r="P17" s="1">
        <v>4.66</v>
      </c>
      <c r="Q17">
        <f t="shared" si="0"/>
        <v>0.41444859916373478</v>
      </c>
      <c r="R17">
        <f t="shared" si="1"/>
        <v>0.41</v>
      </c>
    </row>
    <row r="18" spans="1:18" ht="16.95" customHeight="1" x14ac:dyDescent="0.25">
      <c r="A18" s="1" t="s">
        <v>41</v>
      </c>
      <c r="B18">
        <v>1</v>
      </c>
      <c r="C18">
        <v>-1</v>
      </c>
      <c r="D1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18" t="s">
        <v>42</v>
      </c>
      <c r="M18" s="1" t="s">
        <v>41</v>
      </c>
      <c r="N18" s="1">
        <v>27</v>
      </c>
      <c r="O18" t="s">
        <v>100</v>
      </c>
      <c r="P18" s="1">
        <v>2.21</v>
      </c>
      <c r="Q18">
        <f t="shared" si="0"/>
        <v>1.0919787337141609</v>
      </c>
      <c r="R18">
        <f t="shared" si="1"/>
        <v>1.0900000000000001</v>
      </c>
    </row>
    <row r="19" spans="1:18" ht="16.95" customHeight="1" x14ac:dyDescent="0.25">
      <c r="A19" s="1" t="s">
        <v>43</v>
      </c>
      <c r="B19">
        <v>1</v>
      </c>
      <c r="C19">
        <v>-1</v>
      </c>
      <c r="D19">
        <v>1</v>
      </c>
      <c r="E19" s="2">
        <v>1</v>
      </c>
      <c r="F19">
        <v>0</v>
      </c>
      <c r="G19" s="2">
        <v>1</v>
      </c>
      <c r="H19" s="2">
        <v>1</v>
      </c>
      <c r="I19" s="2">
        <v>1</v>
      </c>
      <c r="J19" s="2">
        <v>1</v>
      </c>
      <c r="K1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19" t="s">
        <v>44</v>
      </c>
      <c r="M19" s="1" t="s">
        <v>43</v>
      </c>
      <c r="O19" t="s">
        <v>67</v>
      </c>
      <c r="P19" s="1">
        <v>2.16</v>
      </c>
      <c r="Q19" t="e">
        <f t="shared" si="0"/>
        <v>#DIV/0!</v>
      </c>
      <c r="R19" t="e">
        <f t="shared" si="1"/>
        <v>#DIV/0!</v>
      </c>
    </row>
    <row r="20" spans="1:18" ht="16.95" customHeight="1" x14ac:dyDescent="0.25">
      <c r="A20" s="1" t="s">
        <v>45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0" t="s">
        <v>47</v>
      </c>
      <c r="M20" s="1" t="s">
        <v>45</v>
      </c>
      <c r="N20" s="1">
        <v>12</v>
      </c>
      <c r="O20" t="s">
        <v>71</v>
      </c>
      <c r="P20" s="1">
        <v>3.58</v>
      </c>
      <c r="Q20">
        <f t="shared" si="0"/>
        <v>0.93630036515714232</v>
      </c>
      <c r="R20">
        <f t="shared" si="1"/>
        <v>0.94</v>
      </c>
    </row>
    <row r="21" spans="1:18" ht="16.95" customHeight="1" x14ac:dyDescent="0.25">
      <c r="A21" s="1" t="s">
        <v>46</v>
      </c>
      <c r="B21">
        <v>1</v>
      </c>
      <c r="C21">
        <v>-1</v>
      </c>
      <c r="D21">
        <v>1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1" t="s">
        <v>48</v>
      </c>
      <c r="M21" s="1" t="s">
        <v>46</v>
      </c>
      <c r="N21" s="1">
        <v>86</v>
      </c>
      <c r="O21" t="s">
        <v>64</v>
      </c>
      <c r="P21" s="1">
        <v>4.28</v>
      </c>
      <c r="Q21">
        <f t="shared" si="0"/>
        <v>9.140637854021981E-2</v>
      </c>
      <c r="R21">
        <f t="shared" si="1"/>
        <v>0.09</v>
      </c>
    </row>
    <row r="22" spans="1:18" ht="16.95" customHeight="1" x14ac:dyDescent="0.25">
      <c r="A22" s="1" t="s">
        <v>49</v>
      </c>
      <c r="B22">
        <v>-1</v>
      </c>
      <c r="C22">
        <v>1</v>
      </c>
      <c r="D22">
        <v>-1</v>
      </c>
      <c r="E22" s="2">
        <v>1</v>
      </c>
      <c r="F22" s="2">
        <v>1</v>
      </c>
      <c r="G22" s="2">
        <v>1</v>
      </c>
      <c r="H22" s="2">
        <v>1</v>
      </c>
      <c r="I22" s="2">
        <v>-1</v>
      </c>
      <c r="J22" s="2">
        <v>1</v>
      </c>
      <c r="K2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22" s="1"/>
      <c r="M22" s="1" t="s">
        <v>49</v>
      </c>
      <c r="N22" s="1">
        <v>13</v>
      </c>
      <c r="O22" t="s">
        <v>72</v>
      </c>
      <c r="P22" s="1">
        <v>1.89</v>
      </c>
      <c r="Q22">
        <f t="shared" si="0"/>
        <v>3.1009554819078629</v>
      </c>
      <c r="R22">
        <f t="shared" si="1"/>
        <v>3.1</v>
      </c>
    </row>
    <row r="23" spans="1:18" ht="16.95" customHeight="1" x14ac:dyDescent="0.25">
      <c r="A23" s="1" t="s">
        <v>50</v>
      </c>
      <c r="B23">
        <v>0</v>
      </c>
      <c r="C23">
        <v>0</v>
      </c>
      <c r="D23">
        <v>-1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-1</v>
      </c>
      <c r="K2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23" s="2" t="s">
        <v>51</v>
      </c>
      <c r="M23" s="1" t="s">
        <v>50</v>
      </c>
      <c r="N23" s="1">
        <v>9</v>
      </c>
      <c r="O23" t="s">
        <v>72</v>
      </c>
      <c r="P23" s="1">
        <v>3.66</v>
      </c>
      <c r="Q23">
        <f t="shared" si="0"/>
        <v>1.1944220490310251</v>
      </c>
      <c r="R23">
        <f t="shared" si="1"/>
        <v>1.19</v>
      </c>
    </row>
    <row r="24" spans="1:18" ht="16.95" customHeight="1" x14ac:dyDescent="0.25">
      <c r="A24" s="1" t="s">
        <v>52</v>
      </c>
      <c r="B24">
        <v>1</v>
      </c>
      <c r="C24">
        <v>-1</v>
      </c>
      <c r="D24">
        <v>1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4" s="4" t="s">
        <v>53</v>
      </c>
      <c r="M24" s="1" t="s">
        <v>52</v>
      </c>
      <c r="N24" s="1">
        <v>39</v>
      </c>
      <c r="O24" t="s">
        <v>69</v>
      </c>
      <c r="P24" s="1">
        <v>6.4</v>
      </c>
      <c r="Q24">
        <f t="shared" si="0"/>
        <v>9.0144230769230754E-2</v>
      </c>
      <c r="R24">
        <f t="shared" si="1"/>
        <v>0.09</v>
      </c>
    </row>
    <row r="25" spans="1:18" ht="16.95" customHeight="1" x14ac:dyDescent="0.25">
      <c r="A25" s="1" t="s">
        <v>54</v>
      </c>
      <c r="B25">
        <v>1</v>
      </c>
      <c r="C25">
        <v>-1</v>
      </c>
      <c r="D25">
        <v>1</v>
      </c>
      <c r="E25" s="2">
        <v>1</v>
      </c>
      <c r="F25" s="2">
        <v>-1</v>
      </c>
      <c r="G25" s="2">
        <v>0</v>
      </c>
      <c r="H25" s="2">
        <v>-1</v>
      </c>
      <c r="I25" s="2">
        <v>1</v>
      </c>
      <c r="J25" s="2">
        <v>0</v>
      </c>
      <c r="K2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25" s="2" t="s">
        <v>55</v>
      </c>
      <c r="M25" s="1" t="s">
        <v>54</v>
      </c>
      <c r="O25" t="s">
        <v>69</v>
      </c>
      <c r="P25" s="1">
        <v>5.56</v>
      </c>
      <c r="Q25" t="e">
        <f t="shared" si="0"/>
        <v>#DIV/0!</v>
      </c>
      <c r="R25" t="e">
        <f t="shared" si="1"/>
        <v>#DIV/0!</v>
      </c>
    </row>
    <row r="26" spans="1:18" ht="16.95" customHeight="1" x14ac:dyDescent="0.25">
      <c r="A26" s="1" t="s">
        <v>56</v>
      </c>
      <c r="B26">
        <v>1</v>
      </c>
      <c r="C26">
        <v>-1</v>
      </c>
      <c r="D26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6" s="1" t="s">
        <v>57</v>
      </c>
      <c r="M26" s="1" t="s">
        <v>56</v>
      </c>
      <c r="N26" s="1">
        <v>26</v>
      </c>
      <c r="O26" t="s">
        <v>64</v>
      </c>
      <c r="P26" s="1">
        <v>5.58</v>
      </c>
      <c r="Q26">
        <f t="shared" si="0"/>
        <v>0.17787738911568254</v>
      </c>
      <c r="R26">
        <f t="shared" si="1"/>
        <v>0.18</v>
      </c>
    </row>
    <row r="27" spans="1:18" ht="16.95" customHeight="1" x14ac:dyDescent="0.25">
      <c r="A27" s="1" t="s">
        <v>58</v>
      </c>
      <c r="B27">
        <v>1</v>
      </c>
      <c r="C27">
        <v>0</v>
      </c>
      <c r="D27">
        <v>-1</v>
      </c>
      <c r="E27" s="2">
        <v>-1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-6</v>
      </c>
      <c r="L27" s="2" t="s">
        <v>59</v>
      </c>
      <c r="M27" s="1" t="s">
        <v>58</v>
      </c>
      <c r="O27" t="s">
        <v>73</v>
      </c>
      <c r="P27" s="1">
        <v>1.21</v>
      </c>
      <c r="Q27" t="e">
        <f t="shared" si="0"/>
        <v>#DIV/0!</v>
      </c>
      <c r="R27" t="e">
        <f t="shared" si="1"/>
        <v>#DIV/0!</v>
      </c>
    </row>
    <row r="28" spans="1:18" ht="16.95" customHeight="1" x14ac:dyDescent="0.25">
      <c r="A28" s="1" t="s">
        <v>60</v>
      </c>
      <c r="B28">
        <v>1</v>
      </c>
      <c r="C28">
        <v>0</v>
      </c>
      <c r="D28">
        <v>1</v>
      </c>
      <c r="E28" s="2">
        <v>1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8" s="2" t="s">
        <v>61</v>
      </c>
      <c r="M28" s="1" t="s">
        <v>60</v>
      </c>
      <c r="N28" s="1">
        <v>13</v>
      </c>
      <c r="O28" t="s">
        <v>69</v>
      </c>
      <c r="P28" s="1">
        <v>3.4</v>
      </c>
      <c r="Q28">
        <f t="shared" si="0"/>
        <v>0.95821133883417642</v>
      </c>
      <c r="R28">
        <f t="shared" si="1"/>
        <v>0.96</v>
      </c>
    </row>
    <row r="29" spans="1:18" ht="16.95" customHeight="1" x14ac:dyDescent="0.25">
      <c r="A29" s="1" t="s">
        <v>74</v>
      </c>
      <c r="B29">
        <v>1</v>
      </c>
      <c r="C29">
        <v>1</v>
      </c>
      <c r="D29">
        <v>1</v>
      </c>
      <c r="E29" s="2">
        <v>1</v>
      </c>
      <c r="F29" s="2">
        <v>1</v>
      </c>
      <c r="G29" s="2">
        <v>0</v>
      </c>
      <c r="H29" s="2">
        <v>-1</v>
      </c>
      <c r="I29" s="2">
        <v>1</v>
      </c>
      <c r="J29" s="2">
        <v>1</v>
      </c>
      <c r="K2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9" t="s">
        <v>75</v>
      </c>
      <c r="M29" s="1" t="s">
        <v>74</v>
      </c>
      <c r="N29" s="1">
        <v>6</v>
      </c>
      <c r="O29" t="s">
        <v>100</v>
      </c>
      <c r="P29" s="1">
        <v>1.47</v>
      </c>
      <c r="Q29">
        <f t="shared" si="0"/>
        <v>11.106483409690407</v>
      </c>
      <c r="R29">
        <f t="shared" si="1"/>
        <v>11.11</v>
      </c>
    </row>
    <row r="30" spans="1:18" x14ac:dyDescent="0.25">
      <c r="A30" s="1" t="s">
        <v>76</v>
      </c>
      <c r="B30">
        <v>1</v>
      </c>
      <c r="C30">
        <v>0</v>
      </c>
      <c r="D30">
        <v>1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-1</v>
      </c>
      <c r="K3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30" t="s">
        <v>77</v>
      </c>
      <c r="M30" s="1" t="s">
        <v>76</v>
      </c>
      <c r="N30" s="1">
        <v>38</v>
      </c>
      <c r="O30" t="s">
        <v>73</v>
      </c>
      <c r="P30" s="1">
        <v>2.0699999999999998</v>
      </c>
      <c r="Q30">
        <f t="shared" si="0"/>
        <v>0.88437855824185563</v>
      </c>
      <c r="R30">
        <f t="shared" si="1"/>
        <v>0.88</v>
      </c>
    </row>
    <row r="31" spans="1:18" x14ac:dyDescent="0.25">
      <c r="A31" s="1" t="s">
        <v>78</v>
      </c>
      <c r="B31">
        <v>1</v>
      </c>
      <c r="C31">
        <v>0</v>
      </c>
      <c r="D31">
        <v>1</v>
      </c>
      <c r="E31" s="2">
        <v>1</v>
      </c>
      <c r="F31" s="2">
        <v>0</v>
      </c>
      <c r="G31" s="2">
        <v>1</v>
      </c>
      <c r="H31" s="2">
        <v>1</v>
      </c>
      <c r="I31" s="2">
        <v>-1</v>
      </c>
      <c r="J31" s="2">
        <v>-1</v>
      </c>
      <c r="K3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31" t="s">
        <v>79</v>
      </c>
      <c r="M31" s="1" t="s">
        <v>78</v>
      </c>
      <c r="N31" s="1">
        <v>10</v>
      </c>
      <c r="O31" t="s">
        <v>73</v>
      </c>
      <c r="P31" s="1">
        <v>1.42</v>
      </c>
      <c r="Q31">
        <f t="shared" si="0"/>
        <v>7.1414401904384057</v>
      </c>
      <c r="R31">
        <f t="shared" si="1"/>
        <v>7.14</v>
      </c>
    </row>
    <row r="32" spans="1:18" x14ac:dyDescent="0.25">
      <c r="A32" s="1" t="s">
        <v>80</v>
      </c>
      <c r="B32">
        <v>1</v>
      </c>
      <c r="C32">
        <v>1</v>
      </c>
      <c r="D3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-1</v>
      </c>
      <c r="K3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2" t="s">
        <v>81</v>
      </c>
      <c r="M32" s="1" t="s">
        <v>80</v>
      </c>
      <c r="N32" s="1">
        <v>0.89</v>
      </c>
      <c r="O32" t="s">
        <v>73</v>
      </c>
      <c r="P32" s="1">
        <v>1.18</v>
      </c>
      <c r="Q32">
        <f t="shared" si="0"/>
        <v>116.20062683782588</v>
      </c>
      <c r="R32">
        <f t="shared" si="1"/>
        <v>116.2</v>
      </c>
    </row>
    <row r="33" spans="1:18" x14ac:dyDescent="0.25">
      <c r="A33" s="1" t="s">
        <v>82</v>
      </c>
      <c r="B33">
        <v>1</v>
      </c>
      <c r="C33">
        <v>-1</v>
      </c>
      <c r="D33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3" t="s">
        <v>83</v>
      </c>
      <c r="M33" s="1" t="s">
        <v>82</v>
      </c>
      <c r="N33" s="1">
        <v>4.87</v>
      </c>
      <c r="O33" t="s">
        <v>67</v>
      </c>
      <c r="P33" s="1">
        <v>1.76</v>
      </c>
      <c r="Q33">
        <f t="shared" si="0"/>
        <v>9.5457090976971504</v>
      </c>
      <c r="R33">
        <f t="shared" si="1"/>
        <v>9.5500000000000007</v>
      </c>
    </row>
    <row r="34" spans="1:18" x14ac:dyDescent="0.25">
      <c r="A34" s="1" t="s">
        <v>84</v>
      </c>
      <c r="B34">
        <v>-1</v>
      </c>
      <c r="C34">
        <v>0</v>
      </c>
      <c r="D34">
        <v>-1</v>
      </c>
      <c r="E34" s="2">
        <v>0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34" t="s">
        <v>86</v>
      </c>
      <c r="M34" s="1" t="s">
        <v>84</v>
      </c>
      <c r="N34" s="1">
        <v>7.35</v>
      </c>
      <c r="O34" t="s">
        <v>72</v>
      </c>
      <c r="P34" s="1">
        <v>1.3</v>
      </c>
      <c r="Q34">
        <f t="shared" ref="Q34:Q51" si="2">(144/(N34*P34*P34))</f>
        <v>11.59280280159401</v>
      </c>
      <c r="R34">
        <f t="shared" si="1"/>
        <v>11.59</v>
      </c>
    </row>
    <row r="35" spans="1:18" x14ac:dyDescent="0.25">
      <c r="A35" s="1" t="s">
        <v>85</v>
      </c>
      <c r="B35">
        <v>0</v>
      </c>
      <c r="C35">
        <v>1</v>
      </c>
      <c r="D35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5" t="s">
        <v>87</v>
      </c>
      <c r="M35" s="1" t="s">
        <v>85</v>
      </c>
      <c r="N35" s="1">
        <v>8.7100000000000009</v>
      </c>
      <c r="O35" t="s">
        <v>72</v>
      </c>
      <c r="P35" s="1">
        <v>2.19</v>
      </c>
      <c r="Q35">
        <f t="shared" si="2"/>
        <v>3.447117660251652</v>
      </c>
      <c r="R35">
        <f t="shared" si="1"/>
        <v>3.45</v>
      </c>
    </row>
    <row r="36" spans="1:18" x14ac:dyDescent="0.25">
      <c r="A36" s="1" t="s">
        <v>88</v>
      </c>
      <c r="B36">
        <v>1</v>
      </c>
      <c r="C36">
        <v>1</v>
      </c>
      <c r="D36">
        <v>1</v>
      </c>
      <c r="E36" s="2"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6" t="s">
        <v>89</v>
      </c>
      <c r="M36" s="1" t="s">
        <v>88</v>
      </c>
      <c r="N36" s="1">
        <v>8.3800000000000008</v>
      </c>
      <c r="O36" t="s">
        <v>72</v>
      </c>
      <c r="P36" s="1">
        <v>1.03</v>
      </c>
      <c r="Q36">
        <f t="shared" si="2"/>
        <v>16.197352137859259</v>
      </c>
      <c r="R36">
        <f t="shared" si="1"/>
        <v>16.2</v>
      </c>
    </row>
    <row r="37" spans="1:18" x14ac:dyDescent="0.25">
      <c r="A37" s="1" t="s">
        <v>90</v>
      </c>
      <c r="B37">
        <v>1</v>
      </c>
      <c r="C37">
        <v>1</v>
      </c>
      <c r="D37">
        <v>-1</v>
      </c>
      <c r="E37" s="2">
        <v>1</v>
      </c>
      <c r="F37" s="2">
        <v>1</v>
      </c>
      <c r="G37" s="2">
        <v>1</v>
      </c>
      <c r="H37" s="2">
        <v>1</v>
      </c>
      <c r="I37" s="2">
        <v>-1</v>
      </c>
      <c r="J37" s="2">
        <v>1</v>
      </c>
      <c r="K3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5</v>
      </c>
      <c r="L37" t="s">
        <v>91</v>
      </c>
      <c r="M37" s="1" t="s">
        <v>90</v>
      </c>
      <c r="N37" s="1">
        <v>13.8</v>
      </c>
      <c r="O37" t="s">
        <v>72</v>
      </c>
      <c r="P37" s="1">
        <v>2.0699999999999998</v>
      </c>
      <c r="Q37">
        <f t="shared" si="2"/>
        <v>2.4352453053036602</v>
      </c>
      <c r="R37">
        <f t="shared" si="1"/>
        <v>2.44</v>
      </c>
    </row>
    <row r="38" spans="1:18" x14ac:dyDescent="0.25">
      <c r="A38" s="1" t="s">
        <v>92</v>
      </c>
      <c r="B38">
        <v>1</v>
      </c>
      <c r="C38">
        <v>1</v>
      </c>
      <c r="D38">
        <v>1</v>
      </c>
      <c r="E38" s="2">
        <v>1</v>
      </c>
      <c r="F38" s="2">
        <v>1</v>
      </c>
      <c r="G38" s="2">
        <v>1</v>
      </c>
      <c r="H38" s="2">
        <v>1</v>
      </c>
      <c r="I38" s="2">
        <v>0</v>
      </c>
      <c r="J38" s="2">
        <v>-1</v>
      </c>
      <c r="K3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8" t="s">
        <v>93</v>
      </c>
      <c r="M38" s="1" t="s">
        <v>92</v>
      </c>
      <c r="N38" s="1">
        <v>9.01</v>
      </c>
      <c r="O38" t="s">
        <v>72</v>
      </c>
      <c r="P38" s="1">
        <v>1.1399999999999999</v>
      </c>
      <c r="Q38">
        <f t="shared" si="2"/>
        <v>12.297816215285575</v>
      </c>
      <c r="R38">
        <f t="shared" si="1"/>
        <v>12.3</v>
      </c>
    </row>
    <row r="39" spans="1:18" x14ac:dyDescent="0.25">
      <c r="A39" s="1" t="s">
        <v>94</v>
      </c>
      <c r="B39">
        <v>1</v>
      </c>
      <c r="C39">
        <v>-1</v>
      </c>
      <c r="D39">
        <v>1</v>
      </c>
      <c r="E39" s="2">
        <v>1</v>
      </c>
      <c r="F39" s="2">
        <v>0</v>
      </c>
      <c r="G39" s="2">
        <v>1</v>
      </c>
      <c r="H39" s="2">
        <v>1</v>
      </c>
      <c r="I39" s="2">
        <v>1</v>
      </c>
      <c r="J39" s="2">
        <v>1</v>
      </c>
      <c r="K3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9" t="s">
        <v>95</v>
      </c>
      <c r="M39" s="1" t="s">
        <v>94</v>
      </c>
      <c r="N39" s="1">
        <v>4.6900000000000004</v>
      </c>
      <c r="O39" t="s">
        <v>71</v>
      </c>
      <c r="P39" s="1">
        <v>3.74</v>
      </c>
      <c r="Q39">
        <f t="shared" si="2"/>
        <v>2.1950602486113038</v>
      </c>
      <c r="R39">
        <f t="shared" si="1"/>
        <v>2.2000000000000002</v>
      </c>
    </row>
    <row r="40" spans="1:18" x14ac:dyDescent="0.25">
      <c r="A40" s="1" t="s">
        <v>98</v>
      </c>
      <c r="B40">
        <v>1</v>
      </c>
      <c r="C40">
        <v>1</v>
      </c>
      <c r="D40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9</v>
      </c>
      <c r="L40" t="s">
        <v>99</v>
      </c>
      <c r="M40" s="1" t="s">
        <v>98</v>
      </c>
      <c r="N40" s="1">
        <v>17.71</v>
      </c>
      <c r="O40" t="s">
        <v>100</v>
      </c>
      <c r="P40" s="1">
        <v>5.18</v>
      </c>
      <c r="Q40">
        <f t="shared" si="2"/>
        <v>0.30302915264185326</v>
      </c>
      <c r="R40">
        <f t="shared" si="1"/>
        <v>0.3</v>
      </c>
    </row>
    <row r="41" spans="1:18" x14ac:dyDescent="0.25">
      <c r="A41" s="1" t="s">
        <v>101</v>
      </c>
      <c r="B41">
        <v>1</v>
      </c>
      <c r="C41">
        <v>0</v>
      </c>
      <c r="D41">
        <v>-1</v>
      </c>
      <c r="E41" s="2">
        <v>-1</v>
      </c>
      <c r="F41" s="2">
        <v>-1</v>
      </c>
      <c r="G41" s="2">
        <v>-1</v>
      </c>
      <c r="H41" s="2">
        <v>-1</v>
      </c>
      <c r="I41" s="2">
        <v>-1</v>
      </c>
      <c r="J41" s="2">
        <v>-1</v>
      </c>
      <c r="K4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-6</v>
      </c>
      <c r="L41" t="s">
        <v>102</v>
      </c>
      <c r="M41" s="1" t="s">
        <v>101</v>
      </c>
      <c r="O41" t="s">
        <v>103</v>
      </c>
      <c r="P41" s="1">
        <v>2.08</v>
      </c>
      <c r="Q41" t="e">
        <f t="shared" si="2"/>
        <v>#DIV/0!</v>
      </c>
      <c r="R41" t="e">
        <f t="shared" si="1"/>
        <v>#DIV/0!</v>
      </c>
    </row>
    <row r="42" spans="1:18" x14ac:dyDescent="0.25">
      <c r="A42" s="1" t="s">
        <v>104</v>
      </c>
      <c r="B42">
        <v>1</v>
      </c>
      <c r="C42">
        <v>-1</v>
      </c>
      <c r="D42">
        <v>-1</v>
      </c>
      <c r="E42" s="2">
        <v>-1</v>
      </c>
      <c r="F42" s="2">
        <v>-1</v>
      </c>
      <c r="G42" s="2">
        <v>-1</v>
      </c>
      <c r="H42" s="2">
        <v>-1</v>
      </c>
      <c r="I42" s="2">
        <v>-1</v>
      </c>
      <c r="J42" s="2">
        <v>-1</v>
      </c>
      <c r="K4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-7</v>
      </c>
      <c r="L42" t="s">
        <v>105</v>
      </c>
      <c r="M42" s="1" t="s">
        <v>104</v>
      </c>
      <c r="O42" t="s">
        <v>73</v>
      </c>
      <c r="P42" s="1">
        <v>3.05</v>
      </c>
      <c r="Q42" t="e">
        <f t="shared" si="2"/>
        <v>#DIV/0!</v>
      </c>
      <c r="R42" t="e">
        <f t="shared" si="1"/>
        <v>#DIV/0!</v>
      </c>
    </row>
    <row r="43" spans="1:18" x14ac:dyDescent="0.25">
      <c r="A43" s="1" t="s">
        <v>106</v>
      </c>
      <c r="B43">
        <v>1</v>
      </c>
      <c r="C43">
        <v>0</v>
      </c>
      <c r="D43">
        <v>1</v>
      </c>
      <c r="E43" s="2">
        <v>1</v>
      </c>
      <c r="F43" s="2">
        <v>0</v>
      </c>
      <c r="G43" s="2">
        <v>0</v>
      </c>
      <c r="H43" s="2">
        <v>-1</v>
      </c>
      <c r="I43" s="2">
        <v>1</v>
      </c>
      <c r="J43" s="2">
        <v>1</v>
      </c>
      <c r="K4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43" t="s">
        <v>107</v>
      </c>
      <c r="M43" s="1" t="s">
        <v>106</v>
      </c>
      <c r="N43" s="1">
        <v>12</v>
      </c>
      <c r="O43" t="s">
        <v>73</v>
      </c>
      <c r="P43" s="1">
        <v>0.9</v>
      </c>
      <c r="Q43">
        <f t="shared" si="2"/>
        <v>14.814814814814813</v>
      </c>
      <c r="R43">
        <f t="shared" si="1"/>
        <v>14.81</v>
      </c>
    </row>
    <row r="44" spans="1:18" x14ac:dyDescent="0.25">
      <c r="A44" s="1" t="s">
        <v>108</v>
      </c>
      <c r="B44">
        <v>1</v>
      </c>
      <c r="C44">
        <v>-1</v>
      </c>
      <c r="D44">
        <v>-1</v>
      </c>
      <c r="E44" s="2">
        <v>1</v>
      </c>
      <c r="F44" s="2">
        <v>-1</v>
      </c>
      <c r="G44" s="2">
        <v>1</v>
      </c>
      <c r="H44" s="2">
        <v>1</v>
      </c>
      <c r="I44" s="2">
        <v>-1</v>
      </c>
      <c r="J44" s="2">
        <v>-1</v>
      </c>
      <c r="K4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M44" s="1" t="s">
        <v>108</v>
      </c>
      <c r="O44" t="s">
        <v>109</v>
      </c>
      <c r="P44" s="1">
        <v>36</v>
      </c>
      <c r="Q44" t="e">
        <f t="shared" si="2"/>
        <v>#DIV/0!</v>
      </c>
      <c r="R44" t="e">
        <f t="shared" si="1"/>
        <v>#DIV/0!</v>
      </c>
    </row>
    <row r="45" spans="1:18" x14ac:dyDescent="0.25">
      <c r="A45" s="1" t="s">
        <v>110</v>
      </c>
      <c r="B45">
        <v>0</v>
      </c>
      <c r="C45">
        <v>1</v>
      </c>
      <c r="D45">
        <v>0</v>
      </c>
      <c r="E45" s="2">
        <v>-1</v>
      </c>
      <c r="F45" s="2">
        <v>-1</v>
      </c>
      <c r="G45" s="2">
        <v>-1</v>
      </c>
      <c r="H45" s="2">
        <v>-1</v>
      </c>
      <c r="I45" s="2">
        <v>-1</v>
      </c>
      <c r="J45" s="2">
        <v>-1</v>
      </c>
      <c r="K4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-5</v>
      </c>
      <c r="L45" t="s">
        <v>111</v>
      </c>
      <c r="M45" s="1" t="s">
        <v>110</v>
      </c>
      <c r="N45" s="1">
        <v>23</v>
      </c>
      <c r="O45" t="s">
        <v>64</v>
      </c>
      <c r="P45" s="1">
        <v>6</v>
      </c>
      <c r="Q45">
        <f t="shared" si="2"/>
        <v>0.17391304347826086</v>
      </c>
      <c r="R45">
        <f t="shared" si="1"/>
        <v>0.17</v>
      </c>
    </row>
    <row r="46" spans="1:18" x14ac:dyDescent="0.25">
      <c r="A46" s="1" t="s">
        <v>113</v>
      </c>
      <c r="B46">
        <v>1</v>
      </c>
      <c r="C46">
        <v>1</v>
      </c>
      <c r="D46">
        <v>1</v>
      </c>
      <c r="E46" s="2">
        <v>1</v>
      </c>
      <c r="F46" s="2">
        <v>1</v>
      </c>
      <c r="G46" s="2">
        <v>0</v>
      </c>
      <c r="H46" s="2">
        <v>0</v>
      </c>
      <c r="I46" s="2">
        <v>0</v>
      </c>
      <c r="J46" s="2">
        <v>-1</v>
      </c>
      <c r="K4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46" t="s">
        <v>114</v>
      </c>
      <c r="M46" s="1" t="s">
        <v>113</v>
      </c>
      <c r="N46" s="1">
        <v>9.5399999999999991</v>
      </c>
      <c r="O46" t="s">
        <v>67</v>
      </c>
      <c r="P46" s="1">
        <v>1.38</v>
      </c>
      <c r="Q46">
        <f t="shared" si="2"/>
        <v>7.9260342483939894</v>
      </c>
      <c r="R46">
        <f t="shared" si="1"/>
        <v>7.93</v>
      </c>
    </row>
    <row r="47" spans="1:18" x14ac:dyDescent="0.25">
      <c r="A47" s="1" t="s">
        <v>115</v>
      </c>
      <c r="B47">
        <v>1</v>
      </c>
      <c r="C47">
        <v>1</v>
      </c>
      <c r="D47">
        <v>1</v>
      </c>
      <c r="E47" s="2">
        <v>1</v>
      </c>
      <c r="F47" s="2">
        <v>1</v>
      </c>
      <c r="G47" s="2">
        <v>-1</v>
      </c>
      <c r="H47" s="2">
        <v>-1</v>
      </c>
      <c r="I47" s="2">
        <v>0</v>
      </c>
      <c r="J47" s="2">
        <v>-1</v>
      </c>
      <c r="K4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47" t="s">
        <v>116</v>
      </c>
      <c r="M47" s="1" t="s">
        <v>115</v>
      </c>
      <c r="N47" s="1">
        <v>5.63</v>
      </c>
      <c r="O47" t="s">
        <v>67</v>
      </c>
      <c r="P47" s="1">
        <v>0.95</v>
      </c>
      <c r="Q47">
        <f t="shared" si="2"/>
        <v>28.340459450017963</v>
      </c>
      <c r="R47">
        <f t="shared" si="1"/>
        <v>28.34</v>
      </c>
    </row>
    <row r="48" spans="1:18" x14ac:dyDescent="0.25">
      <c r="A48" s="1" t="s">
        <v>117</v>
      </c>
      <c r="B48">
        <v>1</v>
      </c>
      <c r="C48">
        <v>1</v>
      </c>
      <c r="D48">
        <v>1</v>
      </c>
      <c r="E48" s="2">
        <v>1</v>
      </c>
      <c r="F48" s="2">
        <v>1</v>
      </c>
      <c r="G48" s="2">
        <v>-1</v>
      </c>
      <c r="H48" s="2">
        <v>0</v>
      </c>
      <c r="I48" s="2">
        <v>0</v>
      </c>
      <c r="J48" s="2">
        <v>-1</v>
      </c>
      <c r="K4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M48" s="1" t="s">
        <v>117</v>
      </c>
      <c r="N48" s="1">
        <v>8.3000000000000007</v>
      </c>
      <c r="O48" t="s">
        <v>67</v>
      </c>
      <c r="P48" s="1">
        <v>1.3</v>
      </c>
      <c r="Q48">
        <f t="shared" si="2"/>
        <v>10.265915733941684</v>
      </c>
      <c r="R48">
        <f t="shared" si="1"/>
        <v>10.27</v>
      </c>
    </row>
    <row r="49" spans="1:18" x14ac:dyDescent="0.25">
      <c r="A49" s="1" t="s">
        <v>118</v>
      </c>
      <c r="B49">
        <v>1</v>
      </c>
      <c r="C49">
        <v>1</v>
      </c>
      <c r="D49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-1</v>
      </c>
      <c r="K4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49" t="s">
        <v>119</v>
      </c>
      <c r="M49" s="1" t="s">
        <v>118</v>
      </c>
      <c r="N49" s="1">
        <v>5.36</v>
      </c>
      <c r="O49" t="s">
        <v>67</v>
      </c>
      <c r="P49" s="1">
        <v>0.49</v>
      </c>
      <c r="Q49">
        <f t="shared" si="2"/>
        <v>111.89367614240335</v>
      </c>
      <c r="R49">
        <f t="shared" si="1"/>
        <v>111.89</v>
      </c>
    </row>
    <row r="50" spans="1:18" x14ac:dyDescent="0.25">
      <c r="A50" s="1" t="s">
        <v>120</v>
      </c>
      <c r="B50">
        <v>1</v>
      </c>
      <c r="C50">
        <v>1</v>
      </c>
      <c r="D50">
        <v>1</v>
      </c>
      <c r="E50" s="2">
        <v>0</v>
      </c>
      <c r="F50" s="2">
        <v>1</v>
      </c>
      <c r="G50" s="2">
        <v>0</v>
      </c>
      <c r="H50" s="2">
        <v>-1</v>
      </c>
      <c r="I50" s="2">
        <v>-1</v>
      </c>
      <c r="J50" s="2">
        <v>0</v>
      </c>
      <c r="K5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M50" s="1" t="s">
        <v>120</v>
      </c>
      <c r="N50" s="1">
        <v>4.1500000000000004</v>
      </c>
      <c r="O50" t="s">
        <v>67</v>
      </c>
      <c r="P50" s="1">
        <v>0.75</v>
      </c>
      <c r="Q50">
        <f t="shared" si="2"/>
        <v>61.686746987951807</v>
      </c>
      <c r="R50">
        <f t="shared" si="1"/>
        <v>61.69</v>
      </c>
    </row>
    <row r="51" spans="1:18" x14ac:dyDescent="0.25">
      <c r="A51" s="1" t="s">
        <v>121</v>
      </c>
      <c r="B51">
        <v>1</v>
      </c>
      <c r="C51">
        <v>-1</v>
      </c>
      <c r="D51">
        <v>1</v>
      </c>
      <c r="E51" s="2">
        <v>1</v>
      </c>
      <c r="F51" s="2">
        <v>1</v>
      </c>
      <c r="G51" s="2">
        <v>1</v>
      </c>
      <c r="H51" s="2">
        <v>1</v>
      </c>
      <c r="I51" s="2">
        <v>-1</v>
      </c>
      <c r="J51" s="2">
        <v>0</v>
      </c>
      <c r="K5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51" t="s">
        <v>122</v>
      </c>
      <c r="M51" s="1" t="s">
        <v>121</v>
      </c>
      <c r="N51" s="1">
        <v>3.91</v>
      </c>
      <c r="O51" t="s">
        <v>103</v>
      </c>
      <c r="P51" s="1">
        <v>0.62</v>
      </c>
      <c r="Q51">
        <f t="shared" si="2"/>
        <v>95.808128255147693</v>
      </c>
      <c r="R51">
        <f t="shared" si="1"/>
        <v>95.81</v>
      </c>
    </row>
    <row r="52" spans="1:18" x14ac:dyDescent="0.25">
      <c r="E52" s="2"/>
      <c r="F52" s="2"/>
      <c r="G52" s="2"/>
      <c r="H52" s="2"/>
      <c r="I52" s="2"/>
      <c r="J52" s="2"/>
      <c r="K5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Benjan Adhikari</dc:creator>
  <cp:lastModifiedBy>Benjan Adhikari</cp:lastModifiedBy>
  <dcterms:created xsi:type="dcterms:W3CDTF">2022-06-28T17:27:30Z</dcterms:created>
  <dcterms:modified xsi:type="dcterms:W3CDTF">2022-07-15T20:25:37Z</dcterms:modified>
</cp:coreProperties>
</file>