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me\Documents\KeepCodingGLOVO\7_Excel\"/>
    </mc:Choice>
  </mc:AlternateContent>
  <xr:revisionPtr revIDLastSave="0" documentId="13_ncr:1_{1B3D9137-6230-44C6-910F-9A988409FFB1}" xr6:coauthVersionLast="47" xr6:coauthVersionMax="47" xr10:uidLastSave="{00000000-0000-0000-0000-000000000000}"/>
  <bookViews>
    <workbookView xWindow="-108" yWindow="-108" windowWidth="23256" windowHeight="12456" activeTab="2" xr2:uid="{2F9F321C-CCF2-4FE7-885F-518F4BB5C540}"/>
  </bookViews>
  <sheets>
    <sheet name="T Dim 2" sheetId="3" r:id="rId1"/>
    <sheet name="T Dim 1" sheetId="2" r:id="rId2"/>
    <sheet name="Tema 1-3" sheetId="1" r:id="rId3"/>
    <sheet name="ACADEMIA" sheetId="5" r:id="rId4"/>
    <sheet name="Hoja4" sheetId="4" r:id="rId5"/>
  </sheets>
  <definedNames>
    <definedName name="_xlchart.v1.0" hidden="1">'Tema 1-3'!$A$2:$A$31</definedName>
    <definedName name="_xlchart.v1.1" hidden="1">'Tema 1-3'!$B$1</definedName>
    <definedName name="_xlchart.v1.2" hidden="1">'Tema 1-3'!$B$2:$B$31</definedName>
    <definedName name="_xlchart.v1.3" hidden="1">'Tema 1-3'!$C$1</definedName>
    <definedName name="_xlchart.v1.4" hidden="1">'Tema 1-3'!$C$2:$C$31</definedName>
    <definedName name="_xlchart.v1.5" hidden="1">'Tema 1-3'!$A$2:$A$31</definedName>
    <definedName name="_xlchart.v1.6" hidden="1">'Tema 1-3'!$B$1</definedName>
    <definedName name="_xlchart.v1.7" hidden="1">'Tema 1-3'!$B$2:$B$31</definedName>
    <definedName name="_xlchart.v1.8" hidden="1">'Tema 1-3'!$C$1</definedName>
    <definedName name="_xlchart.v1.9" hidden="1">'Tema 1-3'!$C$2:$C$31</definedName>
    <definedName name="_xlcn.WorksheetConnection_Practica_Bea_Mendez.xlsxTabla11" hidden="1">Tabla1[]</definedName>
    <definedName name="DatosExternos_1" localSheetId="3" hidden="1">ACADEMIA!$A$1:$N$77</definedName>
  </definedNames>
  <calcPr calcId="191029"/>
  <pivotCaches>
    <pivotCache cacheId="20" r:id="rId6"/>
    <pivotCache cacheId="4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Practica_Bea_Mendez.xlsx!Tabla1"/>
        </x15:modelTables>
      </x15:dataModel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H13" i="1" l="1"/>
  <c r="I13" i="1"/>
  <c r="G13" i="1"/>
  <c r="J6" i="1"/>
  <c r="I6" i="1"/>
  <c r="H6" i="1"/>
  <c r="G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63D14-78D8-4A40-9365-5B4E29615716}" keepAlive="1" name="Consulta - ACADEMIA" description="Conexión a la consulta 'ACADEMIA' en el libro." type="5" refreshedVersion="8" background="1" saveData="1">
    <dbPr connection="Provider=Microsoft.Mashup.OleDb.1;Data Source=$Workbook$;Location=ACADEMIA;Extended Properties=&quot;&quot;" command="SELECT * FROM [ACADEMIA]"/>
  </connection>
  <connection id="2" xr16:uid="{17961838-5E6C-4549-88A6-44B848F77BD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213F2BE0-A74B-4CA2-AF75-C1BBF0885443}" name="WorksheetConnection_Practica_Bea_Mendez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Practica_Bea_Mendez.xlsxTabla11"/>
        </x15:connection>
      </ext>
    </extLst>
  </connection>
</connections>
</file>

<file path=xl/sharedStrings.xml><?xml version="1.0" encoding="utf-8"?>
<sst xmlns="http://schemas.openxmlformats.org/spreadsheetml/2006/main" count="782" uniqueCount="494">
  <si>
    <t>Nombre</t>
  </si>
  <si>
    <t>Edad</t>
  </si>
  <si>
    <t>Puntaje</t>
  </si>
  <si>
    <t>María</t>
  </si>
  <si>
    <t>Alejandro</t>
  </si>
  <si>
    <t>Lucía</t>
  </si>
  <si>
    <t>Pablo</t>
  </si>
  <si>
    <t>Marta</t>
  </si>
  <si>
    <t>Daniel</t>
  </si>
  <si>
    <t>Laura</t>
  </si>
  <si>
    <t>Manuel</t>
  </si>
  <si>
    <t>Ana</t>
  </si>
  <si>
    <t>Javier</t>
  </si>
  <si>
    <t>Carmen</t>
  </si>
  <si>
    <t>Diego</t>
  </si>
  <si>
    <t>Paula</t>
  </si>
  <si>
    <t>Antonio</t>
  </si>
  <si>
    <t>Sara</t>
  </si>
  <si>
    <t>Sergio</t>
  </si>
  <si>
    <t>Cristina</t>
  </si>
  <si>
    <t>José</t>
  </si>
  <si>
    <t>Raquel</t>
  </si>
  <si>
    <t>Andrea</t>
  </si>
  <si>
    <t>Juan</t>
  </si>
  <si>
    <t>Martín</t>
  </si>
  <si>
    <t>Elena</t>
  </si>
  <si>
    <t>Adrián</t>
  </si>
  <si>
    <t>Patricia</t>
  </si>
  <si>
    <t>Raúl</t>
  </si>
  <si>
    <t>Nuria</t>
  </si>
  <si>
    <t>Álvaro</t>
  </si>
  <si>
    <t>Beatriz</t>
  </si>
  <si>
    <t>Suma</t>
  </si>
  <si>
    <t>Promedio</t>
  </si>
  <si>
    <t>Máximo</t>
  </si>
  <si>
    <t>Mínimo</t>
  </si>
  <si>
    <t>EDADES</t>
  </si>
  <si>
    <t>Edades &gt; 25</t>
  </si>
  <si>
    <t>Edades &gt; 40</t>
  </si>
  <si>
    <t>Edades &gt; 30</t>
  </si>
  <si>
    <t>SI.ERROR</t>
  </si>
  <si>
    <t>Etiquetas de fila</t>
  </si>
  <si>
    <t>Total general</t>
  </si>
  <si>
    <t>Máx. de Puntaje</t>
  </si>
  <si>
    <t>Mín. de Puntaje</t>
  </si>
  <si>
    <t>nombre</t>
  </si>
  <si>
    <t>apellido_1</t>
  </si>
  <si>
    <t>apellido_2</t>
  </si>
  <si>
    <t>dni</t>
  </si>
  <si>
    <t>email</t>
  </si>
  <si>
    <t>telefono</t>
  </si>
  <si>
    <t>movil</t>
  </si>
  <si>
    <t>fecha_nacimiento</t>
  </si>
  <si>
    <t>curso</t>
  </si>
  <si>
    <t>fecha_matriculacion</t>
  </si>
  <si>
    <t>poblacion</t>
  </si>
  <si>
    <t>provincia</t>
  </si>
  <si>
    <t>asignatura</t>
  </si>
  <si>
    <t>nota</t>
  </si>
  <si>
    <t>Maria isabel</t>
  </si>
  <si>
    <t>Saez</t>
  </si>
  <si>
    <t>Castro</t>
  </si>
  <si>
    <t>6101425P</t>
  </si>
  <si>
    <t>maria isabel.saez.castro@gmail.com</t>
  </si>
  <si>
    <t>DevOps &amp; Cloud Computing Full Stack</t>
  </si>
  <si>
    <t>Olaibar</t>
  </si>
  <si>
    <t>Navarra</t>
  </si>
  <si>
    <t>Python</t>
  </si>
  <si>
    <t>Maria angeles</t>
  </si>
  <si>
    <t>Alonso</t>
  </si>
  <si>
    <t>Herrera</t>
  </si>
  <si>
    <t>7768582X</t>
  </si>
  <si>
    <t>maria angeles.alonso.herrera@gmail.com</t>
  </si>
  <si>
    <t>Desarrollo Web Full Stack</t>
  </si>
  <si>
    <t>Huerta de Arriba</t>
  </si>
  <si>
    <t>Burgos</t>
  </si>
  <si>
    <t>Desarrollo frontend con JavaScript</t>
  </si>
  <si>
    <t>Docker</t>
  </si>
  <si>
    <t>Base Linux</t>
  </si>
  <si>
    <t>Introducción Despliegue en Servidores</t>
  </si>
  <si>
    <t>Guillermo</t>
  </si>
  <si>
    <t>Rodriguez</t>
  </si>
  <si>
    <t>4010260A</t>
  </si>
  <si>
    <t>guillermo.saez.rodriguez@gmail.com</t>
  </si>
  <si>
    <t>Desarrollo de Apps Móviles Full Stack</t>
  </si>
  <si>
    <t>Sant Pol de Mar</t>
  </si>
  <si>
    <t>Barcelona</t>
  </si>
  <si>
    <t>Modelado de datos &amp; SQL</t>
  </si>
  <si>
    <t>Morales</t>
  </si>
  <si>
    <t>Marquez</t>
  </si>
  <si>
    <t>7706101C</t>
  </si>
  <si>
    <t>juan.morales.marquez@gmail.com</t>
  </si>
  <si>
    <t>Aprende a Programar desde Cero</t>
  </si>
  <si>
    <t>Sayatón</t>
  </si>
  <si>
    <t>Guadalajara</t>
  </si>
  <si>
    <t>Fundamentos de programación</t>
  </si>
  <si>
    <t>Martina</t>
  </si>
  <si>
    <t>Gimenez</t>
  </si>
  <si>
    <t>Calvo</t>
  </si>
  <si>
    <t>1106624W</t>
  </si>
  <si>
    <t>martina.gimenez.calvo@gmail.com</t>
  </si>
  <si>
    <t>Hornachuelos</t>
  </si>
  <si>
    <t>Córdoba</t>
  </si>
  <si>
    <t>Prompt Engineering</t>
  </si>
  <si>
    <t>Fundamentos de React</t>
  </si>
  <si>
    <t>Web Components</t>
  </si>
  <si>
    <t>Frontend PRO</t>
  </si>
  <si>
    <t>Montserrat</t>
  </si>
  <si>
    <t>Vidal</t>
  </si>
  <si>
    <t>Lopez</t>
  </si>
  <si>
    <t>3191550R</t>
  </si>
  <si>
    <t>montserrat.vidal.lopez@gmail.com</t>
  </si>
  <si>
    <t>Ciberseguridad Full Stack</t>
  </si>
  <si>
    <t>Turégano</t>
  </si>
  <si>
    <t>Segovia</t>
  </si>
  <si>
    <t>Productividad</t>
  </si>
  <si>
    <t>Networking</t>
  </si>
  <si>
    <t>Linux</t>
  </si>
  <si>
    <t>Ciberseguridad enfocada en Pentesting</t>
  </si>
  <si>
    <t>Desarrollo seguro de aplicaciones</t>
  </si>
  <si>
    <t>Claudia</t>
  </si>
  <si>
    <t>Roman</t>
  </si>
  <si>
    <t>Pascual</t>
  </si>
  <si>
    <t>2475849Z</t>
  </si>
  <si>
    <t>claudia.roman.pascual@gmail.com</t>
  </si>
  <si>
    <t>Vedra</t>
  </si>
  <si>
    <t>Coruña, A</t>
  </si>
  <si>
    <t>Fundamentos de Autolayout</t>
  </si>
  <si>
    <t>Miguel angel</t>
  </si>
  <si>
    <t>Rojas</t>
  </si>
  <si>
    <t>Hidalgo</t>
  </si>
  <si>
    <t>7430912A</t>
  </si>
  <si>
    <t>miguel angel.rojas.hidalgo@gmail.com</t>
  </si>
  <si>
    <t>Marketing Digital y Análisis de Datos</t>
  </si>
  <si>
    <t>Tragacete</t>
  </si>
  <si>
    <t>Cuenca</t>
  </si>
  <si>
    <t>Email Marketing</t>
  </si>
  <si>
    <t>Victor manuel</t>
  </si>
  <si>
    <t>Blanco</t>
  </si>
  <si>
    <t>Leon</t>
  </si>
  <si>
    <t>1376943W</t>
  </si>
  <si>
    <t>victor manuel.blanco.leon@gmail.com</t>
  </si>
  <si>
    <t>Alaminos</t>
  </si>
  <si>
    <t>Sebastian</t>
  </si>
  <si>
    <t>Peña</t>
  </si>
  <si>
    <t>5396546X</t>
  </si>
  <si>
    <t>sebastian.herrera.peña@gmail.com</t>
  </si>
  <si>
    <t>Benegiles</t>
  </si>
  <si>
    <t>Zamora</t>
  </si>
  <si>
    <t>Maria rosario</t>
  </si>
  <si>
    <t>Castillo</t>
  </si>
  <si>
    <t>4786671A</t>
  </si>
  <si>
    <t>maria rosario.castillo.lopez@gmail.com</t>
  </si>
  <si>
    <t>Quintanilla del Monte</t>
  </si>
  <si>
    <t>Francisco</t>
  </si>
  <si>
    <t>Montero</t>
  </si>
  <si>
    <t>Nuñez</t>
  </si>
  <si>
    <t>7570136P</t>
  </si>
  <si>
    <t>francisco.montero.nuñez@gmail.com</t>
  </si>
  <si>
    <t>Fuentepiñel</t>
  </si>
  <si>
    <t>SEM, PPC, Display &amp; Social Ads</t>
  </si>
  <si>
    <t>Ecommerce – Plan de desarrollo y Estrategia</t>
  </si>
  <si>
    <t>Joan</t>
  </si>
  <si>
    <t>Garrido</t>
  </si>
  <si>
    <t>Joaquin</t>
  </si>
  <si>
    <t>Lozano</t>
  </si>
  <si>
    <t>Herrero</t>
  </si>
  <si>
    <t>6098616M</t>
  </si>
  <si>
    <t>joaquin.lozano.herrero@gmail.com</t>
  </si>
  <si>
    <t>Zorraquín</t>
  </si>
  <si>
    <t>Rioja, La</t>
  </si>
  <si>
    <t>SEO – Posicionamiento en buscadores</t>
  </si>
  <si>
    <t>Daniela</t>
  </si>
  <si>
    <t>Guerrero</t>
  </si>
  <si>
    <t>Gil</t>
  </si>
  <si>
    <t>Fernandez</t>
  </si>
  <si>
    <t>Introducción a JavaScript</t>
  </si>
  <si>
    <t>Arias</t>
  </si>
  <si>
    <t>3181464N</t>
  </si>
  <si>
    <t>joan.garrido.arias@gmail.com</t>
  </si>
  <si>
    <t>Ayora</t>
  </si>
  <si>
    <t>Valencia/València</t>
  </si>
  <si>
    <t>Eduardo</t>
  </si>
  <si>
    <t>2237186E</t>
  </si>
  <si>
    <t>eduardo.alonso.castro@gmail.com</t>
  </si>
  <si>
    <t>Cisneros</t>
  </si>
  <si>
    <t>Palencia</t>
  </si>
  <si>
    <t>Olga</t>
  </si>
  <si>
    <t>Jordi</t>
  </si>
  <si>
    <t>Dominguez</t>
  </si>
  <si>
    <t>3515841S</t>
  </si>
  <si>
    <t>jordi.pascual.dominguez@gmail.com</t>
  </si>
  <si>
    <t>Peñarrubia</t>
  </si>
  <si>
    <t>Cantabria</t>
  </si>
  <si>
    <t>Kotlin desde cero</t>
  </si>
  <si>
    <t>Felipe</t>
  </si>
  <si>
    <t>8158447W</t>
  </si>
  <si>
    <t>felipe.herrero.montero@gmail.com</t>
  </si>
  <si>
    <t>Lemoa</t>
  </si>
  <si>
    <t>Bizkaia</t>
  </si>
  <si>
    <t>Vazquez</t>
  </si>
  <si>
    <t>Bravo</t>
  </si>
  <si>
    <t>9136901J</t>
  </si>
  <si>
    <t>nuria.vazquez.bravo@gmail.com</t>
  </si>
  <si>
    <t>Porriño, O</t>
  </si>
  <si>
    <t>Pontevedra</t>
  </si>
  <si>
    <t>Josefa</t>
  </si>
  <si>
    <t>Delgado</t>
  </si>
  <si>
    <t>4084828M</t>
  </si>
  <si>
    <t>josefa.delgado.hidalgo@gmail.com</t>
  </si>
  <si>
    <t>Torralba de los Sisones</t>
  </si>
  <si>
    <t>Teruel</t>
  </si>
  <si>
    <t>Francisco jose</t>
  </si>
  <si>
    <t>Carrasco</t>
  </si>
  <si>
    <t>1021168Z</t>
  </si>
  <si>
    <t>francisco jose.morales.carrasco@gmail.com</t>
  </si>
  <si>
    <t>Santoña</t>
  </si>
  <si>
    <t>Swift desde 0</t>
  </si>
  <si>
    <t>Swift &amp; Storyboards</t>
  </si>
  <si>
    <t>Raul</t>
  </si>
  <si>
    <t>Jimenez</t>
  </si>
  <si>
    <t>Campos</t>
  </si>
  <si>
    <t>8662714V</t>
  </si>
  <si>
    <t>raul.jimenez.campos@gmail.com</t>
  </si>
  <si>
    <t>Santa Cruz de la Zarza</t>
  </si>
  <si>
    <t>Toledo</t>
  </si>
  <si>
    <t>Juan manuel</t>
  </si>
  <si>
    <t>Ruiz</t>
  </si>
  <si>
    <t>4129407X</t>
  </si>
  <si>
    <t>juan manuel.ruiz.bravo@gmail.com</t>
  </si>
  <si>
    <t>Valcabado</t>
  </si>
  <si>
    <t>Maria nieves</t>
  </si>
  <si>
    <t>2082606W</t>
  </si>
  <si>
    <t>maria nieves.vazquez.leon@gmail.com</t>
  </si>
  <si>
    <t>Avinyó</t>
  </si>
  <si>
    <t>Ramirez</t>
  </si>
  <si>
    <t>Soler</t>
  </si>
  <si>
    <t>7938499A</t>
  </si>
  <si>
    <t>marta.ramirez.soler@gmail.com</t>
  </si>
  <si>
    <t>Valle de Santa Ana</t>
  </si>
  <si>
    <t>Badajoz</t>
  </si>
  <si>
    <t>Benitez</t>
  </si>
  <si>
    <t>Cano</t>
  </si>
  <si>
    <t>Iglesias</t>
  </si>
  <si>
    <t>Martinez</t>
  </si>
  <si>
    <t>6042456B</t>
  </si>
  <si>
    <t>beatriz.iglesias.martinez@gmail.com</t>
  </si>
  <si>
    <t>Sorihuela del Guadalimar</t>
  </si>
  <si>
    <t>Jaén</t>
  </si>
  <si>
    <t>Jose angel</t>
  </si>
  <si>
    <t>Diaz</t>
  </si>
  <si>
    <t>1465998R</t>
  </si>
  <si>
    <t>jose angel.castillo.diaz@gmail.com</t>
  </si>
  <si>
    <t>Villayón</t>
  </si>
  <si>
    <t>Asturias</t>
  </si>
  <si>
    <t>Lucia</t>
  </si>
  <si>
    <t>Vega</t>
  </si>
  <si>
    <t>Carmona</t>
  </si>
  <si>
    <t>9723101N</t>
  </si>
  <si>
    <t>lucia.vega.carmona@gmail.com</t>
  </si>
  <si>
    <t>Robledo</t>
  </si>
  <si>
    <t>Albacete</t>
  </si>
  <si>
    <t>Ruben</t>
  </si>
  <si>
    <t>Medina</t>
  </si>
  <si>
    <t>Cruz</t>
  </si>
  <si>
    <t>7806600D</t>
  </si>
  <si>
    <t>ruben.medina.cruz@gmail.com</t>
  </si>
  <si>
    <t>Almenar de Soria</t>
  </si>
  <si>
    <t>Soria</t>
  </si>
  <si>
    <t>Caballero</t>
  </si>
  <si>
    <t>2107717C</t>
  </si>
  <si>
    <t>joan.nuñez.caballero@gmail.com</t>
  </si>
  <si>
    <t>Guadasséquies</t>
  </si>
  <si>
    <t>Velasco</t>
  </si>
  <si>
    <t>Marina</t>
  </si>
  <si>
    <t>4452917W</t>
  </si>
  <si>
    <t>marina.delgado.lozano@gmail.com</t>
  </si>
  <si>
    <t>Guadalmez</t>
  </si>
  <si>
    <t>Ciudad Real</t>
  </si>
  <si>
    <t>Felix</t>
  </si>
  <si>
    <t>Soto</t>
  </si>
  <si>
    <t>3179014T</t>
  </si>
  <si>
    <t>felix.castro.soto@gmail.com</t>
  </si>
  <si>
    <t>Torresandino</t>
  </si>
  <si>
    <t>Gallego</t>
  </si>
  <si>
    <t>1016986H</t>
  </si>
  <si>
    <t>josefa.gallego.dominguez@gmail.com</t>
  </si>
  <si>
    <t>Bidaurreta</t>
  </si>
  <si>
    <t>Mohamed</t>
  </si>
  <si>
    <t>Parra</t>
  </si>
  <si>
    <t>3961652V</t>
  </si>
  <si>
    <t>mohamed.alonso.parra@gmail.com</t>
  </si>
  <si>
    <t>Olmeda del Rey</t>
  </si>
  <si>
    <t>Muñoz</t>
  </si>
  <si>
    <t>Monica</t>
  </si>
  <si>
    <t>Albert</t>
  </si>
  <si>
    <t>Martin</t>
  </si>
  <si>
    <t>9162589X</t>
  </si>
  <si>
    <t>albert.peña.martin@gmail.com</t>
  </si>
  <si>
    <t>Alborea</t>
  </si>
  <si>
    <t>Gonzalo</t>
  </si>
  <si>
    <t>Torres</t>
  </si>
  <si>
    <t>2992590Z</t>
  </si>
  <si>
    <t>gonzalo.herrero.torres@gmail.com</t>
  </si>
  <si>
    <t>Etxalar</t>
  </si>
  <si>
    <t>Xavier</t>
  </si>
  <si>
    <t>6245832K</t>
  </si>
  <si>
    <t>xavier.cano.ruiz@gmail.com</t>
  </si>
  <si>
    <t>Manzaneda</t>
  </si>
  <si>
    <t>Ourense</t>
  </si>
  <si>
    <t>Iker</t>
  </si>
  <si>
    <t>Lorenzo</t>
  </si>
  <si>
    <t>9834147Z</t>
  </si>
  <si>
    <t>iker.lozano.lorenzo@gmail.com</t>
  </si>
  <si>
    <t>Dehesas de Guadix</t>
  </si>
  <si>
    <t>Granada</t>
  </si>
  <si>
    <t>Diez</t>
  </si>
  <si>
    <t>Ferrer</t>
  </si>
  <si>
    <t>4749593R</t>
  </si>
  <si>
    <t>raul.diez.ferrer@gmail.com</t>
  </si>
  <si>
    <t>Carolina, La</t>
  </si>
  <si>
    <t>Aguilar</t>
  </si>
  <si>
    <t>Maria soledad</t>
  </si>
  <si>
    <t>1881337Y</t>
  </si>
  <si>
    <t>maria soledad.vazquez.aguilar@gmail.com</t>
  </si>
  <si>
    <t>Vandellòs i l'Hospitalet de l'Infant</t>
  </si>
  <si>
    <t>Tarragona</t>
  </si>
  <si>
    <t>Samuel</t>
  </si>
  <si>
    <t>Crespo</t>
  </si>
  <si>
    <t>7868587B</t>
  </si>
  <si>
    <t>samuel.diez.crespo@gmail.com</t>
  </si>
  <si>
    <t>Piña de Esgueva</t>
  </si>
  <si>
    <t>Valladolid</t>
  </si>
  <si>
    <t>Hernandez</t>
  </si>
  <si>
    <t>4330871V</t>
  </si>
  <si>
    <t>maria soledad.hernandez.caballero@gmail.com</t>
  </si>
  <si>
    <t>Camarillas</t>
  </si>
  <si>
    <t>Lidia</t>
  </si>
  <si>
    <t>4079753J</t>
  </si>
  <si>
    <t>lidia.roman.martinez@gmail.com</t>
  </si>
  <si>
    <t>Sabiote</t>
  </si>
  <si>
    <t>Rivera</t>
  </si>
  <si>
    <t>6096543W</t>
  </si>
  <si>
    <t>paula.benitez.peña@gmail.com</t>
  </si>
  <si>
    <t>Valdáliga</t>
  </si>
  <si>
    <t>Jose miguel</t>
  </si>
  <si>
    <t>Sanz</t>
  </si>
  <si>
    <t>Nieto</t>
  </si>
  <si>
    <t>2577315G</t>
  </si>
  <si>
    <t>jose miguel.sanz.nieto@gmail.com</t>
  </si>
  <si>
    <t>Urueñas</t>
  </si>
  <si>
    <t>Gallardo</t>
  </si>
  <si>
    <t>Angela</t>
  </si>
  <si>
    <t>Rubio</t>
  </si>
  <si>
    <t>Jesus</t>
  </si>
  <si>
    <t>3787517S</t>
  </si>
  <si>
    <t>jesus.castro.pascual@gmail.com</t>
  </si>
  <si>
    <t>Santa Eugènia de Berga</t>
  </si>
  <si>
    <t>Rosario</t>
  </si>
  <si>
    <t>Ramos</t>
  </si>
  <si>
    <t>9704444P</t>
  </si>
  <si>
    <t>rosario.ramos.crespo@gmail.com</t>
  </si>
  <si>
    <t>Alcublas</t>
  </si>
  <si>
    <t>Molina</t>
  </si>
  <si>
    <t>Santana</t>
  </si>
  <si>
    <t>9071977H</t>
  </si>
  <si>
    <t>sergio.molina.santana@gmail.com</t>
  </si>
  <si>
    <t>Zerain</t>
  </si>
  <si>
    <t>Gipuzkoa</t>
  </si>
  <si>
    <t>Cortes</t>
  </si>
  <si>
    <t>Maria rosa</t>
  </si>
  <si>
    <t>Ortega</t>
  </si>
  <si>
    <t>Gutierrez</t>
  </si>
  <si>
    <t>9447702S</t>
  </si>
  <si>
    <t>maria rosa.ortega.gutierrez@gmail.com</t>
  </si>
  <si>
    <t>Camponaraya</t>
  </si>
  <si>
    <t>León</t>
  </si>
  <si>
    <t>Santos</t>
  </si>
  <si>
    <t>1445511F</t>
  </si>
  <si>
    <t>olga.santos.bravo@gmail.com</t>
  </si>
  <si>
    <t>Pozal de Gallinas</t>
  </si>
  <si>
    <t>Luis</t>
  </si>
  <si>
    <t>Maria luisa</t>
  </si>
  <si>
    <t>5183383B</t>
  </si>
  <si>
    <t>pablo.hernandez.soler@gmail.com</t>
  </si>
  <si>
    <t>Gordexola</t>
  </si>
  <si>
    <t>9438451X</t>
  </si>
  <si>
    <t>mohamed.lopez.muñoz@gmail.com</t>
  </si>
  <si>
    <t>Comillas</t>
  </si>
  <si>
    <t>Serrano</t>
  </si>
  <si>
    <t>6995930C</t>
  </si>
  <si>
    <t>francisco.rojas.carrasco@gmail.com</t>
  </si>
  <si>
    <t>Melque de Cercos</t>
  </si>
  <si>
    <t>9210228Q</t>
  </si>
  <si>
    <t>maria luisa.peña.morales@gmail.com</t>
  </si>
  <si>
    <t>Rozalén del Monte</t>
  </si>
  <si>
    <t>Moya</t>
  </si>
  <si>
    <t>Cabrera</t>
  </si>
  <si>
    <t>Ortiz</t>
  </si>
  <si>
    <t>8856695Q</t>
  </si>
  <si>
    <t>iker.ortiz.aguilar@gmail.com</t>
  </si>
  <si>
    <t>Santa Cruz de la Sierra</t>
  </si>
  <si>
    <t>Cáceres</t>
  </si>
  <si>
    <t>Marcos</t>
  </si>
  <si>
    <t>8450946X</t>
  </si>
  <si>
    <t>marcos.vazquez.cortes@gmail.com</t>
  </si>
  <si>
    <t>Campos del Río</t>
  </si>
  <si>
    <t>Murcia</t>
  </si>
  <si>
    <t>2441544W</t>
  </si>
  <si>
    <t>daniela.soto.moya@gmail.com</t>
  </si>
  <si>
    <t>Itero de la Vega</t>
  </si>
  <si>
    <t>Tomas</t>
  </si>
  <si>
    <t>Pastor</t>
  </si>
  <si>
    <t>9940824V</t>
  </si>
  <si>
    <t>tomas.guerrero.pastor@gmail.com</t>
  </si>
  <si>
    <t>Vall d'Uixó, la</t>
  </si>
  <si>
    <t>Castellón/Castelló</t>
  </si>
  <si>
    <t>Jose antonio</t>
  </si>
  <si>
    <t>3364282A</t>
  </si>
  <si>
    <t>jose antonio.caballero.lorenzo@gmail.com</t>
  </si>
  <si>
    <t>Valfermoso de Tajuña</t>
  </si>
  <si>
    <t>Alba</t>
  </si>
  <si>
    <t>Gonzalez</t>
  </si>
  <si>
    <t>8686222L</t>
  </si>
  <si>
    <t>alba.gonzalez.rivera@gmail.com</t>
  </si>
  <si>
    <t>Lebrija</t>
  </si>
  <si>
    <t>Sevilla</t>
  </si>
  <si>
    <t>7658536L</t>
  </si>
  <si>
    <t>monica.caballero.morales@gmail.com</t>
  </si>
  <si>
    <t>Humilladero</t>
  </si>
  <si>
    <t>Málaga</t>
  </si>
  <si>
    <t>8650111H</t>
  </si>
  <si>
    <t>martina.gimenez.lorenzo@gmail.com</t>
  </si>
  <si>
    <t>Rianxo</t>
  </si>
  <si>
    <t>Alfredo</t>
  </si>
  <si>
    <t>1241777F</t>
  </si>
  <si>
    <t>alfredo.velasco.fernandez@gmail.com</t>
  </si>
  <si>
    <t>Almàssera</t>
  </si>
  <si>
    <t>Francisca</t>
  </si>
  <si>
    <t>1148206T</t>
  </si>
  <si>
    <t>francisca.serrano.pascual@gmail.com</t>
  </si>
  <si>
    <t>Orellana la Vieja</t>
  </si>
  <si>
    <t>Maria cristina</t>
  </si>
  <si>
    <t>Gomez</t>
  </si>
  <si>
    <t>8840617S</t>
  </si>
  <si>
    <t>maria cristina.gomez.diaz@gmail.com</t>
  </si>
  <si>
    <t>Senyera</t>
  </si>
  <si>
    <t>Eva maria</t>
  </si>
  <si>
    <t>2257218K</t>
  </si>
  <si>
    <t>eva maria.jimenez.ortiz@gmail.com</t>
  </si>
  <si>
    <t>Sestrica</t>
  </si>
  <si>
    <t>Zaragoza</t>
  </si>
  <si>
    <t>4593421E</t>
  </si>
  <si>
    <t>rosario.castillo.rubio@gmail.com</t>
  </si>
  <si>
    <t>Castrelo do Val</t>
  </si>
  <si>
    <t>Maria mercedes</t>
  </si>
  <si>
    <t>4474864F</t>
  </si>
  <si>
    <t>maria mercedes.gonzalez.caballero@gmail.com</t>
  </si>
  <si>
    <t>Pinilla de Molina</t>
  </si>
  <si>
    <t>8410067W</t>
  </si>
  <si>
    <t>iker.diaz.rodriguez@gmail.com</t>
  </si>
  <si>
    <t>Cidamón</t>
  </si>
  <si>
    <t>8553568Y</t>
  </si>
  <si>
    <t>angela.fernandez.saez@gmail.com</t>
  </si>
  <si>
    <t>Villacidaler</t>
  </si>
  <si>
    <t>2699980X</t>
  </si>
  <si>
    <t>luis.montero.marquez@gmail.com</t>
  </si>
  <si>
    <t>Sant Jaume dels Domenys</t>
  </si>
  <si>
    <t>Rodrigo</t>
  </si>
  <si>
    <t>6733592C</t>
  </si>
  <si>
    <t>rodrigo.ortiz.gonzalez@gmail.com</t>
  </si>
  <si>
    <t>Melgar de Fernamental</t>
  </si>
  <si>
    <t>3228330G</t>
  </si>
  <si>
    <t>andrea.gallardo.arias@gmail.com</t>
  </si>
  <si>
    <t>Pedraza</t>
  </si>
  <si>
    <t>7632659V</t>
  </si>
  <si>
    <t>luis.sanz.cabrera@gmail.com</t>
  </si>
  <si>
    <t>Santibáñez de la Sierra</t>
  </si>
  <si>
    <t>Salamanca</t>
  </si>
  <si>
    <t>Jorge</t>
  </si>
  <si>
    <t>7406819Z</t>
  </si>
  <si>
    <t>jorge.iglesias.gil@gmail.com</t>
  </si>
  <si>
    <t>Cilleruelo de Arriba</t>
  </si>
  <si>
    <t>Sofia</t>
  </si>
  <si>
    <t>1838704S</t>
  </si>
  <si>
    <t>sofia.serrano.iglesias@gmail.com</t>
  </si>
  <si>
    <t>Villarrasa</t>
  </si>
  <si>
    <t>Huelva</t>
  </si>
  <si>
    <t>Concepcion</t>
  </si>
  <si>
    <t>8922386L</t>
  </si>
  <si>
    <t>concepcion.nuñez.cabrera@gmail.com</t>
  </si>
  <si>
    <t>Biescas</t>
  </si>
  <si>
    <t>Huesca</t>
  </si>
  <si>
    <t>He importado la tabla de ACADEMIA.csv que nos dieron en las clases de Modelado de Datos y he borrado los duplicados de Provincias y los apartados que he considerado que no me interesavan como la Calle y la Extension y luego lo he ordenado en orden alfabetico por 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</si>
</sst>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5" xfId="0" quotePrefix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Puntaje de los alumnos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'Tema 1-3'!$C$1</c:f>
              <c:strCache>
                <c:ptCount val="1"/>
                <c:pt idx="0">
                  <c:v>Puntaje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'Tema 1-3'!$A$2:$A$31</c:f>
              <c:strCache>
                <c:ptCount val="30"/>
                <c:pt idx="0">
                  <c:v>María</c:v>
                </c:pt>
                <c:pt idx="1">
                  <c:v>Alejandro</c:v>
                </c:pt>
                <c:pt idx="2">
                  <c:v>Lucía</c:v>
                </c:pt>
                <c:pt idx="3">
                  <c:v>Pablo</c:v>
                </c:pt>
                <c:pt idx="4">
                  <c:v>Marta</c:v>
                </c:pt>
                <c:pt idx="5">
                  <c:v>Daniel</c:v>
                </c:pt>
                <c:pt idx="6">
                  <c:v>Laura</c:v>
                </c:pt>
                <c:pt idx="7">
                  <c:v>Manuel</c:v>
                </c:pt>
                <c:pt idx="8">
                  <c:v>Ana</c:v>
                </c:pt>
                <c:pt idx="9">
                  <c:v>Javier</c:v>
                </c:pt>
                <c:pt idx="10">
                  <c:v>Carmen</c:v>
                </c:pt>
                <c:pt idx="11">
                  <c:v>Diego</c:v>
                </c:pt>
                <c:pt idx="12">
                  <c:v>Paula</c:v>
                </c:pt>
                <c:pt idx="13">
                  <c:v>Antonio</c:v>
                </c:pt>
                <c:pt idx="14">
                  <c:v>Sara</c:v>
                </c:pt>
                <c:pt idx="15">
                  <c:v>Sergio</c:v>
                </c:pt>
                <c:pt idx="16">
                  <c:v>Cristina</c:v>
                </c:pt>
                <c:pt idx="17">
                  <c:v>José</c:v>
                </c:pt>
                <c:pt idx="18">
                  <c:v>Raquel</c:v>
                </c:pt>
                <c:pt idx="19">
                  <c:v>Andrea</c:v>
                </c:pt>
                <c:pt idx="20">
                  <c:v>María</c:v>
                </c:pt>
                <c:pt idx="21">
                  <c:v>Juan</c:v>
                </c:pt>
                <c:pt idx="22">
                  <c:v>Martín</c:v>
                </c:pt>
                <c:pt idx="23">
                  <c:v>Elena</c:v>
                </c:pt>
                <c:pt idx="24">
                  <c:v>Adrián</c:v>
                </c:pt>
                <c:pt idx="25">
                  <c:v>Patricia</c:v>
                </c:pt>
                <c:pt idx="26">
                  <c:v>Raúl</c:v>
                </c:pt>
                <c:pt idx="27">
                  <c:v>Nuria</c:v>
                </c:pt>
                <c:pt idx="28">
                  <c:v>Álvaro</c:v>
                </c:pt>
                <c:pt idx="29">
                  <c:v>Beatriz</c:v>
                </c:pt>
              </c:strCache>
            </c:strRef>
          </c:cat>
          <c:val>
            <c:numRef>
              <c:f>'Tema 1-3'!$C$2:$C$31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7-4BAB-8C5D-B4545229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6964768"/>
        <c:axId val="656965728"/>
      </c:barChart>
      <c:catAx>
        <c:axId val="656964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65728"/>
        <c:crosses val="autoZero"/>
        <c:auto val="1"/>
        <c:lblAlgn val="ctr"/>
        <c:lblOffset val="100"/>
        <c:noMultiLvlLbl val="0"/>
      </c:catAx>
      <c:valAx>
        <c:axId val="6569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9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Puntaje por edad de los alumnos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'Tema 1-3'!$C$1</c:f>
              <c:strCache>
                <c:ptCount val="1"/>
                <c:pt idx="0">
                  <c:v>Puntaje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92D050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791050C-FD72-4DE9-AC1E-2454B5B375A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25-4075-896C-C0A27CC015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70DF06-7FF1-413C-8CDF-2E1833B1BAB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25-4075-896C-C0A27CC015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442F64-490F-4D3B-A5CD-9906582D9FDA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25-4075-896C-C0A27CC015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2C8F12-B557-42F3-9AC3-EECA100857C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25-4075-896C-C0A27CC015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B9595B5-5AED-4891-8C61-30F2B9C1F09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25-4075-896C-C0A27CC015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F479F2-16D1-4180-AC05-9DEF3EBF90A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25-4075-896C-C0A27CC0150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39CAFAD-6368-476A-AECD-466DD27BFEB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25-4075-896C-C0A27CC0150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527F9D3-5D49-4968-A254-163B5FFF265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25-4075-896C-C0A27CC0150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2F18CB-522C-45D0-8BC3-DA604BE910B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25-4075-896C-C0A27CC015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A2B707-673E-4A85-B3C5-0DB2709B615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25-4075-896C-C0A27CC015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143785-B48A-419F-B1B7-C9E3D759367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25-4075-896C-C0A27CC0150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8094D18-07BA-49E9-9756-4B73840EF65F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25-4075-896C-C0A27CC0150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4E716B-505D-45CF-9434-A834032CB73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25-4075-896C-C0A27CC0150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AB9830-7AB5-440D-B3EA-7AFF1277F33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25-4075-896C-C0A27CC0150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188C9D3-8B02-4B88-8CA9-A69E8493DF9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25-4075-896C-C0A27CC0150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66096FB-EB30-41C2-9398-EE042905783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25-4075-896C-C0A27CC0150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9CF44F-DBBC-4511-81AC-36BAA3787E9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25-4075-896C-C0A27CC0150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60BD456-1373-4D5C-BEC1-1598B263EB8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25-4075-896C-C0A27CC0150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9C2CB72-82ED-406F-8F37-58CE1966B5DA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25-4075-896C-C0A27CC0150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A5F066E-E2D3-46B7-BA04-77A74911E3A9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25-4075-896C-C0A27CC0150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339BF3C-A225-40D2-A6CC-ABBA4BE81CA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25-4075-896C-C0A27CC0150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EACE9BA-66BE-4B63-B32D-B224A7A926A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25-4075-896C-C0A27CC0150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EA52C77-8D2A-4746-A58F-FA3715DBBAE0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25-4075-896C-C0A27CC0150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595D1B0-4587-47D9-ACC4-7D3F518950F0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25-4075-896C-C0A27CC0150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251FBC-8931-484A-AD07-AAC08F4B4E6F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25-4075-896C-C0A27CC0150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FB9DF3-9A3E-4672-98FA-ADE24C4208C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425-4075-896C-C0A27CC0150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E43CC52-E049-488F-985F-56225245011A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425-4075-896C-C0A27CC0150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29122CE-F83B-4053-AABB-5BC534FAD30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425-4075-896C-C0A27CC0150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9C3E66D-9E1F-4F14-B2F9-A0C8AF056D7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425-4075-896C-C0A27CC0150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2B1F6CF-BA9E-4CD3-824F-20C86C14374F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425-4075-896C-C0A27CC015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0" tIns="0" rIns="0" bIns="0" spcCol="288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'Tema 1-3'!$B$2:$B$31</c:f>
              <c:numCache>
                <c:formatCode>General</c:formatCode>
                <c:ptCount val="30"/>
                <c:pt idx="0">
                  <c:v>25</c:v>
                </c:pt>
                <c:pt idx="1">
                  <c:v>34</c:v>
                </c:pt>
                <c:pt idx="2">
                  <c:v>19</c:v>
                </c:pt>
                <c:pt idx="3">
                  <c:v>40</c:v>
                </c:pt>
                <c:pt idx="4">
                  <c:v>28</c:v>
                </c:pt>
                <c:pt idx="5">
                  <c:v>22</c:v>
                </c:pt>
                <c:pt idx="6">
                  <c:v>31</c:v>
                </c:pt>
                <c:pt idx="7">
                  <c:v>36</c:v>
                </c:pt>
                <c:pt idx="8">
                  <c:v>27</c:v>
                </c:pt>
                <c:pt idx="9">
                  <c:v>23</c:v>
                </c:pt>
                <c:pt idx="10">
                  <c:v>33</c:v>
                </c:pt>
                <c:pt idx="11">
                  <c:v>26</c:v>
                </c:pt>
                <c:pt idx="12">
                  <c:v>29</c:v>
                </c:pt>
                <c:pt idx="13">
                  <c:v>38</c:v>
                </c:pt>
                <c:pt idx="14">
                  <c:v>18</c:v>
                </c:pt>
                <c:pt idx="15">
                  <c:v>32</c:v>
                </c:pt>
                <c:pt idx="16">
                  <c:v>24</c:v>
                </c:pt>
                <c:pt idx="17">
                  <c:v>37</c:v>
                </c:pt>
                <c:pt idx="18">
                  <c:v>30</c:v>
                </c:pt>
                <c:pt idx="19">
                  <c:v>21</c:v>
                </c:pt>
                <c:pt idx="20">
                  <c:v>35</c:v>
                </c:pt>
                <c:pt idx="21">
                  <c:v>39</c:v>
                </c:pt>
                <c:pt idx="22">
                  <c:v>26</c:v>
                </c:pt>
                <c:pt idx="23">
                  <c:v>28</c:v>
                </c:pt>
                <c:pt idx="24">
                  <c:v>31</c:v>
                </c:pt>
                <c:pt idx="25">
                  <c:v>23</c:v>
                </c:pt>
                <c:pt idx="26">
                  <c:v>36</c:v>
                </c:pt>
                <c:pt idx="27">
                  <c:v>27</c:v>
                </c:pt>
                <c:pt idx="28">
                  <c:v>22</c:v>
                </c:pt>
                <c:pt idx="29">
                  <c:v>29</c:v>
                </c:pt>
              </c:numCache>
            </c:numRef>
          </c:xVal>
          <c:yVal>
            <c:numRef>
              <c:f>'Tema 1-3'!$C$2:$C$31</c:f>
              <c:numCache>
                <c:formatCode>General</c:formatCode>
                <c:ptCount val="30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'Tema 1-3'!$A$2:$A$31</c15:f>
                <c15:dlblRangeCache>
                  <c:ptCount val="30"/>
                  <c:pt idx="0">
                    <c:v>María</c:v>
                  </c:pt>
                  <c:pt idx="1">
                    <c:v>Alejandro</c:v>
                  </c:pt>
                  <c:pt idx="2">
                    <c:v>Lucía</c:v>
                  </c:pt>
                  <c:pt idx="3">
                    <c:v>Pablo</c:v>
                  </c:pt>
                  <c:pt idx="4">
                    <c:v>Marta</c:v>
                  </c:pt>
                  <c:pt idx="5">
                    <c:v>Daniel</c:v>
                  </c:pt>
                  <c:pt idx="6">
                    <c:v>Laura</c:v>
                  </c:pt>
                  <c:pt idx="7">
                    <c:v>Manuel</c:v>
                  </c:pt>
                  <c:pt idx="8">
                    <c:v>Ana</c:v>
                  </c:pt>
                  <c:pt idx="9">
                    <c:v>Javier</c:v>
                  </c:pt>
                  <c:pt idx="10">
                    <c:v>Carmen</c:v>
                  </c:pt>
                  <c:pt idx="11">
                    <c:v>Diego</c:v>
                  </c:pt>
                  <c:pt idx="12">
                    <c:v>Paula</c:v>
                  </c:pt>
                  <c:pt idx="13">
                    <c:v>Antonio</c:v>
                  </c:pt>
                  <c:pt idx="14">
                    <c:v>Sara</c:v>
                  </c:pt>
                  <c:pt idx="15">
                    <c:v>Sergio</c:v>
                  </c:pt>
                  <c:pt idx="16">
                    <c:v>Cristina</c:v>
                  </c:pt>
                  <c:pt idx="17">
                    <c:v>José</c:v>
                  </c:pt>
                  <c:pt idx="18">
                    <c:v>Raquel</c:v>
                  </c:pt>
                  <c:pt idx="19">
                    <c:v>Andrea</c:v>
                  </c:pt>
                  <c:pt idx="20">
                    <c:v>María</c:v>
                  </c:pt>
                  <c:pt idx="21">
                    <c:v>Juan</c:v>
                  </c:pt>
                  <c:pt idx="22">
                    <c:v>Martín</c:v>
                  </c:pt>
                  <c:pt idx="23">
                    <c:v>Elena</c:v>
                  </c:pt>
                  <c:pt idx="24">
                    <c:v>Adrián</c:v>
                  </c:pt>
                  <c:pt idx="25">
                    <c:v>Patricia</c:v>
                  </c:pt>
                  <c:pt idx="26">
                    <c:v>Raúl</c:v>
                  </c:pt>
                  <c:pt idx="27">
                    <c:v>Nuria</c:v>
                  </c:pt>
                  <c:pt idx="28">
                    <c:v>Álvaro</c:v>
                  </c:pt>
                  <c:pt idx="29">
                    <c:v>Beatriz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425-4075-896C-C0A27CC0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06303"/>
        <c:axId val="786403423"/>
      </c:scatterChart>
      <c:valAx>
        <c:axId val="786406303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403423"/>
        <c:crosses val="autoZero"/>
        <c:crossBetween val="midCat"/>
        <c:majorUnit val="2"/>
      </c:valAx>
      <c:valAx>
        <c:axId val="7864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4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Relación de edades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Relación de edades</a:t>
          </a:r>
        </a:p>
      </cx:txPr>
    </cx:title>
    <cx:plotArea>
      <cx:plotAreaRegion>
        <cx:series layoutId="treemap" uniqueId="{1ED484C3-71C6-4E9E-A292-C988D85F6506}" formatIdx="0">
          <cx:tx>
            <cx:txData>
              <cx:f>_xlchart.v1.1</cx:f>
              <cx:v>Edad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s-E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59265</xdr:colOff>
      <xdr:row>0</xdr:row>
      <xdr:rowOff>95250</xdr:rowOff>
    </xdr:from>
    <xdr:to>
      <xdr:col>16</xdr:col>
      <xdr:colOff>523874</xdr:colOff>
      <xdr:row>31</xdr:row>
      <xdr:rowOff>5290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203C32-3754-23C8-59FD-24724BF46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31</xdr:row>
      <xdr:rowOff>123825</xdr:rowOff>
    </xdr:from>
    <xdr:to>
      <xdr:col>18</xdr:col>
      <xdr:colOff>514350</xdr:colOff>
      <xdr:row>57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7AAF94-F827-666D-8BB8-61085CB81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276224</xdr:colOff>
      <xdr:row>58</xdr:row>
      <xdr:rowOff>9524</xdr:rowOff>
    </xdr:from>
    <xdr:to>
      <xdr:col>18</xdr:col>
      <xdr:colOff>9524</xdr:colOff>
      <xdr:row>85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1A1458D-304E-37E6-FC3B-13949DD6C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49" y="10515599"/>
              <a:ext cx="8429625" cy="5048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 Mendez Sanchez" refreshedDate="45368.520244675929" createdVersion="8" refreshedVersion="8" minRefreshableVersion="3" recordCount="30" xr:uid="{B7096482-CF60-45C1-8599-60EC8FDCCBBB}">
  <cacheSource type="worksheet">
    <worksheetSource name="Tabla1"/>
  </cacheSource>
  <cacheFields count="3">
    <cacheField name="Nombre" numFmtId="0">
      <sharedItems count="29">
        <s v="María"/>
        <s v="Alejandro"/>
        <s v="Lucía"/>
        <s v="Pablo"/>
        <s v="Marta"/>
        <s v="Daniel"/>
        <s v="Laura"/>
        <s v="Manuel"/>
        <s v="Ana"/>
        <s v="Javier"/>
        <s v="Carmen"/>
        <s v="Diego"/>
        <s v="Paula"/>
        <s v="Antonio"/>
        <s v="Sara"/>
        <s v="Sergio"/>
        <s v="Cristina"/>
        <s v="José"/>
        <s v="Raquel"/>
        <s v="Andrea"/>
        <s v="Juan"/>
        <s v="Martín"/>
        <s v="Elena"/>
        <s v="Adrián"/>
        <s v="Patricia"/>
        <s v="Raúl"/>
        <s v="Nuria"/>
        <s v="Álvaro"/>
        <s v="Beatriz"/>
      </sharedItems>
    </cacheField>
    <cacheField name="Edad" numFmtId="0">
      <sharedItems containsSemiMixedTypes="0" containsString="0" containsNumber="1" containsInteger="1" minValue="18" maxValue="40" count="22">
        <n v="25"/>
        <n v="34"/>
        <n v="19"/>
        <n v="40"/>
        <n v="28"/>
        <n v="22"/>
        <n v="31"/>
        <n v="36"/>
        <n v="27"/>
        <n v="23"/>
        <n v="33"/>
        <n v="26"/>
        <n v="29"/>
        <n v="38"/>
        <n v="18"/>
        <n v="32"/>
        <n v="24"/>
        <n v="37"/>
        <n v="30"/>
        <n v="21"/>
        <n v="35"/>
        <n v="39"/>
      </sharedItems>
    </cacheField>
    <cacheField name="Puntaje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 Mendez Sanchez" refreshedDate="45368.52456273148" backgroundQuery="1" createdVersion="8" refreshedVersion="8" minRefreshableVersion="3" recordCount="0" supportSubquery="1" supportAdvancedDrill="1" xr:uid="{C8099950-240E-44F9-94C4-C693B2CDFE4E}">
  <cacheSource type="external" connectionId="2"/>
  <cacheFields count="4">
    <cacheField name="[Measures].[Máx. de Puntaje]" caption="Máx. de Puntaje" numFmtId="0" hierarchy="5" level="32767"/>
    <cacheField name="[Measures].[Mín. de Puntaje]" caption="Mín. de Puntaje" numFmtId="0" hierarchy="6" level="32767"/>
    <cacheField name="[Tabla1].[Nombre].[Nombre]" caption="Nombre" numFmtId="0" level="1">
      <sharedItems count="29">
        <s v="Sara"/>
        <s v="Lucía"/>
        <s v="Andrea"/>
        <s v="Álvaro"/>
        <s v="Daniel"/>
        <s v="Javier"/>
        <s v="Patricia"/>
        <s v="Cristina"/>
        <s v="María"/>
        <s v="Diego"/>
        <s v="Martín"/>
        <s v="Ana"/>
        <s v="Nuria"/>
        <s v="Elena"/>
        <s v="Marta"/>
        <s v="Beatriz"/>
        <s v="Paula"/>
        <s v="Raquel"/>
        <s v="Adrián"/>
        <s v="Laura"/>
        <s v="Sergio"/>
        <s v="Carmen"/>
        <s v="Alejandro"/>
        <s v="Manuel"/>
        <s v="Raúl"/>
        <s v="José"/>
        <s v="Antonio"/>
        <s v="Juan"/>
        <s v="Pablo"/>
      </sharedItems>
    </cacheField>
    <cacheField name="[Tabla1].[Edad].[Edad]" caption="Edad" numFmtId="0" hierarchy="1" level="1">
      <sharedItems containsSemiMixedTypes="0" containsString="0" containsNumber="1" containsInteger="1" minValue="18" maxValue="40" count="22"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  <extLst>
        <ext xmlns:x15="http://schemas.microsoft.com/office/spreadsheetml/2010/11/main" uri="{4F2E5C28-24EA-4eb8-9CBF-B6C8F9C3D259}">
          <x15:cachedUniqueNames>
            <x15:cachedUniqueName index="0" name="[Tabla1].[Edad].&amp;[18]"/>
            <x15:cachedUniqueName index="1" name="[Tabla1].[Edad].&amp;[19]"/>
            <x15:cachedUniqueName index="2" name="[Tabla1].[Edad].&amp;[21]"/>
            <x15:cachedUniqueName index="3" name="[Tabla1].[Edad].&amp;[22]"/>
            <x15:cachedUniqueName index="4" name="[Tabla1].[Edad].&amp;[23]"/>
            <x15:cachedUniqueName index="5" name="[Tabla1].[Edad].&amp;[24]"/>
            <x15:cachedUniqueName index="6" name="[Tabla1].[Edad].&amp;[25]"/>
            <x15:cachedUniqueName index="7" name="[Tabla1].[Edad].&amp;[26]"/>
            <x15:cachedUniqueName index="8" name="[Tabla1].[Edad].&amp;[27]"/>
            <x15:cachedUniqueName index="9" name="[Tabla1].[Edad].&amp;[28]"/>
            <x15:cachedUniqueName index="10" name="[Tabla1].[Edad].&amp;[29]"/>
            <x15:cachedUniqueName index="11" name="[Tabla1].[Edad].&amp;[30]"/>
            <x15:cachedUniqueName index="12" name="[Tabla1].[Edad].&amp;[31]"/>
            <x15:cachedUniqueName index="13" name="[Tabla1].[Edad].&amp;[32]"/>
            <x15:cachedUniqueName index="14" name="[Tabla1].[Edad].&amp;[33]"/>
            <x15:cachedUniqueName index="15" name="[Tabla1].[Edad].&amp;[34]"/>
            <x15:cachedUniqueName index="16" name="[Tabla1].[Edad].&amp;[35]"/>
            <x15:cachedUniqueName index="17" name="[Tabla1].[Edad].&amp;[36]"/>
            <x15:cachedUniqueName index="18" name="[Tabla1].[Edad].&amp;[37]"/>
            <x15:cachedUniqueName index="19" name="[Tabla1].[Edad].&amp;[38]"/>
            <x15:cachedUniqueName index="20" name="[Tabla1].[Edad].&amp;[39]"/>
            <x15:cachedUniqueName index="21" name="[Tabla1].[Edad].&amp;[40]"/>
          </x15:cachedUniqueNames>
        </ext>
      </extLst>
    </cacheField>
  </cacheFields>
  <cacheHierarchies count="8">
    <cacheHierarchy uniqueName="[Tabla1].[Nombre]" caption="Nombre" attribute="1" defaultMemberUniqueName="[Tabla1].[Nombre].[All]" allUniqueName="[Tabla1].[Nombre].[All]" dimensionUniqueName="[Tabla1]" displayFolder="" count="2" memberValueDatatype="130" unbalanced="0">
      <fieldsUsage count="2">
        <fieldUsage x="-1"/>
        <fieldUsage x="2"/>
      </fieldsUsage>
    </cacheHierarchy>
    <cacheHierarchy uniqueName="[Tabla1].[Edad]" caption="Edad" attribute="1" defaultMemberUniqueName="[Tabla1].[Edad].[All]" allUniqueName="[Tabla1].[Edad].[All]" dimensionUniqueName="[Tabla1]" displayFolder="" count="2" memberValueDatatype="20" unbalanced="0">
      <fieldsUsage count="2">
        <fieldUsage x="-1"/>
        <fieldUsage x="3"/>
      </fieldsUsage>
    </cacheHierarchy>
    <cacheHierarchy uniqueName="[Tabla1].[Puntaje]" caption="Puntaje" attribute="1" defaultMemberUniqueName="[Tabla1].[Puntaje].[All]" allUniqueName="[Tabla1].[Puntaje].[All]" dimensionUniqueName="[Tabla1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Máx. de Puntaje]" caption="Máx. de Puntaje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ín. de Puntaje]" caption="Mín. de Puntaje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Edad]" caption="Suma de Edad" measure="1" displayFolder="" measureGroup="Tabla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8"/>
  </r>
  <r>
    <x v="1"/>
    <x v="1"/>
    <n v="6"/>
  </r>
  <r>
    <x v="2"/>
    <x v="2"/>
    <n v="9"/>
  </r>
  <r>
    <x v="3"/>
    <x v="3"/>
    <n v="4"/>
  </r>
  <r>
    <x v="4"/>
    <x v="4"/>
    <n v="7"/>
  </r>
  <r>
    <x v="5"/>
    <x v="5"/>
    <n v="5"/>
  </r>
  <r>
    <x v="6"/>
    <x v="6"/>
    <n v="8"/>
  </r>
  <r>
    <x v="7"/>
    <x v="7"/>
    <n v="3"/>
  </r>
  <r>
    <x v="8"/>
    <x v="8"/>
    <n v="6"/>
  </r>
  <r>
    <x v="9"/>
    <x v="9"/>
    <n v="9"/>
  </r>
  <r>
    <x v="10"/>
    <x v="10"/>
    <n v="2"/>
  </r>
  <r>
    <x v="11"/>
    <x v="11"/>
    <n v="7"/>
  </r>
  <r>
    <x v="12"/>
    <x v="12"/>
    <n v="4"/>
  </r>
  <r>
    <x v="13"/>
    <x v="13"/>
    <n v="6"/>
  </r>
  <r>
    <x v="14"/>
    <x v="14"/>
    <n v="8"/>
  </r>
  <r>
    <x v="15"/>
    <x v="15"/>
    <n v="5"/>
  </r>
  <r>
    <x v="16"/>
    <x v="16"/>
    <n v="9"/>
  </r>
  <r>
    <x v="17"/>
    <x v="17"/>
    <n v="3"/>
  </r>
  <r>
    <x v="18"/>
    <x v="18"/>
    <n v="7"/>
  </r>
  <r>
    <x v="19"/>
    <x v="19"/>
    <n v="6"/>
  </r>
  <r>
    <x v="0"/>
    <x v="20"/>
    <n v="8"/>
  </r>
  <r>
    <x v="20"/>
    <x v="21"/>
    <n v="4"/>
  </r>
  <r>
    <x v="21"/>
    <x v="11"/>
    <n v="9"/>
  </r>
  <r>
    <x v="22"/>
    <x v="4"/>
    <n v="5"/>
  </r>
  <r>
    <x v="23"/>
    <x v="6"/>
    <n v="7"/>
  </r>
  <r>
    <x v="24"/>
    <x v="9"/>
    <n v="6"/>
  </r>
  <r>
    <x v="25"/>
    <x v="7"/>
    <n v="8"/>
  </r>
  <r>
    <x v="26"/>
    <x v="8"/>
    <n v="4"/>
  </r>
  <r>
    <x v="27"/>
    <x v="5"/>
    <n v="9"/>
  </r>
  <r>
    <x v="28"/>
    <x v="12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1408C-B4BE-4EA8-9EEE-9370B0B25001}" name="TablaDinámica1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56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3"/>
    <field x="2"/>
  </rowFields>
  <rowItems count="5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r="1">
      <x v="4"/>
    </i>
    <i>
      <x v="4"/>
    </i>
    <i r="1">
      <x v="5"/>
    </i>
    <i r="1">
      <x v="6"/>
    </i>
    <i>
      <x v="5"/>
    </i>
    <i r="1">
      <x v="7"/>
    </i>
    <i>
      <x v="6"/>
    </i>
    <i r="1">
      <x v="8"/>
    </i>
    <i>
      <x v="7"/>
    </i>
    <i r="1">
      <x v="9"/>
    </i>
    <i r="1">
      <x v="10"/>
    </i>
    <i>
      <x v="8"/>
    </i>
    <i r="1">
      <x v="11"/>
    </i>
    <i r="1">
      <x v="12"/>
    </i>
    <i>
      <x v="9"/>
    </i>
    <i r="1">
      <x v="13"/>
    </i>
    <i r="1">
      <x v="14"/>
    </i>
    <i>
      <x v="10"/>
    </i>
    <i r="1">
      <x v="15"/>
    </i>
    <i r="1">
      <x v="16"/>
    </i>
    <i>
      <x v="11"/>
    </i>
    <i r="1">
      <x v="17"/>
    </i>
    <i>
      <x v="12"/>
    </i>
    <i r="1">
      <x v="18"/>
    </i>
    <i r="1">
      <x v="19"/>
    </i>
    <i>
      <x v="13"/>
    </i>
    <i r="1">
      <x v="20"/>
    </i>
    <i>
      <x v="14"/>
    </i>
    <i r="1">
      <x v="21"/>
    </i>
    <i>
      <x v="15"/>
    </i>
    <i r="1">
      <x v="22"/>
    </i>
    <i>
      <x v="16"/>
    </i>
    <i r="1">
      <x v="8"/>
    </i>
    <i>
      <x v="17"/>
    </i>
    <i r="1">
      <x v="23"/>
    </i>
    <i r="1">
      <x v="24"/>
    </i>
    <i>
      <x v="18"/>
    </i>
    <i r="1">
      <x v="25"/>
    </i>
    <i>
      <x v="19"/>
    </i>
    <i r="1">
      <x v="26"/>
    </i>
    <i>
      <x v="20"/>
    </i>
    <i r="1">
      <x v="27"/>
    </i>
    <i>
      <x v="21"/>
    </i>
    <i r="1"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Puntaje" fld="0" subtotal="max" baseField="0" baseItem="0"/>
    <dataField name="Mín. de Puntaje" fld="1" subtotal="min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a_Bea_Mendez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D4AB4-7BBC-4455-ADB8-16AC631BBD01}" name="TablaDinámica1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3">
    <pivotField axis="axisRow" showAll="0">
      <items count="30">
        <item x="23"/>
        <item x="1"/>
        <item x="27"/>
        <item x="8"/>
        <item x="19"/>
        <item x="13"/>
        <item x="28"/>
        <item x="10"/>
        <item x="16"/>
        <item x="5"/>
        <item x="11"/>
        <item x="22"/>
        <item x="9"/>
        <item x="17"/>
        <item x="20"/>
        <item x="6"/>
        <item x="2"/>
        <item x="7"/>
        <item x="0"/>
        <item x="4"/>
        <item x="21"/>
        <item x="26"/>
        <item x="3"/>
        <item x="24"/>
        <item x="12"/>
        <item x="18"/>
        <item x="25"/>
        <item x="14"/>
        <item x="15"/>
        <item t="default"/>
      </items>
    </pivotField>
    <pivotField axis="axisPage" showAll="0">
      <items count="23">
        <item x="14"/>
        <item x="2"/>
        <item x="19"/>
        <item x="5"/>
        <item x="9"/>
        <item x="16"/>
        <item x="0"/>
        <item x="11"/>
        <item x="8"/>
        <item x="4"/>
        <item x="12"/>
        <item x="18"/>
        <item x="6"/>
        <item x="15"/>
        <item x="10"/>
        <item x="1"/>
        <item x="20"/>
        <item x="7"/>
        <item x="17"/>
        <item x="13"/>
        <item x="21"/>
        <item x="3"/>
        <item t="default"/>
      </items>
    </pivotField>
    <pivotField dataField="1" showAll="0"/>
  </pivotFields>
  <rowFields count="1">
    <field x="0"/>
  </rowFields>
  <rowItems count="3">
    <i>
      <x v="2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Máx. de Puntaje" fld="2" subtotal="max" baseField="1" baseItem="0"/>
    <dataField name="Mín. de Puntaje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3CE8016-25D3-46BD-9EBB-11001BA733FA}" autoFormatId="16" applyNumberFormats="0" applyBorderFormats="0" applyFontFormats="0" applyPatternFormats="0" applyAlignmentFormats="0" applyWidthHeightFormats="0">
  <queryTableRefresh nextId="17">
    <queryTableFields count="14">
      <queryTableField id="1" name="nombre" tableColumnId="1"/>
      <queryTableField id="2" name="apellido_1" tableColumnId="2"/>
      <queryTableField id="3" name="apellido_2" tableColumnId="3"/>
      <queryTableField id="4" name="dni" tableColumnId="4"/>
      <queryTableField id="5" name="email" tableColumnId="5"/>
      <queryTableField id="6" name="telefono" tableColumnId="6"/>
      <queryTableField id="7" name="movil" tableColumnId="7"/>
      <queryTableField id="8" name="fecha_nacimiento" tableColumnId="8"/>
      <queryTableField id="9" name="curso" tableColumnId="9"/>
      <queryTableField id="10" name="fecha_matriculacion" tableColumnId="10"/>
      <queryTableField id="11" name="poblacion" tableColumnId="11"/>
      <queryTableField id="12" name="provincia" tableColumnId="12"/>
      <queryTableField id="15" name="asignatura" tableColumnId="15"/>
      <queryTableField id="16" name="nota" tableColumnId="16"/>
    </queryTableFields>
    <queryTableDeletedFields count="2">
      <deletedField name="extension"/>
      <deletedField name="call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2FE405-C8A1-4574-AD48-848F59799372}" name="Tabla1" displayName="Tabla1" ref="A1:C31" totalsRowShown="0" headerRowDxfId="11">
  <tableColumns count="3">
    <tableColumn id="1" xr3:uid="{CEFC5CA8-5917-4C2A-BD49-8E4B396D7E97}" name="Nombre" dataDxfId="14"/>
    <tableColumn id="2" xr3:uid="{3DB8AA19-06E6-4EE3-B432-C435DE189AA1}" name="Edad" dataDxfId="13"/>
    <tableColumn id="3" xr3:uid="{D0D5770A-B2AA-4B28-85A6-98F5556F4060}" name="Puntaje" dataDxfId="1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A1A9A0-7C60-48DC-AB52-4D6C574AB5C6}" name="ACADEMIA" displayName="ACADEMIA" ref="A1:N77" tableType="queryTable" totalsRowShown="0">
  <autoFilter ref="A1:N77" xr:uid="{D8A1A9A0-7C60-48DC-AB52-4D6C574AB5C6}"/>
  <sortState xmlns:xlrd2="http://schemas.microsoft.com/office/spreadsheetml/2017/richdata2" ref="A2:N77">
    <sortCondition ref="L2:L77"/>
  </sortState>
  <tableColumns count="14">
    <tableColumn id="1" xr3:uid="{BF557BAF-701E-4F46-84F0-C152E0E04BEC}" uniqueName="1" name="nombre" queryTableFieldId="1" dataDxfId="10"/>
    <tableColumn id="2" xr3:uid="{06D7F515-D545-4FFA-BE4E-5EABF209C04A}" uniqueName="2" name="apellido_1" queryTableFieldId="2" dataDxfId="9"/>
    <tableColumn id="3" xr3:uid="{674B2EEA-9F57-477F-BECF-7357E614D527}" uniqueName="3" name="apellido_2" queryTableFieldId="3" dataDxfId="8"/>
    <tableColumn id="4" xr3:uid="{BFCD01F6-DE2A-44EE-A8EA-6E570EAEEBAA}" uniqueName="4" name="dni" queryTableFieldId="4" dataDxfId="7"/>
    <tableColumn id="5" xr3:uid="{F2F9F293-B700-4AF6-8A23-CDF3547B4AC4}" uniqueName="5" name="email" queryTableFieldId="5" dataDxfId="6"/>
    <tableColumn id="6" xr3:uid="{C5C84F0B-B60F-4067-8B42-4C9AACAD5544}" uniqueName="6" name="telefono" queryTableFieldId="6"/>
    <tableColumn id="7" xr3:uid="{5A272340-E0DB-4BB6-9840-8CB90060FDBB}" uniqueName="7" name="movil" queryTableFieldId="7"/>
    <tableColumn id="8" xr3:uid="{E0BEB74B-C416-44DA-87FB-C4C137A880F8}" uniqueName="8" name="fecha_nacimiento" queryTableFieldId="8" dataDxfId="5"/>
    <tableColumn id="9" xr3:uid="{D4EB72B9-FF71-4BF0-8780-2448F7C6C558}" uniqueName="9" name="curso" queryTableFieldId="9" dataDxfId="4"/>
    <tableColumn id="10" xr3:uid="{8D1A07BE-CD0C-4CB1-AEBB-6FD013C6CB54}" uniqueName="10" name="fecha_matriculacion" queryTableFieldId="10" dataDxfId="3"/>
    <tableColumn id="11" xr3:uid="{E7DF4B5E-A263-4B52-9019-5840A301E51B}" uniqueName="11" name="poblacion" queryTableFieldId="11" dataDxfId="2"/>
    <tableColumn id="12" xr3:uid="{FC7A9A63-E929-4754-A988-308C71614DC1}" uniqueName="12" name="provincia" queryTableFieldId="12" dataDxfId="1"/>
    <tableColumn id="15" xr3:uid="{E3CF80BD-9394-4066-A33F-5E1953698EC8}" uniqueName="15" name="asignatura" queryTableFieldId="15" dataDxfId="0"/>
    <tableColumn id="16" xr3:uid="{20F6285A-7CB9-471B-B454-4CD8FB52EBB2}" uniqueName="16" name="not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6A45-F6A8-46ED-99D4-5E1C0DBB166B}">
  <dimension ref="A3:C56"/>
  <sheetViews>
    <sheetView workbookViewId="0">
      <selection activeCell="D19" sqref="D19"/>
    </sheetView>
  </sheetViews>
  <sheetFormatPr baseColWidth="10" defaultRowHeight="14.4" x14ac:dyDescent="0.3"/>
  <cols>
    <col min="1" max="1" width="16.5546875" bestFit="1" customWidth="1"/>
    <col min="2" max="2" width="14.77734375" bestFit="1" customWidth="1"/>
    <col min="3" max="3" width="14.44140625" bestFit="1" customWidth="1"/>
    <col min="4" max="4" width="13" bestFit="1" customWidth="1"/>
  </cols>
  <sheetData>
    <row r="3" spans="1:3" x14ac:dyDescent="0.3">
      <c r="A3" s="13" t="s">
        <v>41</v>
      </c>
      <c r="B3" t="s">
        <v>43</v>
      </c>
      <c r="C3" t="s">
        <v>44</v>
      </c>
    </row>
    <row r="4" spans="1:3" x14ac:dyDescent="0.3">
      <c r="A4" s="3">
        <v>18</v>
      </c>
      <c r="B4" s="12"/>
      <c r="C4" s="12"/>
    </row>
    <row r="5" spans="1:3" x14ac:dyDescent="0.3">
      <c r="A5" s="14" t="s">
        <v>17</v>
      </c>
      <c r="B5" s="12">
        <v>8</v>
      </c>
      <c r="C5" s="12">
        <v>8</v>
      </c>
    </row>
    <row r="6" spans="1:3" x14ac:dyDescent="0.3">
      <c r="A6" s="3">
        <v>19</v>
      </c>
      <c r="B6" s="12"/>
      <c r="C6" s="12"/>
    </row>
    <row r="7" spans="1:3" x14ac:dyDescent="0.3">
      <c r="A7" s="14" t="s">
        <v>5</v>
      </c>
      <c r="B7" s="12">
        <v>9</v>
      </c>
      <c r="C7" s="12">
        <v>9</v>
      </c>
    </row>
    <row r="8" spans="1:3" x14ac:dyDescent="0.3">
      <c r="A8" s="3">
        <v>21</v>
      </c>
      <c r="B8" s="12"/>
      <c r="C8" s="12"/>
    </row>
    <row r="9" spans="1:3" x14ac:dyDescent="0.3">
      <c r="A9" s="14" t="s">
        <v>22</v>
      </c>
      <c r="B9" s="12">
        <v>6</v>
      </c>
      <c r="C9" s="12">
        <v>6</v>
      </c>
    </row>
    <row r="10" spans="1:3" x14ac:dyDescent="0.3">
      <c r="A10" s="3">
        <v>22</v>
      </c>
      <c r="B10" s="12"/>
      <c r="C10" s="12"/>
    </row>
    <row r="11" spans="1:3" x14ac:dyDescent="0.3">
      <c r="A11" s="14" t="s">
        <v>30</v>
      </c>
      <c r="B11" s="12">
        <v>9</v>
      </c>
      <c r="C11" s="12">
        <v>9</v>
      </c>
    </row>
    <row r="12" spans="1:3" x14ac:dyDescent="0.3">
      <c r="A12" s="14" t="s">
        <v>8</v>
      </c>
      <c r="B12" s="12">
        <v>5</v>
      </c>
      <c r="C12" s="12">
        <v>5</v>
      </c>
    </row>
    <row r="13" spans="1:3" x14ac:dyDescent="0.3">
      <c r="A13" s="3">
        <v>23</v>
      </c>
      <c r="B13" s="12"/>
      <c r="C13" s="12"/>
    </row>
    <row r="14" spans="1:3" x14ac:dyDescent="0.3">
      <c r="A14" s="14" t="s">
        <v>12</v>
      </c>
      <c r="B14" s="12">
        <v>9</v>
      </c>
      <c r="C14" s="12">
        <v>9</v>
      </c>
    </row>
    <row r="15" spans="1:3" x14ac:dyDescent="0.3">
      <c r="A15" s="14" t="s">
        <v>27</v>
      </c>
      <c r="B15" s="12">
        <v>6</v>
      </c>
      <c r="C15" s="12">
        <v>6</v>
      </c>
    </row>
    <row r="16" spans="1:3" x14ac:dyDescent="0.3">
      <c r="A16" s="3">
        <v>24</v>
      </c>
      <c r="B16" s="12"/>
      <c r="C16" s="12"/>
    </row>
    <row r="17" spans="1:3" x14ac:dyDescent="0.3">
      <c r="A17" s="14" t="s">
        <v>19</v>
      </c>
      <c r="B17" s="12">
        <v>9</v>
      </c>
      <c r="C17" s="12">
        <v>9</v>
      </c>
    </row>
    <row r="18" spans="1:3" x14ac:dyDescent="0.3">
      <c r="A18" s="3">
        <v>25</v>
      </c>
      <c r="B18" s="12"/>
      <c r="C18" s="12"/>
    </row>
    <row r="19" spans="1:3" x14ac:dyDescent="0.3">
      <c r="A19" s="14" t="s">
        <v>3</v>
      </c>
      <c r="B19" s="12">
        <v>8</v>
      </c>
      <c r="C19" s="12">
        <v>8</v>
      </c>
    </row>
    <row r="20" spans="1:3" x14ac:dyDescent="0.3">
      <c r="A20" s="3">
        <v>26</v>
      </c>
      <c r="B20" s="12"/>
      <c r="C20" s="12"/>
    </row>
    <row r="21" spans="1:3" x14ac:dyDescent="0.3">
      <c r="A21" s="14" t="s">
        <v>14</v>
      </c>
      <c r="B21" s="12">
        <v>7</v>
      </c>
      <c r="C21" s="12">
        <v>7</v>
      </c>
    </row>
    <row r="22" spans="1:3" x14ac:dyDescent="0.3">
      <c r="A22" s="14" t="s">
        <v>24</v>
      </c>
      <c r="B22" s="12">
        <v>9</v>
      </c>
      <c r="C22" s="12">
        <v>9</v>
      </c>
    </row>
    <row r="23" spans="1:3" x14ac:dyDescent="0.3">
      <c r="A23" s="3">
        <v>27</v>
      </c>
      <c r="B23" s="12"/>
      <c r="C23" s="12"/>
    </row>
    <row r="24" spans="1:3" x14ac:dyDescent="0.3">
      <c r="A24" s="14" t="s">
        <v>11</v>
      </c>
      <c r="B24" s="12">
        <v>6</v>
      </c>
      <c r="C24" s="12">
        <v>6</v>
      </c>
    </row>
    <row r="25" spans="1:3" x14ac:dyDescent="0.3">
      <c r="A25" s="14" t="s">
        <v>29</v>
      </c>
      <c r="B25" s="12">
        <v>4</v>
      </c>
      <c r="C25" s="12">
        <v>4</v>
      </c>
    </row>
    <row r="26" spans="1:3" x14ac:dyDescent="0.3">
      <c r="A26" s="3">
        <v>28</v>
      </c>
      <c r="B26" s="12"/>
      <c r="C26" s="12"/>
    </row>
    <row r="27" spans="1:3" x14ac:dyDescent="0.3">
      <c r="A27" s="14" t="s">
        <v>25</v>
      </c>
      <c r="B27" s="12">
        <v>5</v>
      </c>
      <c r="C27" s="12">
        <v>5</v>
      </c>
    </row>
    <row r="28" spans="1:3" x14ac:dyDescent="0.3">
      <c r="A28" s="14" t="s">
        <v>7</v>
      </c>
      <c r="B28" s="12">
        <v>7</v>
      </c>
      <c r="C28" s="12">
        <v>7</v>
      </c>
    </row>
    <row r="29" spans="1:3" x14ac:dyDescent="0.3">
      <c r="A29" s="3">
        <v>29</v>
      </c>
      <c r="B29" s="12"/>
      <c r="C29" s="12"/>
    </row>
    <row r="30" spans="1:3" x14ac:dyDescent="0.3">
      <c r="A30" s="14" t="s">
        <v>31</v>
      </c>
      <c r="B30" s="12">
        <v>5</v>
      </c>
      <c r="C30" s="12">
        <v>5</v>
      </c>
    </row>
    <row r="31" spans="1:3" x14ac:dyDescent="0.3">
      <c r="A31" s="14" t="s">
        <v>15</v>
      </c>
      <c r="B31" s="12">
        <v>4</v>
      </c>
      <c r="C31" s="12">
        <v>4</v>
      </c>
    </row>
    <row r="32" spans="1:3" x14ac:dyDescent="0.3">
      <c r="A32" s="3">
        <v>30</v>
      </c>
      <c r="B32" s="12"/>
      <c r="C32" s="12"/>
    </row>
    <row r="33" spans="1:3" x14ac:dyDescent="0.3">
      <c r="A33" s="14" t="s">
        <v>21</v>
      </c>
      <c r="B33" s="12">
        <v>7</v>
      </c>
      <c r="C33" s="12">
        <v>7</v>
      </c>
    </row>
    <row r="34" spans="1:3" x14ac:dyDescent="0.3">
      <c r="A34" s="3">
        <v>31</v>
      </c>
      <c r="B34" s="12"/>
      <c r="C34" s="12"/>
    </row>
    <row r="35" spans="1:3" x14ac:dyDescent="0.3">
      <c r="A35" s="14" t="s">
        <v>26</v>
      </c>
      <c r="B35" s="12">
        <v>7</v>
      </c>
      <c r="C35" s="12">
        <v>7</v>
      </c>
    </row>
    <row r="36" spans="1:3" x14ac:dyDescent="0.3">
      <c r="A36" s="14" t="s">
        <v>9</v>
      </c>
      <c r="B36" s="12">
        <v>8</v>
      </c>
      <c r="C36" s="12">
        <v>8</v>
      </c>
    </row>
    <row r="37" spans="1:3" x14ac:dyDescent="0.3">
      <c r="A37" s="3">
        <v>32</v>
      </c>
      <c r="B37" s="12"/>
      <c r="C37" s="12"/>
    </row>
    <row r="38" spans="1:3" x14ac:dyDescent="0.3">
      <c r="A38" s="14" t="s">
        <v>18</v>
      </c>
      <c r="B38" s="12">
        <v>5</v>
      </c>
      <c r="C38" s="12">
        <v>5</v>
      </c>
    </row>
    <row r="39" spans="1:3" x14ac:dyDescent="0.3">
      <c r="A39" s="3">
        <v>33</v>
      </c>
      <c r="B39" s="12"/>
      <c r="C39" s="12"/>
    </row>
    <row r="40" spans="1:3" x14ac:dyDescent="0.3">
      <c r="A40" s="14" t="s">
        <v>13</v>
      </c>
      <c r="B40" s="12">
        <v>2</v>
      </c>
      <c r="C40" s="12">
        <v>2</v>
      </c>
    </row>
    <row r="41" spans="1:3" x14ac:dyDescent="0.3">
      <c r="A41" s="3">
        <v>34</v>
      </c>
      <c r="B41" s="12"/>
      <c r="C41" s="12"/>
    </row>
    <row r="42" spans="1:3" x14ac:dyDescent="0.3">
      <c r="A42" s="14" t="s">
        <v>4</v>
      </c>
      <c r="B42" s="12">
        <v>6</v>
      </c>
      <c r="C42" s="12">
        <v>6</v>
      </c>
    </row>
    <row r="43" spans="1:3" x14ac:dyDescent="0.3">
      <c r="A43" s="3">
        <v>35</v>
      </c>
      <c r="B43" s="12"/>
      <c r="C43" s="12"/>
    </row>
    <row r="44" spans="1:3" x14ac:dyDescent="0.3">
      <c r="A44" s="14" t="s">
        <v>3</v>
      </c>
      <c r="B44" s="12">
        <v>8</v>
      </c>
      <c r="C44" s="12">
        <v>8</v>
      </c>
    </row>
    <row r="45" spans="1:3" x14ac:dyDescent="0.3">
      <c r="A45" s="3">
        <v>36</v>
      </c>
      <c r="B45" s="12"/>
      <c r="C45" s="12"/>
    </row>
    <row r="46" spans="1:3" x14ac:dyDescent="0.3">
      <c r="A46" s="14" t="s">
        <v>10</v>
      </c>
      <c r="B46" s="12">
        <v>3</v>
      </c>
      <c r="C46" s="12">
        <v>3</v>
      </c>
    </row>
    <row r="47" spans="1:3" x14ac:dyDescent="0.3">
      <c r="A47" s="14" t="s">
        <v>28</v>
      </c>
      <c r="B47" s="12">
        <v>8</v>
      </c>
      <c r="C47" s="12">
        <v>8</v>
      </c>
    </row>
    <row r="48" spans="1:3" x14ac:dyDescent="0.3">
      <c r="A48" s="3">
        <v>37</v>
      </c>
      <c r="B48" s="12"/>
      <c r="C48" s="12"/>
    </row>
    <row r="49" spans="1:3" x14ac:dyDescent="0.3">
      <c r="A49" s="14" t="s">
        <v>20</v>
      </c>
      <c r="B49" s="12">
        <v>3</v>
      </c>
      <c r="C49" s="12">
        <v>3</v>
      </c>
    </row>
    <row r="50" spans="1:3" x14ac:dyDescent="0.3">
      <c r="A50" s="3">
        <v>38</v>
      </c>
      <c r="B50" s="12"/>
      <c r="C50" s="12"/>
    </row>
    <row r="51" spans="1:3" x14ac:dyDescent="0.3">
      <c r="A51" s="14" t="s">
        <v>16</v>
      </c>
      <c r="B51" s="12">
        <v>6</v>
      </c>
      <c r="C51" s="12">
        <v>6</v>
      </c>
    </row>
    <row r="52" spans="1:3" x14ac:dyDescent="0.3">
      <c r="A52" s="3">
        <v>39</v>
      </c>
      <c r="B52" s="12"/>
      <c r="C52" s="12"/>
    </row>
    <row r="53" spans="1:3" x14ac:dyDescent="0.3">
      <c r="A53" s="14" t="s">
        <v>23</v>
      </c>
      <c r="B53" s="12">
        <v>4</v>
      </c>
      <c r="C53" s="12">
        <v>4</v>
      </c>
    </row>
    <row r="54" spans="1:3" x14ac:dyDescent="0.3">
      <c r="A54" s="3">
        <v>40</v>
      </c>
      <c r="B54" s="12"/>
      <c r="C54" s="12"/>
    </row>
    <row r="55" spans="1:3" x14ac:dyDescent="0.3">
      <c r="A55" s="14" t="s">
        <v>6</v>
      </c>
      <c r="B55" s="12">
        <v>4</v>
      </c>
      <c r="C55" s="12">
        <v>4</v>
      </c>
    </row>
    <row r="56" spans="1:3" x14ac:dyDescent="0.3">
      <c r="A56" s="3" t="s">
        <v>42</v>
      </c>
      <c r="B56" s="12">
        <v>9</v>
      </c>
      <c r="C56" s="1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AD63-AAF3-48B4-A83A-A86B603D35FB}">
  <dimension ref="A1:C6"/>
  <sheetViews>
    <sheetView workbookViewId="0"/>
  </sheetViews>
  <sheetFormatPr baseColWidth="10" defaultRowHeight="14.4" x14ac:dyDescent="0.3"/>
  <cols>
    <col min="1" max="1" width="16.5546875" bestFit="1" customWidth="1"/>
    <col min="2" max="2" width="14.77734375" bestFit="1" customWidth="1"/>
    <col min="3" max="3" width="14.44140625" bestFit="1" customWidth="1"/>
    <col min="4" max="5" width="3" bestFit="1" customWidth="1"/>
    <col min="6" max="6" width="4" bestFit="1" customWidth="1"/>
    <col min="7" max="11" width="3" bestFit="1" customWidth="1"/>
    <col min="12" max="12" width="4" bestFit="1" customWidth="1"/>
    <col min="13" max="13" width="3" bestFit="1" customWidth="1"/>
    <col min="14" max="14" width="4" bestFit="1" customWidth="1"/>
    <col min="15" max="18" width="3" bestFit="1" customWidth="1"/>
    <col min="19" max="19" width="4" bestFit="1" customWidth="1"/>
    <col min="20" max="23" width="3" bestFit="1" customWidth="1"/>
    <col min="24" max="24" width="12" bestFit="1" customWidth="1"/>
    <col min="25" max="25" width="7.21875" bestFit="1" customWidth="1"/>
    <col min="26" max="26" width="5.6640625" bestFit="1" customWidth="1"/>
    <col min="27" max="27" width="6.77734375" bestFit="1" customWidth="1"/>
    <col min="28" max="29" width="4.6640625" bestFit="1" customWidth="1"/>
    <col min="30" max="30" width="6.21875" bestFit="1" customWidth="1"/>
    <col min="31" max="31" width="12" bestFit="1" customWidth="1"/>
    <col min="32" max="58" width="21.44140625" bestFit="1" customWidth="1"/>
    <col min="59" max="59" width="17.77734375" bestFit="1" customWidth="1"/>
    <col min="60" max="60" width="20.109375" bestFit="1" customWidth="1"/>
  </cols>
  <sheetData>
    <row r="1" spans="1:3" x14ac:dyDescent="0.3">
      <c r="A1" s="13" t="s">
        <v>1</v>
      </c>
      <c r="B1" s="3">
        <v>22</v>
      </c>
    </row>
    <row r="3" spans="1:3" x14ac:dyDescent="0.3">
      <c r="A3" s="13" t="s">
        <v>41</v>
      </c>
      <c r="B3" t="s">
        <v>43</v>
      </c>
      <c r="C3" t="s">
        <v>44</v>
      </c>
    </row>
    <row r="4" spans="1:3" x14ac:dyDescent="0.3">
      <c r="A4" s="3" t="s">
        <v>30</v>
      </c>
      <c r="B4" s="12">
        <v>9</v>
      </c>
      <c r="C4" s="12">
        <v>9</v>
      </c>
    </row>
    <row r="5" spans="1:3" x14ac:dyDescent="0.3">
      <c r="A5" s="3" t="s">
        <v>8</v>
      </c>
      <c r="B5" s="12">
        <v>5</v>
      </c>
      <c r="C5" s="12">
        <v>5</v>
      </c>
    </row>
    <row r="6" spans="1:3" x14ac:dyDescent="0.3">
      <c r="A6" s="3" t="s">
        <v>42</v>
      </c>
      <c r="B6" s="12">
        <v>9</v>
      </c>
      <c r="C6" s="1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0D5E-D2C4-4F46-9158-9A7F24D087CF}">
  <dimension ref="A1:J31"/>
  <sheetViews>
    <sheetView tabSelected="1" zoomScale="80" zoomScaleNormal="80" workbookViewId="0">
      <selection activeCell="F20" sqref="F20"/>
    </sheetView>
  </sheetViews>
  <sheetFormatPr baseColWidth="10"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0"/>
      <c r="E1" s="11" t="s">
        <v>40</v>
      </c>
    </row>
    <row r="2" spans="1:10" x14ac:dyDescent="0.3">
      <c r="A2" s="3" t="s">
        <v>3</v>
      </c>
      <c r="B2" s="2">
        <v>25</v>
      </c>
      <c r="C2" s="2">
        <v>8</v>
      </c>
      <c r="D2" s="2"/>
      <c r="E2" s="2" t="str">
        <f>IFERROR(IF(B2&gt;=21,"", "Es menor"), "Error en la edad")</f>
        <v/>
      </c>
    </row>
    <row r="3" spans="1:10" x14ac:dyDescent="0.3">
      <c r="A3" s="3" t="s">
        <v>4</v>
      </c>
      <c r="B3" s="2">
        <v>34</v>
      </c>
      <c r="C3" s="2">
        <v>6</v>
      </c>
      <c r="D3" s="2"/>
      <c r="E3" s="2" t="str">
        <f t="shared" ref="E3:E31" si="0">IFERROR(IF(B3&gt;=21,"", "Es menor"), "Error en la edad")</f>
        <v/>
      </c>
    </row>
    <row r="4" spans="1:10" x14ac:dyDescent="0.3">
      <c r="A4" s="3" t="s">
        <v>5</v>
      </c>
      <c r="B4" s="2">
        <v>19</v>
      </c>
      <c r="C4" s="2">
        <v>9</v>
      </c>
      <c r="D4" s="2"/>
      <c r="E4" s="2" t="str">
        <f t="shared" si="0"/>
        <v>Es menor</v>
      </c>
      <c r="G4" s="5" t="s">
        <v>36</v>
      </c>
      <c r="H4" s="6"/>
      <c r="I4" s="6"/>
      <c r="J4" s="7"/>
    </row>
    <row r="5" spans="1:10" x14ac:dyDescent="0.3">
      <c r="A5" s="3" t="s">
        <v>6</v>
      </c>
      <c r="B5" s="2">
        <v>40</v>
      </c>
      <c r="C5" s="2">
        <v>4</v>
      </c>
      <c r="D5" s="2"/>
      <c r="E5" s="2" t="str">
        <f t="shared" si="0"/>
        <v/>
      </c>
      <c r="G5" s="8" t="s">
        <v>32</v>
      </c>
      <c r="H5" s="8" t="s">
        <v>33</v>
      </c>
      <c r="I5" s="8" t="s">
        <v>34</v>
      </c>
      <c r="J5" s="8" t="s">
        <v>35</v>
      </c>
    </row>
    <row r="6" spans="1:10" x14ac:dyDescent="0.3">
      <c r="A6" s="3" t="s">
        <v>7</v>
      </c>
      <c r="B6" s="2">
        <v>28</v>
      </c>
      <c r="C6" s="2">
        <v>7</v>
      </c>
      <c r="D6" s="2"/>
      <c r="E6" s="2" t="str">
        <f t="shared" si="0"/>
        <v/>
      </c>
      <c r="G6" s="4">
        <f>SUM(Tabla1[Edad])</f>
        <v>869</v>
      </c>
      <c r="H6" s="9">
        <f>AVERAGE(Tabla1[Edad])</f>
        <v>28.966666666666665</v>
      </c>
      <c r="I6" s="4">
        <f>MAX(Tabla1[Edad])</f>
        <v>40</v>
      </c>
      <c r="J6" s="4">
        <f>MIN(Tabla1[Edad])</f>
        <v>18</v>
      </c>
    </row>
    <row r="7" spans="1:10" x14ac:dyDescent="0.3">
      <c r="A7" s="3" t="s">
        <v>8</v>
      </c>
      <c r="B7" s="2">
        <v>22</v>
      </c>
      <c r="C7" s="2">
        <v>5</v>
      </c>
      <c r="D7" s="2"/>
      <c r="E7" s="2" t="str">
        <f t="shared" si="0"/>
        <v/>
      </c>
    </row>
    <row r="8" spans="1:10" x14ac:dyDescent="0.3">
      <c r="A8" s="3" t="s">
        <v>9</v>
      </c>
      <c r="B8" s="2">
        <v>31</v>
      </c>
      <c r="C8" s="2">
        <v>8</v>
      </c>
      <c r="D8" s="2"/>
      <c r="E8" s="2" t="str">
        <f t="shared" si="0"/>
        <v/>
      </c>
    </row>
    <row r="9" spans="1:10" x14ac:dyDescent="0.3">
      <c r="A9" s="3" t="s">
        <v>10</v>
      </c>
      <c r="B9" s="2">
        <v>36</v>
      </c>
      <c r="C9" s="2">
        <v>3</v>
      </c>
      <c r="D9" s="2"/>
      <c r="E9" s="2" t="str">
        <f t="shared" si="0"/>
        <v/>
      </c>
    </row>
    <row r="10" spans="1:10" x14ac:dyDescent="0.3">
      <c r="A10" s="3" t="s">
        <v>11</v>
      </c>
      <c r="B10" s="2">
        <v>27</v>
      </c>
      <c r="C10" s="2">
        <v>6</v>
      </c>
      <c r="D10" s="2"/>
      <c r="E10" s="2" t="str">
        <f t="shared" si="0"/>
        <v/>
      </c>
    </row>
    <row r="11" spans="1:10" x14ac:dyDescent="0.3">
      <c r="A11" s="3" t="s">
        <v>12</v>
      </c>
      <c r="B11" s="2">
        <v>23</v>
      </c>
      <c r="C11" s="2">
        <v>9</v>
      </c>
      <c r="D11" s="2"/>
      <c r="E11" s="2" t="str">
        <f t="shared" si="0"/>
        <v/>
      </c>
    </row>
    <row r="12" spans="1:10" x14ac:dyDescent="0.3">
      <c r="A12" s="3" t="s">
        <v>13</v>
      </c>
      <c r="B12" s="2">
        <v>33</v>
      </c>
      <c r="C12" s="2">
        <v>2</v>
      </c>
      <c r="D12" s="2"/>
      <c r="E12" s="2" t="str">
        <f t="shared" si="0"/>
        <v/>
      </c>
      <c r="G12" s="8" t="s">
        <v>37</v>
      </c>
      <c r="H12" s="8" t="s">
        <v>39</v>
      </c>
      <c r="I12" s="8" t="s">
        <v>38</v>
      </c>
    </row>
    <row r="13" spans="1:10" x14ac:dyDescent="0.3">
      <c r="A13" s="3" t="s">
        <v>14</v>
      </c>
      <c r="B13" s="2">
        <v>26</v>
      </c>
      <c r="C13" s="2">
        <v>7</v>
      </c>
      <c r="D13" s="2"/>
      <c r="E13" s="2" t="str">
        <f t="shared" si="0"/>
        <v/>
      </c>
      <c r="G13" s="4">
        <f>COUNTIF(Tabla1[Edad],"&gt;25")</f>
        <v>21</v>
      </c>
      <c r="H13" s="4">
        <f>COUNTIF(Tabla1[Edad],"&gt;30")</f>
        <v>12</v>
      </c>
      <c r="I13" s="4">
        <f>COUNTIF(Tabla1[Edad],"&gt;40")</f>
        <v>0</v>
      </c>
    </row>
    <row r="14" spans="1:10" x14ac:dyDescent="0.3">
      <c r="A14" s="3" t="s">
        <v>15</v>
      </c>
      <c r="B14" s="2">
        <v>29</v>
      </c>
      <c r="C14" s="2">
        <v>4</v>
      </c>
      <c r="D14" s="2"/>
      <c r="E14" s="2" t="str">
        <f t="shared" si="0"/>
        <v/>
      </c>
    </row>
    <row r="15" spans="1:10" x14ac:dyDescent="0.3">
      <c r="A15" s="3" t="s">
        <v>16</v>
      </c>
      <c r="B15" s="2">
        <v>38</v>
      </c>
      <c r="C15" s="2">
        <v>6</v>
      </c>
      <c r="D15" s="2"/>
      <c r="E15" s="2" t="str">
        <f t="shared" si="0"/>
        <v/>
      </c>
    </row>
    <row r="16" spans="1:10" x14ac:dyDescent="0.3">
      <c r="A16" s="3" t="s">
        <v>17</v>
      </c>
      <c r="B16" s="2">
        <v>18</v>
      </c>
      <c r="C16" s="2">
        <v>8</v>
      </c>
      <c r="D16" s="2"/>
      <c r="E16" s="2" t="str">
        <f t="shared" si="0"/>
        <v>Es menor</v>
      </c>
    </row>
    <row r="17" spans="1:5" x14ac:dyDescent="0.3">
      <c r="A17" s="3" t="s">
        <v>18</v>
      </c>
      <c r="B17" s="2">
        <v>32</v>
      </c>
      <c r="C17" s="2">
        <v>5</v>
      </c>
      <c r="D17" s="2"/>
      <c r="E17" s="2" t="str">
        <f t="shared" si="0"/>
        <v/>
      </c>
    </row>
    <row r="18" spans="1:5" x14ac:dyDescent="0.3">
      <c r="A18" s="3" t="s">
        <v>19</v>
      </c>
      <c r="B18" s="2">
        <v>24</v>
      </c>
      <c r="C18" s="2">
        <v>9</v>
      </c>
      <c r="D18" s="2"/>
      <c r="E18" s="2" t="str">
        <f t="shared" si="0"/>
        <v/>
      </c>
    </row>
    <row r="19" spans="1:5" x14ac:dyDescent="0.3">
      <c r="A19" s="3" t="s">
        <v>20</v>
      </c>
      <c r="B19" s="2">
        <v>37</v>
      </c>
      <c r="C19" s="2">
        <v>3</v>
      </c>
      <c r="D19" s="2"/>
      <c r="E19" s="2" t="str">
        <f t="shared" si="0"/>
        <v/>
      </c>
    </row>
    <row r="20" spans="1:5" x14ac:dyDescent="0.3">
      <c r="A20" s="3" t="s">
        <v>21</v>
      </c>
      <c r="B20" s="2">
        <v>30</v>
      </c>
      <c r="C20" s="2">
        <v>7</v>
      </c>
      <c r="D20" s="2"/>
      <c r="E20" s="2" t="str">
        <f t="shared" si="0"/>
        <v/>
      </c>
    </row>
    <row r="21" spans="1:5" x14ac:dyDescent="0.3">
      <c r="A21" s="3" t="s">
        <v>22</v>
      </c>
      <c r="B21" s="2">
        <v>21</v>
      </c>
      <c r="C21" s="2">
        <v>6</v>
      </c>
      <c r="D21" s="2"/>
      <c r="E21" s="2" t="str">
        <f t="shared" si="0"/>
        <v/>
      </c>
    </row>
    <row r="22" spans="1:5" x14ac:dyDescent="0.3">
      <c r="A22" s="3" t="s">
        <v>3</v>
      </c>
      <c r="B22" s="2">
        <v>35</v>
      </c>
      <c r="C22" s="2">
        <v>8</v>
      </c>
      <c r="D22" s="2"/>
      <c r="E22" s="2" t="str">
        <f t="shared" si="0"/>
        <v/>
      </c>
    </row>
    <row r="23" spans="1:5" x14ac:dyDescent="0.3">
      <c r="A23" s="3" t="s">
        <v>23</v>
      </c>
      <c r="B23" s="2">
        <v>39</v>
      </c>
      <c r="C23" s="2">
        <v>4</v>
      </c>
      <c r="D23" s="2"/>
      <c r="E23" s="2" t="str">
        <f t="shared" si="0"/>
        <v/>
      </c>
    </row>
    <row r="24" spans="1:5" x14ac:dyDescent="0.3">
      <c r="A24" s="3" t="s">
        <v>24</v>
      </c>
      <c r="B24" s="2">
        <v>26</v>
      </c>
      <c r="C24" s="2">
        <v>9</v>
      </c>
      <c r="D24" s="2"/>
      <c r="E24" s="2" t="str">
        <f t="shared" si="0"/>
        <v/>
      </c>
    </row>
    <row r="25" spans="1:5" x14ac:dyDescent="0.3">
      <c r="A25" s="3" t="s">
        <v>25</v>
      </c>
      <c r="B25" s="2">
        <v>28</v>
      </c>
      <c r="C25" s="2">
        <v>5</v>
      </c>
      <c r="D25" s="2"/>
      <c r="E25" s="2" t="str">
        <f t="shared" si="0"/>
        <v/>
      </c>
    </row>
    <row r="26" spans="1:5" x14ac:dyDescent="0.3">
      <c r="A26" s="3" t="s">
        <v>26</v>
      </c>
      <c r="B26" s="2">
        <v>31</v>
      </c>
      <c r="C26" s="2">
        <v>7</v>
      </c>
      <c r="D26" s="2"/>
      <c r="E26" s="2" t="str">
        <f t="shared" si="0"/>
        <v/>
      </c>
    </row>
    <row r="27" spans="1:5" x14ac:dyDescent="0.3">
      <c r="A27" s="3" t="s">
        <v>27</v>
      </c>
      <c r="B27" s="2">
        <v>23</v>
      </c>
      <c r="C27" s="2">
        <v>6</v>
      </c>
      <c r="D27" s="2"/>
      <c r="E27" s="2" t="str">
        <f t="shared" si="0"/>
        <v/>
      </c>
    </row>
    <row r="28" spans="1:5" x14ac:dyDescent="0.3">
      <c r="A28" s="3" t="s">
        <v>28</v>
      </c>
      <c r="B28" s="2">
        <v>36</v>
      </c>
      <c r="C28" s="2">
        <v>8</v>
      </c>
      <c r="D28" s="2"/>
      <c r="E28" s="2" t="str">
        <f t="shared" si="0"/>
        <v/>
      </c>
    </row>
    <row r="29" spans="1:5" x14ac:dyDescent="0.3">
      <c r="A29" s="3" t="s">
        <v>29</v>
      </c>
      <c r="B29" s="2">
        <v>27</v>
      </c>
      <c r="C29" s="2">
        <v>4</v>
      </c>
      <c r="D29" s="2"/>
      <c r="E29" s="2" t="str">
        <f t="shared" si="0"/>
        <v/>
      </c>
    </row>
    <row r="30" spans="1:5" x14ac:dyDescent="0.3">
      <c r="A30" s="3" t="s">
        <v>30</v>
      </c>
      <c r="B30" s="2">
        <v>22</v>
      </c>
      <c r="C30" s="2">
        <v>9</v>
      </c>
      <c r="D30" s="2"/>
      <c r="E30" s="2" t="str">
        <f t="shared" si="0"/>
        <v/>
      </c>
    </row>
    <row r="31" spans="1:5" x14ac:dyDescent="0.3">
      <c r="A31" s="3" t="s">
        <v>31</v>
      </c>
      <c r="B31" s="2">
        <v>29</v>
      </c>
      <c r="C31" s="2">
        <v>5</v>
      </c>
      <c r="D31" s="2"/>
      <c r="E31" s="2" t="str">
        <f t="shared" si="0"/>
        <v/>
      </c>
    </row>
  </sheetData>
  <mergeCells count="1">
    <mergeCell ref="G4:J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B797-F86A-4C87-BB6A-E3CBF231E2BF}">
  <dimension ref="A1:V77"/>
  <sheetViews>
    <sheetView topLeftCell="I1" zoomScale="80" zoomScaleNormal="80" workbookViewId="0">
      <selection activeCell="O15" sqref="O15"/>
    </sheetView>
  </sheetViews>
  <sheetFormatPr baseColWidth="10" defaultRowHeight="14.4" x14ac:dyDescent="0.3"/>
  <cols>
    <col min="1" max="1" width="14.109375" bestFit="1" customWidth="1"/>
    <col min="2" max="3" width="11.88671875" bestFit="1" customWidth="1"/>
    <col min="4" max="4" width="9.77734375" bestFit="1" customWidth="1"/>
    <col min="5" max="5" width="40.44140625" bestFit="1" customWidth="1"/>
    <col min="6" max="6" width="10.33203125" bestFit="1" customWidth="1"/>
    <col min="7" max="7" width="10" bestFit="1" customWidth="1"/>
    <col min="8" max="8" width="18.44140625" bestFit="1" customWidth="1"/>
    <col min="9" max="9" width="33.77734375" bestFit="1" customWidth="1"/>
    <col min="10" max="10" width="20.44140625" bestFit="1" customWidth="1"/>
    <col min="11" max="11" width="28.44140625" bestFit="1" customWidth="1"/>
    <col min="12" max="12" width="15.88671875" bestFit="1" customWidth="1"/>
    <col min="13" max="13" width="37.5546875" bestFit="1" customWidth="1"/>
    <col min="14" max="14" width="7.109375" bestFit="1" customWidth="1"/>
  </cols>
  <sheetData>
    <row r="1" spans="1:22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</row>
    <row r="2" spans="1:22" x14ac:dyDescent="0.3">
      <c r="A2" s="12" t="s">
        <v>255</v>
      </c>
      <c r="B2" s="12" t="s">
        <v>256</v>
      </c>
      <c r="C2" s="12" t="s">
        <v>257</v>
      </c>
      <c r="D2" s="12" t="s">
        <v>258</v>
      </c>
      <c r="E2" s="12" t="s">
        <v>259</v>
      </c>
      <c r="F2">
        <v>933727015</v>
      </c>
      <c r="G2">
        <v>638129083</v>
      </c>
      <c r="H2" s="15">
        <v>39168</v>
      </c>
      <c r="I2" s="12" t="s">
        <v>73</v>
      </c>
      <c r="J2" s="15">
        <v>45205</v>
      </c>
      <c r="K2" s="12" t="s">
        <v>260</v>
      </c>
      <c r="L2" s="12" t="s">
        <v>261</v>
      </c>
      <c r="M2" s="12" t="s">
        <v>103</v>
      </c>
      <c r="N2">
        <v>6</v>
      </c>
    </row>
    <row r="3" spans="1:22" ht="15" thickBot="1" x14ac:dyDescent="0.35">
      <c r="A3" s="12" t="s">
        <v>295</v>
      </c>
      <c r="B3" s="12" t="s">
        <v>144</v>
      </c>
      <c r="C3" s="12" t="s">
        <v>296</v>
      </c>
      <c r="D3" s="12" t="s">
        <v>297</v>
      </c>
      <c r="E3" s="12" t="s">
        <v>298</v>
      </c>
      <c r="F3">
        <v>995271644</v>
      </c>
      <c r="G3">
        <v>646224080</v>
      </c>
      <c r="H3" s="15">
        <v>41873</v>
      </c>
      <c r="I3" s="12" t="s">
        <v>84</v>
      </c>
      <c r="J3" s="15">
        <v>45224</v>
      </c>
      <c r="K3" s="12" t="s">
        <v>299</v>
      </c>
      <c r="L3" s="12" t="s">
        <v>261</v>
      </c>
      <c r="M3" s="12" t="s">
        <v>217</v>
      </c>
      <c r="N3">
        <v>9</v>
      </c>
    </row>
    <row r="4" spans="1:22" x14ac:dyDescent="0.3">
      <c r="A4" s="12" t="s">
        <v>249</v>
      </c>
      <c r="B4" s="12" t="s">
        <v>150</v>
      </c>
      <c r="C4" s="12" t="s">
        <v>250</v>
      </c>
      <c r="D4" s="12" t="s">
        <v>251</v>
      </c>
      <c r="E4" s="12" t="s">
        <v>252</v>
      </c>
      <c r="F4">
        <v>961327461</v>
      </c>
      <c r="G4">
        <v>643634614</v>
      </c>
      <c r="H4" s="15">
        <v>34458</v>
      </c>
      <c r="I4" s="12" t="s">
        <v>73</v>
      </c>
      <c r="J4" s="15"/>
      <c r="K4" s="12" t="s">
        <v>253</v>
      </c>
      <c r="L4" s="12" t="s">
        <v>254</v>
      </c>
      <c r="M4" s="12" t="s">
        <v>176</v>
      </c>
      <c r="P4" s="16" t="s">
        <v>493</v>
      </c>
      <c r="Q4" s="17"/>
      <c r="R4" s="17"/>
      <c r="S4" s="17"/>
      <c r="T4" s="17"/>
      <c r="U4" s="17"/>
      <c r="V4" s="18"/>
    </row>
    <row r="5" spans="1:22" x14ac:dyDescent="0.3">
      <c r="A5" s="12" t="s">
        <v>7</v>
      </c>
      <c r="B5" s="12" t="s">
        <v>235</v>
      </c>
      <c r="C5" s="12" t="s">
        <v>236</v>
      </c>
      <c r="D5" s="12" t="s">
        <v>237</v>
      </c>
      <c r="E5" s="12" t="s">
        <v>238</v>
      </c>
      <c r="F5">
        <v>969552345</v>
      </c>
      <c r="G5">
        <v>695322757</v>
      </c>
      <c r="H5" s="15">
        <v>40826</v>
      </c>
      <c r="I5" s="12" t="s">
        <v>64</v>
      </c>
      <c r="J5" s="15">
        <v>45229</v>
      </c>
      <c r="K5" s="12" t="s">
        <v>239</v>
      </c>
      <c r="L5" s="12" t="s">
        <v>240</v>
      </c>
      <c r="M5" s="12" t="s">
        <v>77</v>
      </c>
      <c r="N5">
        <v>7</v>
      </c>
      <c r="P5" s="19"/>
      <c r="Q5" s="20"/>
      <c r="R5" s="20"/>
      <c r="S5" s="20"/>
      <c r="T5" s="20"/>
      <c r="U5" s="20"/>
      <c r="V5" s="21"/>
    </row>
    <row r="6" spans="1:22" x14ac:dyDescent="0.3">
      <c r="A6" s="12" t="s">
        <v>438</v>
      </c>
      <c r="B6" s="12" t="s">
        <v>389</v>
      </c>
      <c r="C6" s="12" t="s">
        <v>122</v>
      </c>
      <c r="D6" s="12" t="s">
        <v>439</v>
      </c>
      <c r="E6" s="12" t="s">
        <v>440</v>
      </c>
      <c r="F6">
        <v>977999503</v>
      </c>
      <c r="G6">
        <v>614999294</v>
      </c>
      <c r="H6" s="15">
        <v>37939</v>
      </c>
      <c r="I6" s="12" t="s">
        <v>73</v>
      </c>
      <c r="J6" s="15">
        <v>45189</v>
      </c>
      <c r="K6" s="12" t="s">
        <v>441</v>
      </c>
      <c r="L6" s="12" t="s">
        <v>240</v>
      </c>
      <c r="M6" s="12" t="s">
        <v>103</v>
      </c>
      <c r="N6">
        <v>1</v>
      </c>
      <c r="P6" s="19"/>
      <c r="Q6" s="20"/>
      <c r="R6" s="20"/>
      <c r="S6" s="20"/>
      <c r="T6" s="20"/>
      <c r="U6" s="20"/>
      <c r="V6" s="21"/>
    </row>
    <row r="7" spans="1:22" x14ac:dyDescent="0.3">
      <c r="A7" s="12" t="s">
        <v>80</v>
      </c>
      <c r="B7" s="12" t="s">
        <v>60</v>
      </c>
      <c r="C7" s="12" t="s">
        <v>81</v>
      </c>
      <c r="D7" s="12" t="s">
        <v>82</v>
      </c>
      <c r="E7" s="12" t="s">
        <v>83</v>
      </c>
      <c r="F7">
        <v>971897400</v>
      </c>
      <c r="G7">
        <v>698359706</v>
      </c>
      <c r="H7" s="15">
        <v>37732</v>
      </c>
      <c r="I7" s="12" t="s">
        <v>84</v>
      </c>
      <c r="J7" s="15"/>
      <c r="K7" s="12" t="s">
        <v>85</v>
      </c>
      <c r="L7" s="12" t="s">
        <v>86</v>
      </c>
      <c r="M7" s="12" t="s">
        <v>87</v>
      </c>
      <c r="P7" s="19"/>
      <c r="Q7" s="20"/>
      <c r="R7" s="20"/>
      <c r="S7" s="20"/>
      <c r="T7" s="20"/>
      <c r="U7" s="20"/>
      <c r="V7" s="21"/>
    </row>
    <row r="8" spans="1:22" x14ac:dyDescent="0.3">
      <c r="A8" s="12" t="s">
        <v>231</v>
      </c>
      <c r="B8" s="12" t="s">
        <v>200</v>
      </c>
      <c r="C8" s="12" t="s">
        <v>139</v>
      </c>
      <c r="D8" s="12" t="s">
        <v>232</v>
      </c>
      <c r="E8" s="12" t="s">
        <v>233</v>
      </c>
      <c r="F8">
        <v>926358418</v>
      </c>
      <c r="G8">
        <v>684967652</v>
      </c>
      <c r="H8" s="15">
        <v>35679</v>
      </c>
      <c r="I8" s="12" t="s">
        <v>64</v>
      </c>
      <c r="J8" s="15">
        <v>45225</v>
      </c>
      <c r="K8" s="12" t="s">
        <v>234</v>
      </c>
      <c r="L8" s="12" t="s">
        <v>86</v>
      </c>
      <c r="M8" s="12" t="s">
        <v>77</v>
      </c>
      <c r="N8">
        <v>0</v>
      </c>
      <c r="P8" s="19"/>
      <c r="Q8" s="20"/>
      <c r="R8" s="20"/>
      <c r="S8" s="20"/>
      <c r="T8" s="20"/>
      <c r="U8" s="20"/>
      <c r="V8" s="21"/>
    </row>
    <row r="9" spans="1:22" ht="15" thickBot="1" x14ac:dyDescent="0.35">
      <c r="A9" s="12" t="s">
        <v>354</v>
      </c>
      <c r="B9" s="12" t="s">
        <v>61</v>
      </c>
      <c r="C9" s="12" t="s">
        <v>122</v>
      </c>
      <c r="D9" s="12" t="s">
        <v>355</v>
      </c>
      <c r="E9" s="12" t="s">
        <v>356</v>
      </c>
      <c r="F9">
        <v>937977607</v>
      </c>
      <c r="G9">
        <v>685273607</v>
      </c>
      <c r="H9" s="15">
        <v>40932</v>
      </c>
      <c r="I9" s="12" t="s">
        <v>73</v>
      </c>
      <c r="J9" s="15">
        <v>45230</v>
      </c>
      <c r="K9" s="12" t="s">
        <v>357</v>
      </c>
      <c r="L9" s="12" t="s">
        <v>86</v>
      </c>
      <c r="M9" s="12" t="s">
        <v>103</v>
      </c>
      <c r="N9">
        <v>5</v>
      </c>
      <c r="P9" s="22"/>
      <c r="Q9" s="23"/>
      <c r="R9" s="23"/>
      <c r="S9" s="23"/>
      <c r="T9" s="23"/>
      <c r="U9" s="23"/>
      <c r="V9" s="24"/>
    </row>
    <row r="10" spans="1:22" x14ac:dyDescent="0.3">
      <c r="A10" s="12" t="s">
        <v>195</v>
      </c>
      <c r="B10" s="12" t="s">
        <v>166</v>
      </c>
      <c r="C10" s="12" t="s">
        <v>155</v>
      </c>
      <c r="D10" s="12" t="s">
        <v>196</v>
      </c>
      <c r="E10" s="12" t="s">
        <v>197</v>
      </c>
      <c r="F10">
        <v>947443234</v>
      </c>
      <c r="G10">
        <v>618900135</v>
      </c>
      <c r="H10" s="15">
        <v>40610</v>
      </c>
      <c r="I10" s="12" t="s">
        <v>112</v>
      </c>
      <c r="J10" s="15"/>
      <c r="K10" s="12" t="s">
        <v>198</v>
      </c>
      <c r="L10" s="12" t="s">
        <v>199</v>
      </c>
      <c r="M10" s="12" t="s">
        <v>119</v>
      </c>
    </row>
    <row r="11" spans="1:22" x14ac:dyDescent="0.3">
      <c r="A11" s="12" t="s">
        <v>6</v>
      </c>
      <c r="B11" s="12" t="s">
        <v>333</v>
      </c>
      <c r="C11" s="12" t="s">
        <v>236</v>
      </c>
      <c r="D11" s="12" t="s">
        <v>383</v>
      </c>
      <c r="E11" s="12" t="s">
        <v>384</v>
      </c>
      <c r="F11">
        <v>939681703</v>
      </c>
      <c r="G11">
        <v>640131503</v>
      </c>
      <c r="H11" s="15">
        <v>37403</v>
      </c>
      <c r="I11" s="12" t="s">
        <v>84</v>
      </c>
      <c r="J11" s="15">
        <v>45212</v>
      </c>
      <c r="K11" s="12" t="s">
        <v>385</v>
      </c>
      <c r="L11" s="12" t="s">
        <v>199</v>
      </c>
      <c r="M11" s="12" t="s">
        <v>217</v>
      </c>
      <c r="N11">
        <v>8</v>
      </c>
    </row>
    <row r="12" spans="1:22" x14ac:dyDescent="0.3">
      <c r="A12" s="12" t="s">
        <v>68</v>
      </c>
      <c r="B12" s="12" t="s">
        <v>69</v>
      </c>
      <c r="C12" s="12" t="s">
        <v>70</v>
      </c>
      <c r="D12" s="12" t="s">
        <v>71</v>
      </c>
      <c r="E12" s="12" t="s">
        <v>72</v>
      </c>
      <c r="F12">
        <v>944798850</v>
      </c>
      <c r="G12">
        <v>669450868</v>
      </c>
      <c r="H12" s="15">
        <v>34428</v>
      </c>
      <c r="I12" s="12" t="s">
        <v>73</v>
      </c>
      <c r="J12" s="15"/>
      <c r="K12" s="12" t="s">
        <v>74</v>
      </c>
      <c r="L12" s="12" t="s">
        <v>75</v>
      </c>
      <c r="M12" s="12" t="s">
        <v>76</v>
      </c>
    </row>
    <row r="13" spans="1:22" x14ac:dyDescent="0.3">
      <c r="A13" s="12" t="s">
        <v>279</v>
      </c>
      <c r="B13" s="12" t="s">
        <v>61</v>
      </c>
      <c r="C13" s="12" t="s">
        <v>280</v>
      </c>
      <c r="D13" s="12" t="s">
        <v>281</v>
      </c>
      <c r="E13" s="12" t="s">
        <v>282</v>
      </c>
      <c r="F13">
        <v>983244832</v>
      </c>
      <c r="G13">
        <v>608962606</v>
      </c>
      <c r="H13" s="15">
        <v>39688</v>
      </c>
      <c r="I13" s="12" t="s">
        <v>84</v>
      </c>
      <c r="J13" s="15">
        <v>45209</v>
      </c>
      <c r="K13" s="12" t="s">
        <v>283</v>
      </c>
      <c r="L13" s="12" t="s">
        <v>75</v>
      </c>
      <c r="M13" s="12" t="s">
        <v>218</v>
      </c>
      <c r="N13">
        <v>7</v>
      </c>
    </row>
    <row r="14" spans="1:22" x14ac:dyDescent="0.3">
      <c r="A14" s="12" t="s">
        <v>468</v>
      </c>
      <c r="B14" s="12" t="s">
        <v>398</v>
      </c>
      <c r="C14" s="12" t="s">
        <v>422</v>
      </c>
      <c r="D14" s="12" t="s">
        <v>469</v>
      </c>
      <c r="E14" s="12" t="s">
        <v>470</v>
      </c>
      <c r="F14">
        <v>903901189</v>
      </c>
      <c r="G14">
        <v>661839521</v>
      </c>
      <c r="H14" s="15">
        <v>33714</v>
      </c>
      <c r="I14" s="12" t="s">
        <v>133</v>
      </c>
      <c r="J14" s="15">
        <v>45229</v>
      </c>
      <c r="K14" s="12" t="s">
        <v>471</v>
      </c>
      <c r="L14" s="12" t="s">
        <v>75</v>
      </c>
      <c r="M14" s="12" t="s">
        <v>161</v>
      </c>
      <c r="N14">
        <v>10</v>
      </c>
    </row>
    <row r="15" spans="1:22" x14ac:dyDescent="0.3">
      <c r="A15" s="12" t="s">
        <v>479</v>
      </c>
      <c r="B15" s="12" t="s">
        <v>243</v>
      </c>
      <c r="C15" s="12" t="s">
        <v>174</v>
      </c>
      <c r="D15" s="12" t="s">
        <v>480</v>
      </c>
      <c r="E15" s="12" t="s">
        <v>481</v>
      </c>
      <c r="F15">
        <v>977284742</v>
      </c>
      <c r="G15">
        <v>612769563</v>
      </c>
      <c r="H15" s="15">
        <v>34494</v>
      </c>
      <c r="I15" s="12" t="s">
        <v>133</v>
      </c>
      <c r="J15" s="15">
        <v>45228</v>
      </c>
      <c r="K15" s="12" t="s">
        <v>482</v>
      </c>
      <c r="L15" s="12" t="s">
        <v>75</v>
      </c>
      <c r="M15" s="12" t="s">
        <v>161</v>
      </c>
      <c r="N15">
        <v>8</v>
      </c>
    </row>
    <row r="16" spans="1:22" x14ac:dyDescent="0.3">
      <c r="A16" s="12" t="s">
        <v>310</v>
      </c>
      <c r="B16" s="12" t="s">
        <v>398</v>
      </c>
      <c r="C16" s="12" t="s">
        <v>321</v>
      </c>
      <c r="D16" s="12" t="s">
        <v>399</v>
      </c>
      <c r="E16" s="12" t="s">
        <v>400</v>
      </c>
      <c r="F16">
        <v>929630779</v>
      </c>
      <c r="G16">
        <v>627824480</v>
      </c>
      <c r="H16" s="15">
        <v>36832</v>
      </c>
      <c r="I16" s="12" t="s">
        <v>73</v>
      </c>
      <c r="J16" s="15">
        <v>45205</v>
      </c>
      <c r="K16" s="12" t="s">
        <v>401</v>
      </c>
      <c r="L16" s="12" t="s">
        <v>402</v>
      </c>
      <c r="M16" s="12" t="s">
        <v>103</v>
      </c>
      <c r="N16">
        <v>4</v>
      </c>
    </row>
    <row r="17" spans="1:14" x14ac:dyDescent="0.3">
      <c r="A17" s="12" t="s">
        <v>188</v>
      </c>
      <c r="B17" s="12" t="s">
        <v>122</v>
      </c>
      <c r="C17" s="12" t="s">
        <v>189</v>
      </c>
      <c r="D17" s="12" t="s">
        <v>190</v>
      </c>
      <c r="E17" s="12" t="s">
        <v>191</v>
      </c>
      <c r="F17">
        <v>959950345</v>
      </c>
      <c r="G17">
        <v>665886323</v>
      </c>
      <c r="H17" s="15">
        <v>35977</v>
      </c>
      <c r="I17" s="12" t="s">
        <v>84</v>
      </c>
      <c r="J17" s="15"/>
      <c r="K17" s="12" t="s">
        <v>192</v>
      </c>
      <c r="L17" s="12" t="s">
        <v>193</v>
      </c>
      <c r="M17" s="12" t="s">
        <v>194</v>
      </c>
    </row>
    <row r="18" spans="1:14" x14ac:dyDescent="0.3">
      <c r="A18" s="12" t="s">
        <v>212</v>
      </c>
      <c r="B18" s="12" t="s">
        <v>88</v>
      </c>
      <c r="C18" s="12" t="s">
        <v>213</v>
      </c>
      <c r="D18" s="12" t="s">
        <v>214</v>
      </c>
      <c r="E18" s="12" t="s">
        <v>215</v>
      </c>
      <c r="F18">
        <v>991562524</v>
      </c>
      <c r="G18">
        <v>642377063</v>
      </c>
      <c r="H18" s="15">
        <v>37093</v>
      </c>
      <c r="I18" s="12" t="s">
        <v>112</v>
      </c>
      <c r="J18" s="15"/>
      <c r="K18" s="12" t="s">
        <v>216</v>
      </c>
      <c r="L18" s="12" t="s">
        <v>193</v>
      </c>
      <c r="M18" s="12" t="s">
        <v>118</v>
      </c>
    </row>
    <row r="19" spans="1:14" x14ac:dyDescent="0.3">
      <c r="A19" s="12" t="s">
        <v>15</v>
      </c>
      <c r="B19" s="12" t="s">
        <v>241</v>
      </c>
      <c r="C19" s="12" t="s">
        <v>144</v>
      </c>
      <c r="D19" s="12" t="s">
        <v>342</v>
      </c>
      <c r="E19" s="12" t="s">
        <v>343</v>
      </c>
      <c r="F19">
        <v>929670878</v>
      </c>
      <c r="G19">
        <v>628791218</v>
      </c>
      <c r="H19" s="15">
        <v>40344</v>
      </c>
      <c r="I19" s="12" t="s">
        <v>73</v>
      </c>
      <c r="J19" s="15">
        <v>45189</v>
      </c>
      <c r="K19" s="12" t="s">
        <v>344</v>
      </c>
      <c r="L19" s="12" t="s">
        <v>193</v>
      </c>
      <c r="M19" s="12" t="s">
        <v>103</v>
      </c>
      <c r="N19">
        <v>7</v>
      </c>
    </row>
    <row r="20" spans="1:14" x14ac:dyDescent="0.3">
      <c r="A20" s="12" t="s">
        <v>288</v>
      </c>
      <c r="B20" s="12" t="s">
        <v>109</v>
      </c>
      <c r="C20" s="12" t="s">
        <v>293</v>
      </c>
      <c r="D20" s="12" t="s">
        <v>386</v>
      </c>
      <c r="E20" s="12" t="s">
        <v>387</v>
      </c>
      <c r="F20">
        <v>940989798</v>
      </c>
      <c r="G20">
        <v>632983483</v>
      </c>
      <c r="H20" s="15">
        <v>40434</v>
      </c>
      <c r="I20" s="12" t="s">
        <v>92</v>
      </c>
      <c r="J20" s="15">
        <v>45190</v>
      </c>
      <c r="K20" s="12" t="s">
        <v>388</v>
      </c>
      <c r="L20" s="12" t="s">
        <v>193</v>
      </c>
      <c r="M20" s="12" t="s">
        <v>95</v>
      </c>
      <c r="N20">
        <v>3</v>
      </c>
    </row>
    <row r="21" spans="1:14" x14ac:dyDescent="0.3">
      <c r="A21" s="12" t="s">
        <v>411</v>
      </c>
      <c r="B21" s="12" t="s">
        <v>173</v>
      </c>
      <c r="C21" s="12" t="s">
        <v>412</v>
      </c>
      <c r="D21" s="12" t="s">
        <v>413</v>
      </c>
      <c r="E21" s="12" t="s">
        <v>414</v>
      </c>
      <c r="F21">
        <v>952725867</v>
      </c>
      <c r="G21">
        <v>651956425</v>
      </c>
      <c r="H21" s="15">
        <v>34084</v>
      </c>
      <c r="I21" s="12" t="s">
        <v>64</v>
      </c>
      <c r="J21" s="15">
        <v>45213</v>
      </c>
      <c r="K21" s="12" t="s">
        <v>415</v>
      </c>
      <c r="L21" s="12" t="s">
        <v>416</v>
      </c>
      <c r="M21" s="12" t="s">
        <v>77</v>
      </c>
      <c r="N21">
        <v>9</v>
      </c>
    </row>
    <row r="22" spans="1:14" x14ac:dyDescent="0.3">
      <c r="A22" s="12" t="s">
        <v>274</v>
      </c>
      <c r="B22" s="12" t="s">
        <v>207</v>
      </c>
      <c r="C22" s="12" t="s">
        <v>165</v>
      </c>
      <c r="D22" s="12" t="s">
        <v>275</v>
      </c>
      <c r="E22" s="12" t="s">
        <v>276</v>
      </c>
      <c r="F22">
        <v>973973527</v>
      </c>
      <c r="G22">
        <v>661954618</v>
      </c>
      <c r="H22" s="15">
        <v>40912</v>
      </c>
      <c r="I22" s="12" t="s">
        <v>64</v>
      </c>
      <c r="J22" s="15">
        <v>45223</v>
      </c>
      <c r="K22" s="12" t="s">
        <v>277</v>
      </c>
      <c r="L22" s="12" t="s">
        <v>278</v>
      </c>
      <c r="M22" s="12" t="s">
        <v>77</v>
      </c>
      <c r="N22">
        <v>3</v>
      </c>
    </row>
    <row r="23" spans="1:14" x14ac:dyDescent="0.3">
      <c r="A23" s="12" t="s">
        <v>96</v>
      </c>
      <c r="B23" s="12" t="s">
        <v>97</v>
      </c>
      <c r="C23" s="12" t="s">
        <v>98</v>
      </c>
      <c r="D23" s="12" t="s">
        <v>99</v>
      </c>
      <c r="E23" s="12" t="s">
        <v>100</v>
      </c>
      <c r="F23">
        <v>983500251</v>
      </c>
      <c r="G23">
        <v>663979160</v>
      </c>
      <c r="H23" s="15">
        <v>37824</v>
      </c>
      <c r="I23" s="12" t="s">
        <v>73</v>
      </c>
      <c r="J23" s="15">
        <v>45221</v>
      </c>
      <c r="K23" s="12" t="s">
        <v>101</v>
      </c>
      <c r="L23" s="12" t="s">
        <v>102</v>
      </c>
      <c r="M23" s="12" t="s">
        <v>103</v>
      </c>
      <c r="N23">
        <v>9</v>
      </c>
    </row>
    <row r="24" spans="1:14" x14ac:dyDescent="0.3">
      <c r="A24" s="12" t="s">
        <v>120</v>
      </c>
      <c r="B24" s="12" t="s">
        <v>121</v>
      </c>
      <c r="C24" s="12" t="s">
        <v>122</v>
      </c>
      <c r="D24" s="12" t="s">
        <v>123</v>
      </c>
      <c r="E24" s="12" t="s">
        <v>124</v>
      </c>
      <c r="F24">
        <v>999684082</v>
      </c>
      <c r="G24">
        <v>613167022</v>
      </c>
      <c r="H24" s="15">
        <v>39071</v>
      </c>
      <c r="I24" s="12" t="s">
        <v>84</v>
      </c>
      <c r="J24" s="15"/>
      <c r="K24" s="12" t="s">
        <v>125</v>
      </c>
      <c r="L24" s="12" t="s">
        <v>126</v>
      </c>
      <c r="M24" s="12" t="s">
        <v>127</v>
      </c>
    </row>
    <row r="25" spans="1:14" x14ac:dyDescent="0.3">
      <c r="A25" s="12" t="s">
        <v>96</v>
      </c>
      <c r="B25" s="12" t="s">
        <v>97</v>
      </c>
      <c r="C25" s="12" t="s">
        <v>311</v>
      </c>
      <c r="D25" s="12" t="s">
        <v>431</v>
      </c>
      <c r="E25" s="12" t="s">
        <v>432</v>
      </c>
      <c r="F25">
        <v>992797005</v>
      </c>
      <c r="G25">
        <v>660225366</v>
      </c>
      <c r="H25" s="15">
        <v>40396</v>
      </c>
      <c r="I25" s="12" t="s">
        <v>73</v>
      </c>
      <c r="J25" s="15">
        <v>45199</v>
      </c>
      <c r="K25" s="12" t="s">
        <v>433</v>
      </c>
      <c r="L25" s="12" t="s">
        <v>126</v>
      </c>
      <c r="M25" s="12" t="s">
        <v>103</v>
      </c>
      <c r="N25">
        <v>0</v>
      </c>
    </row>
    <row r="26" spans="1:14" x14ac:dyDescent="0.3">
      <c r="A26" s="12" t="s">
        <v>128</v>
      </c>
      <c r="B26" s="12" t="s">
        <v>129</v>
      </c>
      <c r="C26" s="12" t="s">
        <v>130</v>
      </c>
      <c r="D26" s="12" t="s">
        <v>131</v>
      </c>
      <c r="E26" s="12" t="s">
        <v>132</v>
      </c>
      <c r="F26">
        <v>999365100</v>
      </c>
      <c r="G26">
        <v>662493574</v>
      </c>
      <c r="H26" s="15">
        <v>41491</v>
      </c>
      <c r="I26" s="12" t="s">
        <v>133</v>
      </c>
      <c r="J26" s="15"/>
      <c r="K26" s="12" t="s">
        <v>134</v>
      </c>
      <c r="L26" s="12" t="s">
        <v>135</v>
      </c>
      <c r="M26" s="12" t="s">
        <v>136</v>
      </c>
    </row>
    <row r="27" spans="1:14" x14ac:dyDescent="0.3">
      <c r="A27" s="12" t="s">
        <v>288</v>
      </c>
      <c r="B27" s="12" t="s">
        <v>69</v>
      </c>
      <c r="C27" s="12" t="s">
        <v>289</v>
      </c>
      <c r="D27" s="12" t="s">
        <v>290</v>
      </c>
      <c r="E27" s="12" t="s">
        <v>291</v>
      </c>
      <c r="F27">
        <v>927638906</v>
      </c>
      <c r="G27">
        <v>661822231</v>
      </c>
      <c r="H27" s="15">
        <v>36041</v>
      </c>
      <c r="I27" s="12" t="s">
        <v>112</v>
      </c>
      <c r="J27" s="15">
        <v>45211</v>
      </c>
      <c r="K27" s="12" t="s">
        <v>292</v>
      </c>
      <c r="L27" s="12" t="s">
        <v>135</v>
      </c>
      <c r="M27" s="12" t="s">
        <v>116</v>
      </c>
      <c r="N27">
        <v>1</v>
      </c>
    </row>
    <row r="28" spans="1:14" x14ac:dyDescent="0.3">
      <c r="A28" s="12" t="s">
        <v>382</v>
      </c>
      <c r="B28" s="12" t="s">
        <v>144</v>
      </c>
      <c r="C28" s="12" t="s">
        <v>88</v>
      </c>
      <c r="D28" s="12" t="s">
        <v>393</v>
      </c>
      <c r="E28" s="12" t="s">
        <v>394</v>
      </c>
      <c r="F28">
        <v>940155260</v>
      </c>
      <c r="G28">
        <v>615284600</v>
      </c>
      <c r="H28" s="15">
        <v>38560</v>
      </c>
      <c r="I28" s="12" t="s">
        <v>73</v>
      </c>
      <c r="J28" s="15">
        <v>45228</v>
      </c>
      <c r="K28" s="12" t="s">
        <v>395</v>
      </c>
      <c r="L28" s="12" t="s">
        <v>135</v>
      </c>
      <c r="M28" s="12" t="s">
        <v>103</v>
      </c>
      <c r="N28">
        <v>3</v>
      </c>
    </row>
    <row r="29" spans="1:14" x14ac:dyDescent="0.3">
      <c r="A29" s="12" t="s">
        <v>18</v>
      </c>
      <c r="B29" s="12" t="s">
        <v>363</v>
      </c>
      <c r="C29" s="12" t="s">
        <v>364</v>
      </c>
      <c r="D29" s="12" t="s">
        <v>365</v>
      </c>
      <c r="E29" s="12" t="s">
        <v>366</v>
      </c>
      <c r="F29">
        <v>966790048</v>
      </c>
      <c r="G29">
        <v>608405891</v>
      </c>
      <c r="H29" s="15">
        <v>37024</v>
      </c>
      <c r="I29" s="12" t="s">
        <v>92</v>
      </c>
      <c r="J29" s="15">
        <v>45226</v>
      </c>
      <c r="K29" s="12" t="s">
        <v>367</v>
      </c>
      <c r="L29" s="12" t="s">
        <v>368</v>
      </c>
      <c r="M29" s="12" t="s">
        <v>95</v>
      </c>
      <c r="N29">
        <v>0</v>
      </c>
    </row>
    <row r="30" spans="1:14" x14ac:dyDescent="0.3">
      <c r="A30" s="12" t="s">
        <v>310</v>
      </c>
      <c r="B30" s="12" t="s">
        <v>165</v>
      </c>
      <c r="C30" s="12" t="s">
        <v>311</v>
      </c>
      <c r="D30" s="12" t="s">
        <v>312</v>
      </c>
      <c r="E30" s="12" t="s">
        <v>313</v>
      </c>
      <c r="F30">
        <v>932821399</v>
      </c>
      <c r="G30">
        <v>667013156</v>
      </c>
      <c r="H30" s="15">
        <v>38795</v>
      </c>
      <c r="I30" s="12" t="s">
        <v>112</v>
      </c>
      <c r="J30" s="15">
        <v>45235</v>
      </c>
      <c r="K30" s="12" t="s">
        <v>314</v>
      </c>
      <c r="L30" s="12" t="s">
        <v>315</v>
      </c>
      <c r="M30" s="12" t="s">
        <v>115</v>
      </c>
      <c r="N30">
        <v>5</v>
      </c>
    </row>
    <row r="31" spans="1:14" x14ac:dyDescent="0.3">
      <c r="A31" s="12" t="s">
        <v>23</v>
      </c>
      <c r="B31" s="12" t="s">
        <v>88</v>
      </c>
      <c r="C31" s="12" t="s">
        <v>89</v>
      </c>
      <c r="D31" s="12" t="s">
        <v>90</v>
      </c>
      <c r="E31" s="12" t="s">
        <v>91</v>
      </c>
      <c r="F31">
        <v>928592746</v>
      </c>
      <c r="G31">
        <v>629237599</v>
      </c>
      <c r="H31" s="15">
        <v>34244</v>
      </c>
      <c r="I31" s="12" t="s">
        <v>92</v>
      </c>
      <c r="J31" s="15"/>
      <c r="K31" s="12" t="s">
        <v>93</v>
      </c>
      <c r="L31" s="12" t="s">
        <v>94</v>
      </c>
      <c r="M31" s="12" t="s">
        <v>95</v>
      </c>
    </row>
    <row r="32" spans="1:14" x14ac:dyDescent="0.3">
      <c r="A32" s="12" t="s">
        <v>137</v>
      </c>
      <c r="B32" s="12" t="s">
        <v>138</v>
      </c>
      <c r="C32" s="12" t="s">
        <v>139</v>
      </c>
      <c r="D32" s="12" t="s">
        <v>140</v>
      </c>
      <c r="E32" s="12" t="s">
        <v>141</v>
      </c>
      <c r="F32">
        <v>938066523</v>
      </c>
      <c r="G32">
        <v>642536540</v>
      </c>
      <c r="H32" s="15">
        <v>41181</v>
      </c>
      <c r="I32" s="12" t="s">
        <v>92</v>
      </c>
      <c r="J32" s="15"/>
      <c r="K32" s="12" t="s">
        <v>142</v>
      </c>
      <c r="L32" s="12" t="s">
        <v>94</v>
      </c>
      <c r="M32" s="12" t="s">
        <v>103</v>
      </c>
    </row>
    <row r="33" spans="1:14" x14ac:dyDescent="0.3">
      <c r="A33" s="12" t="s">
        <v>417</v>
      </c>
      <c r="B33" s="12" t="s">
        <v>269</v>
      </c>
      <c r="C33" s="12" t="s">
        <v>311</v>
      </c>
      <c r="D33" s="12" t="s">
        <v>418</v>
      </c>
      <c r="E33" s="12" t="s">
        <v>419</v>
      </c>
      <c r="F33">
        <v>996954096</v>
      </c>
      <c r="G33">
        <v>659509163</v>
      </c>
      <c r="H33" s="15">
        <v>36325</v>
      </c>
      <c r="I33" s="12" t="s">
        <v>73</v>
      </c>
      <c r="J33" s="15">
        <v>45229</v>
      </c>
      <c r="K33" s="12" t="s">
        <v>420</v>
      </c>
      <c r="L33" s="12" t="s">
        <v>94</v>
      </c>
      <c r="M33" s="12" t="s">
        <v>103</v>
      </c>
      <c r="N33">
        <v>1</v>
      </c>
    </row>
    <row r="34" spans="1:14" x14ac:dyDescent="0.3">
      <c r="A34" s="12" t="s">
        <v>455</v>
      </c>
      <c r="B34" s="12" t="s">
        <v>422</v>
      </c>
      <c r="C34" s="12" t="s">
        <v>269</v>
      </c>
      <c r="D34" s="12" t="s">
        <v>456</v>
      </c>
      <c r="E34" s="12" t="s">
        <v>457</v>
      </c>
      <c r="F34">
        <v>908183767</v>
      </c>
      <c r="G34">
        <v>626232341</v>
      </c>
      <c r="H34" s="15">
        <v>40370</v>
      </c>
      <c r="I34" s="12" t="s">
        <v>84</v>
      </c>
      <c r="J34" s="15">
        <v>45199</v>
      </c>
      <c r="K34" s="12" t="s">
        <v>458</v>
      </c>
      <c r="L34" s="12" t="s">
        <v>94</v>
      </c>
      <c r="M34" s="12" t="s">
        <v>217</v>
      </c>
      <c r="N34">
        <v>4</v>
      </c>
    </row>
    <row r="35" spans="1:14" x14ac:dyDescent="0.3">
      <c r="A35" s="12" t="s">
        <v>483</v>
      </c>
      <c r="B35" s="12" t="s">
        <v>389</v>
      </c>
      <c r="C35" s="12" t="s">
        <v>243</v>
      </c>
      <c r="D35" s="12" t="s">
        <v>484</v>
      </c>
      <c r="E35" s="12" t="s">
        <v>485</v>
      </c>
      <c r="F35">
        <v>912748292</v>
      </c>
      <c r="G35">
        <v>633358213</v>
      </c>
      <c r="H35" s="15">
        <v>33722</v>
      </c>
      <c r="I35" s="12" t="s">
        <v>92</v>
      </c>
      <c r="J35" s="15">
        <v>45188</v>
      </c>
      <c r="K35" s="12" t="s">
        <v>486</v>
      </c>
      <c r="L35" s="12" t="s">
        <v>487</v>
      </c>
      <c r="M35" s="12" t="s">
        <v>95</v>
      </c>
      <c r="N35">
        <v>3</v>
      </c>
    </row>
    <row r="36" spans="1:14" x14ac:dyDescent="0.3">
      <c r="A36" s="12" t="s">
        <v>488</v>
      </c>
      <c r="B36" s="12" t="s">
        <v>156</v>
      </c>
      <c r="C36" s="12" t="s">
        <v>397</v>
      </c>
      <c r="D36" s="12" t="s">
        <v>489</v>
      </c>
      <c r="E36" s="12" t="s">
        <v>490</v>
      </c>
      <c r="F36">
        <v>967581060</v>
      </c>
      <c r="G36">
        <v>679111066</v>
      </c>
      <c r="H36" s="15">
        <v>41060</v>
      </c>
      <c r="I36" s="12" t="s">
        <v>84</v>
      </c>
      <c r="J36" s="15">
        <v>45190</v>
      </c>
      <c r="K36" s="12" t="s">
        <v>491</v>
      </c>
      <c r="L36" s="12" t="s">
        <v>492</v>
      </c>
      <c r="M36" s="12" t="s">
        <v>217</v>
      </c>
      <c r="N36">
        <v>10</v>
      </c>
    </row>
    <row r="37" spans="1:14" x14ac:dyDescent="0.3">
      <c r="A37" s="12" t="s">
        <v>31</v>
      </c>
      <c r="B37" s="12" t="s">
        <v>243</v>
      </c>
      <c r="C37" s="12" t="s">
        <v>244</v>
      </c>
      <c r="D37" s="12" t="s">
        <v>245</v>
      </c>
      <c r="E37" s="12" t="s">
        <v>246</v>
      </c>
      <c r="F37">
        <v>904852726</v>
      </c>
      <c r="G37">
        <v>626953008</v>
      </c>
      <c r="H37" s="15">
        <v>37661</v>
      </c>
      <c r="I37" s="12" t="s">
        <v>133</v>
      </c>
      <c r="J37" s="15">
        <v>45219</v>
      </c>
      <c r="K37" s="12" t="s">
        <v>247</v>
      </c>
      <c r="L37" s="12" t="s">
        <v>248</v>
      </c>
      <c r="M37" s="12" t="s">
        <v>161</v>
      </c>
      <c r="N37">
        <v>9</v>
      </c>
    </row>
    <row r="38" spans="1:14" x14ac:dyDescent="0.3">
      <c r="A38" s="12" t="s">
        <v>219</v>
      </c>
      <c r="B38" s="12" t="s">
        <v>316</v>
      </c>
      <c r="C38" s="12" t="s">
        <v>317</v>
      </c>
      <c r="D38" s="12" t="s">
        <v>318</v>
      </c>
      <c r="E38" s="12" t="s">
        <v>319</v>
      </c>
      <c r="F38">
        <v>902499273</v>
      </c>
      <c r="G38">
        <v>634948602</v>
      </c>
      <c r="H38" s="15">
        <v>37581</v>
      </c>
      <c r="I38" s="12" t="s">
        <v>112</v>
      </c>
      <c r="J38" s="15">
        <v>45214</v>
      </c>
      <c r="K38" s="12" t="s">
        <v>320</v>
      </c>
      <c r="L38" s="12" t="s">
        <v>248</v>
      </c>
      <c r="M38" s="12" t="s">
        <v>115</v>
      </c>
      <c r="N38">
        <v>3</v>
      </c>
    </row>
    <row r="39" spans="1:14" x14ac:dyDescent="0.3">
      <c r="A39" s="12" t="s">
        <v>337</v>
      </c>
      <c r="B39" s="12" t="s">
        <v>121</v>
      </c>
      <c r="C39" s="12" t="s">
        <v>244</v>
      </c>
      <c r="D39" s="12" t="s">
        <v>338</v>
      </c>
      <c r="E39" s="12" t="s">
        <v>339</v>
      </c>
      <c r="F39">
        <v>973208644</v>
      </c>
      <c r="G39">
        <v>663638660</v>
      </c>
      <c r="H39" s="15">
        <v>35328</v>
      </c>
      <c r="I39" s="12" t="s">
        <v>73</v>
      </c>
      <c r="J39" s="15">
        <v>45211</v>
      </c>
      <c r="K39" s="12" t="s">
        <v>340</v>
      </c>
      <c r="L39" s="12" t="s">
        <v>248</v>
      </c>
      <c r="M39" s="12" t="s">
        <v>103</v>
      </c>
      <c r="N39">
        <v>10</v>
      </c>
    </row>
    <row r="40" spans="1:14" x14ac:dyDescent="0.3">
      <c r="A40" s="12" t="s">
        <v>370</v>
      </c>
      <c r="B40" s="12" t="s">
        <v>371</v>
      </c>
      <c r="C40" s="12" t="s">
        <v>372</v>
      </c>
      <c r="D40" s="12" t="s">
        <v>373</v>
      </c>
      <c r="E40" s="12" t="s">
        <v>374</v>
      </c>
      <c r="F40">
        <v>910679952</v>
      </c>
      <c r="G40">
        <v>608481130</v>
      </c>
      <c r="H40" s="15">
        <v>38912</v>
      </c>
      <c r="I40" s="12" t="s">
        <v>92</v>
      </c>
      <c r="J40" s="15">
        <v>45220</v>
      </c>
      <c r="K40" s="12" t="s">
        <v>375</v>
      </c>
      <c r="L40" s="12" t="s">
        <v>376</v>
      </c>
      <c r="M40" s="12" t="s">
        <v>95</v>
      </c>
      <c r="N40">
        <v>9</v>
      </c>
    </row>
    <row r="41" spans="1:14" x14ac:dyDescent="0.3">
      <c r="A41" s="12" t="s">
        <v>294</v>
      </c>
      <c r="B41" s="12" t="s">
        <v>269</v>
      </c>
      <c r="C41" s="12" t="s">
        <v>88</v>
      </c>
      <c r="D41" s="12" t="s">
        <v>427</v>
      </c>
      <c r="E41" s="12" t="s">
        <v>428</v>
      </c>
      <c r="F41">
        <v>926943328</v>
      </c>
      <c r="G41">
        <v>697075412</v>
      </c>
      <c r="H41" s="15">
        <v>42333</v>
      </c>
      <c r="I41" s="12" t="s">
        <v>64</v>
      </c>
      <c r="J41" s="15">
        <v>45204</v>
      </c>
      <c r="K41" s="12" t="s">
        <v>429</v>
      </c>
      <c r="L41" s="12" t="s">
        <v>430</v>
      </c>
      <c r="M41" s="12" t="s">
        <v>77</v>
      </c>
      <c r="N41">
        <v>5</v>
      </c>
    </row>
    <row r="42" spans="1:14" x14ac:dyDescent="0.3">
      <c r="A42" s="12" t="s">
        <v>403</v>
      </c>
      <c r="B42" s="12" t="s">
        <v>200</v>
      </c>
      <c r="C42" s="12" t="s">
        <v>369</v>
      </c>
      <c r="D42" s="12" t="s">
        <v>404</v>
      </c>
      <c r="E42" s="12" t="s">
        <v>405</v>
      </c>
      <c r="F42">
        <v>925297066</v>
      </c>
      <c r="G42">
        <v>633260444</v>
      </c>
      <c r="H42" s="15">
        <v>36140</v>
      </c>
      <c r="I42" s="12" t="s">
        <v>133</v>
      </c>
      <c r="J42" s="15">
        <v>45201</v>
      </c>
      <c r="K42" s="12" t="s">
        <v>406</v>
      </c>
      <c r="L42" s="12" t="s">
        <v>407</v>
      </c>
      <c r="M42" s="12" t="s">
        <v>161</v>
      </c>
      <c r="N42">
        <v>5</v>
      </c>
    </row>
    <row r="43" spans="1:14" x14ac:dyDescent="0.3">
      <c r="A43" s="12" t="s">
        <v>59</v>
      </c>
      <c r="B43" s="12" t="s">
        <v>60</v>
      </c>
      <c r="C43" s="12" t="s">
        <v>61</v>
      </c>
      <c r="D43" s="12" t="s">
        <v>62</v>
      </c>
      <c r="E43" s="12" t="s">
        <v>63</v>
      </c>
      <c r="F43">
        <v>969188648</v>
      </c>
      <c r="G43">
        <v>650447577</v>
      </c>
      <c r="H43" s="15">
        <v>35645</v>
      </c>
      <c r="I43" s="12" t="s">
        <v>64</v>
      </c>
      <c r="J43" s="15"/>
      <c r="K43" s="12" t="s">
        <v>65</v>
      </c>
      <c r="L43" s="12" t="s">
        <v>66</v>
      </c>
      <c r="M43" s="12" t="s">
        <v>67</v>
      </c>
    </row>
    <row r="44" spans="1:14" x14ac:dyDescent="0.3">
      <c r="A44" s="12" t="s">
        <v>206</v>
      </c>
      <c r="B44" s="12" t="s">
        <v>284</v>
      </c>
      <c r="C44" s="12" t="s">
        <v>189</v>
      </c>
      <c r="D44" s="12" t="s">
        <v>285</v>
      </c>
      <c r="E44" s="12" t="s">
        <v>286</v>
      </c>
      <c r="F44">
        <v>993743932</v>
      </c>
      <c r="G44">
        <v>602991172</v>
      </c>
      <c r="H44" s="15">
        <v>40665</v>
      </c>
      <c r="I44" s="12" t="s">
        <v>133</v>
      </c>
      <c r="J44" s="15">
        <v>45231</v>
      </c>
      <c r="K44" s="12" t="s">
        <v>287</v>
      </c>
      <c r="L44" s="12" t="s">
        <v>66</v>
      </c>
      <c r="M44" s="12" t="s">
        <v>161</v>
      </c>
      <c r="N44">
        <v>7</v>
      </c>
    </row>
    <row r="45" spans="1:14" x14ac:dyDescent="0.3">
      <c r="A45" s="12" t="s">
        <v>300</v>
      </c>
      <c r="B45" s="12" t="s">
        <v>166</v>
      </c>
      <c r="C45" s="12" t="s">
        <v>301</v>
      </c>
      <c r="D45" s="12" t="s">
        <v>302</v>
      </c>
      <c r="E45" s="12" t="s">
        <v>303</v>
      </c>
      <c r="F45">
        <v>986929810</v>
      </c>
      <c r="G45">
        <v>615628681</v>
      </c>
      <c r="H45" s="15">
        <v>41666</v>
      </c>
      <c r="I45" s="12" t="s">
        <v>64</v>
      </c>
      <c r="J45" s="15">
        <v>45227</v>
      </c>
      <c r="K45" s="12" t="s">
        <v>304</v>
      </c>
      <c r="L45" s="12" t="s">
        <v>66</v>
      </c>
      <c r="M45" s="12" t="s">
        <v>77</v>
      </c>
      <c r="N45">
        <v>8</v>
      </c>
    </row>
    <row r="46" spans="1:14" x14ac:dyDescent="0.3">
      <c r="A46" s="12" t="s">
        <v>305</v>
      </c>
      <c r="B46" s="12" t="s">
        <v>242</v>
      </c>
      <c r="C46" s="12" t="s">
        <v>227</v>
      </c>
      <c r="D46" s="12" t="s">
        <v>306</v>
      </c>
      <c r="E46" s="12" t="s">
        <v>307</v>
      </c>
      <c r="F46">
        <v>996056733</v>
      </c>
      <c r="G46">
        <v>625838206</v>
      </c>
      <c r="H46" s="15">
        <v>41805</v>
      </c>
      <c r="I46" s="12" t="s">
        <v>133</v>
      </c>
      <c r="J46" s="15">
        <v>45232</v>
      </c>
      <c r="K46" s="12" t="s">
        <v>308</v>
      </c>
      <c r="L46" s="12" t="s">
        <v>309</v>
      </c>
      <c r="M46" s="12" t="s">
        <v>161</v>
      </c>
      <c r="N46">
        <v>7</v>
      </c>
    </row>
    <row r="47" spans="1:14" x14ac:dyDescent="0.3">
      <c r="A47" s="12" t="s">
        <v>358</v>
      </c>
      <c r="B47" s="12" t="s">
        <v>150</v>
      </c>
      <c r="C47" s="12" t="s">
        <v>353</v>
      </c>
      <c r="D47" s="12" t="s">
        <v>452</v>
      </c>
      <c r="E47" s="12" t="s">
        <v>453</v>
      </c>
      <c r="F47">
        <v>954818984</v>
      </c>
      <c r="G47">
        <v>646452434</v>
      </c>
      <c r="H47" s="15">
        <v>34260</v>
      </c>
      <c r="I47" s="12" t="s">
        <v>133</v>
      </c>
      <c r="J47" s="15">
        <v>45228</v>
      </c>
      <c r="K47" s="12" t="s">
        <v>454</v>
      </c>
      <c r="L47" s="12" t="s">
        <v>309</v>
      </c>
      <c r="M47" s="12" t="s">
        <v>161</v>
      </c>
      <c r="N47">
        <v>9</v>
      </c>
    </row>
    <row r="48" spans="1:14" x14ac:dyDescent="0.3">
      <c r="A48" s="12" t="s">
        <v>182</v>
      </c>
      <c r="B48" s="12" t="s">
        <v>69</v>
      </c>
      <c r="C48" s="12" t="s">
        <v>61</v>
      </c>
      <c r="D48" s="12" t="s">
        <v>183</v>
      </c>
      <c r="E48" s="12" t="s">
        <v>184</v>
      </c>
      <c r="F48">
        <v>984839436</v>
      </c>
      <c r="G48">
        <v>666426214</v>
      </c>
      <c r="H48" s="15">
        <v>36366</v>
      </c>
      <c r="I48" s="12" t="s">
        <v>73</v>
      </c>
      <c r="J48" s="15"/>
      <c r="K48" s="12" t="s">
        <v>185</v>
      </c>
      <c r="L48" s="12" t="s">
        <v>186</v>
      </c>
      <c r="M48" s="12" t="s">
        <v>104</v>
      </c>
    </row>
    <row r="49" spans="1:14" x14ac:dyDescent="0.3">
      <c r="A49" s="12" t="s">
        <v>172</v>
      </c>
      <c r="B49" s="12" t="s">
        <v>280</v>
      </c>
      <c r="C49" s="12" t="s">
        <v>396</v>
      </c>
      <c r="D49" s="12" t="s">
        <v>408</v>
      </c>
      <c r="E49" s="12" t="s">
        <v>409</v>
      </c>
      <c r="F49">
        <v>997641528</v>
      </c>
      <c r="G49">
        <v>624046234</v>
      </c>
      <c r="H49" s="15">
        <v>33370</v>
      </c>
      <c r="I49" s="12" t="s">
        <v>73</v>
      </c>
      <c r="J49" s="15">
        <v>45199</v>
      </c>
      <c r="K49" s="12" t="s">
        <v>410</v>
      </c>
      <c r="L49" s="12" t="s">
        <v>186</v>
      </c>
      <c r="M49" s="12" t="s">
        <v>103</v>
      </c>
      <c r="N49">
        <v>1</v>
      </c>
    </row>
    <row r="50" spans="1:14" x14ac:dyDescent="0.3">
      <c r="A50" s="12" t="s">
        <v>352</v>
      </c>
      <c r="B50" s="12" t="s">
        <v>175</v>
      </c>
      <c r="C50" s="12" t="s">
        <v>60</v>
      </c>
      <c r="D50" s="12" t="s">
        <v>462</v>
      </c>
      <c r="E50" s="12" t="s">
        <v>463</v>
      </c>
      <c r="F50">
        <v>926141449</v>
      </c>
      <c r="G50">
        <v>600900531</v>
      </c>
      <c r="H50" s="15">
        <v>42055</v>
      </c>
      <c r="I50" s="12" t="s">
        <v>84</v>
      </c>
      <c r="J50" s="15">
        <v>45194</v>
      </c>
      <c r="K50" s="12" t="s">
        <v>464</v>
      </c>
      <c r="L50" s="12" t="s">
        <v>186</v>
      </c>
      <c r="M50" s="12" t="s">
        <v>217</v>
      </c>
      <c r="N50">
        <v>1</v>
      </c>
    </row>
    <row r="51" spans="1:14" x14ac:dyDescent="0.3">
      <c r="A51" s="12" t="s">
        <v>29</v>
      </c>
      <c r="B51" s="12" t="s">
        <v>200</v>
      </c>
      <c r="C51" s="12" t="s">
        <v>201</v>
      </c>
      <c r="D51" s="12" t="s">
        <v>202</v>
      </c>
      <c r="E51" s="12" t="s">
        <v>203</v>
      </c>
      <c r="F51">
        <v>947335309</v>
      </c>
      <c r="G51">
        <v>678897048</v>
      </c>
      <c r="H51" s="15">
        <v>37104</v>
      </c>
      <c r="I51" s="12" t="s">
        <v>73</v>
      </c>
      <c r="J51" s="15">
        <v>45198</v>
      </c>
      <c r="K51" s="12" t="s">
        <v>204</v>
      </c>
      <c r="L51" s="12" t="s">
        <v>205</v>
      </c>
      <c r="M51" s="12" t="s">
        <v>103</v>
      </c>
      <c r="N51">
        <v>4</v>
      </c>
    </row>
    <row r="52" spans="1:14" x14ac:dyDescent="0.3">
      <c r="A52" s="12" t="s">
        <v>164</v>
      </c>
      <c r="B52" s="12" t="s">
        <v>165</v>
      </c>
      <c r="C52" s="12" t="s">
        <v>166</v>
      </c>
      <c r="D52" s="12" t="s">
        <v>167</v>
      </c>
      <c r="E52" s="12" t="s">
        <v>168</v>
      </c>
      <c r="F52">
        <v>916805343</v>
      </c>
      <c r="G52">
        <v>675261504</v>
      </c>
      <c r="H52" s="15">
        <v>40485</v>
      </c>
      <c r="I52" s="12" t="s">
        <v>133</v>
      </c>
      <c r="J52" s="15"/>
      <c r="K52" s="12" t="s">
        <v>169</v>
      </c>
      <c r="L52" s="12" t="s">
        <v>170</v>
      </c>
      <c r="M52" s="12" t="s">
        <v>171</v>
      </c>
    </row>
    <row r="53" spans="1:14" x14ac:dyDescent="0.3">
      <c r="A53" s="12" t="s">
        <v>310</v>
      </c>
      <c r="B53" s="12" t="s">
        <v>250</v>
      </c>
      <c r="C53" s="12" t="s">
        <v>81</v>
      </c>
      <c r="D53" s="12" t="s">
        <v>459</v>
      </c>
      <c r="E53" s="12" t="s">
        <v>460</v>
      </c>
      <c r="F53">
        <v>941474010</v>
      </c>
      <c r="G53">
        <v>603173997</v>
      </c>
      <c r="H53" s="15">
        <v>37984</v>
      </c>
      <c r="I53" s="12" t="s">
        <v>112</v>
      </c>
      <c r="J53" s="15">
        <v>45204</v>
      </c>
      <c r="K53" s="12" t="s">
        <v>461</v>
      </c>
      <c r="L53" s="12" t="s">
        <v>170</v>
      </c>
      <c r="M53" s="12" t="s">
        <v>115</v>
      </c>
      <c r="N53">
        <v>3</v>
      </c>
    </row>
    <row r="54" spans="1:14" x14ac:dyDescent="0.3">
      <c r="A54" s="12" t="s">
        <v>381</v>
      </c>
      <c r="B54" s="12" t="s">
        <v>346</v>
      </c>
      <c r="C54" s="12" t="s">
        <v>397</v>
      </c>
      <c r="D54" s="12" t="s">
        <v>475</v>
      </c>
      <c r="E54" s="12" t="s">
        <v>476</v>
      </c>
      <c r="F54">
        <v>930425126</v>
      </c>
      <c r="G54">
        <v>693184423</v>
      </c>
      <c r="H54" s="15">
        <v>39704</v>
      </c>
      <c r="I54" s="12" t="s">
        <v>92</v>
      </c>
      <c r="J54" s="15">
        <v>45189</v>
      </c>
      <c r="K54" s="12" t="s">
        <v>477</v>
      </c>
      <c r="L54" s="12" t="s">
        <v>478</v>
      </c>
      <c r="M54" s="12" t="s">
        <v>95</v>
      </c>
      <c r="N54">
        <v>4</v>
      </c>
    </row>
    <row r="55" spans="1:14" x14ac:dyDescent="0.3">
      <c r="A55" s="12" t="s">
        <v>107</v>
      </c>
      <c r="B55" s="12" t="s">
        <v>108</v>
      </c>
      <c r="C55" s="12" t="s">
        <v>109</v>
      </c>
      <c r="D55" s="12" t="s">
        <v>110</v>
      </c>
      <c r="E55" s="12" t="s">
        <v>111</v>
      </c>
      <c r="F55">
        <v>942730390</v>
      </c>
      <c r="G55">
        <v>675481948</v>
      </c>
      <c r="H55" s="15">
        <v>36911</v>
      </c>
      <c r="I55" s="12" t="s">
        <v>112</v>
      </c>
      <c r="J55" s="15">
        <v>45187</v>
      </c>
      <c r="K55" s="12" t="s">
        <v>113</v>
      </c>
      <c r="L55" s="12" t="s">
        <v>114</v>
      </c>
      <c r="M55" s="12" t="s">
        <v>115</v>
      </c>
      <c r="N55">
        <v>0</v>
      </c>
    </row>
    <row r="56" spans="1:14" x14ac:dyDescent="0.3">
      <c r="A56" s="12" t="s">
        <v>154</v>
      </c>
      <c r="B56" s="12" t="s">
        <v>155</v>
      </c>
      <c r="C56" s="12" t="s">
        <v>156</v>
      </c>
      <c r="D56" s="12" t="s">
        <v>157</v>
      </c>
      <c r="E56" s="12" t="s">
        <v>158</v>
      </c>
      <c r="F56">
        <v>993678339</v>
      </c>
      <c r="G56">
        <v>665436136</v>
      </c>
      <c r="H56" s="15">
        <v>33361</v>
      </c>
      <c r="I56" s="12" t="s">
        <v>133</v>
      </c>
      <c r="J56" s="15"/>
      <c r="K56" s="12" t="s">
        <v>159</v>
      </c>
      <c r="L56" s="12" t="s">
        <v>114</v>
      </c>
      <c r="M56" s="12" t="s">
        <v>160</v>
      </c>
    </row>
    <row r="57" spans="1:14" x14ac:dyDescent="0.3">
      <c r="A57" s="12" t="s">
        <v>345</v>
      </c>
      <c r="B57" s="12" t="s">
        <v>346</v>
      </c>
      <c r="C57" s="12" t="s">
        <v>347</v>
      </c>
      <c r="D57" s="12" t="s">
        <v>348</v>
      </c>
      <c r="E57" s="12" t="s">
        <v>349</v>
      </c>
      <c r="F57">
        <v>921251296</v>
      </c>
      <c r="G57">
        <v>630209120</v>
      </c>
      <c r="H57" s="15">
        <v>39828</v>
      </c>
      <c r="I57" s="12" t="s">
        <v>112</v>
      </c>
      <c r="J57" s="15">
        <v>45236</v>
      </c>
      <c r="K57" s="12" t="s">
        <v>350</v>
      </c>
      <c r="L57" s="12" t="s">
        <v>114</v>
      </c>
      <c r="M57" s="12" t="s">
        <v>115</v>
      </c>
      <c r="N57">
        <v>10</v>
      </c>
    </row>
    <row r="58" spans="1:14" x14ac:dyDescent="0.3">
      <c r="A58" s="12" t="s">
        <v>154</v>
      </c>
      <c r="B58" s="12" t="s">
        <v>129</v>
      </c>
      <c r="C58" s="12" t="s">
        <v>213</v>
      </c>
      <c r="D58" s="12" t="s">
        <v>390</v>
      </c>
      <c r="E58" s="12" t="s">
        <v>391</v>
      </c>
      <c r="F58">
        <v>944241071</v>
      </c>
      <c r="G58">
        <v>659700758</v>
      </c>
      <c r="H58" s="15">
        <v>37592</v>
      </c>
      <c r="I58" s="12" t="s">
        <v>133</v>
      </c>
      <c r="J58" s="15">
        <v>45198</v>
      </c>
      <c r="K58" s="12" t="s">
        <v>392</v>
      </c>
      <c r="L58" s="12" t="s">
        <v>114</v>
      </c>
      <c r="M58" s="12" t="s">
        <v>161</v>
      </c>
      <c r="N58">
        <v>7</v>
      </c>
    </row>
    <row r="59" spans="1:14" x14ac:dyDescent="0.3">
      <c r="A59" s="12" t="s">
        <v>22</v>
      </c>
      <c r="B59" s="12" t="s">
        <v>351</v>
      </c>
      <c r="C59" s="12" t="s">
        <v>177</v>
      </c>
      <c r="D59" s="12" t="s">
        <v>472</v>
      </c>
      <c r="E59" s="12" t="s">
        <v>473</v>
      </c>
      <c r="F59">
        <v>983726815</v>
      </c>
      <c r="G59">
        <v>665094263</v>
      </c>
      <c r="H59" s="15">
        <v>39097</v>
      </c>
      <c r="I59" s="12" t="s">
        <v>112</v>
      </c>
      <c r="J59" s="15">
        <v>45201</v>
      </c>
      <c r="K59" s="12" t="s">
        <v>474</v>
      </c>
      <c r="L59" s="12" t="s">
        <v>114</v>
      </c>
      <c r="M59" s="12" t="s">
        <v>115</v>
      </c>
      <c r="N59">
        <v>5</v>
      </c>
    </row>
    <row r="60" spans="1:14" x14ac:dyDescent="0.3">
      <c r="A60" s="12" t="s">
        <v>421</v>
      </c>
      <c r="B60" s="12" t="s">
        <v>422</v>
      </c>
      <c r="C60" s="12" t="s">
        <v>341</v>
      </c>
      <c r="D60" s="12" t="s">
        <v>423</v>
      </c>
      <c r="E60" s="12" t="s">
        <v>424</v>
      </c>
      <c r="F60">
        <v>985743189</v>
      </c>
      <c r="G60">
        <v>689706559</v>
      </c>
      <c r="H60" s="15">
        <v>33521</v>
      </c>
      <c r="I60" s="12" t="s">
        <v>92</v>
      </c>
      <c r="J60" s="15">
        <v>45232</v>
      </c>
      <c r="K60" s="12" t="s">
        <v>425</v>
      </c>
      <c r="L60" s="12" t="s">
        <v>426</v>
      </c>
      <c r="M60" s="12" t="s">
        <v>95</v>
      </c>
      <c r="N60">
        <v>3</v>
      </c>
    </row>
    <row r="61" spans="1:14" x14ac:dyDescent="0.3">
      <c r="A61" s="12" t="s">
        <v>262</v>
      </c>
      <c r="B61" s="12" t="s">
        <v>263</v>
      </c>
      <c r="C61" s="12" t="s">
        <v>264</v>
      </c>
      <c r="D61" s="12" t="s">
        <v>265</v>
      </c>
      <c r="E61" s="12" t="s">
        <v>266</v>
      </c>
      <c r="F61">
        <v>919899663</v>
      </c>
      <c r="G61">
        <v>692437963</v>
      </c>
      <c r="H61" s="15">
        <v>38317</v>
      </c>
      <c r="I61" s="12" t="s">
        <v>84</v>
      </c>
      <c r="J61" s="15"/>
      <c r="K61" s="12" t="s">
        <v>267</v>
      </c>
      <c r="L61" s="12" t="s">
        <v>268</v>
      </c>
      <c r="M61" s="12" t="s">
        <v>218</v>
      </c>
    </row>
    <row r="62" spans="1:14" x14ac:dyDescent="0.3">
      <c r="A62" s="12" t="s">
        <v>322</v>
      </c>
      <c r="B62" s="12" t="s">
        <v>200</v>
      </c>
      <c r="C62" s="12" t="s">
        <v>321</v>
      </c>
      <c r="D62" s="12" t="s">
        <v>323</v>
      </c>
      <c r="E62" s="12" t="s">
        <v>324</v>
      </c>
      <c r="F62">
        <v>981409327</v>
      </c>
      <c r="G62">
        <v>629887162</v>
      </c>
      <c r="H62" s="15">
        <v>34420</v>
      </c>
      <c r="I62" s="12" t="s">
        <v>133</v>
      </c>
      <c r="J62" s="15">
        <v>45206</v>
      </c>
      <c r="K62" s="12" t="s">
        <v>325</v>
      </c>
      <c r="L62" s="12" t="s">
        <v>326</v>
      </c>
      <c r="M62" s="12" t="s">
        <v>161</v>
      </c>
      <c r="N62">
        <v>3</v>
      </c>
    </row>
    <row r="63" spans="1:14" x14ac:dyDescent="0.3">
      <c r="A63" s="12" t="s">
        <v>381</v>
      </c>
      <c r="B63" s="12" t="s">
        <v>155</v>
      </c>
      <c r="C63" s="12" t="s">
        <v>89</v>
      </c>
      <c r="D63" s="12" t="s">
        <v>465</v>
      </c>
      <c r="E63" s="12" t="s">
        <v>466</v>
      </c>
      <c r="F63">
        <v>979871512</v>
      </c>
      <c r="G63">
        <v>667804690</v>
      </c>
      <c r="H63" s="15">
        <v>34822</v>
      </c>
      <c r="I63" s="12" t="s">
        <v>133</v>
      </c>
      <c r="J63" s="15">
        <v>45220</v>
      </c>
      <c r="K63" s="12" t="s">
        <v>467</v>
      </c>
      <c r="L63" s="12" t="s">
        <v>326</v>
      </c>
      <c r="M63" s="12" t="s">
        <v>161</v>
      </c>
      <c r="N63">
        <v>8</v>
      </c>
    </row>
    <row r="64" spans="1:14" x14ac:dyDescent="0.3">
      <c r="A64" s="12" t="s">
        <v>206</v>
      </c>
      <c r="B64" s="12" t="s">
        <v>207</v>
      </c>
      <c r="C64" s="12" t="s">
        <v>130</v>
      </c>
      <c r="D64" s="12" t="s">
        <v>208</v>
      </c>
      <c r="E64" s="12" t="s">
        <v>209</v>
      </c>
      <c r="F64">
        <v>924279338</v>
      </c>
      <c r="G64">
        <v>609217912</v>
      </c>
      <c r="H64" s="15">
        <v>37198</v>
      </c>
      <c r="I64" s="12" t="s">
        <v>112</v>
      </c>
      <c r="J64" s="15">
        <v>45190</v>
      </c>
      <c r="K64" s="12" t="s">
        <v>210</v>
      </c>
      <c r="L64" s="12" t="s">
        <v>211</v>
      </c>
      <c r="M64" s="12" t="s">
        <v>115</v>
      </c>
      <c r="N64">
        <v>7</v>
      </c>
    </row>
    <row r="65" spans="1:14" x14ac:dyDescent="0.3">
      <c r="A65" s="12" t="s">
        <v>322</v>
      </c>
      <c r="B65" s="12" t="s">
        <v>333</v>
      </c>
      <c r="C65" s="12" t="s">
        <v>269</v>
      </c>
      <c r="D65" s="12" t="s">
        <v>334</v>
      </c>
      <c r="E65" s="12" t="s">
        <v>335</v>
      </c>
      <c r="F65">
        <v>935575765</v>
      </c>
      <c r="G65">
        <v>623630860</v>
      </c>
      <c r="H65" s="15">
        <v>36758</v>
      </c>
      <c r="I65" s="12" t="s">
        <v>112</v>
      </c>
      <c r="J65" s="15">
        <v>45215</v>
      </c>
      <c r="K65" s="12" t="s">
        <v>336</v>
      </c>
      <c r="L65" s="12" t="s">
        <v>211</v>
      </c>
      <c r="M65" s="12" t="s">
        <v>115</v>
      </c>
      <c r="N65">
        <v>0</v>
      </c>
    </row>
    <row r="66" spans="1:14" x14ac:dyDescent="0.3">
      <c r="A66" s="12" t="s">
        <v>219</v>
      </c>
      <c r="B66" s="12" t="s">
        <v>220</v>
      </c>
      <c r="C66" s="12" t="s">
        <v>221</v>
      </c>
      <c r="D66" s="12" t="s">
        <v>222</v>
      </c>
      <c r="E66" s="12" t="s">
        <v>223</v>
      </c>
      <c r="F66">
        <v>944285617</v>
      </c>
      <c r="G66">
        <v>627776566</v>
      </c>
      <c r="H66" s="15">
        <v>37810</v>
      </c>
      <c r="I66" s="12" t="s">
        <v>112</v>
      </c>
      <c r="J66" s="15"/>
      <c r="K66" s="12" t="s">
        <v>224</v>
      </c>
      <c r="L66" s="12" t="s">
        <v>225</v>
      </c>
      <c r="M66" s="12" t="s">
        <v>117</v>
      </c>
    </row>
    <row r="67" spans="1:14" x14ac:dyDescent="0.3">
      <c r="A67" s="12" t="s">
        <v>162</v>
      </c>
      <c r="B67" s="12" t="s">
        <v>163</v>
      </c>
      <c r="C67" s="12" t="s">
        <v>177</v>
      </c>
      <c r="D67" s="12" t="s">
        <v>178</v>
      </c>
      <c r="E67" s="12" t="s">
        <v>179</v>
      </c>
      <c r="F67">
        <v>973685781</v>
      </c>
      <c r="G67">
        <v>640967450</v>
      </c>
      <c r="H67" s="15">
        <v>33095</v>
      </c>
      <c r="I67" s="12" t="s">
        <v>64</v>
      </c>
      <c r="J67" s="15">
        <v>45215</v>
      </c>
      <c r="K67" s="12" t="s">
        <v>180</v>
      </c>
      <c r="L67" s="12" t="s">
        <v>181</v>
      </c>
      <c r="M67" s="12" t="s">
        <v>77</v>
      </c>
      <c r="N67">
        <v>0</v>
      </c>
    </row>
    <row r="68" spans="1:14" x14ac:dyDescent="0.3">
      <c r="A68" s="12" t="s">
        <v>162</v>
      </c>
      <c r="B68" s="12" t="s">
        <v>156</v>
      </c>
      <c r="C68" s="12" t="s">
        <v>269</v>
      </c>
      <c r="D68" s="12" t="s">
        <v>270</v>
      </c>
      <c r="E68" s="12" t="s">
        <v>271</v>
      </c>
      <c r="F68">
        <v>957308676</v>
      </c>
      <c r="G68">
        <v>636719363</v>
      </c>
      <c r="H68" s="15">
        <v>37256</v>
      </c>
      <c r="I68" s="12" t="s">
        <v>64</v>
      </c>
      <c r="J68" s="15">
        <v>45226</v>
      </c>
      <c r="K68" s="12" t="s">
        <v>272</v>
      </c>
      <c r="L68" s="12" t="s">
        <v>181</v>
      </c>
      <c r="M68" s="12" t="s">
        <v>77</v>
      </c>
      <c r="N68">
        <v>8</v>
      </c>
    </row>
    <row r="69" spans="1:14" x14ac:dyDescent="0.3">
      <c r="A69" s="12" t="s">
        <v>358</v>
      </c>
      <c r="B69" s="12" t="s">
        <v>359</v>
      </c>
      <c r="C69" s="12" t="s">
        <v>328</v>
      </c>
      <c r="D69" s="12" t="s">
        <v>360</v>
      </c>
      <c r="E69" s="12" t="s">
        <v>361</v>
      </c>
      <c r="F69">
        <v>990602186</v>
      </c>
      <c r="G69">
        <v>693012899</v>
      </c>
      <c r="H69" s="15">
        <v>34114</v>
      </c>
      <c r="I69" s="12" t="s">
        <v>73</v>
      </c>
      <c r="J69" s="15">
        <v>45224</v>
      </c>
      <c r="K69" s="12" t="s">
        <v>362</v>
      </c>
      <c r="L69" s="12" t="s">
        <v>181</v>
      </c>
      <c r="M69" s="12" t="s">
        <v>103</v>
      </c>
      <c r="N69">
        <v>7</v>
      </c>
    </row>
    <row r="70" spans="1:14" x14ac:dyDescent="0.3">
      <c r="A70" s="12" t="s">
        <v>434</v>
      </c>
      <c r="B70" s="12" t="s">
        <v>273</v>
      </c>
      <c r="C70" s="12" t="s">
        <v>175</v>
      </c>
      <c r="D70" s="12" t="s">
        <v>435</v>
      </c>
      <c r="E70" s="12" t="s">
        <v>436</v>
      </c>
      <c r="F70">
        <v>975951646</v>
      </c>
      <c r="G70">
        <v>677863221</v>
      </c>
      <c r="H70" s="15">
        <v>38520</v>
      </c>
      <c r="I70" s="12" t="s">
        <v>84</v>
      </c>
      <c r="J70" s="15">
        <v>45188</v>
      </c>
      <c r="K70" s="12" t="s">
        <v>437</v>
      </c>
      <c r="L70" s="12" t="s">
        <v>181</v>
      </c>
      <c r="M70" s="12" t="s">
        <v>217</v>
      </c>
      <c r="N70">
        <v>5</v>
      </c>
    </row>
    <row r="71" spans="1:14" x14ac:dyDescent="0.3">
      <c r="A71" s="12" t="s">
        <v>442</v>
      </c>
      <c r="B71" s="12" t="s">
        <v>443</v>
      </c>
      <c r="C71" s="12" t="s">
        <v>250</v>
      </c>
      <c r="D71" s="12" t="s">
        <v>444</v>
      </c>
      <c r="E71" s="12" t="s">
        <v>445</v>
      </c>
      <c r="F71">
        <v>980962230</v>
      </c>
      <c r="G71">
        <v>661802786</v>
      </c>
      <c r="H71" s="15">
        <v>38003</v>
      </c>
      <c r="I71" s="12" t="s">
        <v>73</v>
      </c>
      <c r="J71" s="15">
        <v>45233</v>
      </c>
      <c r="K71" s="12" t="s">
        <v>446</v>
      </c>
      <c r="L71" s="12" t="s">
        <v>181</v>
      </c>
      <c r="M71" s="12" t="s">
        <v>103</v>
      </c>
      <c r="N71">
        <v>3</v>
      </c>
    </row>
    <row r="72" spans="1:14" x14ac:dyDescent="0.3">
      <c r="A72" s="12" t="s">
        <v>327</v>
      </c>
      <c r="B72" s="12" t="s">
        <v>316</v>
      </c>
      <c r="C72" s="12" t="s">
        <v>328</v>
      </c>
      <c r="D72" s="12" t="s">
        <v>329</v>
      </c>
      <c r="E72" s="12" t="s">
        <v>330</v>
      </c>
      <c r="F72">
        <v>950227509</v>
      </c>
      <c r="G72">
        <v>615120012</v>
      </c>
      <c r="H72" s="15">
        <v>40190</v>
      </c>
      <c r="I72" s="12" t="s">
        <v>73</v>
      </c>
      <c r="J72" s="15"/>
      <c r="K72" s="12" t="s">
        <v>331</v>
      </c>
      <c r="L72" s="12" t="s">
        <v>332</v>
      </c>
      <c r="M72" s="12" t="s">
        <v>105</v>
      </c>
    </row>
    <row r="73" spans="1:14" x14ac:dyDescent="0.3">
      <c r="A73" s="12" t="s">
        <v>187</v>
      </c>
      <c r="B73" s="12" t="s">
        <v>377</v>
      </c>
      <c r="C73" s="12" t="s">
        <v>201</v>
      </c>
      <c r="D73" s="12" t="s">
        <v>378</v>
      </c>
      <c r="E73" s="12" t="s">
        <v>379</v>
      </c>
      <c r="F73">
        <v>984380165</v>
      </c>
      <c r="G73">
        <v>694799792</v>
      </c>
      <c r="H73" s="15">
        <v>40393</v>
      </c>
      <c r="I73" s="12" t="s">
        <v>64</v>
      </c>
      <c r="J73" s="15">
        <v>45190</v>
      </c>
      <c r="K73" s="12" t="s">
        <v>380</v>
      </c>
      <c r="L73" s="12" t="s">
        <v>332</v>
      </c>
      <c r="M73" s="12" t="s">
        <v>79</v>
      </c>
      <c r="N73">
        <v>10</v>
      </c>
    </row>
    <row r="74" spans="1:14" x14ac:dyDescent="0.3">
      <c r="A74" s="12" t="s">
        <v>143</v>
      </c>
      <c r="B74" s="12" t="s">
        <v>70</v>
      </c>
      <c r="C74" s="12" t="s">
        <v>144</v>
      </c>
      <c r="D74" s="12" t="s">
        <v>145</v>
      </c>
      <c r="E74" s="12" t="s">
        <v>146</v>
      </c>
      <c r="F74">
        <v>956840966</v>
      </c>
      <c r="G74">
        <v>634927792</v>
      </c>
      <c r="H74" s="15">
        <v>42583</v>
      </c>
      <c r="I74" s="12" t="s">
        <v>64</v>
      </c>
      <c r="J74" s="15"/>
      <c r="K74" s="12" t="s">
        <v>147</v>
      </c>
      <c r="L74" s="12" t="s">
        <v>148</v>
      </c>
      <c r="M74" s="12" t="s">
        <v>78</v>
      </c>
    </row>
    <row r="75" spans="1:14" x14ac:dyDescent="0.3">
      <c r="A75" s="12" t="s">
        <v>149</v>
      </c>
      <c r="B75" s="12" t="s">
        <v>150</v>
      </c>
      <c r="C75" s="12" t="s">
        <v>109</v>
      </c>
      <c r="D75" s="12" t="s">
        <v>151</v>
      </c>
      <c r="E75" s="12" t="s">
        <v>152</v>
      </c>
      <c r="F75">
        <v>945191258</v>
      </c>
      <c r="G75">
        <v>688827827</v>
      </c>
      <c r="H75" s="15">
        <v>37639</v>
      </c>
      <c r="I75" s="12" t="s">
        <v>73</v>
      </c>
      <c r="J75" s="15"/>
      <c r="K75" s="12" t="s">
        <v>153</v>
      </c>
      <c r="L75" s="12" t="s">
        <v>148</v>
      </c>
      <c r="M75" s="12" t="s">
        <v>106</v>
      </c>
    </row>
    <row r="76" spans="1:14" x14ac:dyDescent="0.3">
      <c r="A76" s="12" t="s">
        <v>226</v>
      </c>
      <c r="B76" s="12" t="s">
        <v>227</v>
      </c>
      <c r="C76" s="12" t="s">
        <v>201</v>
      </c>
      <c r="D76" s="12" t="s">
        <v>228</v>
      </c>
      <c r="E76" s="12" t="s">
        <v>229</v>
      </c>
      <c r="F76">
        <v>930146680</v>
      </c>
      <c r="G76">
        <v>684897955</v>
      </c>
      <c r="H76" s="15">
        <v>33450</v>
      </c>
      <c r="I76" s="12" t="s">
        <v>64</v>
      </c>
      <c r="J76" s="15">
        <v>45219</v>
      </c>
      <c r="K76" s="12" t="s">
        <v>230</v>
      </c>
      <c r="L76" s="12" t="s">
        <v>148</v>
      </c>
      <c r="M76" s="12" t="s">
        <v>77</v>
      </c>
      <c r="N76">
        <v>1</v>
      </c>
    </row>
    <row r="77" spans="1:14" x14ac:dyDescent="0.3">
      <c r="A77" s="12" t="s">
        <v>447</v>
      </c>
      <c r="B77" s="12" t="s">
        <v>220</v>
      </c>
      <c r="C77" s="12" t="s">
        <v>398</v>
      </c>
      <c r="D77" s="12" t="s">
        <v>448</v>
      </c>
      <c r="E77" s="12" t="s">
        <v>449</v>
      </c>
      <c r="F77">
        <v>988959329</v>
      </c>
      <c r="G77">
        <v>641761472</v>
      </c>
      <c r="H77" s="15">
        <v>37178</v>
      </c>
      <c r="I77" s="12" t="s">
        <v>64</v>
      </c>
      <c r="J77" s="15">
        <v>45191</v>
      </c>
      <c r="K77" s="12" t="s">
        <v>450</v>
      </c>
      <c r="L77" s="12" t="s">
        <v>451</v>
      </c>
      <c r="M77" s="12" t="s">
        <v>79</v>
      </c>
      <c r="N77">
        <v>8</v>
      </c>
    </row>
  </sheetData>
  <mergeCells count="1">
    <mergeCell ref="P4:V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C86D-0A48-481F-9FFE-00EABCB47B8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y 2 V x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M t l c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Z X F Y j 2 u A Z Z c B A A A 4 A w A A E w A c A E Z v c m 1 1 b G F z L 1 N l Y 3 R p b 2 4 x L m 0 g o h g A K K A U A A A A A A A A A A A A A A A A A A A A A A A A A A A A d V F d a x s x E H w 3 + D + I 6 4 s N x 4 F N m 0 L N P Z i z 2 4 Z + u M V u X 3 L F 7 O n W j k D a P S S d S W r y 3 7 v O x U n D J X q R N L M z m t U G 1 N E w q X W 3 T 2 b D w X A Q r s F j r e b F f L H 8 d j l X u b I Y h w M l a + X N H k m Q I h y y B e v W I c X R R 2 M x K 5 i i X M I o K T 6 U v w L 6 U F Y I D s t z W S i / I D Y F 1 4 b 2 n 7 6 u f q / K 9 9 v l j U Z b n l / K d D g k 4 / R q g d Y 4 E 9 H n y S x J V c G 2 d R T y y U W q l q T v D f L J 9 N 0 0 V T 9 b j r i O t x b z p 2 P 2 n Q n / j N M u 8 p t E N F D h X 6 g 5 q M a z 4 4 O R Y y J d b K C S 8 h 8 n L O J n h F p S j 7 o e U 3 X 1 g M + t X W u w 4 E M e f f u / 8 c Y 0 r D S 4 y o j 3 k 9 / G A 4 U d e 9 c F 3 9 w 2 G E a v x k i P x 4 T Y V R 6 l 1 S i 1 K u J N v E v V M Y E G r Z W i 7 e R 1 a t q j a j I 9 D B 0 Y 2 0 M j W t w x s R C X F C / e Z q e o 9 8 w p n O 3 D O 9 T X s C X Q M h 6 Z K J 8 d a 4 h d g W 5 9 4 N 4 7 n c x B 9 E a 3 V t R M P W X D 1 X P m U S 1 / d T C k D f Q Y m Y r t / 5 r s S O E l J w h m T x B b 3 7 c i j v C 8 3 7 v x c G D o 5 V H P / g F Q S w E C L Q A U A A I A C A D L Z X F Y h U Y V C K U A A A D 2 A A A A E g A A A A A A A A A A A A A A A A A A A A A A Q 2 9 u Z m l n L 1 B h Y 2 t h Z 2 U u e G 1 s U E s B A i 0 A F A A C A A g A y 2 V x W A / K 6 a u k A A A A 6 Q A A A B M A A A A A A A A A A A A A A A A A 8 Q A A A F t D b 2 5 0 Z W 5 0 X 1 R 5 c G V z X S 5 4 b W x Q S w E C L Q A U A A I A C A D L Z X F Y j 2 u A Z Z c B A A A 4 A w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E A A A A A A A A I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B R E V N S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G N k O G I y N y 0 y N W M 2 L T Q 3 M D M t Y j k x O S 1 j M 2 V h Y W M x Z G Q 3 M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B R E V N S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T o 0 N j o y M y 4 w O D U 4 O T Q 5 W i I g L z 4 8 R W 5 0 c n k g V H l w Z T 0 i R m l s b E N v b H V t b l R 5 c G V z I i B W Y W x 1 Z T 0 i c 0 J n W U d C Z 1 l E Q X d r R 0 N R W U d C Z 1 l H Q X c 9 P S I g L z 4 8 R W 5 0 c n k g V H l w Z T 0 i R m l s b E N v b H V t b k 5 h b W V z I i B W Y W x 1 Z T 0 i c 1 s m c X V v d D t u b 2 1 i c m U m c X V v d D s s J n F 1 b 3 Q 7 Y X B l b G x p Z G 9 f M S Z x d W 9 0 O y w m c X V v d D t h c G V s b G l k b 1 8 y J n F 1 b 3 Q 7 L C Z x d W 9 0 O 2 R u a S Z x d W 9 0 O y w m c X V v d D t l b W F p b C Z x d W 9 0 O y w m c X V v d D t 0 Z W x l Z m 9 u b y Z x d W 9 0 O y w m c X V v d D t t b 3 Z p b C Z x d W 9 0 O y w m c X V v d D t m Z W N o Y V 9 u Y W N p b W l l b n R v J n F 1 b 3 Q 7 L C Z x d W 9 0 O 2 N 1 c n N v J n F 1 b 3 Q 7 L C Z x d W 9 0 O 2 Z l Y 2 h h X 2 1 h d H J p Y 3 V s Y W N p b 2 4 m c X V v d D s s J n F 1 b 3 Q 7 c G 9 i b G F j a W 9 u J n F 1 b 3 Q 7 L C Z x d W 9 0 O 3 B y b 3 Z p b m N p Y S Z x d W 9 0 O y w m c X V v d D t j Y W x s Z S Z x d W 9 0 O y w m c X V v d D t l e H R l b n N p b 2 4 m c X V v d D s s J n F 1 b 3 Q 7 Y X N p Z 2 5 h d H V y Y S Z x d W 9 0 O y w m c X V v d D t u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U R F T U l B L 1 R p c G 8 g Y 2 F t Y m l h Z G 8 u e 2 5 v b W J y Z S w w f S Z x d W 9 0 O y w m c X V v d D t T Z W N 0 a W 9 u M S 9 B Q 0 F E R U 1 J Q S 9 U a X B v I G N h b W J p Y W R v L n t h c G V s b G l k b 1 8 x L D F 9 J n F 1 b 3 Q 7 L C Z x d W 9 0 O 1 N l Y 3 R p b 2 4 x L 0 F D Q U R F T U l B L 1 R p c G 8 g Y 2 F t Y m l h Z G 8 u e 2 F w Z W x s a W R v X z I s M n 0 m c X V v d D s s J n F 1 b 3 Q 7 U 2 V j d G l v b j E v Q U N B R E V N S U E v V G l w b y B j Y W 1 i a W F k b y 5 7 Z G 5 p L D N 9 J n F 1 b 3 Q 7 L C Z x d W 9 0 O 1 N l Y 3 R p b 2 4 x L 0 F D Q U R F T U l B L 1 R p c G 8 g Y 2 F t Y m l h Z G 8 u e 2 V t Y W l s L D R 9 J n F 1 b 3 Q 7 L C Z x d W 9 0 O 1 N l Y 3 R p b 2 4 x L 0 F D Q U R F T U l B L 1 R p c G 8 g Y 2 F t Y m l h Z G 8 u e 3 R l b G V m b 2 5 v L D V 9 J n F 1 b 3 Q 7 L C Z x d W 9 0 O 1 N l Y 3 R p b 2 4 x L 0 F D Q U R F T U l B L 1 R p c G 8 g Y 2 F t Y m l h Z G 8 u e 2 1 v d m l s L D Z 9 J n F 1 b 3 Q 7 L C Z x d W 9 0 O 1 N l Y 3 R p b 2 4 x L 0 F D Q U R F T U l B L 1 R p c G 8 g Y 2 F t Y m l h Z G 8 u e 2 Z l Y 2 h h X 2 5 h Y 2 l t a W V u d G 8 s N 3 0 m c X V v d D s s J n F 1 b 3 Q 7 U 2 V j d G l v b j E v Q U N B R E V N S U E v V G l w b y B j Y W 1 i a W F k b y 5 7 Y 3 V y c 2 8 s O H 0 m c X V v d D s s J n F 1 b 3 Q 7 U 2 V j d G l v b j E v Q U N B R E V N S U E v V G l w b y B j Y W 1 i a W F k b y 5 7 Z m V j a G F f b W F 0 c m l j d W x h Y 2 l v b i w 5 f S Z x d W 9 0 O y w m c X V v d D t T Z W N 0 a W 9 u M S 9 B Q 0 F E R U 1 J Q S 9 U a X B v I G N h b W J p Y W R v L n t w b 2 J s Y W N p b 2 4 s M T B 9 J n F 1 b 3 Q 7 L C Z x d W 9 0 O 1 N l Y 3 R p b 2 4 x L 0 F D Q U R F T U l B L 1 R p c G 8 g Y 2 F t Y m l h Z G 8 u e 3 B y b 3 Z p b m N p Y S w x M X 0 m c X V v d D s s J n F 1 b 3 Q 7 U 2 V j d G l v b j E v Q U N B R E V N S U E v V G l w b y B j Y W 1 i a W F k b y 5 7 Y 2 F s b G U s M T J 9 J n F 1 b 3 Q 7 L C Z x d W 9 0 O 1 N l Y 3 R p b 2 4 x L 0 F D Q U R F T U l B L 1 R p c G 8 g Y 2 F t Y m l h Z G 8 u e 2 V 4 d G V u c 2 l v b i w x M 3 0 m c X V v d D s s J n F 1 b 3 Q 7 U 2 V j d G l v b j E v Q U N B R E V N S U E v V G l w b y B j Y W 1 i a W F k b y 5 7 Y X N p Z 2 5 h d H V y Y S w x N H 0 m c X V v d D s s J n F 1 b 3 Q 7 U 2 V j d G l v b j E v Q U N B R E V N S U E v V G l w b y B j Y W 1 i a W F k b y 5 7 b m 9 0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D Q U R F T U l B L 1 R p c G 8 g Y 2 F t Y m l h Z G 8 u e 2 5 v b W J y Z S w w f S Z x d W 9 0 O y w m c X V v d D t T Z W N 0 a W 9 u M S 9 B Q 0 F E R U 1 J Q S 9 U a X B v I G N h b W J p Y W R v L n t h c G V s b G l k b 1 8 x L D F 9 J n F 1 b 3 Q 7 L C Z x d W 9 0 O 1 N l Y 3 R p b 2 4 x L 0 F D Q U R F T U l B L 1 R p c G 8 g Y 2 F t Y m l h Z G 8 u e 2 F w Z W x s a W R v X z I s M n 0 m c X V v d D s s J n F 1 b 3 Q 7 U 2 V j d G l v b j E v Q U N B R E V N S U E v V G l w b y B j Y W 1 i a W F k b y 5 7 Z G 5 p L D N 9 J n F 1 b 3 Q 7 L C Z x d W 9 0 O 1 N l Y 3 R p b 2 4 x L 0 F D Q U R F T U l B L 1 R p c G 8 g Y 2 F t Y m l h Z G 8 u e 2 V t Y W l s L D R 9 J n F 1 b 3 Q 7 L C Z x d W 9 0 O 1 N l Y 3 R p b 2 4 x L 0 F D Q U R F T U l B L 1 R p c G 8 g Y 2 F t Y m l h Z G 8 u e 3 R l b G V m b 2 5 v L D V 9 J n F 1 b 3 Q 7 L C Z x d W 9 0 O 1 N l Y 3 R p b 2 4 x L 0 F D Q U R F T U l B L 1 R p c G 8 g Y 2 F t Y m l h Z G 8 u e 2 1 v d m l s L D Z 9 J n F 1 b 3 Q 7 L C Z x d W 9 0 O 1 N l Y 3 R p b 2 4 x L 0 F D Q U R F T U l B L 1 R p c G 8 g Y 2 F t Y m l h Z G 8 u e 2 Z l Y 2 h h X 2 5 h Y 2 l t a W V u d G 8 s N 3 0 m c X V v d D s s J n F 1 b 3 Q 7 U 2 V j d G l v b j E v Q U N B R E V N S U E v V G l w b y B j Y W 1 i a W F k b y 5 7 Y 3 V y c 2 8 s O H 0 m c X V v d D s s J n F 1 b 3 Q 7 U 2 V j d G l v b j E v Q U N B R E V N S U E v V G l w b y B j Y W 1 i a W F k b y 5 7 Z m V j a G F f b W F 0 c m l j d W x h Y 2 l v b i w 5 f S Z x d W 9 0 O y w m c X V v d D t T Z W N 0 a W 9 u M S 9 B Q 0 F E R U 1 J Q S 9 U a X B v I G N h b W J p Y W R v L n t w b 2 J s Y W N p b 2 4 s M T B 9 J n F 1 b 3 Q 7 L C Z x d W 9 0 O 1 N l Y 3 R p b 2 4 x L 0 F D Q U R F T U l B L 1 R p c G 8 g Y 2 F t Y m l h Z G 8 u e 3 B y b 3 Z p b m N p Y S w x M X 0 m c X V v d D s s J n F 1 b 3 Q 7 U 2 V j d G l v b j E v Q U N B R E V N S U E v V G l w b y B j Y W 1 i a W F k b y 5 7 Y 2 F s b G U s M T J 9 J n F 1 b 3 Q 7 L C Z x d W 9 0 O 1 N l Y 3 R p b 2 4 x L 0 F D Q U R F T U l B L 1 R p c G 8 g Y 2 F t Y m l h Z G 8 u e 2 V 4 d G V u c 2 l v b i w x M 3 0 m c X V v d D s s J n F 1 b 3 Q 7 U 2 V j d G l v b j E v Q U N B R E V N S U E v V G l w b y B j Y W 1 i a W F k b y 5 7 Y X N p Z 2 5 h d H V y Y S w x N H 0 m c X V v d D s s J n F 1 b 3 Q 7 U 2 V j d G l v b j E v Q U N B R E V N S U E v V G l w b y B j Y W 1 i a W F k b y 5 7 b m 9 0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U R F T U l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U R F T U l B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U R F T U l B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i W c 6 7 f c E R b N j 4 v m a G v n H A A A A A A I A A A A A A B B m A A A A A Q A A I A A A A H Z 1 V q k 7 X k l Z n L n n B 9 U 2 Z R o q Z O a 9 x p r F N o J X B D d J 8 Z + 3 A A A A A A 6 A A A A A A g A A I A A A A D T I s X 2 b e n V B f T U P l A j k f 6 q D I 3 k k X 6 5 D s Y n d X I p 8 b x N J U A A A A J c a r X / t w H w M j C n l U 1 O k r C g 4 6 0 6 x y d D 5 Q 8 Z i A r M Q b G c H N / y q H B F W 1 W t g Y a j q x P y 1 z N / F A R g K I a d B S x 8 S t m 5 R K E g k S t f 2 w Y 7 c + i d v p u V 8 P 3 3 S Q A A A A H G l c I c S F c t b K p s + g P G / U x M x 4 z K z u m v 9 n 5 + 3 d + e 9 j H u k W / B D M w H B q U w H 5 E H a z v I 6 i Y + y p q e / w c 8 e 7 R J H 1 T w I H f o = < / D a t a M a s h u p > 
</file>

<file path=customXml/itemProps1.xml><?xml version="1.0" encoding="utf-8"?>
<ds:datastoreItem xmlns:ds="http://schemas.openxmlformats.org/officeDocument/2006/customXml" ds:itemID="{13663775-E22F-4A2A-9DB7-58C4BC308C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 Dim 2</vt:lpstr>
      <vt:lpstr>T Dim 1</vt:lpstr>
      <vt:lpstr>Tema 1-3</vt:lpstr>
      <vt:lpstr>ACADEMIA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 Mendez Sanchez</dc:creator>
  <cp:lastModifiedBy>Bea Mendez Sanchez</cp:lastModifiedBy>
  <dcterms:created xsi:type="dcterms:W3CDTF">2024-03-16T11:39:40Z</dcterms:created>
  <dcterms:modified xsi:type="dcterms:W3CDTF">2024-03-17T20:33:32Z</dcterms:modified>
</cp:coreProperties>
</file>