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84" firstSheet="0" activeTab="4"/>
  </bookViews>
  <sheets>
    <sheet name="Menu" sheetId="1" state="visible" r:id="rId2"/>
    <sheet name="1.Overview" sheetId="2" state="visible" r:id="rId3"/>
    <sheet name="2.Calendar" sheetId="3" state="visible" r:id="rId4"/>
    <sheet name="3.MasterSchedule" sheetId="4" state="visible" r:id="rId5"/>
    <sheet name="4.DetailSchedule" sheetId="5" state="visible" r:id="rId6"/>
    <sheet name="5. Plugin" sheetId="6" state="visible" r:id="rId7"/>
    <sheet name="6.Order" sheetId="7" state="visible" r:id="rId8"/>
    <sheet name="7.Members" sheetId="8" state="visible" r:id="rId9"/>
    <sheet name="8.Reference" sheetId="9" state="visible" r:id="rId10"/>
    <sheet name="z. Reference" sheetId="10" state="hidden" r:id="rId11"/>
    <sheet name="9.ScreenList" sheetId="11" state="visible" r:id="rId12"/>
    <sheet name="HistoryOfChange" sheetId="12" state="hidden" r:id="rId13"/>
  </sheets>
  <definedNames>
    <definedName function="false" hidden="false" localSheetId="2" name="_xlnm.Print_Area" vbProcedure="false">'2.Calendar'!$A$2:$G$15</definedName>
    <definedName function="false" hidden="true" localSheetId="4" name="_xlnm._FilterDatabase" vbProcedure="false">'4.DetailSchedule'!$A$2:$H$76</definedName>
    <definedName function="false" hidden="true" localSheetId="5" name="_xlnm._FilterDatabase" vbProcedure="false">'5. Plugin'!$B$4:$E$22</definedName>
    <definedName function="false" hidden="false" localSheetId="2" name="_xlnm.Print_Area" vbProcedure="false">'2.Calendar'!$A$2:$G$15</definedName>
    <definedName function="false" hidden="false" localSheetId="2" name="_xlnm.Print_Area_0" vbProcedure="false">'2.Calendar'!$A$2:$G$15</definedName>
    <definedName function="false" hidden="false" localSheetId="2" name="_xlnm.Print_Area_0_0" vbProcedure="false">'2.Calendar'!$A$2:$G$15</definedName>
    <definedName function="false" hidden="false" localSheetId="2" name="_xlnm.Print_Area_0_0_0" vbProcedure="false">'2.Calendar'!$A$2:$G$15</definedName>
    <definedName function="false" hidden="false" localSheetId="4" name="_xlnm._FilterDatabase" vbProcedure="false">'4.DetailSchedule'!$A$2:$H$76</definedName>
    <definedName function="false" hidden="false" localSheetId="4" name="_xlnm._FilterDatabase_0" vbProcedure="false">'4.DetailSchedule'!$A$2:$H$76</definedName>
    <definedName function="false" hidden="false" localSheetId="4" name="_xlnm._FilterDatabase_0_0" vbProcedure="false">'4.DetailSchedule'!$A$2:$H$76</definedName>
    <definedName function="false" hidden="false" localSheetId="4" name="_xlnm._FilterDatabase_0_0_0" vbProcedure="false">'4.DetailSchedule'!$A$2:$H$76</definedName>
    <definedName function="false" hidden="false" localSheetId="5" name="_xlnm._FilterDatabase" vbProcedure="false">'5. Plugin'!$B$4:$E$22</definedName>
    <definedName function="false" hidden="false" localSheetId="5" name="_xlnm._FilterDatabase_0" vbProcedure="false">'5. Plugin'!$B$4:$E$22</definedName>
    <definedName function="false" hidden="false" localSheetId="5" name="_xlnm._FilterDatabase_0_0" vbProcedure="false">'5. Plugin'!$B$4:$E$22</definedName>
    <definedName function="false" hidden="false" localSheetId="5" name="_xlnm._FilterDatabase_0_0_0" vbProcedure="false">'5. Plugin'!$B$4:$E$22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<sst xmlns="http://schemas.openxmlformats.org/spreadsheetml/2006/main" count="402" uniqueCount="285">
  <si>
    <t>PHOMUA.VN</t>
  </si>
  <si>
    <t>1.Overview</t>
  </si>
  <si>
    <t>Thông tin overview của toàn dự án</t>
  </si>
  <si>
    <t>2.Calendar</t>
  </si>
  <si>
    <t>Lịch trình của dự án</t>
  </si>
  <si>
    <t>3.MasterSchedule</t>
  </si>
  <si>
    <t>Lịch trình chính của dự án, dạng thu gọn</t>
  </si>
  <si>
    <t>4.DetailSchedule</t>
  </si>
  <si>
    <t>Lịch của dự án, dạng chi tiết</t>
  </si>
  <si>
    <t>5. Plugin</t>
  </si>
  <si>
    <t>Các plugin đính kèm trong dự án</t>
  </si>
  <si>
    <t>6.Order</t>
  </si>
  <si>
    <t>Tổng chi phí để thực hiện website</t>
  </si>
  <si>
    <t>7.Members</t>
  </si>
  <si>
    <t>Danh sách thành viên trong dự án</t>
  </si>
  <si>
    <t>8.Reference</t>
  </si>
  <si>
    <t>Các chú thích các từ ngữ dùng trong Estimation</t>
  </si>
  <si>
    <t>9.ScreenList</t>
  </si>
  <si>
    <t>Danh sách màn hình và mã màn hình</t>
  </si>
  <si>
    <t>Mon</t>
  </si>
  <si>
    <t>Tue</t>
  </si>
  <si>
    <t>Wed</t>
  </si>
  <si>
    <t>Thu</t>
  </si>
  <si>
    <t>Fri</t>
  </si>
  <si>
    <t>Sat</t>
  </si>
  <si>
    <t>Sun</t>
  </si>
  <si>
    <t>Nghỉ (cuối tuần)</t>
  </si>
  <si>
    <t>Nghiệm thu theo giai đoạn</t>
  </si>
  <si>
    <t>Task Name</t>
  </si>
  <si>
    <t>Duration</t>
  </si>
  <si>
    <t>Start</t>
  </si>
  <si>
    <t>Finish</t>
  </si>
  <si>
    <t>Status</t>
  </si>
  <si>
    <t>Phomua.vn</t>
  </si>
  <si>
    <t>On-going</t>
  </si>
  <si>
    <t>1. Detail Design</t>
  </si>
  <si>
    <t>1.1. Design layout</t>
  </si>
  <si>
    <t>1.2. Design database</t>
  </si>
  <si>
    <t>1.3. Design document</t>
  </si>
  <si>
    <t>2. Coding</t>
  </si>
  <si>
    <t>2.1. HTML+CSS</t>
  </si>
  <si>
    <t>2.2. C#+ASP.NET</t>
  </si>
  <si>
    <t>3. Test</t>
  </si>
  <si>
    <t>4. Fix bugs</t>
  </si>
  <si>
    <t>Resource Names</t>
  </si>
  <si>
    <t>Pirce</t>
  </si>
  <si>
    <t>Hours</t>
  </si>
  <si>
    <t>Money</t>
  </si>
  <si>
    <t>Working day</t>
  </si>
  <si>
    <t>BidBuy.vn</t>
  </si>
  <si>
    <t>1. Coding</t>
  </si>
  <si>
    <t>1.1. Quản lý  User</t>
  </si>
  <si>
    <t>1.1.1. Đăng ký tài khoản thường + seller (model + view)</t>
  </si>
  <si>
    <t>Done</t>
  </si>
  <si>
    <t>1.1.2. Đăng nhập hệ thống (model + view)</t>
  </si>
  <si>
    <t>1.1.3. Reset mật khẩu ( quên mật khẩu ) (model + view)</t>
  </si>
  <si>
    <t>1.1.4. Thay đổi thông tin tài khoản (model + view)</t>
  </si>
  <si>
    <t>1.1.4.a User cập nhật thông tin</t>
  </si>
  <si>
    <t>1.1.4.b Admin xem thông tin tài khoản user</t>
  </si>
  <si>
    <t>1.1.4.b Admin sửa thông tin tài khoản user</t>
  </si>
  <si>
    <t>1.1.5. Quản lý nhóm người dùng ( model + view )</t>
  </si>
  <si>
    <t>1.1.6. Phân quyền nhóm người dùng (model)</t>
  </si>
  <si>
    <t>1.1.7. Kích hoạt tài khoản seller (model + view)</t>
  </si>
  <si>
    <t>1.1.8. Banned user (model)</t>
  </si>
  <si>
    <t>1.1.9. User system setting (model + view)</t>
  </si>
  <si>
    <t>1.1.10. Chỉnh sửa email template</t>
  </si>
  <si>
    <t>1.2. Quản lý danh mục</t>
  </si>
  <si>
    <r>
      <t xml:space="preserve">       </t>
    </r>
    <r>
      <rPr>
        <sz val="10.5"/>
        <rFont val="Tahoma"/>
        <family val="2"/>
        <charset val="1"/>
      </rPr>
      <t xml:space="preserve">1.2.1. Thêm mới danh mục (model + view)</t>
    </r>
  </si>
  <si>
    <t>1.2.2. Sửa danh mục (model + view)</t>
  </si>
  <si>
    <t>1.2.3. Xóa danh mục trống ( model + view )</t>
  </si>
  <si>
    <t>1.2.4. Tạo cây danh mục phân cấp ( model )</t>
  </si>
  <si>
    <t>1.4. Quản lý sản phẩm</t>
  </si>
  <si>
    <t>1.4.1. DS sản phẩm</t>
  </si>
  <si>
    <t>Not yet</t>
  </si>
  <si>
    <t>1.4.1.a Tất cả sản phẩm trên hệ thống ( level Admin ) ( model + view )</t>
  </si>
  <si>
    <t>1.4.1.b Tất cả sản phẩm đang được đấu giá ( level Admin ) ( model + view )</t>
  </si>
  <si>
    <t>1.4.1.c Tất cả sản phẩm đã hết hạn ( level Admin ) ( model + view )</t>
  </si>
  <si>
    <t>1.4.1.d Tất cả sản phẩm của 1 Seller ( leve Admin + Seller ) ( model + view )</t>
  </si>
  <si>
    <t>1.4.1.e Tất cả sản phẩm đang đc đấu giá của seller ( level Admin + seller ) ( model + view )</t>
  </si>
  <si>
    <t>1.4.1.f Tất cả sản phẩm đã hết hạn của seller ( level Admin + seller ) ( model + view )</t>
  </si>
  <si>
    <t>1.4.2. Thêm mới sản phẩm ( model + view )</t>
  </si>
  <si>
    <t>1.4.2.a Thêm mới thông tin + chi tiết ( model + view )</t>
  </si>
  <si>
    <t>1.4.2.b Hệ thống tự set thời gian bắt đầu khi sản phẩm được duyệt (model)</t>
  </si>
  <si>
    <t>1.4.2.c Hệ thống tự nhận bước giá khi submit giá khởi điểm (model)</t>
  </si>
  <si>
    <t>1.4.2.d Hình ảnh cho sản phẩm</t>
  </si>
  <si>
    <t>Thêm ảnh vào mô tả ( model + view )</t>
  </si>
  <si>
    <t>Thêm feature image ( model )</t>
  </si>
  <si>
    <t>Thêm gallery ảnh ( model + view )</t>
  </si>
  <si>
    <t>1.4.3. Chỉnh sửa sản phẩm ( model  + view )</t>
  </si>
  <si>
    <t>1.4.4. Xóa sản phẩm ( move to trash ) ( model )</t>
  </si>
  <si>
    <t>1.4.5. Kích hoạt sản phẩm ( level: Admin ) ( model + view )</t>
  </si>
  <si>
    <t>1.4.6. Đấu giá</t>
  </si>
  <si>
    <t>1.4.6.a Hệ thống tự suggest giá bid cho người dùng ( model )</t>
  </si>
  <si>
    <t>1.4.6.b Lưu sản phẩm vừa bid vào giỏ /* danh sách đã bid (buyer) */ (model + view)</t>
  </si>
  <si>
    <t>1.4.6.c Hệ thống tự đếm ngược thời gian và chuyển trạng thái sản phẩm khi hết hạn ( model )</t>
  </si>
  <si>
    <t>1.4.6.d Hệ thống tự động tạo đơn hàng cho seller và tạo hóa đơn cho buyer bid cao nhất khi sản phẩm hết thời gian bid (model + view)</t>
  </si>
  <si>
    <t>1.4.6.e Hệ thống tự động lưu lịch sử bid ( user + giá ) ( model )</t>
  </si>
  <si>
    <t>1.4.7. Quản lý hóa đơn ( xem thông tin + đổi trạng thái ) ( model + view )</t>
  </si>
  <si>
    <t>1.4.7.a DS tất cả hóa đơn ( model + view )</t>
  </si>
  <si>
    <t>1.4.7.b Filter hóa đơn đã xử lý/ chưa xử lý ( model )</t>
  </si>
  <si>
    <t>1.4.7.c Xem thông tin hóa đơn ( model + view )</t>
  </si>
  <si>
    <t>1.4.7.d Thay đổi trạng thái hóa đơn ( model )</t>
  </si>
  <si>
    <t>1.5 Quản lý bình luận</t>
  </si>
  <si>
    <t>1.5.1. DS bình luận ( model + view )</t>
  </si>
  <si>
    <t>1.5.1.a Tất cả bình luận ( model + view )</t>
  </si>
  <si>
    <t>1.5.1.b Filter Bình luận ( model )</t>
  </si>
  <si>
    <t>1.5.2. Đánh dấu là spam ( model )</t>
  </si>
  <si>
    <t>1.6. Tiện ích</t>
  </si>
  <si>
    <t>1.6.1. Đấu giá mới ( model + view )</t>
  </si>
  <si>
    <t>1.6.2. Đấu giá nhiều nhất ( model + view )</t>
  </si>
  <si>
    <t>1.6.3. Sắp kết thúc ( model + view )</t>
  </si>
  <si>
    <t>1.6.4. Top thương hiệu ( model + view )</t>
  </si>
  <si>
    <t>?</t>
  </si>
  <si>
    <t>1.6.5. Top bid ( model + view )</t>
  </si>
  <si>
    <t>1.6.6. Special bid ( model + view )</t>
  </si>
  <si>
    <t>1.6.7. Phân trang navigation ( model + view )</t>
  </si>
  <si>
    <t>1.6.8. Homepage slider ( model + view )</t>
  </si>
  <si>
    <t>1.6.9. Sản phẩm liên quan ( model + view )</t>
  </si>
  <si>
    <t>1.6.10. Top menu + Footer menu ( model + view )</t>
  </si>
  <si>
    <t>1.6.11. Tìm kiếm sản phẩm ( model + view )</t>
  </si>
  <si>
    <t>2. Test</t>
  </si>
  <si>
    <t>2.1. Create Test Case</t>
  </si>
  <si>
    <t>2.2. Test</t>
  </si>
  <si>
    <t>3. Fix bugs</t>
  </si>
  <si>
    <t>6. Plugin</t>
  </si>
  <si>
    <t>&lt;Insert new row&gt;</t>
  </si>
  <si>
    <t>#</t>
  </si>
  <si>
    <t>Item name</t>
  </si>
  <si>
    <t>Detail</t>
  </si>
  <si>
    <t>Price</t>
  </si>
  <si>
    <t>Note</t>
  </si>
  <si>
    <t>SECURITY</t>
  </si>
  <si>
    <t>CAPTCHA</t>
  </si>
  <si>
    <t>Bảo mật khi user đăng ký thành viên nhầm tránh tình trạng tấn công vào website</t>
  </si>
  <si>
    <t>Khuyến mãi kèm theo gói web</t>
  </si>
  <si>
    <t>SEO</t>
  </si>
  <si>
    <t>SEO Friendly URL</t>
  </si>
  <si>
    <r>
      <t xml:space="preserve">Là kỹ thuật viết lại URL của trang, nhằm tối ưu cho website khi SEO.
</t>
    </r>
    <r>
      <rPr>
        <b val="true"/>
        <sz val="10.5"/>
        <color rgb="FF000000"/>
        <rFont val="Tahoma"/>
        <family val="2"/>
        <charset val="1"/>
      </rPr>
      <t xml:space="preserve">+ Không có URL-Review: 
</t>
    </r>
    <r>
      <rPr>
        <sz val="10.5"/>
        <color rgb="FF000000"/>
        <rFont val="Tahoma"/>
        <family val="2"/>
        <charset val="1"/>
      </rPr>
      <t xml:space="preserve">URL sẽ có dạng: https://phomua.vn/dm123/123.html
với "123" là mã của sản phẩm thuộc danh mục: "dm123".
</t>
    </r>
    <r>
      <rPr>
        <b val="true"/>
        <sz val="10.5"/>
        <color rgb="FF000000"/>
        <rFont val="Tahoma"/>
        <family val="2"/>
        <charset val="1"/>
      </rPr>
      <t xml:space="preserve">+ Khi áp dụng URL-Review:
</t>
    </r>
    <r>
      <rPr>
        <sz val="10.5"/>
        <color rgb="FF000000"/>
        <rFont val="Tahoma"/>
        <family val="2"/>
        <charset val="1"/>
      </rPr>
      <t xml:space="preserve">URL sẽ có dạng: https://phomua.vn/thoi-trang/123_quan-ao-nam-tinh-thoi-trang.html
với "123_quan-ao-nam-tinh-thoi-trang" là mã của sản phẩm thuộc danh mục: "thoi-trang".</t>
    </r>
  </si>
  <si>
    <t>Google analytics</t>
  </si>
  <si>
    <t>Một plugin của google nhằm phân tích và SEO cho website.</t>
  </si>
  <si>
    <t>Like và share Social network</t>
  </si>
  <si>
    <t>Plugin share tin tức, sản phẩm lên mạng xã hội</t>
  </si>
  <si>
    <t>Item</t>
  </si>
  <si>
    <t>Tổng không có VAT:</t>
  </si>
  <si>
    <t>Thuế VAT</t>
  </si>
  <si>
    <t>Tổng + VAT:</t>
  </si>
  <si>
    <t>Insert data</t>
  </si>
  <si>
    <t>Account name</t>
  </si>
  <si>
    <t>Start date</t>
  </si>
  <si>
    <t>End date</t>
  </si>
  <si>
    <t>Role</t>
  </si>
  <si>
    <t>Effort</t>
  </si>
  <si>
    <t>Unit</t>
  </si>
  <si>
    <t>Formula</t>
  </si>
  <si>
    <t>AnNT</t>
  </si>
  <si>
    <t>PM+DEV+DES</t>
  </si>
  <si>
    <t>QuanVH</t>
  </si>
  <si>
    <t>DEV+DES</t>
  </si>
  <si>
    <t>HungLNG</t>
  </si>
  <si>
    <t>DEV</t>
  </si>
  <si>
    <t>Title</t>
  </si>
  <si>
    <t>Symbol</t>
  </si>
  <si>
    <t>Description</t>
  </si>
  <si>
    <t>Project Manager</t>
  </si>
  <si>
    <t>PM</t>
  </si>
  <si>
    <t>Là người quản trị và báo cáo trực tiếp với khách hàng</t>
  </si>
  <si>
    <t>Developer</t>
  </si>
  <si>
    <t>Là người phát triển phần mềm</t>
  </si>
  <si>
    <t>Tester</t>
  </si>
  <si>
    <t>TES</t>
  </si>
  <si>
    <t>Là người kiểm thử phần.</t>
  </si>
  <si>
    <t>Designer</t>
  </si>
  <si>
    <t>DES</t>
  </si>
  <si>
    <t>Là người thiết kế phần mềm</t>
  </si>
  <si>
    <t>Là phần trăm mà người đó có thể làm cho dự án</t>
  </si>
  <si>
    <t>Get sheet name</t>
  </si>
  <si>
    <t>Hướng dẫn sử dụng "PHOMUA.VN_Estimate_V0.1"</t>
  </si>
  <si>
    <t>=RIGHT(CELL("filename",A1),LEN(CELL("filename",A1))-SEARCH("]",CELL("filename",A1)))</t>
  </si>
  <si>
    <t>1. Các sheet liên quan tới việc tính toán tiền và thời gian</t>
  </si>
  <si>
    <t>Insert hyperlink</t>
  </si>
  <si>
    <t>=HYPERLINK("#'"&amp;A3&amp;"'!A1",A3)</t>
  </si>
  <si>
    <t>[7.Members]</t>
  </si>
  <si>
    <t>Chứa thông tin member, effort của member dành cho dự án. Ảnh hưởng tới schedule của toàn dự án.</t>
  </si>
  <si>
    <t>[Effort] column</t>
  </si>
  <si>
    <t>thông tin effort của member dành cho dự án, tính bằng %</t>
  </si>
  <si>
    <t>[Unit] column</t>
  </si>
  <si>
    <t>sẽ tính ra effort này có đủ cho 1 ngày hay không? Nếu là 100 % =&gt; Unit = 1 tức là member đó làm 8 tiếng 1 ngày.</t>
  </si>
  <si>
    <t>[5.Module]</t>
  </si>
  <si>
    <t>Chứa các thông tin module liên quan tới hệ thống website</t>
  </si>
  <si>
    <t>[Price] column</t>
  </si>
  <si>
    <t>Chứa giá cho từng loại module</t>
  </si>
  <si>
    <t>[4.DestailSchedule]</t>
  </si>
  <si>
    <t>Chứa thông tin các phần cần thiết kế và lập trình</t>
  </si>
  <si>
    <t>[Hours] column</t>
  </si>
  <si>
    <t>Chứa giờ cho mỗi phần, dựa vào table giá lương của mỗi thành viên và estimate ra số tiền cho từng phần theo kiểu WBS</t>
  </si>
  <si>
    <t>Screen ID</t>
  </si>
  <si>
    <t>Screen name</t>
  </si>
  <si>
    <t>Giao diện người dùng</t>
  </si>
  <si>
    <t>PMCUSM010</t>
  </si>
  <si>
    <t>1. Trang chủ</t>
  </si>
  <si>
    <t>PMCUSM020</t>
  </si>
  <si>
    <t>2. Trang sản phẩm (gird)</t>
  </si>
  <si>
    <t>PMCUSM021</t>
  </si>
  <si>
    <t>3. Trang sản phẩm (list)</t>
  </si>
  <si>
    <t>PMCUSM030</t>
  </si>
  <si>
    <t>4. Trang chi tiết sản phẩm</t>
  </si>
  <si>
    <t>PMCUSM040</t>
  </si>
  <si>
    <t>5. Giới thiệu công ty</t>
  </si>
  <si>
    <t>PMCUSM041</t>
  </si>
  <si>
    <t>6. Liên hệ công ty</t>
  </si>
  <si>
    <t>PMCUSM042</t>
  </si>
  <si>
    <t>7. Hướng dẫn mua hàng</t>
  </si>
  <si>
    <t>PMCUSM050</t>
  </si>
  <si>
    <t>8. Tìm kiếm sản phẩm</t>
  </si>
  <si>
    <t>PMCUSM060</t>
  </si>
  <si>
    <t>9. Giỏ hàng</t>
  </si>
  <si>
    <t>PMCUSM070</t>
  </si>
  <si>
    <t>10. Các trang liên quan tới thanh toán</t>
  </si>
  <si>
    <t>PMCUSM071</t>
  </si>
  <si>
    <t>10.1. Nhập thông tin của người mua.</t>
  </si>
  <si>
    <t>PMCUSM072</t>
  </si>
  <si>
    <t>10.2. Chọn phương thức thanh toán.</t>
  </si>
  <si>
    <t>PMCUSM073</t>
  </si>
  <si>
    <t>10.3. Thông báo thanh toán thành công/thất bại từ cổng thanh toán.</t>
  </si>
  <si>
    <t>PMCUSM080</t>
  </si>
  <si>
    <t>11. Đăng nhập</t>
  </si>
  <si>
    <t>PMCUSM081</t>
  </si>
  <si>
    <t>12. Đăng ký</t>
  </si>
  <si>
    <t>PMCUSM082</t>
  </si>
  <si>
    <t>13. Lấy lại mật khẩu</t>
  </si>
  <si>
    <t>14. Thông tin tài khoản</t>
  </si>
  <si>
    <t>PMCUSM090</t>
  </si>
  <si>
    <t>14.1. Thay đổi thông tin cá nhân</t>
  </si>
  <si>
    <t>PMCUSM091</t>
  </si>
  <si>
    <t>14.2. Thông tin mua hàng và giỏ hàng</t>
  </si>
  <si>
    <t>PMCUSM092</t>
  </si>
  <si>
    <t>15. Hiển thị các thông báo dành cho thành viên</t>
  </si>
  <si>
    <t>Giao diện quản trị</t>
  </si>
  <si>
    <t>PMADMM010</t>
  </si>
  <si>
    <t>16. Quản lý cấu hình hệ thống</t>
  </si>
  <si>
    <t>PMADMM020</t>
  </si>
  <si>
    <t>17. Quản lý banner, quảng cáo, logo</t>
  </si>
  <si>
    <t>PMADMM030</t>
  </si>
  <si>
    <t>18. Quản lý người dùng</t>
  </si>
  <si>
    <t>PMADMM040</t>
  </si>
  <si>
    <t>19. Quản lý thông tin sản phẩm</t>
  </si>
  <si>
    <t>PMADMM050</t>
  </si>
  <si>
    <t>20. Quản lý thành viên</t>
  </si>
  <si>
    <t>PMADMM060</t>
  </si>
  <si>
    <t>21. Quản lý các chương trình khuyến mãi</t>
  </si>
  <si>
    <t>PMADMM070</t>
  </si>
  <si>
    <t>22. Quản lý đơn đặt hàng</t>
  </si>
  <si>
    <t>PMADMM080</t>
  </si>
  <si>
    <t>23. Quản lý thông tin các mặt hàng của nhà cung cấp</t>
  </si>
  <si>
    <t>PMADMM090</t>
  </si>
  <si>
    <t>24. Thống kế số lượng đơn đặt hàng</t>
  </si>
  <si>
    <t>PMADMM100</t>
  </si>
  <si>
    <t>25. Thống kê số lượng khách hàng</t>
  </si>
  <si>
    <t>PMADMM110</t>
  </si>
  <si>
    <t>26. Thống kê số lượng xem sản phẩm, danh mục xem</t>
  </si>
  <si>
    <t>CHANGE HISTORY</t>
  </si>
  <si>
    <r>
      <t xml:space="preserve">*A - Add</t>
    </r>
    <r>
      <rPr>
        <sz val="10"/>
        <rFont val="Droid Sans Fallback"/>
        <family val="2"/>
        <charset val="1"/>
      </rPr>
      <t xml:space="preserve">；　</t>
    </r>
    <r>
      <rPr>
        <sz val="10"/>
        <rFont val="Arial"/>
        <family val="2"/>
        <charset val="1"/>
      </rPr>
      <t xml:space="preserve">M - Modify</t>
    </r>
    <r>
      <rPr>
        <sz val="10"/>
        <rFont val="Droid Sans Fallback"/>
        <family val="2"/>
        <charset val="1"/>
      </rPr>
      <t xml:space="preserve">；　</t>
    </r>
    <r>
      <rPr>
        <sz val="10"/>
        <rFont val="Arial"/>
        <family val="2"/>
        <charset val="1"/>
      </rPr>
      <t xml:space="preserve">D - Delete</t>
    </r>
  </si>
  <si>
    <t>Change date</t>
  </si>
  <si>
    <t>Creator</t>
  </si>
  <si>
    <t>A/M/D*</t>
  </si>
  <si>
    <t>Version</t>
  </si>
  <si>
    <t>07/02/2014</t>
  </si>
  <si>
    <t>All sheets</t>
  </si>
  <si>
    <t>A</t>
  </si>
  <si>
    <t>Create new</t>
  </si>
  <si>
    <t>M</t>
  </si>
  <si>
    <t>Update format and formula</t>
  </si>
  <si>
    <t>4.DestailSchedule</t>
  </si>
  <si>
    <t>Update date some page</t>
  </si>
  <si>
    <t>Change VAT to 0</t>
  </si>
  <si>
    <t>Update time of "create test case"</t>
  </si>
  <si>
    <t>08/02/2014</t>
  </si>
  <si>
    <t>Update time of coding</t>
  </si>
  <si>
    <t>Update formula in and insert field plugin on 4. DetailSchedule</t>
  </si>
  <si>
    <t>09/02/2014</t>
  </si>
  <si>
    <t>Change version of document to release for customer</t>
  </si>
  <si>
    <t>0.5-&gt;1.0</t>
  </si>
  <si>
    <t>Store screen list and screen ID</t>
  </si>
  <si>
    <t>17/02/2014</t>
  </si>
  <si>
    <t>Update calendar (begin from 17/02/2014)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</si>
</sst>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GENERAL&quot; (February)&quot;"/>
    <numFmt numFmtId="166" formatCode="GENERAL&quot; (March)&quot;"/>
    <numFmt numFmtId="167" formatCode="GENERAL&quot; (April)&quot;"/>
    <numFmt numFmtId="168" formatCode="GENERAL&quot; days&quot;"/>
    <numFmt numFmtId="169" formatCode="DD/MM"/>
    <numFmt numFmtId="170" formatCode="#,##0"/>
    <numFmt numFmtId="171" formatCode="#,##0\ [$VND]\ "/>
    <numFmt numFmtId="172" formatCode="0\ %"/>
    <numFmt numFmtId="173" formatCode="[$VND]\ #,##0.00"/>
    <numFmt numFmtId="174" formatCode="DD/MM/YY"/>
    <numFmt numFmtId="175" formatCode="GENERAL\ %"/>
    <numFmt numFmtId="176" formatCode="YYYY/MM/DD"/>
    <numFmt numFmtId="177" formatCode="D\-MMM\-YY;@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Tahoma"/>
      <family val="2"/>
      <charset val="1"/>
    </font>
    <font>
      <b val="true"/>
      <i val="true"/>
      <sz val="10.5"/>
      <color rgb="FF000000"/>
      <name val="Tahoma"/>
      <family val="2"/>
      <charset val="1"/>
    </font>
    <font>
      <u val="single"/>
      <sz val="10.5"/>
      <color rgb="FF0000FF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5"/>
      <color rgb="FFFFFFFF"/>
      <name val="Calibri"/>
      <family val="2"/>
      <charset val="1"/>
    </font>
    <font>
      <b val="true"/>
      <sz val="12"/>
      <name val="Calibri"/>
      <family val="2"/>
      <charset val="1"/>
    </font>
    <font>
      <sz val="10.5"/>
      <color rgb="FF363636"/>
      <name val="Tahoma"/>
      <family val="2"/>
      <charset val="1"/>
    </font>
    <font>
      <b val="true"/>
      <sz val="10.5"/>
      <color rgb="FF000000"/>
      <name val="Tahoma"/>
      <family val="2"/>
      <charset val="1"/>
    </font>
    <font>
      <b val="true"/>
      <sz val="10.5"/>
      <color rgb="FFFFFFFF"/>
      <name val="Tahoma"/>
      <family val="2"/>
      <charset val="1"/>
    </font>
    <font>
      <b val="true"/>
      <sz val="12"/>
      <color rgb="FFFF0000"/>
      <name val="Tahoma"/>
      <family val="2"/>
      <charset val="1"/>
    </font>
    <font>
      <b val="true"/>
      <sz val="10.5"/>
      <name val="Tahoma"/>
      <family val="2"/>
      <charset val="1"/>
    </font>
    <font>
      <b val="true"/>
      <sz val="12"/>
      <name val="Tahoma"/>
      <family val="2"/>
      <charset val="1"/>
    </font>
    <font>
      <sz val="10.5"/>
      <name val="Tahoma"/>
      <family val="2"/>
      <charset val="1"/>
    </font>
    <font>
      <sz val="12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8"/>
      <color rgb="FF000000"/>
      <name val="Tahoma"/>
      <family val="2"/>
      <charset val="1"/>
    </font>
    <font>
      <i val="true"/>
      <sz val="10.5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FFFF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sz val="10"/>
      <name val="Droid Sans Fallback"/>
      <family val="2"/>
      <charset val="1"/>
    </font>
    <font>
      <sz val="11"/>
      <name val="ＭＳ Ｐゴシック"/>
      <family val="3"/>
      <charset val="128"/>
    </font>
    <font>
      <sz val="11"/>
      <name val="Arial"/>
      <family val="2"/>
      <charset val="1"/>
    </font>
    <font>
      <b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DFE3E8"/>
      </patternFill>
    </fill>
    <fill>
      <patternFill patternType="solid">
        <fgColor rgb="FFFAC090"/>
        <bgColor rgb="FFFFCC99"/>
      </patternFill>
    </fill>
    <fill>
      <patternFill patternType="solid">
        <fgColor rgb="FF00B050"/>
        <bgColor rgb="FF008080"/>
      </patternFill>
    </fill>
    <fill>
      <patternFill patternType="solid">
        <fgColor rgb="FFDFE3E8"/>
        <bgColor rgb="FFDBEEF4"/>
      </patternFill>
    </fill>
    <fill>
      <patternFill patternType="solid">
        <fgColor rgb="FFFFFFFF"/>
        <bgColor rgb="FFF2F2F2"/>
      </patternFill>
    </fill>
    <fill>
      <patternFill patternType="solid">
        <fgColor rgb="FFFF0000"/>
        <bgColor rgb="FF9C0006"/>
      </patternFill>
    </fill>
    <fill>
      <patternFill patternType="solid">
        <fgColor rgb="FF002060"/>
        <bgColor rgb="FF000080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DEADA"/>
        <bgColor rgb="FFF2F2F2"/>
      </patternFill>
    </fill>
    <fill>
      <patternFill patternType="solid">
        <fgColor rgb="FFC3D69B"/>
        <bgColor rgb="FFBFBFBF"/>
      </patternFill>
    </fill>
    <fill>
      <patternFill patternType="solid">
        <fgColor rgb="FFDBEEF4"/>
        <bgColor rgb="FFDFE3E8"/>
      </patternFill>
    </fill>
    <fill>
      <patternFill patternType="solid">
        <fgColor rgb="FFBFBFBF"/>
        <bgColor rgb="FFB1BBCC"/>
      </patternFill>
    </fill>
    <fill>
      <patternFill patternType="solid">
        <fgColor rgb="FFFFCC99"/>
        <bgColor rgb="FFFAC09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>
        <color rgb="FFB1BBCC"/>
      </left>
      <right style="thin">
        <color rgb="FFB1BBCC"/>
      </right>
      <top style="thin">
        <color rgb="FFB1BBCC"/>
      </top>
      <bottom/>
      <diagonal/>
    </border>
    <border diagonalUp="false" diagonalDown="false">
      <left style="thin">
        <color rgb="FFB3A2C7"/>
      </left>
      <right style="thin">
        <color rgb="FFB3A2C7"/>
      </right>
      <top style="thin">
        <color rgb="FFB3A2C7"/>
      </top>
      <bottom style="thin">
        <color rgb="FFB3A2C7"/>
      </bottom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/>
      <right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 style="hair"/>
      <bottom/>
      <diagonal/>
    </border>
    <border diagonalUp="false" diagonalDown="false">
      <left style="medium"/>
      <right style="hair"/>
      <top style="hair"/>
      <bottom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3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12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4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8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5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6" fillId="9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6" fillId="9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6" fillId="6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6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6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8" fillId="6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18" fillId="6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9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6" borderId="12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70" fontId="16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22" fillId="1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22" fillId="1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2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1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11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7" fillId="1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5" borderId="12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4" fillId="6" borderId="12" xfId="0" applyFont="true" applyBorder="true" applyAlignment="true" applyProtection="false">
      <alignment horizontal="left" vertical="center" textRotation="0" wrapText="true" indent="15" shrinkToFit="false"/>
      <protection locked="true" hidden="false"/>
    </xf>
    <xf numFmtId="164" fontId="16" fillId="15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6" borderId="12" xfId="0" applyFont="true" applyBorder="true" applyAlignment="true" applyProtection="false">
      <alignment horizontal="left" vertical="center" textRotation="0" wrapText="true" indent="13" shrinkToFit="false"/>
      <protection locked="true" hidden="false"/>
    </xf>
    <xf numFmtId="164" fontId="2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9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0" borderId="2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23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33" fillId="16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2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2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9" fillId="6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9" fillId="6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6" borderId="2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3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6" borderId="1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6" borderId="1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9" fillId="6" borderId="3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29" fillId="6" borderId="3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9" fillId="6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33" fillId="16" borderId="3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33" fillId="16" borderId="3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3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6" borderId="36" xfId="22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cel Built-in Excel Built-in 標準_HJ_Development process_v0.4" xfId="21" builtinId="54" customBuiltin="true"/>
    <cellStyle name="Excel Built-in Excel Built-in Excel Built-in Normal_CDW_Estimation&amp;Schedule_v1.0" xfId="22" builtinId="54" customBuiltin="true"/>
    <cellStyle name="Excel Built-in Excel Built-in Excel Built-in Normal_Change history" xfId="23" builtinId="54" customBuiltin="true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BEEF4"/>
      <rgbColor rgb="FF660066"/>
      <rgbColor rgb="FFFAC09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DFE3E8"/>
      <rgbColor rgb="FFC3D69B"/>
      <rgbColor rgb="FFB1BBCC"/>
      <rgbColor rgb="FFFFC7CE"/>
      <rgbColor rgb="FFB3A2C7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333399"/>
      <rgbColor rgb="FF36363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3.5"/>
  <cols>
    <col collapsed="false" hidden="true" max="1" min="1" style="1" width="0"/>
    <col collapsed="false" hidden="false" max="2" min="2" style="1" width="24.2793522267206"/>
    <col collapsed="false" hidden="false" max="3" min="3" style="1" width="44.5668016194332"/>
    <col collapsed="false" hidden="false" max="4" min="4" style="1" width="9.1417004048583"/>
    <col collapsed="false" hidden="false" max="5" min="5" style="1" width="12.1417004048583"/>
    <col collapsed="false" hidden="false" max="6" min="6" style="1" width="14.4251012145749"/>
    <col collapsed="false" hidden="false" max="1025" min="7" style="1" width="9.1417004048583"/>
  </cols>
  <sheetData>
    <row r="1" customFormat="false" ht="13.5" hidden="false" customHeight="false" outlineLevel="0" collapsed="false">
      <c r="A1" s="1" t="str">
        <f aca="true">RIGHT(CELL("filename",A1),LEN(CELL("filename",A1))-SEARCH("]",CELL("filename",A1)))</f>
        <v>Menu</v>
      </c>
      <c r="B1" s="2" t="s">
        <v>0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5" hidden="false" customHeight="false" outlineLevel="0" collapsed="false">
      <c r="A2" s="0"/>
      <c r="B2" s="2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3" customFormat="true" ht="15" hidden="false" customHeight="true" outlineLevel="0" collapsed="false">
      <c r="A3" s="3" t="s">
        <v>1</v>
      </c>
      <c r="B3" s="4" t="str">
        <f aca="false">HYPERLINK("#'"&amp;A3&amp;"'!A1",A3)</f>
        <v>1.Overview</v>
      </c>
      <c r="C3" s="5" t="s">
        <v>2</v>
      </c>
    </row>
    <row r="4" s="3" customFormat="true" ht="15" hidden="false" customHeight="true" outlineLevel="0" collapsed="false">
      <c r="A4" s="3" t="s">
        <v>3</v>
      </c>
      <c r="B4" s="4" t="str">
        <f aca="false">HYPERLINK("#'"&amp;A4&amp;"'!A1",A4)</f>
        <v>2.Calendar</v>
      </c>
      <c r="C4" s="5" t="s">
        <v>4</v>
      </c>
    </row>
    <row r="5" s="3" customFormat="true" ht="15" hidden="false" customHeight="true" outlineLevel="0" collapsed="false">
      <c r="A5" s="3" t="s">
        <v>5</v>
      </c>
      <c r="B5" s="4" t="str">
        <f aca="false">HYPERLINK("#'"&amp;A5&amp;"'!A1",A5)</f>
        <v>3.MasterSchedule</v>
      </c>
      <c r="C5" s="5" t="s">
        <v>6</v>
      </c>
    </row>
    <row r="6" s="3" customFormat="true" ht="15" hidden="false" customHeight="true" outlineLevel="0" collapsed="false">
      <c r="A6" s="3" t="s">
        <v>7</v>
      </c>
      <c r="B6" s="4" t="str">
        <f aca="false">HYPERLINK("#'"&amp;A6&amp;"'!A1",A6)</f>
        <v>4.DetailSchedule</v>
      </c>
      <c r="C6" s="5" t="s">
        <v>8</v>
      </c>
    </row>
    <row r="7" s="3" customFormat="true" ht="15" hidden="false" customHeight="true" outlineLevel="0" collapsed="false">
      <c r="A7" s="3" t="s">
        <v>9</v>
      </c>
      <c r="B7" s="4" t="str">
        <f aca="false">HYPERLINK("#'"&amp;A7&amp;"'!A1",A7)</f>
        <v>5. Plugin</v>
      </c>
      <c r="C7" s="5" t="s">
        <v>10</v>
      </c>
    </row>
    <row r="8" s="3" customFormat="true" ht="15" hidden="false" customHeight="true" outlineLevel="0" collapsed="false">
      <c r="A8" s="3" t="s">
        <v>11</v>
      </c>
      <c r="B8" s="4" t="str">
        <f aca="false">HYPERLINK("#'"&amp;A8&amp;"'!A1",A8)</f>
        <v>6.Order</v>
      </c>
      <c r="C8" s="5" t="s">
        <v>12</v>
      </c>
    </row>
    <row r="9" s="3" customFormat="true" ht="15" hidden="false" customHeight="true" outlineLevel="0" collapsed="false">
      <c r="A9" s="3" t="s">
        <v>13</v>
      </c>
      <c r="B9" s="4" t="str">
        <f aca="false">HYPERLINK("#'"&amp;A9&amp;"'!A1",A9)</f>
        <v>7.Members</v>
      </c>
      <c r="C9" s="5" t="s">
        <v>14</v>
      </c>
    </row>
    <row r="10" s="3" customFormat="true" ht="15" hidden="false" customHeight="true" outlineLevel="0" collapsed="false">
      <c r="A10" s="3" t="s">
        <v>15</v>
      </c>
      <c r="B10" s="4" t="str">
        <f aca="false">HYPERLINK("#'"&amp;A10&amp;"'!A1",A10)</f>
        <v>8.Reference</v>
      </c>
      <c r="C10" s="5" t="s">
        <v>16</v>
      </c>
    </row>
    <row r="11" customFormat="false" ht="13.5" hidden="false" customHeight="false" outlineLevel="0" collapsed="false">
      <c r="A11" s="1" t="s">
        <v>17</v>
      </c>
      <c r="B11" s="4" t="str">
        <f aca="false">HYPERLINK("#'"&amp;A11&amp;"'!A1",A11)</f>
        <v>9.ScreenList</v>
      </c>
      <c r="C11" s="5" t="s">
        <v>18</v>
      </c>
    </row>
  </sheetData>
  <mergeCells count="1">
    <mergeCell ref="B1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U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/>
  <cols>
    <col collapsed="false" hidden="false" max="13" min="1" style="0" width="8.5748987854251"/>
    <col collapsed="false" hidden="false" max="14" min="14" style="128" width="17.5668016194332"/>
    <col collapsed="false" hidden="false" max="15" min="15" style="128" width="14.5668016194332"/>
    <col collapsed="false" hidden="false" max="19" min="16" style="128" width="9.1417004048583"/>
    <col collapsed="false" hidden="false" max="1025" min="20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N1" s="0"/>
      <c r="O1" s="0"/>
      <c r="P1" s="0"/>
      <c r="Q1" s="0"/>
      <c r="R1" s="0"/>
      <c r="S1" s="0"/>
    </row>
    <row r="2" customFormat="false" ht="15" hidden="false" customHeight="false" outlineLevel="0" collapsed="false">
      <c r="B2" s="0" t="s">
        <v>175</v>
      </c>
      <c r="N2" s="1"/>
      <c r="O2" s="129" t="s">
        <v>176</v>
      </c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B3" s="0" t="s">
        <v>177</v>
      </c>
      <c r="N3" s="1"/>
      <c r="O3" s="1"/>
      <c r="P3" s="1"/>
      <c r="Q3" s="1"/>
      <c r="R3" s="1"/>
      <c r="S3" s="1"/>
      <c r="T3" s="1"/>
      <c r="U3" s="1"/>
    </row>
    <row r="4" customFormat="false" ht="15" hidden="false" customHeight="false" outlineLevel="0" collapsed="false">
      <c r="N4" s="1" t="s">
        <v>178</v>
      </c>
      <c r="O4" s="1"/>
      <c r="P4" s="1"/>
      <c r="Q4" s="1"/>
      <c r="R4" s="1"/>
      <c r="S4" s="1"/>
      <c r="T4" s="1"/>
      <c r="U4" s="1"/>
    </row>
    <row r="5" customFormat="false" ht="15" hidden="false" customHeight="false" outlineLevel="0" collapsed="false">
      <c r="B5" s="0" t="s">
        <v>179</v>
      </c>
      <c r="N5" s="1"/>
      <c r="O5" s="1"/>
      <c r="P5" s="1"/>
      <c r="Q5" s="1"/>
      <c r="R5" s="1"/>
      <c r="S5" s="1"/>
      <c r="T5" s="1"/>
      <c r="U5" s="1"/>
    </row>
    <row r="6" customFormat="false" ht="15" hidden="false" customHeight="false" outlineLevel="0" collapsed="false">
      <c r="B6" s="0" t="s">
        <v>180</v>
      </c>
      <c r="N6" s="1" t="s">
        <v>181</v>
      </c>
      <c r="O6" s="1" t="s">
        <v>182</v>
      </c>
      <c r="P6" s="1"/>
      <c r="Q6" s="1"/>
      <c r="R6" s="1"/>
      <c r="S6" s="1"/>
      <c r="T6" s="1"/>
      <c r="U6" s="1"/>
    </row>
    <row r="7" customFormat="false" ht="15" hidden="false" customHeight="false" outlineLevel="0" collapsed="false">
      <c r="N7" s="1"/>
      <c r="O7" s="1" t="s">
        <v>183</v>
      </c>
      <c r="P7" s="1" t="s">
        <v>184</v>
      </c>
      <c r="Q7" s="1"/>
      <c r="R7" s="1"/>
      <c r="S7" s="1"/>
      <c r="T7" s="1"/>
      <c r="U7" s="1"/>
    </row>
    <row r="8" customFormat="false" ht="15" hidden="false" customHeight="false" outlineLevel="0" collapsed="false">
      <c r="N8" s="1"/>
      <c r="O8" s="1" t="s">
        <v>185</v>
      </c>
      <c r="P8" s="1" t="s">
        <v>186</v>
      </c>
      <c r="Q8" s="1"/>
      <c r="R8" s="1"/>
      <c r="S8" s="1"/>
      <c r="T8" s="1"/>
      <c r="U8" s="1"/>
    </row>
    <row r="9" customFormat="false" ht="15" hidden="false" customHeight="false" outlineLevel="0" collapsed="false">
      <c r="N9" s="1"/>
      <c r="O9" s="1"/>
      <c r="P9" s="1"/>
      <c r="Q9" s="1"/>
      <c r="R9" s="1"/>
      <c r="S9" s="1"/>
      <c r="T9" s="1"/>
      <c r="U9" s="1"/>
    </row>
    <row r="10" customFormat="false" ht="15" hidden="false" customHeight="false" outlineLevel="0" collapsed="false">
      <c r="N10" s="1" t="s">
        <v>187</v>
      </c>
      <c r="O10" s="1" t="s">
        <v>188</v>
      </c>
      <c r="P10" s="1"/>
      <c r="Q10" s="1"/>
      <c r="R10" s="1"/>
      <c r="S10" s="1"/>
      <c r="T10" s="1"/>
      <c r="U10" s="1"/>
    </row>
    <row r="11" customFormat="false" ht="15" hidden="false" customHeight="false" outlineLevel="0" collapsed="false">
      <c r="N11" s="0"/>
      <c r="O11" s="1" t="s">
        <v>189</v>
      </c>
      <c r="P11" s="128" t="s">
        <v>190</v>
      </c>
    </row>
    <row r="12" customFormat="false" ht="15" hidden="false" customHeight="false" outlineLevel="0" collapsed="false">
      <c r="N12" s="1"/>
      <c r="O12" s="1"/>
      <c r="P12" s="0"/>
    </row>
    <row r="13" customFormat="false" ht="15" hidden="false" customHeight="false" outlineLevel="0" collapsed="false">
      <c r="N13" s="1" t="s">
        <v>191</v>
      </c>
      <c r="O13" s="1" t="s">
        <v>192</v>
      </c>
      <c r="P13" s="0"/>
    </row>
    <row r="14" customFormat="false" ht="15" hidden="false" customHeight="false" outlineLevel="0" collapsed="false">
      <c r="O14" s="1" t="s">
        <v>193</v>
      </c>
      <c r="P14" s="128" t="s">
        <v>194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8" width="9.1417004048583"/>
    <col collapsed="false" hidden="false" max="3" min="3" style="0" width="18.7085020242915"/>
    <col collapsed="false" hidden="false" max="4" min="4" style="0" width="59.5708502024292"/>
    <col collapsed="false" hidden="false" max="1025" min="5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130"/>
    </row>
    <row r="2" customFormat="false" ht="15" hidden="false" customHeight="false" outlineLevel="0" collapsed="false">
      <c r="B2" s="0"/>
    </row>
    <row r="3" customFormat="false" ht="15" hidden="false" customHeight="false" outlineLevel="0" collapsed="false">
      <c r="B3" s="0"/>
    </row>
    <row r="4" customFormat="false" ht="15" hidden="false" customHeight="false" outlineLevel="0" collapsed="false">
      <c r="B4" s="131" t="s">
        <v>126</v>
      </c>
      <c r="C4" s="131" t="s">
        <v>195</v>
      </c>
      <c r="D4" s="131" t="s">
        <v>196</v>
      </c>
    </row>
    <row r="5" customFormat="false" ht="15" hidden="false" customHeight="false" outlineLevel="0" collapsed="false">
      <c r="B5" s="42" t="n">
        <f aca="false">ROW(A1)</f>
        <v>1</v>
      </c>
      <c r="C5" s="42"/>
      <c r="D5" s="132" t="s">
        <v>197</v>
      </c>
    </row>
    <row r="6" customFormat="false" ht="15" hidden="false" customHeight="false" outlineLevel="0" collapsed="false">
      <c r="B6" s="42" t="n">
        <f aca="false">ROW(A2)</f>
        <v>2</v>
      </c>
      <c r="C6" s="42" t="s">
        <v>198</v>
      </c>
      <c r="D6" s="34" t="s">
        <v>199</v>
      </c>
    </row>
    <row r="7" customFormat="false" ht="15" hidden="false" customHeight="false" outlineLevel="0" collapsed="false">
      <c r="B7" s="42" t="n">
        <f aca="false">ROW(A3)</f>
        <v>3</v>
      </c>
      <c r="C7" s="42" t="s">
        <v>200</v>
      </c>
      <c r="D7" s="34" t="s">
        <v>201</v>
      </c>
    </row>
    <row r="8" customFormat="false" ht="15" hidden="false" customHeight="false" outlineLevel="0" collapsed="false">
      <c r="B8" s="42" t="n">
        <f aca="false">ROW(A4)</f>
        <v>4</v>
      </c>
      <c r="C8" s="42" t="s">
        <v>202</v>
      </c>
      <c r="D8" s="34" t="s">
        <v>203</v>
      </c>
    </row>
    <row r="9" customFormat="false" ht="15" hidden="false" customHeight="false" outlineLevel="0" collapsed="false">
      <c r="B9" s="42" t="n">
        <f aca="false">ROW(A5)</f>
        <v>5</v>
      </c>
      <c r="C9" s="42" t="s">
        <v>204</v>
      </c>
      <c r="D9" s="34" t="s">
        <v>205</v>
      </c>
    </row>
    <row r="10" customFormat="false" ht="15" hidden="false" customHeight="false" outlineLevel="0" collapsed="false">
      <c r="B10" s="42" t="n">
        <f aca="false">ROW(A6)</f>
        <v>6</v>
      </c>
      <c r="C10" s="42" t="s">
        <v>206</v>
      </c>
      <c r="D10" s="34" t="s">
        <v>207</v>
      </c>
    </row>
    <row r="11" customFormat="false" ht="15" hidden="false" customHeight="false" outlineLevel="0" collapsed="false">
      <c r="B11" s="42" t="n">
        <f aca="false">ROW(A7)</f>
        <v>7</v>
      </c>
      <c r="C11" s="42" t="s">
        <v>208</v>
      </c>
      <c r="D11" s="34" t="s">
        <v>209</v>
      </c>
    </row>
    <row r="12" customFormat="false" ht="15" hidden="false" customHeight="false" outlineLevel="0" collapsed="false">
      <c r="B12" s="42" t="n">
        <f aca="false">ROW(A8)</f>
        <v>8</v>
      </c>
      <c r="C12" s="42" t="s">
        <v>210</v>
      </c>
      <c r="D12" s="34" t="s">
        <v>211</v>
      </c>
    </row>
    <row r="13" customFormat="false" ht="15" hidden="false" customHeight="false" outlineLevel="0" collapsed="false">
      <c r="B13" s="42" t="n">
        <f aca="false">ROW(A9)</f>
        <v>9</v>
      </c>
      <c r="C13" s="42" t="s">
        <v>212</v>
      </c>
      <c r="D13" s="34" t="s">
        <v>213</v>
      </c>
    </row>
    <row r="14" customFormat="false" ht="15" hidden="false" customHeight="false" outlineLevel="0" collapsed="false">
      <c r="B14" s="42" t="n">
        <f aca="false">ROW(A10)</f>
        <v>10</v>
      </c>
      <c r="C14" s="42" t="s">
        <v>214</v>
      </c>
      <c r="D14" s="34" t="s">
        <v>215</v>
      </c>
    </row>
    <row r="15" customFormat="false" ht="15" hidden="false" customHeight="false" outlineLevel="0" collapsed="false">
      <c r="B15" s="42" t="n">
        <f aca="false">ROW(A11)</f>
        <v>11</v>
      </c>
      <c r="C15" s="42" t="s">
        <v>216</v>
      </c>
      <c r="D15" s="34" t="s">
        <v>217</v>
      </c>
    </row>
    <row r="16" customFormat="false" ht="15" hidden="false" customHeight="false" outlineLevel="0" collapsed="false">
      <c r="B16" s="42" t="n">
        <f aca="false">ROW(A12)</f>
        <v>12</v>
      </c>
      <c r="C16" s="42" t="s">
        <v>218</v>
      </c>
      <c r="D16" s="133" t="s">
        <v>219</v>
      </c>
    </row>
    <row r="17" customFormat="false" ht="15" hidden="false" customHeight="false" outlineLevel="0" collapsed="false">
      <c r="B17" s="42" t="n">
        <f aca="false">ROW(A13)</f>
        <v>13</v>
      </c>
      <c r="C17" s="42" t="s">
        <v>220</v>
      </c>
      <c r="D17" s="133" t="s">
        <v>221</v>
      </c>
    </row>
    <row r="18" customFormat="false" ht="27" hidden="false" customHeight="false" outlineLevel="0" collapsed="false">
      <c r="B18" s="42" t="n">
        <f aca="false">ROW(A14)</f>
        <v>14</v>
      </c>
      <c r="C18" s="42" t="s">
        <v>222</v>
      </c>
      <c r="D18" s="133" t="s">
        <v>223</v>
      </c>
    </row>
    <row r="19" customFormat="false" ht="15" hidden="false" customHeight="false" outlineLevel="0" collapsed="false">
      <c r="B19" s="42" t="n">
        <f aca="false">ROW(A15)</f>
        <v>15</v>
      </c>
      <c r="C19" s="42" t="s">
        <v>224</v>
      </c>
      <c r="D19" s="34" t="s">
        <v>225</v>
      </c>
    </row>
    <row r="20" customFormat="false" ht="15" hidden="false" customHeight="false" outlineLevel="0" collapsed="false">
      <c r="B20" s="42" t="n">
        <f aca="false">ROW(A16)</f>
        <v>16</v>
      </c>
      <c r="C20" s="42" t="s">
        <v>226</v>
      </c>
      <c r="D20" s="34" t="s">
        <v>227</v>
      </c>
    </row>
    <row r="21" customFormat="false" ht="15" hidden="false" customHeight="false" outlineLevel="0" collapsed="false">
      <c r="B21" s="42" t="n">
        <f aca="false">ROW(A17)</f>
        <v>17</v>
      </c>
      <c r="C21" s="42" t="s">
        <v>228</v>
      </c>
      <c r="D21" s="34" t="s">
        <v>229</v>
      </c>
    </row>
    <row r="22" customFormat="false" ht="15" hidden="false" customHeight="false" outlineLevel="0" collapsed="false">
      <c r="B22" s="42" t="n">
        <f aca="false">ROW(A18)</f>
        <v>18</v>
      </c>
      <c r="C22" s="42"/>
      <c r="D22" s="34" t="s">
        <v>230</v>
      </c>
    </row>
    <row r="23" customFormat="false" ht="15" hidden="false" customHeight="false" outlineLevel="0" collapsed="false">
      <c r="B23" s="42" t="n">
        <f aca="false">ROW(A19)</f>
        <v>19</v>
      </c>
      <c r="C23" s="42" t="s">
        <v>231</v>
      </c>
      <c r="D23" s="133" t="s">
        <v>232</v>
      </c>
    </row>
    <row r="24" customFormat="false" ht="15" hidden="false" customHeight="false" outlineLevel="0" collapsed="false">
      <c r="B24" s="42" t="n">
        <f aca="false">ROW(A20)</f>
        <v>20</v>
      </c>
      <c r="C24" s="42" t="s">
        <v>233</v>
      </c>
      <c r="D24" s="133" t="s">
        <v>234</v>
      </c>
    </row>
    <row r="25" customFormat="false" ht="15" hidden="false" customHeight="false" outlineLevel="0" collapsed="false">
      <c r="B25" s="42" t="n">
        <f aca="false">ROW(A21)</f>
        <v>21</v>
      </c>
      <c r="C25" s="42" t="s">
        <v>235</v>
      </c>
      <c r="D25" s="34" t="s">
        <v>236</v>
      </c>
    </row>
    <row r="26" customFormat="false" ht="15" hidden="false" customHeight="false" outlineLevel="0" collapsed="false">
      <c r="B26" s="42" t="n">
        <f aca="false">ROW(A22)</f>
        <v>22</v>
      </c>
      <c r="C26" s="42"/>
      <c r="D26" s="134" t="s">
        <v>237</v>
      </c>
    </row>
    <row r="27" customFormat="false" ht="15" hidden="false" customHeight="false" outlineLevel="0" collapsed="false">
      <c r="B27" s="42" t="n">
        <f aca="false">ROW(A23)</f>
        <v>23</v>
      </c>
      <c r="C27" s="42" t="s">
        <v>238</v>
      </c>
      <c r="D27" s="34" t="s">
        <v>239</v>
      </c>
    </row>
    <row r="28" customFormat="false" ht="15" hidden="false" customHeight="false" outlineLevel="0" collapsed="false">
      <c r="B28" s="42" t="n">
        <f aca="false">ROW(A24)</f>
        <v>24</v>
      </c>
      <c r="C28" s="42" t="s">
        <v>240</v>
      </c>
      <c r="D28" s="34" t="s">
        <v>241</v>
      </c>
    </row>
    <row r="29" customFormat="false" ht="15" hidden="false" customHeight="false" outlineLevel="0" collapsed="false">
      <c r="B29" s="42" t="n">
        <f aca="false">ROW(A25)</f>
        <v>25</v>
      </c>
      <c r="C29" s="42" t="s">
        <v>242</v>
      </c>
      <c r="D29" s="34" t="s">
        <v>243</v>
      </c>
    </row>
    <row r="30" customFormat="false" ht="15" hidden="false" customHeight="false" outlineLevel="0" collapsed="false">
      <c r="B30" s="42" t="n">
        <f aca="false">ROW(A26)</f>
        <v>26</v>
      </c>
      <c r="C30" s="42" t="s">
        <v>244</v>
      </c>
      <c r="D30" s="34" t="s">
        <v>245</v>
      </c>
    </row>
    <row r="31" customFormat="false" ht="15" hidden="false" customHeight="false" outlineLevel="0" collapsed="false">
      <c r="B31" s="42" t="n">
        <f aca="false">ROW(A27)</f>
        <v>27</v>
      </c>
      <c r="C31" s="42" t="s">
        <v>246</v>
      </c>
      <c r="D31" s="34" t="s">
        <v>247</v>
      </c>
    </row>
    <row r="32" customFormat="false" ht="15" hidden="false" customHeight="false" outlineLevel="0" collapsed="false">
      <c r="B32" s="42" t="n">
        <f aca="false">ROW(A28)</f>
        <v>28</v>
      </c>
      <c r="C32" s="42" t="s">
        <v>248</v>
      </c>
      <c r="D32" s="34" t="s">
        <v>249</v>
      </c>
    </row>
    <row r="33" customFormat="false" ht="15" hidden="false" customHeight="false" outlineLevel="0" collapsed="false">
      <c r="B33" s="42" t="n">
        <f aca="false">ROW(A29)</f>
        <v>29</v>
      </c>
      <c r="C33" s="42" t="s">
        <v>250</v>
      </c>
      <c r="D33" s="34" t="s">
        <v>251</v>
      </c>
    </row>
    <row r="34" customFormat="false" ht="15" hidden="false" customHeight="false" outlineLevel="0" collapsed="false">
      <c r="B34" s="42" t="n">
        <f aca="false">ROW(A30)</f>
        <v>30</v>
      </c>
      <c r="C34" s="42" t="s">
        <v>252</v>
      </c>
      <c r="D34" s="34" t="s">
        <v>253</v>
      </c>
    </row>
    <row r="35" customFormat="false" ht="15" hidden="false" customHeight="false" outlineLevel="0" collapsed="false">
      <c r="B35" s="42" t="n">
        <f aca="false">ROW(A31)</f>
        <v>31</v>
      </c>
      <c r="C35" s="42" t="s">
        <v>254</v>
      </c>
      <c r="D35" s="34" t="s">
        <v>255</v>
      </c>
    </row>
    <row r="36" customFormat="false" ht="15" hidden="false" customHeight="false" outlineLevel="0" collapsed="false">
      <c r="B36" s="42" t="n">
        <f aca="false">ROW(A32)</f>
        <v>32</v>
      </c>
      <c r="C36" s="42" t="s">
        <v>256</v>
      </c>
      <c r="D36" s="34" t="s">
        <v>257</v>
      </c>
    </row>
    <row r="37" customFormat="false" ht="15" hidden="false" customHeight="false" outlineLevel="0" collapsed="false">
      <c r="B37" s="42" t="n">
        <f aca="false">ROW(A33)</f>
        <v>33</v>
      </c>
      <c r="C37" s="42" t="s">
        <v>258</v>
      </c>
      <c r="D37" s="34" t="s">
        <v>259</v>
      </c>
    </row>
    <row r="38" customFormat="false" ht="15" hidden="false" customHeight="false" outlineLevel="0" collapsed="false">
      <c r="B38" s="42"/>
      <c r="C38" s="42"/>
      <c r="D38" s="135" t="s">
        <v>125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3:H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4.71255060728745"/>
    <col collapsed="false" hidden="false" max="3" min="3" style="0" width="16.1376518218624"/>
    <col collapsed="false" hidden="false" max="4" min="4" style="0" width="14.9959514170041"/>
    <col collapsed="false" hidden="false" max="5" min="5" style="0" width="19.004048582996"/>
    <col collapsed="false" hidden="false" max="6" min="6" style="0" width="8.5748987854251"/>
    <col collapsed="false" hidden="false" max="7" min="7" style="0" width="81.2834008097166"/>
    <col collapsed="false" hidden="false" max="8" min="8" style="0" width="12.5668016194332"/>
    <col collapsed="false" hidden="false" max="1025" min="9" style="0" width="8.5748987854251"/>
  </cols>
  <sheetData>
    <row r="3" customFormat="false" ht="20.25" hidden="false" customHeight="false" outlineLevel="0" collapsed="false">
      <c r="B3" s="136" t="s">
        <v>260</v>
      </c>
      <c r="C3" s="137"/>
      <c r="D3" s="138"/>
      <c r="E3" s="138"/>
      <c r="F3" s="138"/>
      <c r="G3" s="138"/>
      <c r="H3" s="138"/>
    </row>
    <row r="4" customFormat="false" ht="15" hidden="false" customHeight="false" outlineLevel="0" collapsed="false">
      <c r="B4" s="138"/>
      <c r="C4" s="137"/>
      <c r="D4" s="138"/>
      <c r="E4" s="138"/>
      <c r="F4" s="138"/>
      <c r="G4" s="138"/>
      <c r="H4" s="138"/>
    </row>
    <row r="5" customFormat="false" ht="15.75" hidden="false" customHeight="false" outlineLevel="0" collapsed="false">
      <c r="B5" s="138"/>
      <c r="C5" s="139" t="s">
        <v>261</v>
      </c>
      <c r="D5" s="140"/>
      <c r="E5" s="141"/>
      <c r="F5" s="141"/>
      <c r="G5" s="141"/>
      <c r="H5" s="141"/>
    </row>
    <row r="6" customFormat="false" ht="15" hidden="false" customHeight="false" outlineLevel="0" collapsed="false">
      <c r="B6" s="138"/>
      <c r="C6" s="142" t="s">
        <v>262</v>
      </c>
      <c r="D6" s="143" t="s">
        <v>263</v>
      </c>
      <c r="E6" s="144" t="s">
        <v>142</v>
      </c>
      <c r="F6" s="144" t="s">
        <v>264</v>
      </c>
      <c r="G6" s="144" t="s">
        <v>162</v>
      </c>
      <c r="H6" s="145" t="s">
        <v>265</v>
      </c>
    </row>
    <row r="7" customFormat="false" ht="15" hidden="false" customHeight="false" outlineLevel="0" collapsed="false">
      <c r="B7" s="138"/>
      <c r="C7" s="146" t="s">
        <v>266</v>
      </c>
      <c r="D7" s="147" t="s">
        <v>154</v>
      </c>
      <c r="E7" s="148" t="s">
        <v>267</v>
      </c>
      <c r="F7" s="148" t="s">
        <v>268</v>
      </c>
      <c r="G7" s="149" t="s">
        <v>269</v>
      </c>
      <c r="H7" s="150" t="n">
        <v>0.1</v>
      </c>
    </row>
    <row r="8" customFormat="false" ht="15" hidden="false" customHeight="false" outlineLevel="0" collapsed="false">
      <c r="B8" s="138"/>
      <c r="C8" s="146" t="s">
        <v>266</v>
      </c>
      <c r="D8" s="147" t="s">
        <v>154</v>
      </c>
      <c r="E8" s="148" t="s">
        <v>267</v>
      </c>
      <c r="F8" s="148" t="s">
        <v>270</v>
      </c>
      <c r="G8" s="151" t="s">
        <v>271</v>
      </c>
      <c r="H8" s="150" t="n">
        <v>0.2</v>
      </c>
    </row>
    <row r="9" customFormat="false" ht="15" hidden="false" customHeight="false" outlineLevel="0" collapsed="false">
      <c r="B9" s="138"/>
      <c r="C9" s="146" t="s">
        <v>266</v>
      </c>
      <c r="D9" s="147" t="s">
        <v>154</v>
      </c>
      <c r="E9" s="148" t="s">
        <v>272</v>
      </c>
      <c r="F9" s="148" t="s">
        <v>270</v>
      </c>
      <c r="G9" s="151" t="s">
        <v>273</v>
      </c>
      <c r="H9" s="150" t="n">
        <v>0.3</v>
      </c>
    </row>
    <row r="10" customFormat="false" ht="15" hidden="false" customHeight="false" outlineLevel="0" collapsed="false">
      <c r="B10" s="138"/>
      <c r="C10" s="146" t="s">
        <v>266</v>
      </c>
      <c r="D10" s="147" t="s">
        <v>154</v>
      </c>
      <c r="E10" s="148" t="s">
        <v>11</v>
      </c>
      <c r="F10" s="148" t="s">
        <v>270</v>
      </c>
      <c r="G10" s="151" t="s">
        <v>274</v>
      </c>
      <c r="H10" s="150" t="n">
        <v>0.3</v>
      </c>
    </row>
    <row r="11" customFormat="false" ht="15" hidden="false" customHeight="false" outlineLevel="0" collapsed="false">
      <c r="B11" s="138"/>
      <c r="C11" s="146" t="s">
        <v>266</v>
      </c>
      <c r="D11" s="147" t="s">
        <v>154</v>
      </c>
      <c r="E11" s="148" t="s">
        <v>272</v>
      </c>
      <c r="F11" s="148" t="s">
        <v>270</v>
      </c>
      <c r="G11" s="149" t="s">
        <v>275</v>
      </c>
      <c r="H11" s="150" t="n">
        <v>0.4</v>
      </c>
    </row>
    <row r="12" customFormat="false" ht="15" hidden="false" customHeight="false" outlineLevel="0" collapsed="false">
      <c r="B12" s="138"/>
      <c r="C12" s="146" t="s">
        <v>276</v>
      </c>
      <c r="D12" s="147" t="s">
        <v>156</v>
      </c>
      <c r="E12" s="148" t="s">
        <v>272</v>
      </c>
      <c r="F12" s="148" t="s">
        <v>270</v>
      </c>
      <c r="G12" s="149" t="s">
        <v>277</v>
      </c>
      <c r="H12" s="150" t="n">
        <v>0.5</v>
      </c>
    </row>
    <row r="13" customFormat="false" ht="15" hidden="false" customHeight="false" outlineLevel="0" collapsed="false">
      <c r="B13" s="138"/>
      <c r="C13" s="146" t="s">
        <v>276</v>
      </c>
      <c r="D13" s="147" t="s">
        <v>154</v>
      </c>
      <c r="E13" s="148" t="s">
        <v>9</v>
      </c>
      <c r="F13" s="148" t="s">
        <v>270</v>
      </c>
      <c r="G13" s="149" t="s">
        <v>278</v>
      </c>
      <c r="H13" s="150" t="n">
        <v>0.5</v>
      </c>
    </row>
    <row r="14" customFormat="false" ht="15" hidden="false" customHeight="false" outlineLevel="0" collapsed="false">
      <c r="B14" s="138"/>
      <c r="C14" s="146" t="s">
        <v>279</v>
      </c>
      <c r="D14" s="147" t="s">
        <v>154</v>
      </c>
      <c r="E14" s="152" t="s">
        <v>267</v>
      </c>
      <c r="F14" s="152" t="s">
        <v>270</v>
      </c>
      <c r="G14" s="153" t="s">
        <v>280</v>
      </c>
      <c r="H14" s="154" t="s">
        <v>281</v>
      </c>
    </row>
    <row r="15" customFormat="false" ht="15" hidden="false" customHeight="false" outlineLevel="0" collapsed="false">
      <c r="B15" s="138"/>
      <c r="C15" s="146" t="s">
        <v>279</v>
      </c>
      <c r="D15" s="147" t="s">
        <v>154</v>
      </c>
      <c r="E15" s="148" t="s">
        <v>17</v>
      </c>
      <c r="F15" s="148" t="s">
        <v>268</v>
      </c>
      <c r="G15" s="151" t="s">
        <v>282</v>
      </c>
      <c r="H15" s="150" t="n">
        <v>0.6</v>
      </c>
    </row>
    <row r="16" customFormat="false" ht="15" hidden="false" customHeight="false" outlineLevel="0" collapsed="false">
      <c r="B16" s="138"/>
      <c r="C16" s="146" t="s">
        <v>283</v>
      </c>
      <c r="D16" s="147" t="s">
        <v>154</v>
      </c>
      <c r="E16" s="148" t="s">
        <v>3</v>
      </c>
      <c r="F16" s="148" t="s">
        <v>270</v>
      </c>
      <c r="G16" s="149" t="s">
        <v>284</v>
      </c>
      <c r="H16" s="150" t="n">
        <v>0.7</v>
      </c>
    </row>
    <row r="17" customFormat="false" ht="15" hidden="false" customHeight="false" outlineLevel="0" collapsed="false">
      <c r="B17" s="138"/>
      <c r="C17" s="146"/>
      <c r="D17" s="147"/>
      <c r="E17" s="148"/>
      <c r="F17" s="148"/>
      <c r="G17" s="151"/>
      <c r="H17" s="150"/>
    </row>
    <row r="18" customFormat="false" ht="15" hidden="false" customHeight="false" outlineLevel="0" collapsed="false">
      <c r="B18" s="138"/>
      <c r="C18" s="146"/>
      <c r="D18" s="147"/>
      <c r="E18" s="148"/>
      <c r="F18" s="148"/>
      <c r="G18" s="149"/>
      <c r="H18" s="150"/>
    </row>
    <row r="19" customFormat="false" ht="15" hidden="false" customHeight="false" outlineLevel="0" collapsed="false">
      <c r="B19" s="138"/>
      <c r="C19" s="146"/>
      <c r="D19" s="147"/>
      <c r="E19" s="148"/>
      <c r="F19" s="148"/>
      <c r="G19" s="149"/>
      <c r="H19" s="150"/>
    </row>
    <row r="20" customFormat="false" ht="15" hidden="false" customHeight="false" outlineLevel="0" collapsed="false">
      <c r="B20" s="138"/>
      <c r="C20" s="146"/>
      <c r="D20" s="147"/>
      <c r="E20" s="148"/>
      <c r="F20" s="148"/>
      <c r="G20" s="149"/>
      <c r="H20" s="150"/>
    </row>
    <row r="21" customFormat="false" ht="15" hidden="false" customHeight="false" outlineLevel="0" collapsed="false">
      <c r="B21" s="138"/>
      <c r="C21" s="155"/>
      <c r="D21" s="156"/>
      <c r="E21" s="152"/>
      <c r="F21" s="152"/>
      <c r="G21" s="153"/>
      <c r="H21" s="154"/>
    </row>
    <row r="22" customFormat="false" ht="15.75" hidden="false" customHeight="false" outlineLevel="0" collapsed="false">
      <c r="B22" s="138"/>
      <c r="C22" s="157"/>
      <c r="D22" s="158"/>
      <c r="E22" s="159"/>
      <c r="F22" s="159"/>
      <c r="G22" s="159"/>
      <c r="H22" s="16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025" min="1" style="1" width="9.1417004048583"/>
  </cols>
  <sheetData>
    <row r="1" customFormat="false" ht="13.5" hidden="false" customHeight="false" outlineLevel="0" collapsed="false">
      <c r="A1" s="6" t="str">
        <f aca="false">HYPERLINK("#'"&amp;Menu!$A$1&amp;"'!A1",Menu!$A$1)</f>
        <v>Menu</v>
      </c>
    </row>
    <row r="2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7" min="1" style="7" width="11.7125506072874"/>
    <col collapsed="false" hidden="false" max="12" min="8" style="8" width="9.1417004048583"/>
    <col collapsed="false" hidden="false" max="1025" min="13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0"/>
      <c r="C1" s="0"/>
      <c r="D1" s="0"/>
      <c r="E1" s="0"/>
      <c r="F1" s="0"/>
      <c r="G1" s="0"/>
    </row>
    <row r="2" customFormat="false" ht="39.95" hidden="false" customHeight="true" outlineLevel="0" collapsed="false">
      <c r="A2" s="10" t="s">
        <v>19</v>
      </c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2" t="s">
        <v>25</v>
      </c>
    </row>
    <row r="3" customFormat="false" ht="39.95" hidden="false" customHeight="true" outlineLevel="0" collapsed="false">
      <c r="A3" s="13" t="n">
        <v>17</v>
      </c>
      <c r="B3" s="14" t="n">
        <f aca="false">A3+1</f>
        <v>18</v>
      </c>
      <c r="C3" s="14" t="n">
        <f aca="false">B3+1</f>
        <v>19</v>
      </c>
      <c r="D3" s="14" t="n">
        <f aca="false">C3+1</f>
        <v>20</v>
      </c>
      <c r="E3" s="14" t="n">
        <f aca="false">D3+1</f>
        <v>21</v>
      </c>
      <c r="F3" s="15" t="n">
        <f aca="false">E3+1</f>
        <v>22</v>
      </c>
      <c r="G3" s="16" t="n">
        <f aca="false">F3+1</f>
        <v>23</v>
      </c>
    </row>
    <row r="4" customFormat="false" ht="39.95" hidden="false" customHeight="true" outlineLevel="0" collapsed="false">
      <c r="A4" s="17" t="n">
        <f aca="false">G3+1</f>
        <v>24</v>
      </c>
      <c r="B4" s="14" t="n">
        <f aca="false">A4+1</f>
        <v>25</v>
      </c>
      <c r="C4" s="14" t="n">
        <f aca="false">B4+1</f>
        <v>26</v>
      </c>
      <c r="D4" s="14" t="n">
        <f aca="false">C4+1</f>
        <v>27</v>
      </c>
      <c r="E4" s="14" t="n">
        <f aca="false">D4+1</f>
        <v>28</v>
      </c>
      <c r="F4" s="15" t="n">
        <v>1</v>
      </c>
      <c r="G4" s="16" t="n">
        <f aca="false">F4+1</f>
        <v>2</v>
      </c>
    </row>
    <row r="5" customFormat="false" ht="39.95" hidden="false" customHeight="true" outlineLevel="0" collapsed="false">
      <c r="A5" s="17" t="n">
        <f aca="false">G4+1</f>
        <v>3</v>
      </c>
      <c r="B5" s="14" t="n">
        <f aca="false">A5+1</f>
        <v>4</v>
      </c>
      <c r="C5" s="14" t="n">
        <f aca="false">B5+1</f>
        <v>5</v>
      </c>
      <c r="D5" s="14" t="n">
        <f aca="false">C5+1</f>
        <v>6</v>
      </c>
      <c r="E5" s="14" t="n">
        <f aca="false">D5+1</f>
        <v>7</v>
      </c>
      <c r="F5" s="18" t="n">
        <f aca="false">E5+1</f>
        <v>8</v>
      </c>
      <c r="G5" s="16" t="n">
        <f aca="false">F5+1</f>
        <v>9</v>
      </c>
    </row>
    <row r="6" customFormat="false" ht="39.95" hidden="false" customHeight="true" outlineLevel="0" collapsed="false">
      <c r="A6" s="17" t="n">
        <f aca="false">G5+1</f>
        <v>10</v>
      </c>
      <c r="B6" s="14" t="n">
        <f aca="false">A6+1</f>
        <v>11</v>
      </c>
      <c r="C6" s="14" t="n">
        <f aca="false">B6+1</f>
        <v>12</v>
      </c>
      <c r="D6" s="14" t="n">
        <f aca="false">C6+1</f>
        <v>13</v>
      </c>
      <c r="E6" s="14" t="n">
        <f aca="false">D6+1</f>
        <v>14</v>
      </c>
      <c r="F6" s="15" t="n">
        <f aca="false">E6+1</f>
        <v>15</v>
      </c>
      <c r="G6" s="16" t="n">
        <f aca="false">F6+1</f>
        <v>16</v>
      </c>
    </row>
    <row r="7" customFormat="false" ht="39.95" hidden="false" customHeight="true" outlineLevel="0" collapsed="false">
      <c r="A7" s="17" t="n">
        <f aca="false">G6+1</f>
        <v>17</v>
      </c>
      <c r="B7" s="14" t="n">
        <f aca="false">A7+1</f>
        <v>18</v>
      </c>
      <c r="C7" s="14" t="n">
        <f aca="false">B7+1</f>
        <v>19</v>
      </c>
      <c r="D7" s="14" t="n">
        <f aca="false">C7+1</f>
        <v>20</v>
      </c>
      <c r="E7" s="14" t="n">
        <f aca="false">D7+1</f>
        <v>21</v>
      </c>
      <c r="F7" s="15" t="n">
        <f aca="false">E7+1</f>
        <v>22</v>
      </c>
      <c r="G7" s="16" t="n">
        <f aca="false">F7+1</f>
        <v>23</v>
      </c>
    </row>
    <row r="8" customFormat="false" ht="39.95" hidden="false" customHeight="true" outlineLevel="0" collapsed="false">
      <c r="A8" s="19" t="n">
        <f aca="false">G7+1</f>
        <v>24</v>
      </c>
      <c r="B8" s="20" t="n">
        <f aca="false">A8+1</f>
        <v>25</v>
      </c>
      <c r="C8" s="14" t="n">
        <f aca="false">B8+1</f>
        <v>26</v>
      </c>
      <c r="D8" s="14" t="n">
        <f aca="false">C8+1</f>
        <v>27</v>
      </c>
      <c r="E8" s="14" t="n">
        <f aca="false">D8+1</f>
        <v>28</v>
      </c>
      <c r="F8" s="15" t="n">
        <f aca="false">E8+1</f>
        <v>29</v>
      </c>
      <c r="G8" s="16" t="n">
        <f aca="false">F8+1</f>
        <v>30</v>
      </c>
    </row>
    <row r="9" customFormat="false" ht="39.95" hidden="false" customHeight="true" outlineLevel="0" collapsed="false">
      <c r="A9" s="17" t="n">
        <f aca="false">G8+1</f>
        <v>31</v>
      </c>
      <c r="B9" s="21" t="n">
        <v>1</v>
      </c>
      <c r="C9" s="14" t="n">
        <f aca="false">B9+1</f>
        <v>2</v>
      </c>
      <c r="D9" s="14" t="n">
        <f aca="false">C9+1</f>
        <v>3</v>
      </c>
      <c r="E9" s="14" t="n">
        <f aca="false">D9+1</f>
        <v>4</v>
      </c>
      <c r="F9" s="15" t="n">
        <f aca="false">E9+1</f>
        <v>5</v>
      </c>
      <c r="G9" s="16" t="n">
        <f aca="false">F9+1</f>
        <v>6</v>
      </c>
    </row>
    <row r="10" customFormat="false" ht="39.95" hidden="false" customHeight="true" outlineLevel="0" collapsed="false">
      <c r="A10" s="22" t="n">
        <f aca="false">G9+1</f>
        <v>7</v>
      </c>
      <c r="B10" s="23"/>
      <c r="C10" s="23"/>
      <c r="D10" s="23"/>
      <c r="E10" s="23"/>
      <c r="F10" s="23"/>
      <c r="G10" s="24"/>
    </row>
    <row r="11" customFormat="false" ht="39.95" hidden="false" customHeight="true" outlineLevel="0" collapsed="false">
      <c r="B11" s="0"/>
    </row>
    <row r="12" customFormat="false" ht="48.75" hidden="false" customHeight="true" outlineLevel="0" collapsed="false">
      <c r="B12" s="25" t="s">
        <v>26</v>
      </c>
    </row>
    <row r="13" customFormat="false" ht="80.25" hidden="false" customHeight="true" outlineLevel="0" collapsed="false">
      <c r="B13" s="19" t="s">
        <v>27</v>
      </c>
    </row>
    <row r="14" customFormat="false" ht="39.95" hidden="false" customHeight="true" outlineLevel="0" collapsed="false"/>
    <row r="15" customFormat="false" ht="39.95" hidden="false" customHeight="true" outlineLevel="0" collapsed="false"/>
    <row r="16" customFormat="false" ht="39.95" hidden="false" customHeight="true" outlineLevel="0" collapsed="false"/>
    <row r="17" customFormat="false" ht="39.95" hidden="false" customHeight="true" outlineLevel="0" collapsed="false"/>
    <row r="18" customFormat="false" ht="39.95" hidden="false" customHeight="true" outlineLevel="0" collapsed="false"/>
    <row r="19" customFormat="false" ht="39.95" hidden="false" customHeight="true" outlineLevel="0" collapsed="false"/>
    <row r="20" customFormat="false" ht="39.95" hidden="false" customHeight="true" outlineLevel="0" collapsed="false"/>
    <row r="21" customFormat="false" ht="39.95" hidden="false" customHeight="true" outlineLevel="0" collapsed="false"/>
    <row r="22" customFormat="false" ht="39.95" hidden="false" customHeight="true" outlineLevel="0" collapsed="false"/>
    <row r="23" customFormat="false" ht="39.95" hidden="false" customHeight="true" outlineLevel="0" collapsed="false"/>
    <row r="24" customFormat="false" ht="39.95" hidden="false" customHeight="true" outlineLevel="0" collapsed="false"/>
    <row r="25" customFormat="false" ht="39.95" hidden="false" customHeight="true" outlineLevel="0" collapsed="false"/>
    <row r="26" customFormat="false" ht="39.95" hidden="false" customHeight="true" outlineLevel="0" collapsed="false"/>
    <row r="27" customFormat="false" ht="39.95" hidden="false" customHeight="true" outlineLevel="0" collapsed="false"/>
    <row r="28" customFormat="false" ht="39.95" hidden="false" customHeight="true" outlineLevel="0" collapsed="false"/>
    <row r="29" customFormat="false" ht="39.95" hidden="false" customHeight="true" outlineLevel="0" collapsed="false"/>
    <row r="30" customFormat="false" ht="39.95" hidden="false" customHeight="true" outlineLevel="0" collapsed="false"/>
    <row r="31" customFormat="false" ht="39.95" hidden="false" customHeight="true" outlineLevel="0" collapsed="false"/>
    <row r="32" customFormat="false" ht="39.95" hidden="false" customHeight="true" outlineLevel="0" collapsed="false"/>
    <row r="33" customFormat="false" ht="39.95" hidden="false" customHeight="true" outlineLevel="0" collapsed="false"/>
    <row r="34" customFormat="false" ht="39.95" hidden="false" customHeight="true" outlineLevel="0" collapsed="false"/>
    <row r="35" customFormat="false" ht="39.95" hidden="false" customHeight="true" outlineLevel="0" collapsed="false"/>
    <row r="36" customFormat="false" ht="39.95" hidden="false" customHeight="true" outlineLevel="0" collapsed="false"/>
    <row r="37" customFormat="false" ht="39.95" hidden="false" customHeight="true" outlineLevel="0" collapsed="false"/>
    <row r="38" customFormat="false" ht="39.95" hidden="false" customHeight="true" outlineLevel="0" collapsed="false"/>
    <row r="39" customFormat="false" ht="39.95" hidden="false" customHeight="true" outlineLevel="0" collapsed="false"/>
    <row r="40" customFormat="false" ht="39.95" hidden="false" customHeight="true" outlineLevel="0" collapsed="false"/>
    <row r="41" customFormat="false" ht="39.95" hidden="false" customHeight="true" outlineLevel="0" collapsed="false"/>
    <row r="42" customFormat="false" ht="39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C1" colorId="64" zoomScale="100" zoomScaleNormal="100" zoomScalePageLayoutView="100" workbookViewId="0">
      <selection pane="topLeft" activeCell="B9" activeCellId="0" sqref="B9"/>
    </sheetView>
  </sheetViews>
  <sheetFormatPr defaultRowHeight="13.5"/>
  <cols>
    <col collapsed="false" hidden="false" max="1" min="1" style="1" width="22.1457489878542"/>
    <col collapsed="false" hidden="false" max="2" min="2" style="26" width="12.4251012145749"/>
    <col collapsed="false" hidden="false" max="4" min="3" style="1" width="11.2834008097166"/>
    <col collapsed="false" hidden="false" max="1025" min="5" style="1" width="9.1417004048583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0"/>
      <c r="C1" s="0"/>
      <c r="D1" s="0"/>
      <c r="E1" s="0"/>
    </row>
    <row r="2" customFormat="false" ht="13.5" hidden="false" customHeight="false" outlineLevel="0" collapsed="false">
      <c r="A2" s="27" t="s">
        <v>28</v>
      </c>
      <c r="B2" s="27" t="s">
        <v>29</v>
      </c>
      <c r="C2" s="27" t="s">
        <v>30</v>
      </c>
      <c r="D2" s="27" t="s">
        <v>31</v>
      </c>
      <c r="E2" s="27" t="s">
        <v>32</v>
      </c>
    </row>
    <row r="3" customFormat="false" ht="13.5" hidden="false" customHeight="false" outlineLevel="0" collapsed="false">
      <c r="A3" s="28" t="s">
        <v>33</v>
      </c>
      <c r="B3" s="29" t="e">
        <f aca="false">VLOOKUP(A3,'4.DetailSchedule'!$A$1:$H$1048568,2,0)</f>
        <v>#N/A</v>
      </c>
      <c r="C3" s="30" t="e">
        <f aca="false">IF(TEXT(VLOOKUP(A3,'4.DetailSchedule'!$A$1:$H$1048568,3,0),"dd/mm")="00/01","",VLOOKUP(A3,'4.DetailSchedule'!$A$1:$H$1048568,3,0))</f>
        <v>#N/A</v>
      </c>
      <c r="D3" s="30" t="e">
        <f aca="false">IF(TEXT(VLOOKUP(A3,'4.DetailSchedule'!$A$1:$H$1048568,4,0),"dd/mm")="00/01","",VLOOKUP(A3,'4.DetailSchedule'!$A$1:$H$1048568,4,0))</f>
        <v>#N/A</v>
      </c>
      <c r="E3" s="31" t="s">
        <v>34</v>
      </c>
    </row>
    <row r="4" customFormat="false" ht="13.5" hidden="false" customHeight="false" outlineLevel="0" collapsed="false">
      <c r="A4" s="31" t="s">
        <v>35</v>
      </c>
      <c r="B4" s="32" t="e">
        <f aca="false">VLOOKUP(A4,'4.DetailSchedule'!$A$1:$H$1048568,2,0)</f>
        <v>#N/A</v>
      </c>
      <c r="C4" s="33" t="e">
        <f aca="false">IF(TEXT(VLOOKUP(A4,'4.DetailSchedule'!$A$1:$H$1048568,3,0),"dd/mm")="00/01","",VLOOKUP(A4,'4.DetailSchedule'!$A$1:$H$1048568,3,0))</f>
        <v>#N/A</v>
      </c>
      <c r="D4" s="33" t="e">
        <f aca="false">IF(TEXT(VLOOKUP(A4,'4.DetailSchedule'!$A$1:$H$1048568,4,0),"dd/mm")="00/01","",VLOOKUP(A4,'4.DetailSchedule'!$A$1:$H$1048568,4,0))</f>
        <v>#N/A</v>
      </c>
      <c r="E4" s="31"/>
    </row>
    <row r="5" customFormat="false" ht="13.5" hidden="false" customHeight="false" outlineLevel="0" collapsed="false">
      <c r="A5" s="34" t="s">
        <v>36</v>
      </c>
      <c r="B5" s="32" t="e">
        <f aca="false">VLOOKUP(A5,'4.DetailSchedule'!$A$1:$H$1048568,2,0)</f>
        <v>#N/A</v>
      </c>
      <c r="C5" s="33" t="e">
        <f aca="false">IF(TEXT(VLOOKUP(A5,'4.DetailSchedule'!$A$1:$H$1048568,3,0),"dd/mm")="00/01","",VLOOKUP(A5,'4.DetailSchedule'!$A$1:$H$1048568,3,0))</f>
        <v>#N/A</v>
      </c>
      <c r="D5" s="33" t="e">
        <f aca="false">IF(TEXT(VLOOKUP(A5,'4.DetailSchedule'!$A$1:$H$1048568,4,0),"dd/mm")="00/01","",VLOOKUP(A5,'4.DetailSchedule'!$A$1:$H$1048568,4,0))</f>
        <v>#N/A</v>
      </c>
      <c r="E5" s="31"/>
    </row>
    <row r="6" customFormat="false" ht="13.5" hidden="false" customHeight="false" outlineLevel="0" collapsed="false">
      <c r="A6" s="34" t="s">
        <v>37</v>
      </c>
      <c r="B6" s="32" t="e">
        <f aca="false">VLOOKUP(A6,'4.DetailSchedule'!$A$1:$H$1048568,2,0)</f>
        <v>#N/A</v>
      </c>
      <c r="C6" s="33" t="e">
        <f aca="false">IF(TEXT(VLOOKUP(A6,'4.DetailSchedule'!$A$1:$H$1048568,3,0),"dd/mm")="00/01","",VLOOKUP(A6,'4.DetailSchedule'!$A$1:$H$1048568,3,0))</f>
        <v>#N/A</v>
      </c>
      <c r="D6" s="33" t="e">
        <f aca="false">IF(TEXT(VLOOKUP(A6,'4.DetailSchedule'!$A$1:$H$1048568,4,0),"dd/mm")="00/01","",VLOOKUP(A6,'4.DetailSchedule'!$A$1:$H$1048568,4,0))</f>
        <v>#N/A</v>
      </c>
      <c r="E6" s="31"/>
    </row>
    <row r="7" customFormat="false" ht="13.5" hidden="false" customHeight="false" outlineLevel="0" collapsed="false">
      <c r="A7" s="34" t="s">
        <v>38</v>
      </c>
      <c r="B7" s="32" t="e">
        <f aca="false">VLOOKUP(A7,'4.DetailSchedule'!$A$1:$H$1048568,2,0)</f>
        <v>#N/A</v>
      </c>
      <c r="C7" s="33" t="e">
        <f aca="false">IF(TEXT(VLOOKUP(A7,'4.DetailSchedule'!$A$1:$H$1048568,3,0),"dd/mm")="00/01","",VLOOKUP(A7,'4.DetailSchedule'!$A$1:$H$1048568,3,0))</f>
        <v>#N/A</v>
      </c>
      <c r="D7" s="33" t="e">
        <f aca="false">IF(TEXT(VLOOKUP(A7,'4.DetailSchedule'!$A$1:$H$1048568,4,0),"dd/mm")="00/01","",VLOOKUP(A7,'4.DetailSchedule'!$A$1:$H$1048568,4,0))</f>
        <v>#N/A</v>
      </c>
      <c r="E7" s="31"/>
    </row>
    <row r="8" customFormat="false" ht="13.5" hidden="false" customHeight="false" outlineLevel="0" collapsed="false">
      <c r="A8" s="31" t="s">
        <v>39</v>
      </c>
      <c r="B8" s="32" t="e">
        <f aca="false">VLOOKUP(A8,'4.DetailSchedule'!$A$1:$H$1048568,2,0)</f>
        <v>#N/A</v>
      </c>
      <c r="C8" s="33" t="e">
        <f aca="false">IF(TEXT(VLOOKUP(A8,'4.DetailSchedule'!$A$1:$H$1048568,3,0),"dd/mm")="00/01","",VLOOKUP(A8,'4.DetailSchedule'!$A$1:$H$1048568,3,0))</f>
        <v>#N/A</v>
      </c>
      <c r="D8" s="33" t="e">
        <f aca="false">IF(TEXT(VLOOKUP(A8,'4.DetailSchedule'!$A$1:$H$1048568,4,0),"dd/mm")="00/01","",VLOOKUP(A8,'4.DetailSchedule'!$A$1:$H$1048568,4,0))</f>
        <v>#N/A</v>
      </c>
      <c r="E8" s="31"/>
    </row>
    <row r="9" customFormat="false" ht="13.5" hidden="false" customHeight="false" outlineLevel="0" collapsed="false">
      <c r="A9" s="34" t="s">
        <v>40</v>
      </c>
      <c r="B9" s="32" t="e">
        <f aca="false">VLOOKUP(A9,'4.DetailSchedule'!$A$1:$H$1048568,2,0)</f>
        <v>#N/A</v>
      </c>
      <c r="C9" s="33" t="e">
        <f aca="false">IF(TEXT(VLOOKUP(A9,'4.DetailSchedule'!$A$1:$H$1048568,3,0),"dd/mm")="00/01","",VLOOKUP(A9,'4.DetailSchedule'!$A$1:$H$1048568,3,0))</f>
        <v>#N/A</v>
      </c>
      <c r="D9" s="33" t="e">
        <f aca="false">IF(TEXT(VLOOKUP(A9,'4.DetailSchedule'!$A$1:$H$1048568,4,0),"dd/mm")="00/01","",VLOOKUP(A9,'4.DetailSchedule'!$A$1:$H$1048568,4,0))</f>
        <v>#N/A</v>
      </c>
      <c r="E9" s="31"/>
    </row>
    <row r="10" customFormat="false" ht="13.5" hidden="false" customHeight="false" outlineLevel="0" collapsed="false">
      <c r="A10" s="34" t="s">
        <v>41</v>
      </c>
      <c r="B10" s="32" t="e">
        <f aca="false">VLOOKUP(A10,'4.DetailSchedule'!$A$1:$H$1048568,2,0)</f>
        <v>#N/A</v>
      </c>
      <c r="C10" s="33" t="e">
        <f aca="false">IF(TEXT(VLOOKUP(A10,'4.DetailSchedule'!$A$1:$H$1048568,3,0),"dd/mm")="00/01","",VLOOKUP(A10,'4.DetailSchedule'!$A$1:$H$1048568,3,0))</f>
        <v>#N/A</v>
      </c>
      <c r="D10" s="33" t="e">
        <f aca="false">IF(TEXT(VLOOKUP(A10,'4.DetailSchedule'!$A$1:$H$1048568,4,0),"dd/mm")="00/01","",VLOOKUP(A10,'4.DetailSchedule'!$A$1:$H$1048568,4,0))</f>
        <v>#N/A</v>
      </c>
      <c r="E10" s="31"/>
    </row>
    <row r="11" customFormat="false" ht="13.5" hidden="false" customHeight="false" outlineLevel="0" collapsed="false">
      <c r="A11" s="31" t="s">
        <v>42</v>
      </c>
      <c r="B11" s="32" t="e">
        <f aca="false">VLOOKUP(A11,'4.DetailSchedule'!$A$1:$H$1048568,2,0)</f>
        <v>#N/A</v>
      </c>
      <c r="C11" s="33" t="e">
        <f aca="false">IF(TEXT(VLOOKUP(A11,'4.DetailSchedule'!$A$1:$H$1048568,3,0),"dd/mm")="00/01","",VLOOKUP(A11,'4.DetailSchedule'!$A$1:$H$1048568,3,0))</f>
        <v>#N/A</v>
      </c>
      <c r="D11" s="33" t="e">
        <f aca="false">IF(TEXT(VLOOKUP(A11,'4.DetailSchedule'!$A$1:$H$1048568,4,0),"dd/mm")="00/01","",VLOOKUP(A11,'4.DetailSchedule'!$A$1:$H$1048568,4,0))</f>
        <v>#N/A</v>
      </c>
      <c r="E11" s="31"/>
    </row>
    <row r="12" customFormat="false" ht="13.5" hidden="false" customHeight="false" outlineLevel="0" collapsed="false">
      <c r="A12" s="31" t="s">
        <v>43</v>
      </c>
      <c r="B12" s="32" t="e">
        <f aca="false">VLOOKUP(A12,'4.DetailSchedule'!$A$1:$H$1048568,2,0)</f>
        <v>#N/A</v>
      </c>
      <c r="C12" s="33" t="e">
        <f aca="false">IF(TEXT(VLOOKUP(A12,'4.DetailSchedule'!$A$1:$H$1048568,3,0),"dd/mm")="00/01","",VLOOKUP(A12,'4.DetailSchedule'!$A$1:$H$1048568,3,0))</f>
        <v>#N/A</v>
      </c>
      <c r="D12" s="33" t="e">
        <f aca="false">IF(TEXT(VLOOKUP(A12,'4.DetailSchedule'!$A$1:$H$1048568,4,0),"dd/mm")="00/01","",VLOOKUP(A12,'4.DetailSchedule'!$A$1:$H$1048568,4,0))</f>
        <v>#N/A</v>
      </c>
      <c r="E12" s="31"/>
    </row>
  </sheetData>
  <dataValidations count="1">
    <dataValidation allowBlank="true" operator="between" showDropDown="false" showErrorMessage="true" showInputMessage="true" sqref="E3:E11" type="list">
      <formula1>"On-going,Finished"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50" activeCellId="0" sqref="A50"/>
    </sheetView>
  </sheetViews>
  <sheetFormatPr defaultRowHeight="12.8"/>
  <cols>
    <col collapsed="false" hidden="false" max="1" min="1" style="0" width="95"/>
    <col collapsed="false" hidden="false" max="2" min="2" style="35" width="17.2834008097166"/>
    <col collapsed="false" hidden="false" max="4" min="3" style="0" width="11.2834008097166"/>
    <col collapsed="false" hidden="false" max="5" min="5" style="8" width="20.7085020242915"/>
    <col collapsed="false" hidden="false" max="6" min="6" style="0" width="8.5748987854251"/>
    <col collapsed="false" hidden="false" max="7" min="7" style="36" width="13.5668016194332"/>
    <col collapsed="false" hidden="false" max="8" min="8" style="36" width="9.1417004048583"/>
    <col collapsed="false" hidden="false" max="9" min="9" style="0" width="8.5748987854251"/>
    <col collapsed="false" hidden="false" max="10" min="10" style="0" width="11.9959514170041"/>
    <col collapsed="false" hidden="false" max="11" min="11" style="0" width="14.7125506072875"/>
    <col collapsed="false" hidden="false" max="12" min="12" style="0" width="11.8542510121458"/>
    <col collapsed="false" hidden="false" max="1025" min="13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8"/>
      <c r="C1" s="8"/>
      <c r="D1" s="30"/>
      <c r="E1" s="0"/>
      <c r="G1" s="37" t="n">
        <f aca="false">G76</f>
        <v>0</v>
      </c>
      <c r="H1" s="37" t="n">
        <f aca="false">H76</f>
        <v>0</v>
      </c>
    </row>
    <row r="2" customFormat="false" ht="15" hidden="false" customHeight="false" outlineLevel="0" collapsed="false">
      <c r="A2" s="27" t="s">
        <v>28</v>
      </c>
      <c r="B2" s="38" t="s">
        <v>29</v>
      </c>
      <c r="C2" s="27" t="s">
        <v>30</v>
      </c>
      <c r="D2" s="27" t="s">
        <v>31</v>
      </c>
      <c r="E2" s="27" t="s">
        <v>44</v>
      </c>
      <c r="F2" s="27" t="s">
        <v>32</v>
      </c>
      <c r="G2" s="27" t="s">
        <v>45</v>
      </c>
      <c r="H2" s="39" t="s">
        <v>46</v>
      </c>
      <c r="J2" s="40" t="s">
        <v>47</v>
      </c>
      <c r="K2" s="40" t="s">
        <v>48</v>
      </c>
      <c r="L2" s="40" t="s">
        <v>46</v>
      </c>
    </row>
    <row r="3" customFormat="false" ht="15" hidden="false" customHeight="false" outlineLevel="0" collapsed="false">
      <c r="A3" s="28" t="s">
        <v>49</v>
      </c>
      <c r="B3" s="41"/>
      <c r="C3" s="30"/>
      <c r="D3" s="30"/>
      <c r="E3" s="42"/>
      <c r="F3" s="31"/>
      <c r="G3" s="43"/>
      <c r="H3" s="42"/>
      <c r="J3" s="43"/>
      <c r="K3" s="44"/>
      <c r="L3" s="44"/>
    </row>
    <row r="4" customFormat="false" ht="15" hidden="false" customHeight="false" outlineLevel="0" collapsed="false">
      <c r="A4" s="45" t="s">
        <v>50</v>
      </c>
      <c r="B4" s="46"/>
      <c r="C4" s="47"/>
      <c r="D4" s="47"/>
      <c r="E4" s="48"/>
      <c r="F4" s="45"/>
      <c r="G4" s="49"/>
      <c r="H4" s="48"/>
    </row>
    <row r="5" customFormat="false" ht="15" hidden="false" customHeight="false" outlineLevel="0" collapsed="false">
      <c r="A5" s="50" t="s">
        <v>51</v>
      </c>
      <c r="B5" s="51"/>
      <c r="C5" s="52"/>
      <c r="D5" s="52"/>
      <c r="E5" s="53"/>
      <c r="F5" s="50"/>
      <c r="G5" s="54"/>
      <c r="H5" s="53"/>
    </row>
    <row r="6" customFormat="false" ht="15" hidden="false" customHeight="false" outlineLevel="0" collapsed="false">
      <c r="A6" s="55" t="s">
        <v>52</v>
      </c>
      <c r="B6" s="56" t="s">
        <v>53</v>
      </c>
      <c r="C6" s="57"/>
      <c r="D6" s="57"/>
      <c r="E6" s="58"/>
      <c r="F6" s="55"/>
      <c r="G6" s="59"/>
      <c r="H6" s="58" t="n">
        <v>3.5</v>
      </c>
    </row>
    <row r="7" customFormat="false" ht="15" hidden="false" customHeight="false" outlineLevel="0" collapsed="false">
      <c r="A7" s="55" t="s">
        <v>54</v>
      </c>
      <c r="B7" s="56" t="s">
        <v>53</v>
      </c>
      <c r="C7" s="57"/>
      <c r="D7" s="57"/>
      <c r="E7" s="58"/>
      <c r="F7" s="55"/>
      <c r="G7" s="59"/>
      <c r="H7" s="58" t="n">
        <v>1.5</v>
      </c>
    </row>
    <row r="8" customFormat="false" ht="15" hidden="false" customHeight="false" outlineLevel="0" collapsed="false">
      <c r="A8" s="55" t="s">
        <v>55</v>
      </c>
      <c r="B8" s="56" t="s">
        <v>53</v>
      </c>
      <c r="C8" s="57"/>
      <c r="D8" s="57"/>
      <c r="E8" s="58"/>
      <c r="F8" s="55"/>
      <c r="G8" s="59"/>
      <c r="H8" s="58" t="n">
        <v>0.5</v>
      </c>
    </row>
    <row r="9" customFormat="false" ht="15" hidden="false" customHeight="false" outlineLevel="0" collapsed="false">
      <c r="A9" s="55" t="s">
        <v>56</v>
      </c>
      <c r="B9" s="56" t="s">
        <v>53</v>
      </c>
      <c r="C9" s="57"/>
      <c r="D9" s="57"/>
      <c r="E9" s="58"/>
      <c r="F9" s="55"/>
      <c r="G9" s="59"/>
      <c r="H9" s="58" t="n">
        <v>1.5</v>
      </c>
    </row>
    <row r="10" customFormat="false" ht="15" hidden="false" customHeight="false" outlineLevel="0" collapsed="false">
      <c r="A10" s="55" t="s">
        <v>57</v>
      </c>
      <c r="B10" s="56" t="s">
        <v>53</v>
      </c>
      <c r="C10" s="57"/>
      <c r="D10" s="57"/>
      <c r="E10" s="58"/>
      <c r="F10" s="55"/>
      <c r="G10" s="59"/>
      <c r="H10" s="58" t="n">
        <v>0.5</v>
      </c>
    </row>
    <row r="11" customFormat="false" ht="15" hidden="false" customHeight="false" outlineLevel="0" collapsed="false">
      <c r="A11" s="55" t="s">
        <v>58</v>
      </c>
      <c r="B11" s="56" t="s">
        <v>53</v>
      </c>
      <c r="C11" s="57"/>
      <c r="D11" s="57"/>
      <c r="E11" s="58"/>
      <c r="F11" s="55"/>
      <c r="G11" s="59"/>
      <c r="H11" s="58" t="n">
        <v>0.25</v>
      </c>
    </row>
    <row r="12" customFormat="false" ht="15" hidden="false" customHeight="false" outlineLevel="0" collapsed="false">
      <c r="A12" s="55" t="s">
        <v>59</v>
      </c>
      <c r="B12" s="56" t="s">
        <v>53</v>
      </c>
      <c r="C12" s="57"/>
      <c r="D12" s="57"/>
      <c r="E12" s="58"/>
      <c r="F12" s="55"/>
      <c r="G12" s="59"/>
      <c r="H12" s="58" t="n">
        <v>0.25</v>
      </c>
    </row>
    <row r="13" customFormat="false" ht="15" hidden="false" customHeight="false" outlineLevel="0" collapsed="false">
      <c r="A13" s="55" t="s">
        <v>60</v>
      </c>
      <c r="B13" s="56" t="s">
        <v>53</v>
      </c>
      <c r="C13" s="57"/>
      <c r="D13" s="57"/>
      <c r="E13" s="58"/>
      <c r="F13" s="55"/>
      <c r="G13" s="59"/>
      <c r="H13" s="58" t="n">
        <v>1.5</v>
      </c>
    </row>
    <row r="14" customFormat="false" ht="15" hidden="false" customHeight="false" outlineLevel="0" collapsed="false">
      <c r="A14" s="55" t="s">
        <v>61</v>
      </c>
      <c r="B14" s="56" t="s">
        <v>53</v>
      </c>
      <c r="C14" s="57"/>
      <c r="D14" s="57"/>
      <c r="E14" s="58"/>
      <c r="F14" s="55"/>
      <c r="G14" s="59"/>
      <c r="H14" s="58" t="n">
        <v>3</v>
      </c>
    </row>
    <row r="15" customFormat="false" ht="15" hidden="false" customHeight="false" outlineLevel="0" collapsed="false">
      <c r="A15" s="55" t="s">
        <v>62</v>
      </c>
      <c r="B15" s="56" t="s">
        <v>53</v>
      </c>
      <c r="C15" s="57"/>
      <c r="D15" s="57"/>
      <c r="E15" s="58"/>
      <c r="F15" s="55"/>
      <c r="G15" s="59"/>
      <c r="H15" s="58" t="n">
        <v>0.5</v>
      </c>
    </row>
    <row r="16" customFormat="false" ht="15" hidden="false" customHeight="false" outlineLevel="0" collapsed="false">
      <c r="A16" s="55" t="s">
        <v>63</v>
      </c>
      <c r="B16" s="56" t="s">
        <v>53</v>
      </c>
      <c r="C16" s="57"/>
      <c r="D16" s="57"/>
      <c r="E16" s="58"/>
      <c r="F16" s="55"/>
      <c r="G16" s="59"/>
      <c r="H16" s="58" t="n">
        <v>0.25</v>
      </c>
    </row>
    <row r="17" customFormat="false" ht="15" hidden="false" customHeight="false" outlineLevel="0" collapsed="false">
      <c r="A17" s="55" t="s">
        <v>64</v>
      </c>
      <c r="B17" s="56" t="s">
        <v>53</v>
      </c>
      <c r="C17" s="57"/>
      <c r="D17" s="57"/>
      <c r="E17" s="58"/>
      <c r="F17" s="55"/>
      <c r="G17" s="59"/>
      <c r="H17" s="58" t="n">
        <v>2.5</v>
      </c>
    </row>
    <row r="18" customFormat="false" ht="15" hidden="false" customHeight="false" outlineLevel="0" collapsed="false">
      <c r="A18" s="55" t="s">
        <v>65</v>
      </c>
      <c r="B18" s="56" t="s">
        <v>53</v>
      </c>
      <c r="C18" s="57"/>
      <c r="D18" s="57"/>
      <c r="E18" s="58"/>
      <c r="F18" s="55"/>
      <c r="G18" s="59"/>
      <c r="H18" s="58" t="n">
        <v>1</v>
      </c>
    </row>
    <row r="19" customFormat="false" ht="15" hidden="false" customHeight="false" outlineLevel="0" collapsed="false">
      <c r="A19" s="50" t="s">
        <v>66</v>
      </c>
      <c r="B19" s="56"/>
      <c r="C19" s="57"/>
      <c r="D19" s="57"/>
      <c r="E19" s="58"/>
      <c r="F19" s="55"/>
      <c r="G19" s="59"/>
      <c r="H19" s="58"/>
    </row>
    <row r="20" customFormat="false" ht="15" hidden="false" customHeight="false" outlineLevel="0" collapsed="false">
      <c r="A20" s="50" t="s">
        <v>67</v>
      </c>
      <c r="B20" s="56" t="s">
        <v>53</v>
      </c>
      <c r="C20" s="57"/>
      <c r="D20" s="57"/>
      <c r="E20" s="58"/>
      <c r="F20" s="55"/>
      <c r="G20" s="59"/>
      <c r="H20" s="58" t="n">
        <v>1.5</v>
      </c>
    </row>
    <row r="21" customFormat="false" ht="15" hidden="false" customHeight="false" outlineLevel="0" collapsed="false">
      <c r="A21" s="55" t="s">
        <v>68</v>
      </c>
      <c r="B21" s="56" t="s">
        <v>53</v>
      </c>
      <c r="C21" s="57"/>
      <c r="D21" s="57"/>
      <c r="E21" s="58"/>
      <c r="F21" s="55"/>
      <c r="G21" s="59"/>
      <c r="H21" s="58" t="n">
        <v>1</v>
      </c>
    </row>
    <row r="22" customFormat="false" ht="15" hidden="false" customHeight="false" outlineLevel="0" collapsed="false">
      <c r="A22" s="55" t="s">
        <v>69</v>
      </c>
      <c r="B22" s="56" t="s">
        <v>53</v>
      </c>
      <c r="C22" s="57"/>
      <c r="D22" s="57"/>
      <c r="E22" s="58"/>
      <c r="F22" s="55"/>
      <c r="G22" s="59"/>
      <c r="H22" s="58" t="n">
        <v>0.5</v>
      </c>
    </row>
    <row r="23" customFormat="false" ht="15" hidden="false" customHeight="false" outlineLevel="0" collapsed="false">
      <c r="A23" s="55" t="s">
        <v>70</v>
      </c>
      <c r="B23" s="56" t="s">
        <v>53</v>
      </c>
      <c r="C23" s="57"/>
      <c r="D23" s="57"/>
      <c r="E23" s="58"/>
      <c r="F23" s="55"/>
      <c r="G23" s="59"/>
      <c r="H23" s="58" t="n">
        <v>2</v>
      </c>
    </row>
    <row r="24" customFormat="false" ht="15" hidden="false" customHeight="false" outlineLevel="0" collapsed="false">
      <c r="A24" s="50" t="s">
        <v>71</v>
      </c>
      <c r="B24" s="51"/>
      <c r="C24" s="52"/>
      <c r="D24" s="52"/>
      <c r="E24" s="53"/>
      <c r="F24" s="50"/>
      <c r="G24" s="54"/>
      <c r="H24" s="53"/>
    </row>
    <row r="25" customFormat="false" ht="15" hidden="false" customHeight="false" outlineLevel="0" collapsed="false">
      <c r="A25" s="55" t="s">
        <v>72</v>
      </c>
      <c r="B25" s="56" t="s">
        <v>73</v>
      </c>
      <c r="C25" s="57"/>
      <c r="D25" s="57"/>
      <c r="E25" s="58"/>
      <c r="F25" s="55"/>
      <c r="G25" s="59"/>
      <c r="H25" s="58"/>
    </row>
    <row r="26" customFormat="false" ht="15" hidden="false" customHeight="false" outlineLevel="0" collapsed="false">
      <c r="A26" s="55" t="s">
        <v>74</v>
      </c>
      <c r="B26" s="56" t="s">
        <v>73</v>
      </c>
      <c r="C26" s="57"/>
      <c r="D26" s="57"/>
      <c r="E26" s="58"/>
      <c r="F26" s="55"/>
      <c r="G26" s="59"/>
      <c r="H26" s="58" t="n">
        <v>2</v>
      </c>
    </row>
    <row r="27" customFormat="false" ht="15" hidden="false" customHeight="false" outlineLevel="0" collapsed="false">
      <c r="A27" s="55" t="s">
        <v>75</v>
      </c>
      <c r="B27" s="56" t="s">
        <v>73</v>
      </c>
      <c r="C27" s="57"/>
      <c r="D27" s="57"/>
      <c r="E27" s="58"/>
      <c r="F27" s="55"/>
      <c r="G27" s="59"/>
      <c r="H27" s="58" t="n">
        <v>0.5</v>
      </c>
    </row>
    <row r="28" customFormat="false" ht="15" hidden="false" customHeight="false" outlineLevel="0" collapsed="false">
      <c r="A28" s="55" t="s">
        <v>76</v>
      </c>
      <c r="B28" s="56" t="s">
        <v>73</v>
      </c>
      <c r="C28" s="57"/>
      <c r="D28" s="57"/>
      <c r="E28" s="58"/>
      <c r="F28" s="55"/>
      <c r="G28" s="59"/>
      <c r="H28" s="58" t="n">
        <v>0.5</v>
      </c>
    </row>
    <row r="29" customFormat="false" ht="15" hidden="false" customHeight="false" outlineLevel="0" collapsed="false">
      <c r="A29" s="55" t="s">
        <v>77</v>
      </c>
      <c r="B29" s="56" t="s">
        <v>73</v>
      </c>
      <c r="C29" s="57"/>
      <c r="D29" s="57"/>
      <c r="E29" s="58"/>
      <c r="F29" s="55"/>
      <c r="G29" s="59"/>
      <c r="H29" s="58" t="n">
        <v>0.5</v>
      </c>
    </row>
    <row r="30" customFormat="false" ht="15" hidden="false" customHeight="false" outlineLevel="0" collapsed="false">
      <c r="A30" s="55" t="s">
        <v>78</v>
      </c>
      <c r="B30" s="56" t="s">
        <v>73</v>
      </c>
      <c r="C30" s="57"/>
      <c r="D30" s="57"/>
      <c r="E30" s="58"/>
      <c r="F30" s="55"/>
      <c r="G30" s="59"/>
      <c r="H30" s="58" t="n">
        <v>0.5</v>
      </c>
    </row>
    <row r="31" customFormat="false" ht="15" hidden="false" customHeight="false" outlineLevel="0" collapsed="false">
      <c r="A31" s="55" t="s">
        <v>79</v>
      </c>
      <c r="B31" s="56" t="s">
        <v>73</v>
      </c>
      <c r="C31" s="57"/>
      <c r="D31" s="57"/>
      <c r="E31" s="58"/>
      <c r="F31" s="55"/>
      <c r="G31" s="59"/>
      <c r="H31" s="58" t="n">
        <v>0.5</v>
      </c>
    </row>
    <row r="32" customFormat="false" ht="15" hidden="false" customHeight="false" outlineLevel="0" collapsed="false">
      <c r="A32" s="55" t="s">
        <v>80</v>
      </c>
      <c r="B32" s="56" t="s">
        <v>53</v>
      </c>
      <c r="C32" s="57"/>
      <c r="D32" s="57"/>
      <c r="E32" s="58"/>
      <c r="F32" s="55"/>
      <c r="G32" s="59"/>
      <c r="H32" s="58"/>
    </row>
    <row r="33" customFormat="false" ht="15" hidden="false" customHeight="false" outlineLevel="0" collapsed="false">
      <c r="A33" s="55" t="s">
        <v>81</v>
      </c>
      <c r="B33" s="56" t="s">
        <v>53</v>
      </c>
      <c r="C33" s="57"/>
      <c r="D33" s="57"/>
      <c r="E33" s="58"/>
      <c r="F33" s="55"/>
      <c r="G33" s="59"/>
      <c r="H33" s="58" t="n">
        <v>2.5</v>
      </c>
    </row>
    <row r="34" customFormat="false" ht="15" hidden="false" customHeight="false" outlineLevel="0" collapsed="false">
      <c r="A34" s="55" t="s">
        <v>82</v>
      </c>
      <c r="B34" s="56" t="s">
        <v>73</v>
      </c>
      <c r="C34" s="57"/>
      <c r="D34" s="57"/>
      <c r="E34" s="58"/>
      <c r="F34" s="55"/>
      <c r="G34" s="59"/>
      <c r="H34" s="58" t="n">
        <v>0.25</v>
      </c>
    </row>
    <row r="35" customFormat="false" ht="15" hidden="false" customHeight="false" outlineLevel="0" collapsed="false">
      <c r="A35" s="55" t="s">
        <v>83</v>
      </c>
      <c r="B35" s="56" t="s">
        <v>73</v>
      </c>
      <c r="C35" s="57"/>
      <c r="D35" s="57"/>
      <c r="E35" s="58"/>
      <c r="F35" s="55"/>
      <c r="G35" s="59"/>
      <c r="H35" s="58" t="n">
        <v>0.5</v>
      </c>
    </row>
    <row r="36" customFormat="false" ht="15" hidden="false" customHeight="false" outlineLevel="0" collapsed="false">
      <c r="A36" s="55" t="s">
        <v>84</v>
      </c>
      <c r="B36" s="56" t="s">
        <v>53</v>
      </c>
      <c r="C36" s="57"/>
      <c r="D36" s="57"/>
      <c r="E36" s="58"/>
      <c r="F36" s="55"/>
      <c r="G36" s="59"/>
      <c r="H36" s="58"/>
    </row>
    <row r="37" customFormat="false" ht="15" hidden="false" customHeight="false" outlineLevel="0" collapsed="false">
      <c r="A37" s="55" t="s">
        <v>85</v>
      </c>
      <c r="B37" s="56" t="s">
        <v>53</v>
      </c>
      <c r="C37" s="57"/>
      <c r="D37" s="57"/>
      <c r="E37" s="58"/>
      <c r="F37" s="55"/>
      <c r="G37" s="59"/>
      <c r="H37" s="58" t="n">
        <v>1</v>
      </c>
    </row>
    <row r="38" customFormat="false" ht="15" hidden="false" customHeight="false" outlineLevel="0" collapsed="false">
      <c r="A38" s="55" t="s">
        <v>86</v>
      </c>
      <c r="B38" s="56" t="s">
        <v>53</v>
      </c>
      <c r="C38" s="57"/>
      <c r="D38" s="57"/>
      <c r="E38" s="58"/>
      <c r="F38" s="55"/>
      <c r="G38" s="59"/>
      <c r="H38" s="58" t="n">
        <v>0.5</v>
      </c>
    </row>
    <row r="39" customFormat="false" ht="15" hidden="false" customHeight="false" outlineLevel="0" collapsed="false">
      <c r="A39" s="55" t="s">
        <v>87</v>
      </c>
      <c r="B39" s="56" t="s">
        <v>53</v>
      </c>
      <c r="C39" s="57"/>
      <c r="D39" s="57"/>
      <c r="E39" s="58"/>
      <c r="F39" s="55"/>
      <c r="G39" s="59"/>
      <c r="H39" s="58" t="n">
        <v>2</v>
      </c>
    </row>
    <row r="40" customFormat="false" ht="15" hidden="false" customHeight="false" outlineLevel="0" collapsed="false">
      <c r="A40" s="55" t="s">
        <v>88</v>
      </c>
      <c r="B40" s="56" t="s">
        <v>53</v>
      </c>
      <c r="C40" s="57"/>
      <c r="D40" s="57"/>
      <c r="E40" s="58"/>
      <c r="F40" s="55"/>
      <c r="G40" s="59"/>
      <c r="H40" s="58" t="n">
        <v>1</v>
      </c>
    </row>
    <row r="41" customFormat="false" ht="15" hidden="false" customHeight="false" outlineLevel="0" collapsed="false">
      <c r="A41" s="55" t="s">
        <v>89</v>
      </c>
      <c r="B41" s="56" t="s">
        <v>53</v>
      </c>
      <c r="C41" s="57"/>
      <c r="D41" s="57"/>
      <c r="E41" s="58"/>
      <c r="F41" s="55"/>
      <c r="G41" s="59"/>
      <c r="H41" s="58" t="n">
        <v>0.5</v>
      </c>
    </row>
    <row r="42" customFormat="false" ht="15" hidden="false" customHeight="false" outlineLevel="0" collapsed="false">
      <c r="A42" s="55" t="s">
        <v>90</v>
      </c>
      <c r="B42" s="56" t="s">
        <v>73</v>
      </c>
      <c r="C42" s="57"/>
      <c r="D42" s="57"/>
      <c r="E42" s="58"/>
      <c r="F42" s="55"/>
      <c r="G42" s="59"/>
      <c r="H42" s="58" t="n">
        <v>1</v>
      </c>
    </row>
    <row r="43" customFormat="false" ht="15" hidden="false" customHeight="false" outlineLevel="0" collapsed="false">
      <c r="A43" s="55" t="s">
        <v>91</v>
      </c>
      <c r="B43" s="56" t="s">
        <v>73</v>
      </c>
      <c r="C43" s="57"/>
      <c r="D43" s="57"/>
      <c r="E43" s="58"/>
      <c r="F43" s="55"/>
      <c r="G43" s="59"/>
      <c r="H43" s="58"/>
    </row>
    <row r="44" customFormat="false" ht="15" hidden="false" customHeight="false" outlineLevel="0" collapsed="false">
      <c r="A44" s="55" t="s">
        <v>92</v>
      </c>
      <c r="B44" s="56" t="s">
        <v>73</v>
      </c>
      <c r="C44" s="57"/>
      <c r="D44" s="57"/>
      <c r="E44" s="58"/>
      <c r="F44" s="55"/>
      <c r="G44" s="59"/>
      <c r="H44" s="58" t="n">
        <v>0.5</v>
      </c>
    </row>
    <row r="45" customFormat="false" ht="15" hidden="false" customHeight="false" outlineLevel="0" collapsed="false">
      <c r="A45" s="55" t="s">
        <v>93</v>
      </c>
      <c r="B45" s="56" t="s">
        <v>73</v>
      </c>
      <c r="C45" s="57"/>
      <c r="D45" s="57"/>
      <c r="E45" s="58"/>
      <c r="F45" s="55"/>
      <c r="G45" s="59"/>
      <c r="H45" s="58" t="n">
        <v>1</v>
      </c>
    </row>
    <row r="46" customFormat="false" ht="27" hidden="false" customHeight="false" outlineLevel="0" collapsed="false">
      <c r="A46" s="55" t="s">
        <v>94</v>
      </c>
      <c r="B46" s="56" t="s">
        <v>73</v>
      </c>
      <c r="C46" s="57"/>
      <c r="D46" s="57"/>
      <c r="E46" s="58"/>
      <c r="F46" s="55"/>
      <c r="G46" s="59"/>
      <c r="H46" s="58" t="n">
        <v>2</v>
      </c>
    </row>
    <row r="47" customFormat="false" ht="27" hidden="false" customHeight="false" outlineLevel="0" collapsed="false">
      <c r="A47" s="55" t="s">
        <v>95</v>
      </c>
      <c r="B47" s="56" t="s">
        <v>73</v>
      </c>
      <c r="C47" s="57"/>
      <c r="D47" s="57"/>
      <c r="E47" s="58"/>
      <c r="F47" s="55"/>
      <c r="G47" s="59"/>
      <c r="H47" s="58" t="n">
        <v>2.5</v>
      </c>
    </row>
    <row r="48" customFormat="false" ht="15" hidden="false" customHeight="false" outlineLevel="0" collapsed="false">
      <c r="A48" s="55" t="s">
        <v>96</v>
      </c>
      <c r="B48" s="56" t="s">
        <v>73</v>
      </c>
      <c r="C48" s="57"/>
      <c r="D48" s="57"/>
      <c r="E48" s="58"/>
      <c r="F48" s="55"/>
      <c r="G48" s="59"/>
      <c r="H48" s="58" t="n">
        <v>1.5</v>
      </c>
    </row>
    <row r="49" customFormat="false" ht="15" hidden="false" customHeight="false" outlineLevel="0" collapsed="false">
      <c r="A49" s="55" t="s">
        <v>97</v>
      </c>
      <c r="B49" s="56" t="s">
        <v>73</v>
      </c>
      <c r="C49" s="57"/>
      <c r="D49" s="57"/>
      <c r="E49" s="58"/>
      <c r="F49" s="55"/>
      <c r="G49" s="59"/>
      <c r="H49" s="58"/>
    </row>
    <row r="50" customFormat="false" ht="15" hidden="false" customHeight="false" outlineLevel="0" collapsed="false">
      <c r="A50" s="55" t="s">
        <v>98</v>
      </c>
      <c r="B50" s="56" t="s">
        <v>73</v>
      </c>
      <c r="C50" s="57"/>
      <c r="D50" s="57"/>
      <c r="E50" s="58"/>
      <c r="F50" s="55"/>
      <c r="G50" s="59"/>
      <c r="H50" s="58" t="n">
        <v>2</v>
      </c>
    </row>
    <row r="51" customFormat="false" ht="15" hidden="false" customHeight="false" outlineLevel="0" collapsed="false">
      <c r="A51" s="55" t="s">
        <v>99</v>
      </c>
      <c r="B51" s="56" t="s">
        <v>73</v>
      </c>
      <c r="C51" s="57"/>
      <c r="D51" s="57"/>
      <c r="E51" s="58"/>
      <c r="F51" s="55"/>
      <c r="G51" s="59"/>
      <c r="H51" s="58" t="n">
        <v>1</v>
      </c>
    </row>
    <row r="52" customFormat="false" ht="15" hidden="false" customHeight="false" outlineLevel="0" collapsed="false">
      <c r="A52" s="55" t="s">
        <v>100</v>
      </c>
      <c r="B52" s="56" t="s">
        <v>73</v>
      </c>
      <c r="C52" s="57"/>
      <c r="D52" s="57"/>
      <c r="E52" s="58"/>
      <c r="F52" s="55"/>
      <c r="G52" s="59"/>
      <c r="H52" s="58" t="n">
        <v>2.5</v>
      </c>
    </row>
    <row r="53" customFormat="false" ht="15" hidden="false" customHeight="false" outlineLevel="0" collapsed="false">
      <c r="A53" s="55" t="s">
        <v>101</v>
      </c>
      <c r="B53" s="56" t="s">
        <v>73</v>
      </c>
      <c r="C53" s="57"/>
      <c r="D53" s="57"/>
      <c r="E53" s="58"/>
      <c r="F53" s="55"/>
      <c r="G53" s="59"/>
      <c r="H53" s="58" t="n">
        <v>0.5</v>
      </c>
    </row>
    <row r="54" s="60" customFormat="true" ht="15" hidden="false" customHeight="false" outlineLevel="0" collapsed="false">
      <c r="A54" s="50" t="s">
        <v>102</v>
      </c>
      <c r="B54" s="56" t="s">
        <v>73</v>
      </c>
      <c r="C54" s="52"/>
      <c r="D54" s="52"/>
      <c r="E54" s="53"/>
      <c r="F54" s="50"/>
      <c r="G54" s="54"/>
      <c r="H54" s="53"/>
    </row>
    <row r="55" s="61" customFormat="true" ht="15" hidden="false" customHeight="false" outlineLevel="0" collapsed="false">
      <c r="A55" s="55" t="s">
        <v>103</v>
      </c>
      <c r="B55" s="56" t="s">
        <v>73</v>
      </c>
      <c r="C55" s="57"/>
      <c r="D55" s="57"/>
      <c r="E55" s="58"/>
      <c r="F55" s="55"/>
      <c r="G55" s="59"/>
      <c r="H55" s="58"/>
    </row>
    <row r="56" s="61" customFormat="true" ht="15" hidden="false" customHeight="false" outlineLevel="0" collapsed="false">
      <c r="A56" s="55" t="s">
        <v>104</v>
      </c>
      <c r="B56" s="56" t="s">
        <v>73</v>
      </c>
      <c r="C56" s="57"/>
      <c r="D56" s="57"/>
      <c r="E56" s="58"/>
      <c r="F56" s="55"/>
      <c r="G56" s="59"/>
      <c r="H56" s="58" t="n">
        <v>2.5</v>
      </c>
    </row>
    <row r="57" s="61" customFormat="true" ht="15" hidden="false" customHeight="false" outlineLevel="0" collapsed="false">
      <c r="A57" s="55" t="s">
        <v>105</v>
      </c>
      <c r="B57" s="56" t="s">
        <v>73</v>
      </c>
      <c r="C57" s="57"/>
      <c r="D57" s="57"/>
      <c r="E57" s="58"/>
      <c r="F57" s="55"/>
      <c r="G57" s="59"/>
      <c r="H57" s="58" t="n">
        <v>0.5</v>
      </c>
    </row>
    <row r="58" s="61" customFormat="true" ht="15" hidden="false" customHeight="false" outlineLevel="0" collapsed="false">
      <c r="A58" s="55" t="s">
        <v>106</v>
      </c>
      <c r="B58" s="56" t="s">
        <v>73</v>
      </c>
      <c r="C58" s="57"/>
      <c r="D58" s="57"/>
      <c r="E58" s="58"/>
      <c r="F58" s="55"/>
      <c r="G58" s="59"/>
      <c r="H58" s="58" t="n">
        <v>0.5</v>
      </c>
    </row>
    <row r="59" s="60" customFormat="true" ht="15" hidden="false" customHeight="false" outlineLevel="0" collapsed="false">
      <c r="A59" s="50" t="s">
        <v>107</v>
      </c>
      <c r="B59" s="56" t="s">
        <v>73</v>
      </c>
      <c r="C59" s="52"/>
      <c r="D59" s="52"/>
      <c r="E59" s="53"/>
      <c r="F59" s="50"/>
      <c r="G59" s="54"/>
      <c r="H59" s="53"/>
    </row>
    <row r="60" s="61" customFormat="true" ht="15" hidden="false" customHeight="false" outlineLevel="0" collapsed="false">
      <c r="A60" s="55" t="s">
        <v>108</v>
      </c>
      <c r="B60" s="56" t="s">
        <v>73</v>
      </c>
      <c r="C60" s="57"/>
      <c r="D60" s="57"/>
      <c r="E60" s="58"/>
      <c r="F60" s="55"/>
      <c r="G60" s="59"/>
      <c r="H60" s="58" t="n">
        <v>2.5</v>
      </c>
    </row>
    <row r="61" s="61" customFormat="true" ht="15" hidden="false" customHeight="false" outlineLevel="0" collapsed="false">
      <c r="A61" s="55" t="s">
        <v>109</v>
      </c>
      <c r="B61" s="56" t="s">
        <v>73</v>
      </c>
      <c r="C61" s="57"/>
      <c r="D61" s="57"/>
      <c r="E61" s="58"/>
      <c r="F61" s="55"/>
      <c r="G61" s="59"/>
      <c r="H61" s="58" t="n">
        <v>3</v>
      </c>
    </row>
    <row r="62" s="61" customFormat="true" ht="15" hidden="false" customHeight="false" outlineLevel="0" collapsed="false">
      <c r="A62" s="55" t="s">
        <v>110</v>
      </c>
      <c r="B62" s="56" t="s">
        <v>73</v>
      </c>
      <c r="C62" s="57"/>
      <c r="D62" s="57"/>
      <c r="E62" s="58"/>
      <c r="F62" s="55"/>
      <c r="G62" s="59"/>
      <c r="H62" s="58" t="n">
        <v>3</v>
      </c>
    </row>
    <row r="63" s="61" customFormat="true" ht="15" hidden="false" customHeight="false" outlineLevel="0" collapsed="false">
      <c r="A63" s="55" t="s">
        <v>111</v>
      </c>
      <c r="B63" s="56" t="s">
        <v>73</v>
      </c>
      <c r="C63" s="57"/>
      <c r="D63" s="57"/>
      <c r="E63" s="58"/>
      <c r="F63" s="55"/>
      <c r="G63" s="59"/>
      <c r="H63" s="58" t="s">
        <v>112</v>
      </c>
    </row>
    <row r="64" s="61" customFormat="true" ht="15" hidden="false" customHeight="false" outlineLevel="0" collapsed="false">
      <c r="A64" s="55" t="s">
        <v>113</v>
      </c>
      <c r="B64" s="56" t="s">
        <v>73</v>
      </c>
      <c r="C64" s="57"/>
      <c r="D64" s="57"/>
      <c r="E64" s="58"/>
      <c r="F64" s="55"/>
      <c r="G64" s="59"/>
      <c r="H64" s="58" t="s">
        <v>112</v>
      </c>
    </row>
    <row r="65" s="61" customFormat="true" ht="15" hidden="false" customHeight="false" outlineLevel="0" collapsed="false">
      <c r="A65" s="55" t="s">
        <v>114</v>
      </c>
      <c r="B65" s="56" t="s">
        <v>73</v>
      </c>
      <c r="C65" s="57"/>
      <c r="D65" s="57"/>
      <c r="E65" s="58"/>
      <c r="F65" s="55"/>
      <c r="G65" s="59"/>
      <c r="H65" s="58" t="s">
        <v>112</v>
      </c>
    </row>
    <row r="66" s="61" customFormat="true" ht="15" hidden="false" customHeight="false" outlineLevel="0" collapsed="false">
      <c r="A66" s="55" t="s">
        <v>115</v>
      </c>
      <c r="B66" s="56" t="s">
        <v>73</v>
      </c>
      <c r="C66" s="57"/>
      <c r="D66" s="57"/>
      <c r="E66" s="58"/>
      <c r="F66" s="55"/>
      <c r="G66" s="59"/>
      <c r="H66" s="58" t="n">
        <v>2.5</v>
      </c>
    </row>
    <row r="67" s="61" customFormat="true" ht="15" hidden="false" customHeight="false" outlineLevel="0" collapsed="false">
      <c r="A67" s="55" t="s">
        <v>116</v>
      </c>
      <c r="B67" s="56" t="s">
        <v>73</v>
      </c>
      <c r="C67" s="57"/>
      <c r="D67" s="57"/>
      <c r="E67" s="58"/>
      <c r="F67" s="55"/>
      <c r="G67" s="59"/>
      <c r="H67" s="58" t="s">
        <v>112</v>
      </c>
    </row>
    <row r="68" s="61" customFormat="true" ht="15" hidden="false" customHeight="false" outlineLevel="0" collapsed="false">
      <c r="A68" s="55" t="s">
        <v>117</v>
      </c>
      <c r="B68" s="56" t="s">
        <v>73</v>
      </c>
      <c r="C68" s="57"/>
      <c r="D68" s="57"/>
      <c r="E68" s="58"/>
      <c r="F68" s="55"/>
      <c r="G68" s="59"/>
      <c r="H68" s="58" t="n">
        <v>2</v>
      </c>
    </row>
    <row r="69" s="61" customFormat="true" ht="15" hidden="false" customHeight="false" outlineLevel="0" collapsed="false">
      <c r="A69" s="55" t="s">
        <v>118</v>
      </c>
      <c r="B69" s="56" t="s">
        <v>73</v>
      </c>
      <c r="C69" s="57"/>
      <c r="D69" s="57"/>
      <c r="E69" s="58"/>
      <c r="F69" s="55"/>
      <c r="G69" s="59"/>
      <c r="H69" s="58" t="n">
        <v>3.5</v>
      </c>
    </row>
    <row r="70" s="61" customFormat="true" ht="15" hidden="false" customHeight="false" outlineLevel="0" collapsed="false">
      <c r="A70" s="55" t="s">
        <v>119</v>
      </c>
      <c r="B70" s="56" t="s">
        <v>73</v>
      </c>
      <c r="C70" s="57"/>
      <c r="D70" s="57"/>
      <c r="E70" s="58"/>
      <c r="F70" s="55"/>
      <c r="G70" s="59"/>
      <c r="H70" s="58" t="n">
        <v>3.5</v>
      </c>
    </row>
    <row r="71" customFormat="false" ht="15" hidden="false" customHeight="false" outlineLevel="0" collapsed="false">
      <c r="A71" s="45" t="s">
        <v>120</v>
      </c>
      <c r="B71" s="46"/>
      <c r="C71" s="47"/>
      <c r="D71" s="47"/>
      <c r="E71" s="48"/>
      <c r="F71" s="45"/>
      <c r="G71" s="49"/>
      <c r="H71" s="48"/>
    </row>
    <row r="72" customFormat="false" ht="15" hidden="false" customHeight="false" outlineLevel="0" collapsed="false">
      <c r="A72" s="34" t="s">
        <v>121</v>
      </c>
      <c r="B72" s="62"/>
      <c r="C72" s="33"/>
      <c r="D72" s="33"/>
      <c r="E72" s="42"/>
      <c r="F72" s="31"/>
      <c r="G72" s="43"/>
      <c r="H72" s="42"/>
    </row>
    <row r="73" customFormat="false" ht="15" hidden="false" customHeight="false" outlineLevel="0" collapsed="false">
      <c r="A73" s="34" t="s">
        <v>122</v>
      </c>
      <c r="B73" s="62"/>
      <c r="C73" s="33"/>
      <c r="D73" s="33"/>
      <c r="E73" s="42"/>
      <c r="F73" s="31"/>
      <c r="G73" s="43"/>
      <c r="H73" s="42"/>
    </row>
    <row r="74" customFormat="false" ht="15" hidden="false" customHeight="false" outlineLevel="0" collapsed="false">
      <c r="A74" s="45" t="s">
        <v>123</v>
      </c>
      <c r="B74" s="46"/>
      <c r="C74" s="47"/>
      <c r="D74" s="47"/>
      <c r="E74" s="48"/>
      <c r="F74" s="45"/>
      <c r="G74" s="49"/>
      <c r="H74" s="48"/>
    </row>
    <row r="75" customFormat="false" ht="15" hidden="false" customHeight="false" outlineLevel="0" collapsed="false">
      <c r="A75" s="45" t="s">
        <v>124</v>
      </c>
      <c r="B75" s="46"/>
      <c r="C75" s="47"/>
      <c r="D75" s="47"/>
      <c r="E75" s="48"/>
      <c r="F75" s="45"/>
      <c r="G75" s="49"/>
      <c r="H75" s="63"/>
    </row>
    <row r="76" customFormat="false" ht="15" hidden="false" customHeight="false" outlineLevel="0" collapsed="false">
      <c r="A76" s="64" t="s">
        <v>125</v>
      </c>
      <c r="B76" s="65"/>
      <c r="C76" s="66"/>
      <c r="D76" s="66"/>
      <c r="E76" s="67"/>
      <c r="F76" s="68"/>
      <c r="G76" s="37"/>
      <c r="H76" s="37"/>
    </row>
  </sheetData>
  <autoFilter ref="A2:H76"/>
  <conditionalFormatting sqref="J6">
    <cfRule type="top10" priority="2" aboveAverage="0" equalAverage="0" bottom="0" percent="0" rank="10" text="" dxfId="0"/>
  </conditionalFormatting>
  <dataValidations count="1">
    <dataValidation allowBlank="true" operator="between" showDropDown="false" showErrorMessage="true" showInputMessage="true" sqref="F3:F76" type="list">
      <formula1>"On-going,Finished"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5"/>
  <cols>
    <col collapsed="false" hidden="false" max="1" min="1" style="1" width="9.1417004048583"/>
    <col collapsed="false" hidden="false" max="2" min="2" style="69" width="9.1417004048583"/>
    <col collapsed="false" hidden="false" max="3" min="3" style="69" width="14.8542510121458"/>
    <col collapsed="false" hidden="false" max="4" min="4" style="1" width="26"/>
    <col collapsed="false" hidden="false" max="5" min="5" style="1" width="81.2834008097166"/>
    <col collapsed="false" hidden="false" max="6" min="6" style="1" width="11.7125506072874"/>
    <col collapsed="false" hidden="false" max="7" min="7" style="1" width="11.9959514170041"/>
    <col collapsed="false" hidden="false" max="8" min="8" style="1" width="28"/>
    <col collapsed="false" hidden="false" max="1025" min="9" style="1" width="9.1417004048583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0"/>
      <c r="C1" s="0"/>
      <c r="D1" s="0"/>
      <c r="E1" s="0"/>
      <c r="F1" s="0"/>
      <c r="G1" s="0"/>
      <c r="H1" s="0"/>
    </row>
    <row r="2" customFormat="false" ht="13.5" hidden="false" customHeight="false" outlineLevel="0" collapsed="false">
      <c r="B2" s="0"/>
      <c r="C2" s="0"/>
      <c r="D2" s="0"/>
      <c r="E2" s="0"/>
      <c r="F2" s="0"/>
      <c r="G2" s="0"/>
      <c r="H2" s="0"/>
    </row>
    <row r="3" customFormat="false" ht="13.5" hidden="false" customHeight="false" outlineLevel="0" collapsed="false">
      <c r="B3" s="0"/>
      <c r="C3" s="0"/>
      <c r="D3" s="0"/>
      <c r="E3" s="0"/>
      <c r="F3" s="37" t="n">
        <f aca="false">SUM(F5:F23)</f>
        <v>0</v>
      </c>
      <c r="G3" s="37" t="e">
        <f aca="false">SUM(G5:G23)</f>
        <v>#VALUE!</v>
      </c>
      <c r="H3" s="0"/>
    </row>
    <row r="4" customFormat="false" ht="13.5" hidden="false" customHeight="false" outlineLevel="0" collapsed="false">
      <c r="B4" s="70" t="s">
        <v>126</v>
      </c>
      <c r="C4" s="71" t="str">
        <f aca="true">RIGHT(CELL("filename",A1),LEN(CELL("filename",A1))-SEARCH("]",CELL("filename",A1)))</f>
        <v>5. Plugin</v>
      </c>
      <c r="D4" s="71" t="s">
        <v>127</v>
      </c>
      <c r="E4" s="71" t="s">
        <v>128</v>
      </c>
      <c r="F4" s="72" t="s">
        <v>46</v>
      </c>
      <c r="G4" s="72" t="s">
        <v>129</v>
      </c>
      <c r="H4" s="73" t="s">
        <v>130</v>
      </c>
    </row>
    <row r="5" customFormat="false" ht="13.5" hidden="false" customHeight="false" outlineLevel="0" collapsed="false">
      <c r="B5" s="74" t="n">
        <f aca="false">ROW(A1)</f>
        <v>1</v>
      </c>
      <c r="C5" s="75" t="s">
        <v>131</v>
      </c>
      <c r="D5" s="75" t="s">
        <v>132</v>
      </c>
      <c r="E5" s="76" t="s">
        <v>133</v>
      </c>
      <c r="F5" s="77" t="n">
        <v>0</v>
      </c>
      <c r="G5" s="78" t="e">
        <f aca="false">F5*'4.detailschedule'!#ref!</f>
        <v>#VALUE!</v>
      </c>
      <c r="H5" s="79" t="s">
        <v>134</v>
      </c>
    </row>
    <row r="6" customFormat="false" ht="108" hidden="false" customHeight="false" outlineLevel="0" collapsed="false">
      <c r="B6" s="74" t="n">
        <f aca="false">ROW(A2)</f>
        <v>2</v>
      </c>
      <c r="C6" s="75" t="s">
        <v>135</v>
      </c>
      <c r="D6" s="75" t="s">
        <v>136</v>
      </c>
      <c r="E6" s="80" t="s">
        <v>137</v>
      </c>
      <c r="F6" s="81" t="n">
        <v>0</v>
      </c>
      <c r="G6" s="78" t="e">
        <f aca="false">F6*'4.detailschedule'!#ref!</f>
        <v>#VALUE!</v>
      </c>
      <c r="H6" s="82" t="s">
        <v>134</v>
      </c>
    </row>
    <row r="7" customFormat="false" ht="13.5" hidden="false" customHeight="false" outlineLevel="0" collapsed="false">
      <c r="B7" s="74" t="n">
        <f aca="false">ROW(A3)</f>
        <v>3</v>
      </c>
      <c r="C7" s="75" t="s">
        <v>135</v>
      </c>
      <c r="D7" s="75" t="s">
        <v>138</v>
      </c>
      <c r="E7" s="76" t="s">
        <v>139</v>
      </c>
      <c r="F7" s="77" t="n">
        <v>0</v>
      </c>
      <c r="G7" s="78" t="e">
        <f aca="false">F7*'4.detailschedule'!#ref!</f>
        <v>#VALUE!</v>
      </c>
      <c r="H7" s="79" t="s">
        <v>134</v>
      </c>
    </row>
    <row r="8" customFormat="false" ht="13.5" hidden="false" customHeight="false" outlineLevel="0" collapsed="false">
      <c r="B8" s="74" t="n">
        <f aca="false">ROW(A4)</f>
        <v>4</v>
      </c>
      <c r="C8" s="75" t="s">
        <v>135</v>
      </c>
      <c r="D8" s="75" t="s">
        <v>140</v>
      </c>
      <c r="E8" s="76" t="s">
        <v>141</v>
      </c>
      <c r="F8" s="77" t="n">
        <v>0</v>
      </c>
      <c r="G8" s="78" t="e">
        <f aca="false">F8*'4.detailschedule'!#ref!</f>
        <v>#VALUE!</v>
      </c>
      <c r="H8" s="79" t="s">
        <v>134</v>
      </c>
    </row>
    <row r="9" customFormat="false" ht="13.5" hidden="false" customHeight="false" outlineLevel="0" collapsed="false">
      <c r="B9" s="74" t="n">
        <f aca="false">ROW(A5)</f>
        <v>5</v>
      </c>
      <c r="C9" s="75"/>
      <c r="D9" s="75"/>
      <c r="E9" s="76"/>
      <c r="F9" s="77"/>
      <c r="G9" s="78"/>
      <c r="H9" s="83"/>
    </row>
    <row r="10" customFormat="false" ht="13.5" hidden="false" customHeight="false" outlineLevel="0" collapsed="false">
      <c r="B10" s="74" t="n">
        <f aca="false">ROW(A6)</f>
        <v>6</v>
      </c>
      <c r="C10" s="75"/>
      <c r="D10" s="75"/>
      <c r="E10" s="76"/>
      <c r="F10" s="77"/>
      <c r="G10" s="78"/>
      <c r="H10" s="83"/>
    </row>
    <row r="11" customFormat="false" ht="13.5" hidden="false" customHeight="false" outlineLevel="0" collapsed="false">
      <c r="B11" s="74" t="n">
        <f aca="false">ROW(A7)</f>
        <v>7</v>
      </c>
      <c r="C11" s="75"/>
      <c r="D11" s="75"/>
      <c r="E11" s="76"/>
      <c r="F11" s="77"/>
      <c r="G11" s="78"/>
      <c r="H11" s="83"/>
    </row>
    <row r="12" customFormat="false" ht="13.5" hidden="false" customHeight="false" outlineLevel="0" collapsed="false">
      <c r="B12" s="74" t="n">
        <f aca="false">ROW(A8)</f>
        <v>8</v>
      </c>
      <c r="C12" s="75"/>
      <c r="D12" s="75"/>
      <c r="E12" s="76"/>
      <c r="F12" s="77"/>
      <c r="G12" s="78"/>
      <c r="H12" s="83"/>
    </row>
    <row r="13" customFormat="false" ht="13.5" hidden="false" customHeight="false" outlineLevel="0" collapsed="false">
      <c r="B13" s="74" t="n">
        <f aca="false">ROW(A9)</f>
        <v>9</v>
      </c>
      <c r="C13" s="75"/>
      <c r="D13" s="75"/>
      <c r="E13" s="76"/>
      <c r="F13" s="77"/>
      <c r="G13" s="78"/>
      <c r="H13" s="83"/>
    </row>
    <row r="14" customFormat="false" ht="13.5" hidden="false" customHeight="false" outlineLevel="0" collapsed="false">
      <c r="B14" s="74" t="n">
        <f aca="false">ROW(A10)</f>
        <v>10</v>
      </c>
      <c r="C14" s="75"/>
      <c r="D14" s="75"/>
      <c r="E14" s="76"/>
      <c r="F14" s="77"/>
      <c r="G14" s="78"/>
      <c r="H14" s="83"/>
    </row>
    <row r="15" customFormat="false" ht="13.5" hidden="false" customHeight="false" outlineLevel="0" collapsed="false">
      <c r="B15" s="74" t="n">
        <f aca="false">ROW(A11)</f>
        <v>11</v>
      </c>
      <c r="C15" s="75"/>
      <c r="D15" s="75"/>
      <c r="E15" s="76"/>
      <c r="F15" s="77"/>
      <c r="G15" s="78"/>
      <c r="H15" s="83"/>
    </row>
    <row r="16" customFormat="false" ht="13.5" hidden="false" customHeight="false" outlineLevel="0" collapsed="false">
      <c r="B16" s="74" t="n">
        <f aca="false">ROW(A12)</f>
        <v>12</v>
      </c>
      <c r="C16" s="75"/>
      <c r="D16" s="75"/>
      <c r="E16" s="76"/>
      <c r="F16" s="77"/>
      <c r="G16" s="78"/>
      <c r="H16" s="83"/>
    </row>
    <row r="17" customFormat="false" ht="13.5" hidden="false" customHeight="false" outlineLevel="0" collapsed="false">
      <c r="B17" s="74" t="n">
        <f aca="false">ROW(A13)</f>
        <v>13</v>
      </c>
      <c r="C17" s="75"/>
      <c r="D17" s="75"/>
      <c r="E17" s="76"/>
      <c r="F17" s="77"/>
      <c r="G17" s="78"/>
      <c r="H17" s="83"/>
    </row>
    <row r="18" customFormat="false" ht="13.5" hidden="false" customHeight="false" outlineLevel="0" collapsed="false">
      <c r="B18" s="74" t="n">
        <f aca="false">ROW(A14)</f>
        <v>14</v>
      </c>
      <c r="C18" s="75"/>
      <c r="D18" s="75"/>
      <c r="E18" s="76"/>
      <c r="F18" s="77"/>
      <c r="G18" s="78"/>
      <c r="H18" s="83"/>
    </row>
    <row r="19" customFormat="false" ht="13.5" hidden="false" customHeight="false" outlineLevel="0" collapsed="false">
      <c r="B19" s="74" t="n">
        <f aca="false">ROW(A15)</f>
        <v>15</v>
      </c>
      <c r="C19" s="75"/>
      <c r="D19" s="75"/>
      <c r="E19" s="76"/>
      <c r="F19" s="77"/>
      <c r="G19" s="78"/>
      <c r="H19" s="83"/>
    </row>
    <row r="20" customFormat="false" ht="13.5" hidden="false" customHeight="false" outlineLevel="0" collapsed="false">
      <c r="B20" s="74" t="n">
        <f aca="false">ROW(A16)</f>
        <v>16</v>
      </c>
      <c r="C20" s="75"/>
      <c r="D20" s="75"/>
      <c r="E20" s="76"/>
      <c r="F20" s="77"/>
      <c r="G20" s="78"/>
      <c r="H20" s="83"/>
    </row>
    <row r="21" customFormat="false" ht="13.5" hidden="false" customHeight="false" outlineLevel="0" collapsed="false">
      <c r="B21" s="74" t="n">
        <f aca="false">ROW(A17)</f>
        <v>17</v>
      </c>
      <c r="C21" s="75"/>
      <c r="D21" s="75"/>
      <c r="E21" s="76"/>
      <c r="F21" s="77"/>
      <c r="G21" s="78"/>
      <c r="H21" s="83"/>
    </row>
    <row r="22" customFormat="false" ht="13.5" hidden="false" customHeight="false" outlineLevel="0" collapsed="false">
      <c r="B22" s="84" t="n">
        <f aca="false">ROW(A18)</f>
        <v>18</v>
      </c>
      <c r="C22" s="85"/>
      <c r="D22" s="85"/>
      <c r="E22" s="86"/>
      <c r="F22" s="87"/>
      <c r="G22" s="88"/>
      <c r="H22" s="89"/>
    </row>
    <row r="23" customFormat="false" ht="13.5" hidden="false" customHeight="false" outlineLevel="0" collapsed="false">
      <c r="B23" s="90"/>
      <c r="C23" s="91"/>
      <c r="D23" s="91"/>
      <c r="E23" s="91"/>
      <c r="F23" s="92"/>
      <c r="G23" s="93"/>
      <c r="H23" s="94"/>
    </row>
  </sheetData>
  <autoFilter ref="B4:E22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8" width="20.2793522267206"/>
    <col collapsed="false" hidden="false" max="3" min="3" style="0" width="8.5748987854251"/>
    <col collapsed="false" hidden="false" max="4" min="4" style="0" width="16.2834008097166"/>
    <col collapsed="false" hidden="false" max="1025" min="5" style="0" width="8.5748987854251"/>
  </cols>
  <sheetData>
    <row r="1" customFormat="false" ht="15" hidden="false" customHeight="false" outlineLevel="0" collapsed="false">
      <c r="A1" s="95" t="str">
        <f aca="false">HYPERLINK("#'"&amp;Menu!$A$1&amp;"'!A1",Menu!$A$1)</f>
        <v>Menu</v>
      </c>
      <c r="B1" s="0"/>
    </row>
    <row r="2" customFormat="false" ht="15" hidden="false" customHeight="false" outlineLevel="0" collapsed="false">
      <c r="A2" s="96" t="s">
        <v>142</v>
      </c>
      <c r="B2" s="96" t="s">
        <v>129</v>
      </c>
    </row>
    <row r="3" customFormat="false" ht="15" hidden="false" customHeight="false" outlineLevel="0" collapsed="false">
      <c r="A3" s="97" t="e">
        <f aca="false">'4.detailschedule'!#ref!</f>
        <v>#VALUE!</v>
      </c>
      <c r="B3" s="98" t="e">
        <f aca="false">'4.detailschedule'!#ref!</f>
        <v>#VALUE!</v>
      </c>
    </row>
    <row r="4" customFormat="false" ht="15" hidden="false" customHeight="false" outlineLevel="0" collapsed="false">
      <c r="A4" s="97" t="str">
        <f aca="false">'4.DetailSchedule'!A4</f>
        <v>1. Coding</v>
      </c>
      <c r="B4" s="98" t="n">
        <f aca="false">'4.DetailSchedule'!G4</f>
        <v>0</v>
      </c>
    </row>
    <row r="5" customFormat="false" ht="15" hidden="false" customHeight="false" outlineLevel="0" collapsed="false">
      <c r="A5" s="97" t="str">
        <f aca="false">'4.DetailSchedule'!A71</f>
        <v>2. Test</v>
      </c>
      <c r="B5" s="98" t="n">
        <f aca="false">'4.DetailSchedule'!G71</f>
        <v>0</v>
      </c>
    </row>
    <row r="6" customFormat="false" ht="15" hidden="false" customHeight="false" outlineLevel="0" collapsed="false">
      <c r="A6" s="97" t="str">
        <f aca="false">'4.DetailSchedule'!A74</f>
        <v>3. Fix bugs</v>
      </c>
      <c r="B6" s="98" t="n">
        <f aca="false">'4.DetailSchedule'!G74</f>
        <v>0</v>
      </c>
    </row>
    <row r="7" customFormat="false" ht="15" hidden="false" customHeight="false" outlineLevel="0" collapsed="false">
      <c r="A7" s="97" t="str">
        <f aca="false">'5. Plugin'!C4</f>
        <v>5. Plugin</v>
      </c>
      <c r="B7" s="98" t="e">
        <f aca="false">'5. Plugin'!$G$3</f>
        <v>#VALUE!</v>
      </c>
    </row>
    <row r="8" customFormat="false" ht="15" hidden="false" customHeight="false" outlineLevel="0" collapsed="false">
      <c r="A8" s="99" t="s">
        <v>143</v>
      </c>
      <c r="B8" s="100" t="e">
        <f aca="false">SUM($B$3:$B$7)</f>
        <v>#VALUE!</v>
      </c>
    </row>
    <row r="9" customFormat="false" ht="15" hidden="false" customHeight="false" outlineLevel="0" collapsed="false">
      <c r="A9" s="0"/>
      <c r="B9" s="0"/>
    </row>
    <row r="10" customFormat="false" ht="15" hidden="false" customHeight="false" outlineLevel="0" collapsed="false">
      <c r="A10" s="101" t="s">
        <v>144</v>
      </c>
      <c r="B10" s="102" t="n">
        <v>0</v>
      </c>
      <c r="D10" s="103"/>
    </row>
    <row r="11" customFormat="false" ht="15" hidden="false" customHeight="false" outlineLevel="0" collapsed="false">
      <c r="A11" s="99" t="s">
        <v>145</v>
      </c>
      <c r="B11" s="100" t="e">
        <f aca="false">B8+B8*B10</f>
        <v>#VALUE!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2834008097166"/>
    <col collapsed="false" hidden="false" max="2" min="2" style="0" width="16.7125506072875"/>
    <col collapsed="false" hidden="false" max="3" min="3" style="0" width="11.4251012145749"/>
    <col collapsed="false" hidden="false" max="4" min="4" style="0" width="10.7125506072875"/>
    <col collapsed="false" hidden="false" max="5" min="5" style="0" width="12.7125506072875"/>
    <col collapsed="false" hidden="false" max="10" min="6" style="0" width="8.5748987854251"/>
    <col collapsed="false" hidden="false" max="11" min="11" style="0" width="10.8542510121457"/>
    <col collapsed="false" hidden="false" max="1025" min="12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  <c r="B1" s="104"/>
      <c r="G1" s="104" t="n">
        <f aca="false">SUM(G3:G6)</f>
        <v>1.5</v>
      </c>
      <c r="J1" s="105"/>
      <c r="K1" s="106" t="s">
        <v>146</v>
      </c>
    </row>
    <row r="2" customFormat="false" ht="15" hidden="false" customHeight="false" outlineLevel="0" collapsed="false">
      <c r="A2" s="107" t="s">
        <v>126</v>
      </c>
      <c r="B2" s="105" t="s">
        <v>147</v>
      </c>
      <c r="C2" s="105" t="s">
        <v>148</v>
      </c>
      <c r="D2" s="105" t="s">
        <v>149</v>
      </c>
      <c r="E2" s="105" t="s">
        <v>150</v>
      </c>
      <c r="F2" s="105" t="s">
        <v>151</v>
      </c>
      <c r="G2" s="107" t="s">
        <v>152</v>
      </c>
      <c r="J2" s="107"/>
      <c r="K2" s="106" t="s">
        <v>153</v>
      </c>
    </row>
    <row r="3" customFormat="false" ht="15" hidden="false" customHeight="false" outlineLevel="0" collapsed="false">
      <c r="A3" s="108" t="n">
        <f aca="false">ROW(A1)</f>
        <v>1</v>
      </c>
      <c r="B3" s="109" t="s">
        <v>154</v>
      </c>
      <c r="C3" s="110" t="n">
        <v>41680</v>
      </c>
      <c r="D3" s="110" t="n">
        <v>41729</v>
      </c>
      <c r="E3" s="110" t="s">
        <v>155</v>
      </c>
      <c r="F3" s="111" t="n">
        <v>50</v>
      </c>
      <c r="G3" s="112" t="n">
        <f aca="false">F3/100</f>
        <v>0.5</v>
      </c>
    </row>
    <row r="4" customFormat="false" ht="15" hidden="false" customHeight="false" outlineLevel="0" collapsed="false">
      <c r="A4" s="113" t="n">
        <f aca="false">ROW(A2)</f>
        <v>2</v>
      </c>
      <c r="B4" s="114" t="s">
        <v>156</v>
      </c>
      <c r="C4" s="115" t="n">
        <v>41680</v>
      </c>
      <c r="D4" s="115" t="n">
        <v>41729</v>
      </c>
      <c r="E4" s="115" t="s">
        <v>157</v>
      </c>
      <c r="F4" s="116" t="n">
        <v>50</v>
      </c>
      <c r="G4" s="117" t="n">
        <f aca="false">F4/100</f>
        <v>0.5</v>
      </c>
    </row>
    <row r="5" customFormat="false" ht="15" hidden="false" customHeight="false" outlineLevel="0" collapsed="false">
      <c r="A5" s="118" t="n">
        <f aca="false">ROW(A3)</f>
        <v>3</v>
      </c>
      <c r="B5" s="119" t="s">
        <v>158</v>
      </c>
      <c r="C5" s="120" t="n">
        <v>41680</v>
      </c>
      <c r="D5" s="120" t="n">
        <v>41729</v>
      </c>
      <c r="E5" s="120" t="s">
        <v>159</v>
      </c>
      <c r="F5" s="121" t="n">
        <v>50</v>
      </c>
      <c r="G5" s="122" t="n">
        <f aca="false">F5/100</f>
        <v>0.5</v>
      </c>
    </row>
    <row r="6" customFormat="false" ht="15" hidden="false" customHeight="false" outlineLevel="0" collapsed="false">
      <c r="A6" s="123"/>
      <c r="B6" s="124" t="s">
        <v>125</v>
      </c>
      <c r="C6" s="125"/>
      <c r="D6" s="125"/>
      <c r="E6" s="125"/>
      <c r="F6" s="125"/>
      <c r="G6" s="12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5.5668016194332"/>
    <col collapsed="false" hidden="false" max="2" min="2" style="0" width="11.5708502024291"/>
    <col collapsed="false" hidden="false" max="3" min="3" style="0" width="48.2834008097166"/>
    <col collapsed="false" hidden="false" max="4" min="4" style="0" width="8.5748987854251"/>
    <col collapsed="false" hidden="false" max="5" min="5" style="0" width="17.5668016194332"/>
    <col collapsed="false" hidden="false" max="1025" min="6" style="0" width="8.5748987854251"/>
  </cols>
  <sheetData>
    <row r="1" customFormat="false" ht="15" hidden="false" customHeight="false" outlineLevel="0" collapsed="false">
      <c r="A1" s="9" t="str">
        <f aca="false">HYPERLINK("#'"&amp;Menu!$A$1&amp;"'!A1",Menu!$A$1)</f>
        <v>Menu</v>
      </c>
    </row>
    <row r="2" customFormat="false" ht="15" hidden="false" customHeight="false" outlineLevel="0" collapsed="false">
      <c r="A2" s="127" t="s">
        <v>160</v>
      </c>
      <c r="B2" s="127" t="s">
        <v>161</v>
      </c>
      <c r="C2" s="127" t="s">
        <v>162</v>
      </c>
    </row>
    <row r="3" customFormat="false" ht="15" hidden="false" customHeight="false" outlineLevel="0" collapsed="false">
      <c r="A3" s="106" t="s">
        <v>163</v>
      </c>
      <c r="B3" s="106" t="s">
        <v>164</v>
      </c>
      <c r="C3" s="106" t="s">
        <v>165</v>
      </c>
    </row>
    <row r="4" customFormat="false" ht="15" hidden="false" customHeight="false" outlineLevel="0" collapsed="false">
      <c r="A4" s="106" t="s">
        <v>166</v>
      </c>
      <c r="B4" s="106" t="s">
        <v>159</v>
      </c>
      <c r="C4" s="106" t="s">
        <v>167</v>
      </c>
    </row>
    <row r="5" customFormat="false" ht="15" hidden="false" customHeight="false" outlineLevel="0" collapsed="false">
      <c r="A5" s="106" t="s">
        <v>168</v>
      </c>
      <c r="B5" s="106" t="s">
        <v>169</v>
      </c>
      <c r="C5" s="106" t="s">
        <v>170</v>
      </c>
    </row>
    <row r="6" customFormat="false" ht="15" hidden="false" customHeight="false" outlineLevel="0" collapsed="false">
      <c r="A6" s="106" t="s">
        <v>171</v>
      </c>
      <c r="B6" s="106" t="s">
        <v>172</v>
      </c>
      <c r="C6" s="106" t="s">
        <v>173</v>
      </c>
    </row>
    <row r="7" customFormat="false" ht="15" hidden="false" customHeight="false" outlineLevel="0" collapsed="false">
      <c r="A7" s="106" t="s">
        <v>151</v>
      </c>
      <c r="B7" s="106"/>
      <c r="C7" s="106" t="s">
        <v>174</v>
      </c>
    </row>
    <row r="8" customFormat="false" ht="15" hidden="false" customHeight="false" outlineLevel="0" collapsed="false">
      <c r="A8" s="106"/>
      <c r="B8" s="106"/>
      <c r="C8" s="106"/>
    </row>
    <row r="9" customFormat="false" ht="15" hidden="false" customHeight="false" outlineLevel="0" collapsed="false">
      <c r="A9" s="106"/>
      <c r="B9" s="106"/>
      <c r="C9" s="106"/>
    </row>
    <row r="10" customFormat="false" ht="15" hidden="false" customHeight="false" outlineLevel="0" collapsed="false">
      <c r="A10" s="106"/>
      <c r="B10" s="106"/>
      <c r="C10" s="106"/>
    </row>
    <row r="11" customFormat="false" ht="15" hidden="false" customHeight="false" outlineLevel="0" collapsed="false">
      <c r="A11" s="106"/>
      <c r="B11" s="106"/>
      <c r="C11" s="106"/>
    </row>
    <row r="12" customFormat="false" ht="15" hidden="false" customHeight="false" outlineLevel="0" collapsed="false">
      <c r="A12" s="106"/>
      <c r="B12" s="106"/>
      <c r="C12" s="106"/>
    </row>
    <row r="13" customFormat="false" ht="15" hidden="false" customHeight="false" outlineLevel="0" collapsed="false">
      <c r="A13" s="106"/>
      <c r="B13" s="106"/>
      <c r="C13" s="106"/>
    </row>
    <row r="14" customFormat="false" ht="15" hidden="false" customHeight="false" outlineLevel="0" collapsed="false">
      <c r="A14" s="106"/>
      <c r="B14" s="106"/>
      <c r="C14" s="106"/>
    </row>
    <row r="15" customFormat="false" ht="15" hidden="false" customHeight="false" outlineLevel="0" collapsed="false">
      <c r="A15" s="106"/>
      <c r="B15" s="106"/>
      <c r="C15" s="106"/>
    </row>
    <row r="16" customFormat="false" ht="15" hidden="false" customHeight="false" outlineLevel="0" collapsed="false">
      <c r="A16" s="106"/>
      <c r="B16" s="106"/>
      <c r="C16" s="106"/>
    </row>
    <row r="17" customFormat="false" ht="15" hidden="false" customHeight="false" outlineLevel="0" collapsed="false">
      <c r="A17" s="106"/>
      <c r="B17" s="106"/>
      <c r="C17" s="106"/>
    </row>
    <row r="18" customFormat="false" ht="15" hidden="false" customHeight="false" outlineLevel="0" collapsed="false">
      <c r="A18" s="106"/>
      <c r="B18" s="106"/>
      <c r="C18" s="106"/>
    </row>
    <row r="19" customFormat="false" ht="15" hidden="false" customHeight="false" outlineLevel="0" collapsed="false">
      <c r="A19" s="106"/>
      <c r="B19" s="106"/>
      <c r="C19" s="106"/>
    </row>
    <row r="20" customFormat="false" ht="15" hidden="false" customHeight="false" outlineLevel="0" collapsed="false">
      <c r="A20" s="106"/>
      <c r="B20" s="106"/>
      <c r="C20" s="106"/>
    </row>
    <row r="21" customFormat="false" ht="15" hidden="false" customHeight="false" outlineLevel="0" collapsed="false">
      <c r="A21" s="106"/>
      <c r="B21" s="106"/>
      <c r="C21" s="10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2014-10-13T15:45:17Z</dcterms:modified>
  <cp:revision>0</cp:revision>
</cp:coreProperties>
</file>