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odelling\Data\UN Population Data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 s="1"/>
  <c r="D24" i="1"/>
  <c r="E24" i="1" s="1"/>
</calcChain>
</file>

<file path=xl/sharedStrings.xml><?xml version="1.0" encoding="utf-8"?>
<sst xmlns="http://schemas.openxmlformats.org/spreadsheetml/2006/main" count="62" uniqueCount="15">
  <si>
    <t>Sweden</t>
  </si>
  <si>
    <t>Seronegativity</t>
  </si>
  <si>
    <t>Susceptible</t>
  </si>
  <si>
    <t>Immune</t>
  </si>
  <si>
    <t>0-39</t>
  </si>
  <si>
    <t>40+</t>
  </si>
  <si>
    <t>Latvia</t>
  </si>
  <si>
    <t>Baseline Population</t>
  </si>
  <si>
    <t>Malta</t>
  </si>
  <si>
    <t>Population Susceptible</t>
  </si>
  <si>
    <t>Population Immune</t>
  </si>
  <si>
    <t>Proportion Seronegative</t>
  </si>
  <si>
    <t>Baseline</t>
  </si>
  <si>
    <t>Worst Case</t>
  </si>
  <si>
    <t>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</si>
</sst>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dotted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2" tint="-9.9978637043366805E-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dotted">
        <color theme="2" tint="-9.9978637043366805E-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2"/>
      </left>
      <right style="thin">
        <color theme="0"/>
      </right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2"/>
      </left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2"/>
      </left>
      <right style="thin">
        <color theme="2"/>
      </right>
      <top style="dotted">
        <color theme="2" tint="-9.9978637043366805E-2"/>
      </top>
      <bottom style="dotted">
        <color theme="2" tint="-9.9978637043366805E-2"/>
      </bottom>
      <diagonal/>
    </border>
    <border>
      <left/>
      <right/>
      <top style="dotted">
        <color theme="2" tint="-9.9978637043366805E-2"/>
      </top>
      <bottom style="dotted">
        <color theme="2" tint="-9.9978637043366805E-2"/>
      </bottom>
      <diagonal/>
    </border>
    <border>
      <left style="thin">
        <color theme="0"/>
      </left>
      <right style="thin">
        <color theme="2"/>
      </right>
      <top style="dotted">
        <color theme="2" tint="-9.9978637043366805E-2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dotted">
        <color theme="2" tint="-9.9978637043366805E-2"/>
      </top>
      <bottom style="thin">
        <color indexed="64"/>
      </bottom>
      <diagonal/>
    </border>
    <border>
      <left style="thin">
        <color theme="2"/>
      </left>
      <right style="thin">
        <color theme="0"/>
      </right>
      <top style="dotted">
        <color theme="2" tint="-9.9978637043366805E-2"/>
      </top>
      <bottom style="thin">
        <color indexed="64"/>
      </bottom>
      <diagonal/>
    </border>
    <border>
      <left style="thin">
        <color theme="2"/>
      </left>
      <right/>
      <top style="dotted">
        <color theme="2" tint="-9.9978637043366805E-2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0" xfId="0" applyAlignment="1">
      <alignment horizontal="center" wrapText="1"/>
    </xf>
    <xf numFmtId="43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43" fontId="2" fillId="0" borderId="0" xfId="1" applyFont="1" applyFill="1" applyBorder="1"/>
    <xf numFmtId="43" fontId="2" fillId="0" borderId="0" xfId="0" applyNumberFormat="1" applyFont="1" applyFill="1" applyBorder="1"/>
    <xf numFmtId="43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9" fontId="0" fillId="0" borderId="9" xfId="2" applyFont="1" applyBorder="1" applyAlignment="1">
      <alignment horizontal="left"/>
    </xf>
    <xf numFmtId="0" fontId="0" fillId="0" borderId="10" xfId="0" applyBorder="1"/>
    <xf numFmtId="3" fontId="0" fillId="0" borderId="7" xfId="0" applyNumberFormat="1" applyBorder="1" applyAlignment="1">
      <alignment horizontal="left"/>
    </xf>
    <xf numFmtId="0" fontId="0" fillId="0" borderId="15" xfId="0" applyBorder="1" applyAlignment="1">
      <alignment horizontal="center" wrapText="1"/>
    </xf>
    <xf numFmtId="0" fontId="2" fillId="0" borderId="0" xfId="0" applyFont="1" applyFill="1" applyBorder="1" applyAlignment="1"/>
    <xf numFmtId="164" fontId="2" fillId="0" borderId="7" xfId="2" applyNumberFormat="1" applyFont="1" applyFill="1" applyBorder="1" applyAlignment="1">
      <alignment horizontal="left"/>
    </xf>
    <xf numFmtId="0" fontId="0" fillId="0" borderId="4" xfId="0" applyBorder="1" applyAlignment="1"/>
    <xf numFmtId="0" fontId="0" fillId="0" borderId="16" xfId="0" applyBorder="1"/>
    <xf numFmtId="0" fontId="0" fillId="0" borderId="13" xfId="0" applyBorder="1" applyAlignment="1"/>
    <xf numFmtId="0" fontId="0" fillId="0" borderId="3" xfId="0" applyBorder="1" applyAlignment="1"/>
    <xf numFmtId="0" fontId="0" fillId="0" borderId="0" xfId="0" applyAlignment="1">
      <alignment vertical="top"/>
    </xf>
    <xf numFmtId="0" fontId="0" fillId="0" borderId="7" xfId="0" applyBorder="1" applyAlignment="1"/>
    <xf numFmtId="0" fontId="0" fillId="0" borderId="17" xfId="0" applyBorder="1"/>
    <xf numFmtId="0" fontId="0" fillId="0" borderId="18" xfId="0" applyBorder="1"/>
    <xf numFmtId="0" fontId="0" fillId="0" borderId="9" xfId="0" applyBorder="1" applyAlignment="1">
      <alignment horizontal="left"/>
    </xf>
    <xf numFmtId="3" fontId="0" fillId="0" borderId="9" xfId="0" applyNumberFormat="1" applyBorder="1" applyAlignment="1">
      <alignment horizontal="left"/>
    </xf>
    <xf numFmtId="0" fontId="0" fillId="0" borderId="22" xfId="0" applyBorder="1"/>
    <xf numFmtId="0" fontId="0" fillId="0" borderId="7" xfId="0" applyBorder="1"/>
    <xf numFmtId="3" fontId="0" fillId="0" borderId="20" xfId="0" applyNumberFormat="1" applyBorder="1" applyAlignment="1">
      <alignment horizontal="left"/>
    </xf>
    <xf numFmtId="0" fontId="0" fillId="0" borderId="20" xfId="0" applyBorder="1"/>
    <xf numFmtId="164" fontId="2" fillId="0" borderId="20" xfId="2" applyNumberFormat="1" applyFont="1" applyFill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2" borderId="28" xfId="0" applyFill="1" applyBorder="1"/>
    <xf numFmtId="3" fontId="0" fillId="2" borderId="29" xfId="0" applyNumberFormat="1" applyFill="1" applyBorder="1" applyAlignment="1">
      <alignment horizontal="left"/>
    </xf>
    <xf numFmtId="3" fontId="0" fillId="2" borderId="29" xfId="0" applyNumberFormat="1" applyFill="1" applyBorder="1" applyAlignment="1">
      <alignment horizontal="left" vertical="center"/>
    </xf>
    <xf numFmtId="164" fontId="0" fillId="2" borderId="30" xfId="2" applyNumberFormat="1" applyFont="1" applyFill="1" applyBorder="1" applyAlignment="1">
      <alignment horizontal="left"/>
    </xf>
    <xf numFmtId="0" fontId="0" fillId="2" borderId="21" xfId="0" applyFill="1" applyBorder="1" applyAlignment="1"/>
    <xf numFmtId="164" fontId="2" fillId="2" borderId="28" xfId="2" applyNumberFormat="1" applyFont="1" applyFill="1" applyBorder="1" applyAlignment="1">
      <alignment horizontal="left"/>
    </xf>
    <xf numFmtId="3" fontId="0" fillId="2" borderId="28" xfId="0" applyNumberFormat="1" applyFill="1" applyBorder="1" applyAlignment="1">
      <alignment horizontal="left" vertical="center"/>
    </xf>
    <xf numFmtId="3" fontId="0" fillId="2" borderId="27" xfId="0" applyNumberFormat="1" applyFill="1" applyBorder="1" applyAlignment="1">
      <alignment horizontal="left"/>
    </xf>
    <xf numFmtId="164" fontId="2" fillId="2" borderId="29" xfId="2" applyNumberFormat="1" applyFont="1" applyFill="1" applyBorder="1" applyAlignment="1">
      <alignment horizontal="left"/>
    </xf>
    <xf numFmtId="0" fontId="0" fillId="2" borderId="29" xfId="0" applyFill="1" applyBorder="1"/>
    <xf numFmtId="164" fontId="0" fillId="2" borderId="29" xfId="2" applyNumberFormat="1" applyFont="1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3" fontId="0" fillId="2" borderId="32" xfId="0" applyNumberFormat="1" applyFill="1" applyBorder="1" applyAlignment="1">
      <alignment horizontal="left"/>
    </xf>
    <xf numFmtId="164" fontId="0" fillId="2" borderId="1" xfId="2" applyNumberFormat="1" applyFont="1" applyFill="1" applyBorder="1" applyAlignment="1">
      <alignment horizontal="left"/>
    </xf>
    <xf numFmtId="3" fontId="0" fillId="2" borderId="34" xfId="0" applyNumberFormat="1" applyFill="1" applyBorder="1" applyAlignment="1">
      <alignment horizontal="left" vertical="center"/>
    </xf>
    <xf numFmtId="3" fontId="0" fillId="2" borderId="33" xfId="0" applyNumberFormat="1" applyFill="1" applyBorder="1" applyAlignment="1">
      <alignment horizontal="left"/>
    </xf>
    <xf numFmtId="3" fontId="0" fillId="2" borderId="34" xfId="0" applyNumberFormat="1" applyFill="1" applyBorder="1" applyAlignment="1">
      <alignment horizontal="left"/>
    </xf>
    <xf numFmtId="0" fontId="0" fillId="2" borderId="34" xfId="0" applyFill="1" applyBorder="1"/>
    <xf numFmtId="164" fontId="2" fillId="2" borderId="34" xfId="2" applyNumberFormat="1" applyFont="1" applyFill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9"/>
  <sheetViews>
    <sheetView tabSelected="1" topLeftCell="D1" workbookViewId="0">
      <selection activeCell="Z18" sqref="Z18"/>
    </sheetView>
  </sheetViews>
  <sheetFormatPr defaultRowHeight="15" x14ac:dyDescent="0.25"/>
  <cols>
    <col min="2" max="2" width="15.42578125" bestFit="1" customWidth="1"/>
    <col min="3" max="3" width="14" bestFit="1" customWidth="1"/>
    <col min="4" max="4" width="11.5703125" bestFit="1" customWidth="1"/>
    <col min="5" max="5" width="13.28515625" bestFit="1" customWidth="1"/>
    <col min="8" max="8" width="9.7109375" customWidth="1"/>
    <col min="9" max="9" width="8.28515625" customWidth="1"/>
    <col min="10" max="10" width="5.140625" customWidth="1"/>
    <col min="11" max="11" width="10.7109375" bestFit="1" customWidth="1"/>
    <col min="12" max="12" width="12.7109375" bestFit="1" customWidth="1"/>
    <col min="13" max="13" width="11.28515625" bestFit="1" customWidth="1"/>
    <col min="14" max="14" width="10.7109375" bestFit="1" customWidth="1"/>
    <col min="15" max="15" width="2.140625" customWidth="1"/>
    <col min="16" max="16" width="12.7109375" bestFit="1" customWidth="1"/>
    <col min="17" max="17" width="11.28515625" bestFit="1" customWidth="1"/>
    <col min="18" max="18" width="12.7109375" bestFit="1" customWidth="1"/>
    <col min="19" max="19" width="11.28515625" customWidth="1"/>
    <col min="20" max="20" width="8.5703125" customWidth="1"/>
    <col min="21" max="21" width="6.42578125" customWidth="1"/>
    <col min="22" max="24" width="12.85546875" customWidth="1"/>
    <col min="25" max="25" width="2.140625" customWidth="1"/>
    <col min="26" max="28" width="12.85546875" customWidth="1"/>
  </cols>
  <sheetData>
    <row r="2" spans="1:28" x14ac:dyDescent="0.25">
      <c r="I2" s="37"/>
    </row>
    <row r="3" spans="1:28" ht="18.75" customHeight="1" x14ac:dyDescent="0.25">
      <c r="A3" s="1" t="s">
        <v>0</v>
      </c>
      <c r="B3" s="1"/>
      <c r="C3" s="1"/>
      <c r="D3" s="1"/>
      <c r="E3" s="1"/>
      <c r="H3" s="38"/>
      <c r="I3" s="28"/>
      <c r="J3" s="22"/>
      <c r="K3" s="66" t="s">
        <v>14</v>
      </c>
      <c r="L3" s="23"/>
      <c r="M3" s="21" t="s">
        <v>12</v>
      </c>
      <c r="N3" s="21"/>
      <c r="O3" s="12"/>
      <c r="P3" s="63" t="s">
        <v>13</v>
      </c>
      <c r="Q3" s="64"/>
      <c r="R3" s="65"/>
      <c r="S3" s="24"/>
      <c r="T3" s="68"/>
      <c r="U3" s="68"/>
      <c r="V3" s="64" t="s">
        <v>12</v>
      </c>
      <c r="W3" s="64"/>
      <c r="X3" s="65"/>
      <c r="Y3" s="12"/>
      <c r="Z3" s="63" t="s">
        <v>13</v>
      </c>
      <c r="AA3" s="64"/>
      <c r="AB3" s="65"/>
    </row>
    <row r="4" spans="1:28" ht="32.25" customHeight="1" x14ac:dyDescent="0.25">
      <c r="A4" s="4"/>
      <c r="B4" s="5" t="s">
        <v>7</v>
      </c>
      <c r="C4" s="4" t="s">
        <v>1</v>
      </c>
      <c r="D4" s="4" t="s">
        <v>2</v>
      </c>
      <c r="E4" s="19" t="s">
        <v>3</v>
      </c>
      <c r="H4" s="38"/>
      <c r="J4" s="14"/>
      <c r="K4" s="67"/>
      <c r="L4" s="13" t="s">
        <v>11</v>
      </c>
      <c r="M4" s="13" t="s">
        <v>9</v>
      </c>
      <c r="N4" s="13" t="s">
        <v>10</v>
      </c>
      <c r="O4" s="31"/>
      <c r="P4" s="18" t="s">
        <v>11</v>
      </c>
      <c r="Q4" s="18" t="s">
        <v>9</v>
      </c>
      <c r="R4" s="18" t="s">
        <v>10</v>
      </c>
      <c r="T4" s="68"/>
      <c r="U4" s="68"/>
      <c r="V4" s="13" t="s">
        <v>11</v>
      </c>
      <c r="W4" s="13" t="s">
        <v>9</v>
      </c>
      <c r="X4" s="13" t="s">
        <v>10</v>
      </c>
      <c r="Y4" s="31"/>
      <c r="Z4" s="18" t="s">
        <v>11</v>
      </c>
      <c r="AA4" s="18" t="s">
        <v>9</v>
      </c>
      <c r="AB4" s="18" t="s">
        <v>10</v>
      </c>
    </row>
    <row r="5" spans="1:28" x14ac:dyDescent="0.25">
      <c r="A5" s="4" t="s">
        <v>4</v>
      </c>
      <c r="B5" s="6">
        <v>4768870.0000000009</v>
      </c>
      <c r="C5" s="4">
        <v>0.05</v>
      </c>
      <c r="D5" s="7">
        <v>238444</v>
      </c>
      <c r="E5" s="7">
        <v>4530426.0000000009</v>
      </c>
      <c r="I5" s="59" t="s">
        <v>0</v>
      </c>
      <c r="J5" s="26" t="s">
        <v>4</v>
      </c>
      <c r="K5" s="17">
        <v>4768870</v>
      </c>
      <c r="L5" s="15">
        <v>0.05</v>
      </c>
      <c r="M5" s="17">
        <v>238444</v>
      </c>
      <c r="N5" s="17">
        <v>4530426</v>
      </c>
      <c r="O5" s="32"/>
      <c r="P5" s="20">
        <v>5.8999999999999997E-2</v>
      </c>
      <c r="Q5" s="17">
        <v>281363</v>
      </c>
      <c r="R5" s="17">
        <v>4487507.0000000009</v>
      </c>
      <c r="T5" s="59" t="s">
        <v>0</v>
      </c>
      <c r="U5" s="26" t="s">
        <v>4</v>
      </c>
      <c r="V5" s="15">
        <v>0.05</v>
      </c>
      <c r="W5" s="17">
        <v>238444</v>
      </c>
      <c r="X5" s="17">
        <v>4530426</v>
      </c>
      <c r="Y5" s="32"/>
      <c r="Z5" s="20">
        <v>5.8999999999999997E-2</v>
      </c>
      <c r="AA5" s="17">
        <v>281363</v>
      </c>
      <c r="AB5" s="17">
        <v>4487507.0000000009</v>
      </c>
    </row>
    <row r="6" spans="1:28" x14ac:dyDescent="0.25">
      <c r="A6" s="4" t="s">
        <v>5</v>
      </c>
      <c r="B6" s="6">
        <v>4994695.0000000019</v>
      </c>
      <c r="C6" s="4">
        <v>5.0000000000000001E-3</v>
      </c>
      <c r="D6" s="7">
        <v>24973</v>
      </c>
      <c r="E6" s="7">
        <v>4969722.0000000019</v>
      </c>
      <c r="I6" s="60"/>
      <c r="J6" s="43" t="s">
        <v>5</v>
      </c>
      <c r="K6" s="40">
        <v>4994695</v>
      </c>
      <c r="L6" s="42">
        <v>5.0000000000000001E-3</v>
      </c>
      <c r="M6" s="41">
        <v>24973</v>
      </c>
      <c r="N6" s="40">
        <v>4969722</v>
      </c>
      <c r="O6" s="39"/>
      <c r="P6" s="44">
        <v>5.0000000000000001E-3</v>
      </c>
      <c r="Q6" s="45">
        <v>24973</v>
      </c>
      <c r="R6" s="46">
        <v>4969722.0000000019</v>
      </c>
      <c r="S6" s="27"/>
      <c r="T6" s="60"/>
      <c r="U6" s="43" t="s">
        <v>5</v>
      </c>
      <c r="V6" s="42">
        <v>5.0000000000000001E-3</v>
      </c>
      <c r="W6" s="41">
        <v>24973</v>
      </c>
      <c r="X6" s="40">
        <v>4969722</v>
      </c>
      <c r="Y6" s="39"/>
      <c r="Z6" s="44">
        <v>5.0000000000000001E-3</v>
      </c>
      <c r="AA6" s="45">
        <v>24973</v>
      </c>
      <c r="AB6" s="46">
        <v>4969722.0000000019</v>
      </c>
    </row>
    <row r="7" spans="1:28" x14ac:dyDescent="0.25">
      <c r="A7" s="4"/>
      <c r="B7" s="4"/>
      <c r="C7" s="4"/>
      <c r="D7" s="4"/>
      <c r="E7" s="4"/>
      <c r="I7" s="61" t="s">
        <v>6</v>
      </c>
      <c r="J7" s="29" t="s">
        <v>4</v>
      </c>
      <c r="K7" s="30">
        <v>926285</v>
      </c>
      <c r="L7" s="15">
        <v>0.35</v>
      </c>
      <c r="M7" s="30">
        <v>324200</v>
      </c>
      <c r="N7" s="33">
        <v>602085</v>
      </c>
      <c r="O7" s="34"/>
      <c r="P7" s="35">
        <v>0.42899999999999999</v>
      </c>
      <c r="Q7" s="30">
        <v>397376</v>
      </c>
      <c r="R7" s="30">
        <v>528909</v>
      </c>
      <c r="S7" s="27"/>
      <c r="T7" s="61" t="s">
        <v>6</v>
      </c>
      <c r="U7" s="29" t="s">
        <v>4</v>
      </c>
      <c r="V7" s="15">
        <v>0.35</v>
      </c>
      <c r="W7" s="30">
        <v>324200</v>
      </c>
      <c r="X7" s="33">
        <v>602085</v>
      </c>
      <c r="Y7" s="34"/>
      <c r="Z7" s="35">
        <v>0.42899999999999999</v>
      </c>
      <c r="AA7" s="30">
        <v>397376</v>
      </c>
      <c r="AB7" s="30">
        <v>528909</v>
      </c>
    </row>
    <row r="8" spans="1:28" x14ac:dyDescent="0.25">
      <c r="A8" s="4" t="s">
        <v>4</v>
      </c>
      <c r="B8" s="7">
        <v>4768870.0000000009</v>
      </c>
      <c r="C8" s="4">
        <v>5.8999999999999997E-2</v>
      </c>
      <c r="D8" s="7">
        <v>281363</v>
      </c>
      <c r="E8" s="7">
        <v>4487507.0000000009</v>
      </c>
      <c r="F8" s="11"/>
      <c r="I8" s="60"/>
      <c r="J8" s="50" t="s">
        <v>5</v>
      </c>
      <c r="K8" s="40">
        <v>1066378</v>
      </c>
      <c r="L8" s="49">
        <v>3.5000000000000003E-2</v>
      </c>
      <c r="M8" s="41">
        <v>37323</v>
      </c>
      <c r="N8" s="40">
        <v>1029055</v>
      </c>
      <c r="O8" s="48"/>
      <c r="P8" s="47">
        <v>3.5000000000000003E-2</v>
      </c>
      <c r="Q8" s="41">
        <v>37323</v>
      </c>
      <c r="R8" s="46">
        <v>1029055</v>
      </c>
      <c r="S8" s="27"/>
      <c r="T8" s="60"/>
      <c r="U8" s="50" t="s">
        <v>5</v>
      </c>
      <c r="V8" s="49">
        <v>3.5000000000000003E-2</v>
      </c>
      <c r="W8" s="41">
        <v>37323</v>
      </c>
      <c r="X8" s="40">
        <v>1029055</v>
      </c>
      <c r="Y8" s="48"/>
      <c r="Z8" s="47">
        <v>3.5000000000000003E-2</v>
      </c>
      <c r="AA8" s="41">
        <v>37323</v>
      </c>
      <c r="AB8" s="46">
        <v>1029055</v>
      </c>
    </row>
    <row r="9" spans="1:28" x14ac:dyDescent="0.25">
      <c r="A9" s="4" t="s">
        <v>5</v>
      </c>
      <c r="B9" s="7">
        <v>4994695.0000000019</v>
      </c>
      <c r="C9" s="4">
        <v>5.0000000000000001E-3</v>
      </c>
      <c r="D9" s="7">
        <v>24973</v>
      </c>
      <c r="E9" s="7">
        <v>4969722.0000000019</v>
      </c>
      <c r="I9" s="61" t="s">
        <v>8</v>
      </c>
      <c r="J9" s="29" t="s">
        <v>4</v>
      </c>
      <c r="K9" s="30">
        <v>208597</v>
      </c>
      <c r="L9" s="15">
        <v>0.05</v>
      </c>
      <c r="M9" s="30">
        <v>10430</v>
      </c>
      <c r="N9" s="30">
        <v>198167</v>
      </c>
      <c r="O9" s="34"/>
      <c r="P9" s="35">
        <v>9.6000000000000002E-2</v>
      </c>
      <c r="Q9" s="30">
        <v>20025</v>
      </c>
      <c r="R9" s="30">
        <v>188572</v>
      </c>
      <c r="T9" s="61" t="s">
        <v>8</v>
      </c>
      <c r="U9" s="29" t="s">
        <v>4</v>
      </c>
      <c r="V9" s="15">
        <v>0.05</v>
      </c>
      <c r="W9" s="30">
        <v>10430</v>
      </c>
      <c r="X9" s="30">
        <v>198167</v>
      </c>
      <c r="Y9" s="34"/>
      <c r="Z9" s="35">
        <v>9.6000000000000002E-2</v>
      </c>
      <c r="AA9" s="30">
        <v>20025</v>
      </c>
      <c r="AB9" s="30">
        <v>188572</v>
      </c>
    </row>
    <row r="10" spans="1:28" x14ac:dyDescent="0.25">
      <c r="A10" s="4"/>
      <c r="B10" s="4"/>
      <c r="C10" s="4"/>
      <c r="D10" s="4"/>
      <c r="E10" s="4"/>
      <c r="I10" s="62"/>
      <c r="J10" s="51" t="s">
        <v>5</v>
      </c>
      <c r="K10" s="52">
        <v>219019.00000000003</v>
      </c>
      <c r="L10" s="53">
        <v>3.1E-2</v>
      </c>
      <c r="M10" s="54">
        <v>6790</v>
      </c>
      <c r="N10" s="56">
        <v>212229</v>
      </c>
      <c r="O10" s="57"/>
      <c r="P10" s="58">
        <v>3.1E-2</v>
      </c>
      <c r="Q10" s="54">
        <v>6790</v>
      </c>
      <c r="R10" s="55">
        <v>212229.00000000003</v>
      </c>
      <c r="S10" s="27"/>
      <c r="T10" s="62"/>
      <c r="U10" s="51" t="s">
        <v>5</v>
      </c>
      <c r="V10" s="53">
        <v>3.1E-2</v>
      </c>
      <c r="W10" s="54">
        <v>6790</v>
      </c>
      <c r="X10" s="56">
        <v>212229</v>
      </c>
      <c r="Y10" s="57"/>
      <c r="Z10" s="58">
        <v>3.1E-2</v>
      </c>
      <c r="AA10" s="54">
        <v>6790</v>
      </c>
      <c r="AB10" s="55">
        <v>212229.00000000003</v>
      </c>
    </row>
    <row r="11" spans="1:28" x14ac:dyDescent="0.25">
      <c r="A11" s="1" t="s">
        <v>6</v>
      </c>
      <c r="B11" s="1"/>
      <c r="C11" s="1"/>
      <c r="D11" s="1"/>
      <c r="E11" s="1"/>
    </row>
    <row r="12" spans="1:28" ht="30" x14ac:dyDescent="0.25">
      <c r="B12" s="2" t="s">
        <v>7</v>
      </c>
      <c r="C12" s="10" t="s">
        <v>1</v>
      </c>
      <c r="D12" s="10" t="s">
        <v>2</v>
      </c>
      <c r="E12" s="10" t="s">
        <v>3</v>
      </c>
      <c r="M12" s="25"/>
    </row>
    <row r="13" spans="1:28" ht="15" customHeight="1" x14ac:dyDescent="0.25">
      <c r="A13" t="s">
        <v>4</v>
      </c>
      <c r="B13" s="3">
        <v>926285</v>
      </c>
      <c r="C13">
        <v>0.35</v>
      </c>
      <c r="D13" s="3">
        <v>324200</v>
      </c>
      <c r="E13" s="3">
        <v>602085</v>
      </c>
      <c r="U13" s="36"/>
    </row>
    <row r="14" spans="1:28" x14ac:dyDescent="0.25">
      <c r="A14" t="s">
        <v>5</v>
      </c>
      <c r="B14" s="3">
        <v>1066378</v>
      </c>
      <c r="C14">
        <v>3.5000000000000003E-2</v>
      </c>
      <c r="D14" s="3">
        <v>37323</v>
      </c>
      <c r="E14" s="3">
        <v>1029055</v>
      </c>
    </row>
    <row r="16" spans="1:28" x14ac:dyDescent="0.25">
      <c r="A16" t="s">
        <v>4</v>
      </c>
      <c r="B16" s="3">
        <v>926285</v>
      </c>
      <c r="C16">
        <v>0.42899999999999999</v>
      </c>
      <c r="D16" s="3">
        <v>397376</v>
      </c>
      <c r="E16" s="3">
        <v>528909</v>
      </c>
    </row>
    <row r="17" spans="1:19" x14ac:dyDescent="0.25">
      <c r="A17" t="s">
        <v>5</v>
      </c>
      <c r="B17" s="3">
        <v>1066378</v>
      </c>
      <c r="C17">
        <v>3.5000000000000003E-2</v>
      </c>
      <c r="D17" s="3">
        <v>37323</v>
      </c>
      <c r="E17" s="3">
        <v>1029055</v>
      </c>
    </row>
    <row r="18" spans="1:19" x14ac:dyDescent="0.25">
      <c r="S18" s="16"/>
    </row>
    <row r="19" spans="1:19" x14ac:dyDescent="0.25">
      <c r="A19" s="1" t="s">
        <v>8</v>
      </c>
      <c r="B19" s="1"/>
      <c r="C19" s="1"/>
      <c r="D19" s="1"/>
      <c r="E19" s="1"/>
    </row>
    <row r="20" spans="1:19" ht="30" x14ac:dyDescent="0.25">
      <c r="B20" s="2" t="s">
        <v>7</v>
      </c>
      <c r="C20" s="10" t="s">
        <v>1</v>
      </c>
      <c r="D20" s="10" t="s">
        <v>2</v>
      </c>
      <c r="E20" s="10" t="s">
        <v>3</v>
      </c>
    </row>
    <row r="21" spans="1:19" x14ac:dyDescent="0.25">
      <c r="A21" t="s">
        <v>4</v>
      </c>
      <c r="B21" s="3">
        <v>208597</v>
      </c>
      <c r="C21">
        <v>0.05</v>
      </c>
      <c r="D21" s="3">
        <v>10430</v>
      </c>
      <c r="E21" s="3">
        <v>198167</v>
      </c>
    </row>
    <row r="22" spans="1:19" x14ac:dyDescent="0.25">
      <c r="A22" t="s">
        <v>5</v>
      </c>
      <c r="B22" s="3">
        <v>219019.00000000003</v>
      </c>
      <c r="C22">
        <v>3.1E-2</v>
      </c>
      <c r="D22" s="3">
        <v>6790</v>
      </c>
      <c r="E22" s="3">
        <v>212229</v>
      </c>
    </row>
    <row r="24" spans="1:19" x14ac:dyDescent="0.25">
      <c r="A24" s="9" t="s">
        <v>4</v>
      </c>
      <c r="B24" s="8">
        <v>208597</v>
      </c>
      <c r="C24" s="9">
        <v>9.6000000000000002E-2</v>
      </c>
      <c r="D24" s="8">
        <f>ROUND(B24*C24,0)</f>
        <v>20025</v>
      </c>
      <c r="E24" s="8">
        <f>B24-D24</f>
        <v>188572</v>
      </c>
    </row>
    <row r="25" spans="1:19" x14ac:dyDescent="0.25">
      <c r="A25" s="9" t="s">
        <v>5</v>
      </c>
      <c r="B25" s="8">
        <v>219019.00000000003</v>
      </c>
      <c r="C25" s="9">
        <v>3.1E-2</v>
      </c>
      <c r="D25" s="8">
        <f>ROUND(B25*C25,0)</f>
        <v>6790</v>
      </c>
      <c r="E25" s="8">
        <f>B25-D25</f>
        <v>212229.00000000003</v>
      </c>
    </row>
    <row r="29" spans="1:19" ht="15" customHeight="1" x14ac:dyDescent="0.25"/>
  </sheetData>
  <mergeCells count="11">
    <mergeCell ref="Z3:AB3"/>
    <mergeCell ref="V3:X3"/>
    <mergeCell ref="T3:U4"/>
    <mergeCell ref="T5:T6"/>
    <mergeCell ref="T7:T8"/>
    <mergeCell ref="T9:T10"/>
    <mergeCell ref="I5:I6"/>
    <mergeCell ref="I7:I8"/>
    <mergeCell ref="I9:I10"/>
    <mergeCell ref="P3:R3"/>
    <mergeCell ref="K3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Browning</dc:creator>
  <cp:lastModifiedBy>Sean Browning</cp:lastModifiedBy>
  <dcterms:created xsi:type="dcterms:W3CDTF">2017-08-31T23:18:51Z</dcterms:created>
  <dcterms:modified xsi:type="dcterms:W3CDTF">2017-09-06T22:26:35Z</dcterms:modified>
</cp:coreProperties>
</file>