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odelling\Data\UN Population Data\"/>
    </mc:Choice>
  </mc:AlternateContent>
  <bookViews>
    <workbookView xWindow="0" yWindow="0" windowWidth="21570" windowHeight="8055" activeTab="1"/>
  </bookViews>
  <sheets>
    <sheet name="Instructions" sheetId="1" r:id="rId1"/>
    <sheet name="Data" sheetId="2" r:id="rId2"/>
    <sheet name="Notes" sheetId="3" r:id="rId3"/>
  </sheets>
  <calcPr calcId="162913"/>
</workbook>
</file>

<file path=xl/calcChain.xml><?xml version="1.0" encoding="utf-8"?>
<calcChain xmlns="http://schemas.openxmlformats.org/spreadsheetml/2006/main">
  <c r="P26" i="2" l="1"/>
  <c r="O26" i="2"/>
  <c r="P25" i="2"/>
  <c r="O25" i="2"/>
  <c r="I26" i="2" l="1"/>
  <c r="I25" i="2"/>
  <c r="H26" i="2"/>
  <c r="H25" i="2"/>
  <c r="F26" i="2"/>
  <c r="F25" i="2"/>
  <c r="F21" i="2" l="1"/>
  <c r="G21" i="2"/>
  <c r="G17" i="2"/>
  <c r="F17" i="2"/>
  <c r="G19" i="2"/>
  <c r="F19" i="2"/>
</calcChain>
</file>

<file path=xl/sharedStrings.xml><?xml version="1.0" encoding="utf-8"?>
<sst xmlns="http://schemas.openxmlformats.org/spreadsheetml/2006/main" count="72" uniqueCount="56">
  <si>
    <t>Please note the following:</t>
  </si>
  <si>
    <t>The information you requested is divided in 3 different sheets: Instructions, Data and Notes.</t>
  </si>
  <si>
    <t>When opening in Microsoft Excel, the names of the respective sheets are displayed at the lower left corner.</t>
  </si>
  <si>
    <t>Suggested citation:</t>
  </si>
  <si>
    <t>United Nations, Department of Economic and Social Affairs, Population Division (2017). World Population Prospects: The 2017 Revision, custom data acquired via website.</t>
  </si>
  <si>
    <t>Population by age and sex (thousands)</t>
  </si>
  <si>
    <t>ISO 3166-1 numeric code</t>
  </si>
  <si>
    <t>Location</t>
  </si>
  <si>
    <t>Time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</si>
  <si>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</si>
  <si>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</si>
  <si>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</si>
  <si>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</si>
  <si>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</si>
  <si>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</si>
  <si>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</si>
  <si>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</si>
  <si>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</si>
  <si>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</si>
  <si>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</si>
  <si>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</si>
  <si>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</si>
  <si>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</si>
  <si>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</si>
  <si>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</si>
  <si>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</si>
  <si>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</si>
  <si>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</si>
  <si>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</si>
  <si>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</si>
  <si>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 xml:space="preserve">         Malta</t>
  </si>
  <si>
    <t>1995</t>
  </si>
  <si>
    <t>2000</t>
  </si>
  <si>
    <t>2005</t>
  </si>
  <si>
    <t>2010</t>
  </si>
  <si>
    <t>2015</t>
  </si>
  <si>
    <t>Symbol</t>
  </si>
  <si>
    <t>Description</t>
  </si>
  <si>
    <t>-</t>
  </si>
  <si>
    <t>No notes for the selected data</t>
  </si>
  <si>
    <t>Crude birth rate (births per 1,000 population)</t>
  </si>
  <si>
    <t>1995 - 2000</t>
  </si>
  <si>
    <t>2000 - 2005</t>
  </si>
  <si>
    <t>2005 - 2010</t>
  </si>
  <si>
    <t>2010 - 2015</t>
  </si>
  <si>
    <t>Crude death rate (deaths per 1,000 population)</t>
  </si>
  <si>
    <t>0-19</t>
  </si>
  <si>
    <t>20+</t>
  </si>
  <si>
    <t>0-14</t>
  </si>
  <si>
    <t>15+</t>
  </si>
  <si>
    <t>0-39</t>
  </si>
  <si>
    <t>40+</t>
  </si>
  <si>
    <t>Baseline Population</t>
  </si>
  <si>
    <t>Baseline Seronegative</t>
  </si>
  <si>
    <t>Susceptible</t>
  </si>
  <si>
    <t>Immune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</si>
</sst>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##\ ###\ ###\ ###\ ##0.000"/>
    <numFmt numFmtId="165" formatCode="0.0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2E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NumberFormat="1" applyFont="1"/>
    <xf numFmtId="0" fontId="1" fillId="0" borderId="0" xfId="0" applyNumberFormat="1" applyFont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0" fontId="0" fillId="0" borderId="0" xfId="0" applyNumberFormat="1" applyFont="1" applyAlignment="1"/>
    <xf numFmtId="43" fontId="0" fillId="0" borderId="0" xfId="1" applyFont="1"/>
    <xf numFmtId="43" fontId="0" fillId="0" borderId="0" xfId="0" applyNumberFormat="1" applyFont="1"/>
    <xf numFmtId="0" fontId="0" fillId="2" borderId="0" xfId="0" applyNumberFormat="1" applyFont="1" applyFill="1"/>
    <xf numFmtId="0" fontId="0" fillId="0" borderId="0" xfId="0" applyNumberFormat="1" applyFont="1"/>
    <xf numFmtId="0" fontId="0" fillId="2" borderId="0" xfId="0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cols>
    <col min="1" max="1" width="150.7109375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6" spans="1:1">
      <c r="A6" s="1" t="s">
        <v>3</v>
      </c>
    </row>
    <row r="7" spans="1:1">
      <c r="A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C1" workbookViewId="0">
      <selection activeCell="R25" sqref="R25"/>
    </sheetView>
  </sheetViews>
  <sheetFormatPr defaultRowHeight="15"/>
  <cols>
    <col min="1" max="1" width="13" customWidth="1"/>
    <col min="2" max="2" width="19.42578125" customWidth="1"/>
    <col min="3" max="3" width="5.140625" customWidth="1"/>
    <col min="4" max="4" width="24.7109375" customWidth="1"/>
    <col min="5" max="5" width="10.42578125" customWidth="1"/>
    <col min="6" max="6" width="11.7109375" customWidth="1"/>
    <col min="7" max="24" width="13" customWidth="1"/>
    <col min="25" max="25" width="11.7109375" customWidth="1"/>
  </cols>
  <sheetData>
    <row r="1" spans="1: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30">
      <c r="A2" s="2" t="s">
        <v>6</v>
      </c>
      <c r="B2" s="3" t="s">
        <v>7</v>
      </c>
      <c r="C2" s="2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</row>
    <row r="3" spans="1:25">
      <c r="A3" s="5">
        <v>470</v>
      </c>
      <c r="B3" s="6" t="s">
        <v>30</v>
      </c>
      <c r="C3" s="5" t="s">
        <v>31</v>
      </c>
      <c r="D3" s="7">
        <v>26.053000000000001</v>
      </c>
      <c r="E3" s="7">
        <v>27.821999999999999</v>
      </c>
      <c r="F3" s="7">
        <v>29.045999999999999</v>
      </c>
      <c r="G3" s="7">
        <v>29.518999999999998</v>
      </c>
      <c r="H3" s="7">
        <v>27.03</v>
      </c>
      <c r="I3" s="7">
        <v>23.824000000000002</v>
      </c>
      <c r="J3" s="7">
        <v>27.117000000000001</v>
      </c>
      <c r="K3" s="7">
        <v>29.614999999999998</v>
      </c>
      <c r="L3" s="7">
        <v>28.329000000000001</v>
      </c>
      <c r="M3" s="7">
        <v>30.908999999999999</v>
      </c>
      <c r="N3" s="7">
        <v>21.738</v>
      </c>
      <c r="O3" s="7">
        <v>18.774000000000001</v>
      </c>
      <c r="P3" s="7">
        <v>17.018000000000001</v>
      </c>
      <c r="Q3" s="7">
        <v>14.68</v>
      </c>
      <c r="R3" s="7">
        <v>12.678000000000001</v>
      </c>
      <c r="S3" s="7">
        <v>7.9480000000000004</v>
      </c>
      <c r="T3" s="7">
        <v>5.1769999999999996</v>
      </c>
      <c r="U3" s="7">
        <v>2.371</v>
      </c>
      <c r="V3" s="7">
        <v>0.57799999999999996</v>
      </c>
      <c r="W3" s="7">
        <v>7.9000000000000001E-2</v>
      </c>
      <c r="X3" s="7">
        <v>0</v>
      </c>
    </row>
    <row r="4" spans="1:25">
      <c r="A4" s="5">
        <v>470</v>
      </c>
      <c r="B4" s="6" t="s">
        <v>30</v>
      </c>
      <c r="C4" s="5" t="s">
        <v>32</v>
      </c>
      <c r="D4" s="7">
        <v>24.670999999999999</v>
      </c>
      <c r="E4" s="7">
        <v>26.289000000000001</v>
      </c>
      <c r="F4" s="7">
        <v>28.013999999999999</v>
      </c>
      <c r="G4" s="7">
        <v>29.123999999999999</v>
      </c>
      <c r="H4" s="7">
        <v>29.568000000000001</v>
      </c>
      <c r="I4" s="7">
        <v>28.725999999999999</v>
      </c>
      <c r="J4" s="7">
        <v>25.07</v>
      </c>
      <c r="K4" s="7">
        <v>27.92</v>
      </c>
      <c r="L4" s="7">
        <v>30.016999999999999</v>
      </c>
      <c r="M4" s="7">
        <v>28.49</v>
      </c>
      <c r="N4" s="7">
        <v>30.719000000000001</v>
      </c>
      <c r="O4" s="7">
        <v>21.423999999999999</v>
      </c>
      <c r="P4" s="7">
        <v>18.13</v>
      </c>
      <c r="Q4" s="7">
        <v>15.944000000000001</v>
      </c>
      <c r="R4" s="7">
        <v>13.102</v>
      </c>
      <c r="S4" s="7">
        <v>10.346</v>
      </c>
      <c r="T4" s="7">
        <v>5.4950000000000001</v>
      </c>
      <c r="U4" s="7">
        <v>2.6970000000000001</v>
      </c>
      <c r="V4" s="7">
        <v>0.81299999999999994</v>
      </c>
      <c r="W4" s="7">
        <v>0.109</v>
      </c>
      <c r="X4" s="7">
        <v>0</v>
      </c>
    </row>
    <row r="5" spans="1:25">
      <c r="A5" s="5">
        <v>470</v>
      </c>
      <c r="B5" s="6" t="s">
        <v>30</v>
      </c>
      <c r="C5" s="5" t="s">
        <v>33</v>
      </c>
      <c r="D5" s="7">
        <v>20.378</v>
      </c>
      <c r="E5" s="7">
        <v>24.751999999999999</v>
      </c>
      <c r="F5" s="7">
        <v>27.013999999999999</v>
      </c>
      <c r="G5" s="7">
        <v>28.754999999999999</v>
      </c>
      <c r="H5" s="7">
        <v>29.405999999999999</v>
      </c>
      <c r="I5" s="7">
        <v>29.603999999999999</v>
      </c>
      <c r="J5" s="7">
        <v>27.651</v>
      </c>
      <c r="K5" s="7">
        <v>24.49</v>
      </c>
      <c r="L5" s="7">
        <v>28.143000000000001</v>
      </c>
      <c r="M5" s="7">
        <v>30.486000000000001</v>
      </c>
      <c r="N5" s="7">
        <v>28.863</v>
      </c>
      <c r="O5" s="7">
        <v>30.954999999999998</v>
      </c>
      <c r="P5" s="7">
        <v>21.206</v>
      </c>
      <c r="Q5" s="7">
        <v>17.734000000000002</v>
      </c>
      <c r="R5" s="7">
        <v>14.622</v>
      </c>
      <c r="S5" s="7">
        <v>11.125</v>
      </c>
      <c r="T5" s="7">
        <v>7.4560000000000004</v>
      </c>
      <c r="U5" s="7">
        <v>2.996</v>
      </c>
      <c r="V5" s="7">
        <v>0.98399999999999999</v>
      </c>
      <c r="W5" s="7">
        <v>0.16700000000000001</v>
      </c>
      <c r="X5" s="7">
        <v>0</v>
      </c>
    </row>
    <row r="6" spans="1:25">
      <c r="A6" s="5">
        <v>470</v>
      </c>
      <c r="B6" s="6" t="s">
        <v>30</v>
      </c>
      <c r="C6" s="5" t="s">
        <v>34</v>
      </c>
      <c r="D6" s="7">
        <v>19.866</v>
      </c>
      <c r="E6" s="7">
        <v>19.974</v>
      </c>
      <c r="F6" s="7">
        <v>23.231999999999999</v>
      </c>
      <c r="G6" s="7">
        <v>26.771000000000001</v>
      </c>
      <c r="H6" s="7">
        <v>29.872</v>
      </c>
      <c r="I6" s="7">
        <v>30.178999999999998</v>
      </c>
      <c r="J6" s="7">
        <v>29.891999999999999</v>
      </c>
      <c r="K6" s="7">
        <v>27.934000000000001</v>
      </c>
      <c r="L6" s="7">
        <v>24.797999999999998</v>
      </c>
      <c r="M6" s="7">
        <v>28.141999999999999</v>
      </c>
      <c r="N6" s="7">
        <v>30.97</v>
      </c>
      <c r="O6" s="7">
        <v>29.178999999999998</v>
      </c>
      <c r="P6" s="7">
        <v>30.581</v>
      </c>
      <c r="Q6" s="7">
        <v>21.515999999999998</v>
      </c>
      <c r="R6" s="7">
        <v>15.7</v>
      </c>
      <c r="S6" s="7">
        <v>13.2</v>
      </c>
      <c r="T6" s="7">
        <v>8.6739999999999995</v>
      </c>
      <c r="U6" s="7">
        <v>4.2530000000000001</v>
      </c>
      <c r="V6" s="7">
        <v>1.1579999999999999</v>
      </c>
      <c r="W6" s="7">
        <v>0.219</v>
      </c>
      <c r="X6" s="7">
        <v>0</v>
      </c>
    </row>
    <row r="7" spans="1:25">
      <c r="A7" s="5">
        <v>470</v>
      </c>
      <c r="B7" s="6" t="s">
        <v>30</v>
      </c>
      <c r="C7" s="5" t="s">
        <v>35</v>
      </c>
      <c r="D7" s="7">
        <v>21.311</v>
      </c>
      <c r="E7" s="7">
        <v>20.143999999999998</v>
      </c>
      <c r="F7" s="7">
        <v>20.178999999999998</v>
      </c>
      <c r="G7" s="7">
        <v>24.07</v>
      </c>
      <c r="H7" s="7">
        <v>29.143999999999998</v>
      </c>
      <c r="I7" s="7">
        <v>31.338999999999999</v>
      </c>
      <c r="J7" s="7">
        <v>31.571000000000002</v>
      </c>
      <c r="K7" s="7">
        <v>30.838999999999999</v>
      </c>
      <c r="L7" s="7">
        <v>27.783000000000001</v>
      </c>
      <c r="M7" s="7">
        <v>24.927</v>
      </c>
      <c r="N7" s="7">
        <v>28.648</v>
      </c>
      <c r="O7" s="7">
        <v>30.507000000000001</v>
      </c>
      <c r="P7" s="7">
        <v>28.614999999999998</v>
      </c>
      <c r="Q7" s="7">
        <v>30.114000000000001</v>
      </c>
      <c r="R7" s="7">
        <v>18.626000000000001</v>
      </c>
      <c r="S7" s="7">
        <v>14.87</v>
      </c>
      <c r="T7" s="7">
        <v>7.7480000000000002</v>
      </c>
      <c r="U7" s="7">
        <v>5.16</v>
      </c>
      <c r="V7" s="7">
        <v>1.74</v>
      </c>
      <c r="W7" s="7">
        <v>0.28100000000000003</v>
      </c>
      <c r="X7" s="7">
        <v>0</v>
      </c>
    </row>
    <row r="9" spans="1:25">
      <c r="A9" s="16" t="s">
        <v>40</v>
      </c>
      <c r="B9" s="16"/>
      <c r="C9" s="16"/>
      <c r="D9" s="16"/>
      <c r="E9" s="11"/>
      <c r="F9" s="11"/>
    </row>
    <row r="10" spans="1:25" ht="45">
      <c r="A10" s="9" t="s">
        <v>41</v>
      </c>
      <c r="B10" s="9" t="s">
        <v>42</v>
      </c>
      <c r="C10" s="9" t="s">
        <v>43</v>
      </c>
      <c r="D10" s="9" t="s">
        <v>44</v>
      </c>
    </row>
    <row r="11" spans="1:25">
      <c r="A11" s="10">
        <v>12.8</v>
      </c>
      <c r="B11" s="10">
        <v>10</v>
      </c>
      <c r="C11" s="10">
        <v>9.4</v>
      </c>
      <c r="D11" s="10">
        <v>9.6999999999999993</v>
      </c>
    </row>
    <row r="13" spans="1:25">
      <c r="A13" s="16" t="s">
        <v>45</v>
      </c>
      <c r="B13" s="16"/>
      <c r="C13" s="16"/>
      <c r="D13" s="16"/>
    </row>
    <row r="14" spans="1:25" ht="45">
      <c r="A14" s="9" t="s">
        <v>41</v>
      </c>
      <c r="B14" s="9" t="s">
        <v>42</v>
      </c>
      <c r="C14" s="9" t="s">
        <v>43</v>
      </c>
      <c r="D14" s="9" t="s">
        <v>44</v>
      </c>
    </row>
    <row r="15" spans="1:25">
      <c r="A15" s="10">
        <v>7.6</v>
      </c>
      <c r="B15" s="10">
        <v>7.7</v>
      </c>
      <c r="C15" s="10">
        <v>8.1</v>
      </c>
      <c r="D15" s="10">
        <v>8.6999999999999993</v>
      </c>
    </row>
    <row r="16" spans="1:25">
      <c r="E16" s="8"/>
      <c r="F16" s="8" t="s">
        <v>48</v>
      </c>
      <c r="G16" t="s">
        <v>49</v>
      </c>
    </row>
    <row r="17" spans="5:16">
      <c r="F17" s="12">
        <f>SUM(D7:F7)*1000</f>
        <v>61634</v>
      </c>
      <c r="G17" s="12">
        <f>SUM(G7:X7)*1000</f>
        <v>365982</v>
      </c>
    </row>
    <row r="18" spans="5:16">
      <c r="F18" t="s">
        <v>46</v>
      </c>
      <c r="G18" t="s">
        <v>47</v>
      </c>
    </row>
    <row r="19" spans="5:16">
      <c r="F19" s="12">
        <f>SUM(D7:G7)*1000</f>
        <v>85704.000000000015</v>
      </c>
      <c r="G19" s="12">
        <f>SUM(H7:X7)*1000</f>
        <v>341912</v>
      </c>
    </row>
    <row r="20" spans="5:16">
      <c r="F20" t="s">
        <v>50</v>
      </c>
      <c r="G20" t="s">
        <v>51</v>
      </c>
    </row>
    <row r="21" spans="5:16">
      <c r="F21" s="12">
        <f>SUM(D7:K7)*1000</f>
        <v>208597</v>
      </c>
      <c r="G21" s="12">
        <f>SUM(L7:X7)*1000</f>
        <v>219019.00000000003</v>
      </c>
    </row>
    <row r="24" spans="5:16" ht="30">
      <c r="F24" s="5" t="s">
        <v>52</v>
      </c>
      <c r="G24" s="5" t="s">
        <v>53</v>
      </c>
      <c r="H24" t="s">
        <v>54</v>
      </c>
      <c r="I24" t="s">
        <v>55</v>
      </c>
      <c r="L24" s="17"/>
      <c r="M24" s="19" t="s">
        <v>52</v>
      </c>
      <c r="N24" s="19" t="s">
        <v>53</v>
      </c>
      <c r="O24" s="18" t="s">
        <v>54</v>
      </c>
      <c r="P24" s="18" t="s">
        <v>55</v>
      </c>
    </row>
    <row r="25" spans="5:16">
      <c r="E25" t="s">
        <v>50</v>
      </c>
      <c r="F25" s="13">
        <f>F21</f>
        <v>208597</v>
      </c>
      <c r="G25">
        <v>0.05</v>
      </c>
      <c r="H25" s="13">
        <f>ROUND(F25*G25,0)</f>
        <v>10430</v>
      </c>
      <c r="I25" s="12">
        <f>ROUND(F25*(1-G25),0)</f>
        <v>198167</v>
      </c>
      <c r="L25" s="17" t="s">
        <v>50</v>
      </c>
      <c r="M25" s="13">
        <v>208597</v>
      </c>
      <c r="N25" s="17">
        <v>9.6000000000000002E-2</v>
      </c>
      <c r="O25" s="13">
        <f>M25*N25</f>
        <v>20025.312000000002</v>
      </c>
      <c r="P25" s="13">
        <f>M25-O25</f>
        <v>188571.68799999999</v>
      </c>
    </row>
    <row r="26" spans="5:16">
      <c r="E26" t="s">
        <v>51</v>
      </c>
      <c r="F26" s="13">
        <f>G21</f>
        <v>219019.00000000003</v>
      </c>
      <c r="G26">
        <v>3.1E-2</v>
      </c>
      <c r="H26" s="13">
        <f>ROUND(F26*G26,0)</f>
        <v>6790</v>
      </c>
      <c r="I26" s="12">
        <f>ROUND(F26*(1-G26),0)</f>
        <v>212229</v>
      </c>
      <c r="L26" s="17" t="s">
        <v>51</v>
      </c>
      <c r="M26" s="13">
        <v>219019.00000000003</v>
      </c>
      <c r="N26" s="17">
        <v>3.1E-2</v>
      </c>
      <c r="O26" s="13">
        <f>M26*N26</f>
        <v>6789.5890000000009</v>
      </c>
      <c r="P26" s="13">
        <f>M26-O26</f>
        <v>212229.41100000002</v>
      </c>
    </row>
  </sheetData>
  <mergeCells count="3">
    <mergeCell ref="A1:Y1"/>
    <mergeCell ref="A13:D13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/>
  <cols>
    <col min="1" max="1" width="7.85546875" customWidth="1"/>
    <col min="2" max="2" width="39" customWidth="1"/>
  </cols>
  <sheetData>
    <row r="1" spans="1:2">
      <c r="A1" s="2" t="s">
        <v>36</v>
      </c>
      <c r="B1" s="3" t="s">
        <v>37</v>
      </c>
    </row>
    <row r="2" spans="1:2">
      <c r="A2" s="5" t="s">
        <v>38</v>
      </c>
      <c r="B2" s="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Browning</cp:lastModifiedBy>
  <dcterms:modified xsi:type="dcterms:W3CDTF">2017-08-31T22:45:30Z</dcterms:modified>
</cp:coreProperties>
</file>