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id Ghaffarzadegan\Dropbox\1- Research\1- In Progress\18-Corona\1-COVID-NSF RAISE\Project - GABM with Ross\Analysis\Final round\"/>
    </mc:Choice>
  </mc:AlternateContent>
  <xr:revisionPtr revIDLastSave="0" documentId="13_ncr:1_{CB252566-075E-469B-A960-E2DCBEB24C7A}" xr6:coauthVersionLast="36" xr6:coauthVersionMax="36" xr10:uidLastSave="{00000000-0000-0000-0000-000000000000}"/>
  <bookViews>
    <workbookView xWindow="-105" yWindow="-105" windowWidth="19425" windowHeight="10305" activeTab="1" xr2:uid="{00000000-000D-0000-FFFF-FFFF00000000}"/>
  </bookViews>
  <sheets>
    <sheet name="Summary" sheetId="11" r:id="rId1"/>
    <sheet name="Fig 2 of paper" sheetId="13" r:id="rId2"/>
    <sheet name="Run10" sheetId="10" r:id="rId3"/>
    <sheet name="Run9" sheetId="9" r:id="rId4"/>
    <sheet name="Run8" sheetId="8" r:id="rId5"/>
    <sheet name="Run7" sheetId="7" r:id="rId6"/>
    <sheet name="Run6" sheetId="6" r:id="rId7"/>
    <sheet name="Run5" sheetId="5" r:id="rId8"/>
    <sheet name="Run4" sheetId="4" r:id="rId9"/>
    <sheet name="Run3" sheetId="3" r:id="rId10"/>
    <sheet name="Run2" sheetId="2" r:id="rId11"/>
    <sheet name="Run1" sheetId="1" r:id="rId12"/>
  </sheets>
  <externalReferences>
    <externalReference r:id="rId13"/>
    <externalReference r:id="rId14"/>
  </externalReferences>
  <calcPr calcId="191029"/>
  <fileRecoveryPr repairLoad="1"/>
</workbook>
</file>

<file path=xl/calcChain.xml><?xml version="1.0" encoding="utf-8"?>
<calcChain xmlns="http://schemas.openxmlformats.org/spreadsheetml/2006/main">
  <c r="N72" i="13" l="1"/>
  <c r="N69" i="13"/>
  <c r="N67" i="13"/>
  <c r="N66" i="13"/>
  <c r="N71" i="13" s="1"/>
  <c r="AP64" i="11"/>
  <c r="N65" i="13"/>
  <c r="N70" i="13" s="1"/>
  <c r="K65" i="13"/>
  <c r="K70" i="13" s="1"/>
  <c r="K66" i="13"/>
  <c r="K71" i="13" s="1"/>
  <c r="K67" i="13"/>
  <c r="K72" i="13" s="1"/>
  <c r="M78" i="13"/>
  <c r="L78" i="13"/>
  <c r="J78" i="13"/>
  <c r="M77" i="13"/>
  <c r="L77" i="13"/>
  <c r="J77" i="13"/>
  <c r="M76" i="13"/>
  <c r="L76" i="13"/>
  <c r="J76" i="13"/>
  <c r="M62" i="13"/>
  <c r="M67" i="13" s="1"/>
  <c r="M72" i="13" s="1"/>
  <c r="L62" i="13"/>
  <c r="M66" i="13" s="1"/>
  <c r="M71" i="13" s="1"/>
  <c r="J62" i="13"/>
  <c r="M65" i="13" s="1"/>
  <c r="M70" i="13" s="1"/>
  <c r="AT128" i="11"/>
  <c r="AU128" i="11"/>
  <c r="AV128" i="11"/>
  <c r="AW128" i="11"/>
  <c r="AX128" i="11"/>
  <c r="AY128" i="11"/>
  <c r="AZ128" i="11"/>
  <c r="BA128" i="11"/>
  <c r="BB128" i="11"/>
  <c r="AS128" i="11"/>
  <c r="AS121" i="11"/>
  <c r="AT121" i="11"/>
  <c r="AU121" i="11"/>
  <c r="AV121" i="11"/>
  <c r="AW121" i="11"/>
  <c r="AX121" i="11"/>
  <c r="AY121" i="11"/>
  <c r="AZ121" i="11"/>
  <c r="BA121" i="11"/>
  <c r="BB121" i="11"/>
  <c r="AS122" i="11"/>
  <c r="AT122" i="11"/>
  <c r="AU122" i="11"/>
  <c r="AV122" i="11"/>
  <c r="AW122" i="11"/>
  <c r="AX122" i="11"/>
  <c r="AY122" i="11"/>
  <c r="AZ122" i="11"/>
  <c r="BA122" i="11"/>
  <c r="BB122" i="11"/>
  <c r="AS123" i="11"/>
  <c r="AT123" i="11"/>
  <c r="AU123" i="11"/>
  <c r="AV123" i="11"/>
  <c r="AW123" i="11"/>
  <c r="AX123" i="11"/>
  <c r="AY123" i="11"/>
  <c r="AZ123" i="11"/>
  <c r="BA123" i="11"/>
  <c r="BB123" i="11"/>
  <c r="AS124" i="11"/>
  <c r="AT124" i="11"/>
  <c r="AU124" i="11"/>
  <c r="AV124" i="11"/>
  <c r="AW124" i="11"/>
  <c r="AX124" i="11"/>
  <c r="AY124" i="11"/>
  <c r="AZ124" i="11"/>
  <c r="BA124" i="11"/>
  <c r="BB124" i="11"/>
  <c r="AS125" i="11"/>
  <c r="AT125" i="11"/>
  <c r="AU125" i="11"/>
  <c r="AV125" i="11"/>
  <c r="AW125" i="11"/>
  <c r="AX125" i="11"/>
  <c r="AY125" i="11"/>
  <c r="AZ125" i="11"/>
  <c r="BA125" i="11"/>
  <c r="BB125" i="11"/>
  <c r="AS126" i="11"/>
  <c r="AT126" i="11"/>
  <c r="AU126" i="11"/>
  <c r="AV126" i="11"/>
  <c r="AW126" i="11"/>
  <c r="AX126" i="11"/>
  <c r="AY126" i="11"/>
  <c r="AZ126" i="11"/>
  <c r="BA126" i="11"/>
  <c r="BB126" i="11"/>
  <c r="AS127" i="11"/>
  <c r="AT127" i="11"/>
  <c r="AU127" i="11"/>
  <c r="AV127" i="11"/>
  <c r="AW127" i="11"/>
  <c r="AX127" i="11"/>
  <c r="AY127" i="11"/>
  <c r="AZ127" i="11"/>
  <c r="BA127" i="11"/>
  <c r="BB127" i="11"/>
  <c r="AS65" i="11"/>
  <c r="AT65" i="11"/>
  <c r="AU65" i="11"/>
  <c r="AV65" i="11"/>
  <c r="AW65" i="11"/>
  <c r="AX65" i="11"/>
  <c r="AY65" i="11"/>
  <c r="AZ65" i="11"/>
  <c r="BA65" i="11"/>
  <c r="BB65" i="11"/>
  <c r="AS66" i="11"/>
  <c r="AT66" i="11"/>
  <c r="AU66" i="11"/>
  <c r="AV66" i="11"/>
  <c r="AW66" i="11"/>
  <c r="AX66" i="11"/>
  <c r="AY66" i="11"/>
  <c r="AZ66" i="11"/>
  <c r="BA66" i="11"/>
  <c r="BB66" i="11"/>
  <c r="AS67" i="11"/>
  <c r="AT67" i="11"/>
  <c r="AU67" i="11"/>
  <c r="AV67" i="11"/>
  <c r="AW67" i="11"/>
  <c r="AX67" i="11"/>
  <c r="AY67" i="11"/>
  <c r="AZ67" i="11"/>
  <c r="BA67" i="11"/>
  <c r="BB67" i="11"/>
  <c r="AS68" i="11"/>
  <c r="AT68" i="11"/>
  <c r="AU68" i="11"/>
  <c r="AV68" i="11"/>
  <c r="AW68" i="11"/>
  <c r="AX68" i="11"/>
  <c r="AY68" i="11"/>
  <c r="AZ68" i="11"/>
  <c r="BA68" i="11"/>
  <c r="BB68" i="11"/>
  <c r="AS69" i="11"/>
  <c r="AT69" i="11"/>
  <c r="AU69" i="11"/>
  <c r="AV69" i="11"/>
  <c r="AW69" i="11"/>
  <c r="AX69" i="11"/>
  <c r="AY69" i="11"/>
  <c r="AZ69" i="11"/>
  <c r="BA69" i="11"/>
  <c r="BB69" i="11"/>
  <c r="AS70" i="11"/>
  <c r="AT70" i="11"/>
  <c r="AU70" i="11"/>
  <c r="AV70" i="11"/>
  <c r="AW70" i="11"/>
  <c r="AX70" i="11"/>
  <c r="AY70" i="11"/>
  <c r="AZ70" i="11"/>
  <c r="BA70" i="11"/>
  <c r="BB70" i="11"/>
  <c r="AS71" i="11"/>
  <c r="AT71" i="11"/>
  <c r="AU71" i="11"/>
  <c r="AV71" i="11"/>
  <c r="AW71" i="11"/>
  <c r="AX71" i="11"/>
  <c r="AY71" i="11"/>
  <c r="AZ71" i="11"/>
  <c r="BA71" i="11"/>
  <c r="BB71" i="11"/>
  <c r="AS72" i="11"/>
  <c r="AT72" i="11"/>
  <c r="AU72" i="11"/>
  <c r="AV72" i="11"/>
  <c r="AW72" i="11"/>
  <c r="AX72" i="11"/>
  <c r="AY72" i="11"/>
  <c r="AZ72" i="11"/>
  <c r="BA72" i="11"/>
  <c r="BB72" i="11"/>
  <c r="AS73" i="11"/>
  <c r="AT73" i="11"/>
  <c r="AU73" i="11"/>
  <c r="AV73" i="11"/>
  <c r="AW73" i="11"/>
  <c r="AX73" i="11"/>
  <c r="AY73" i="11"/>
  <c r="AZ73" i="11"/>
  <c r="BA73" i="11"/>
  <c r="BB73" i="11"/>
  <c r="AS74" i="11"/>
  <c r="AT74" i="11"/>
  <c r="AU74" i="11"/>
  <c r="AV74" i="11"/>
  <c r="AW74" i="11"/>
  <c r="AX74" i="11"/>
  <c r="AY74" i="11"/>
  <c r="AZ74" i="11"/>
  <c r="BA74" i="11"/>
  <c r="BB74" i="11"/>
  <c r="AS75" i="11"/>
  <c r="AT75" i="11"/>
  <c r="AU75" i="11"/>
  <c r="AV75" i="11"/>
  <c r="AW75" i="11"/>
  <c r="AX75" i="11"/>
  <c r="AY75" i="11"/>
  <c r="AZ75" i="11"/>
  <c r="BA75" i="11"/>
  <c r="BB75" i="11"/>
  <c r="AS76" i="11"/>
  <c r="AT76" i="11"/>
  <c r="AU76" i="11"/>
  <c r="AV76" i="11"/>
  <c r="AW76" i="11"/>
  <c r="AX76" i="11"/>
  <c r="AY76" i="11"/>
  <c r="AZ76" i="11"/>
  <c r="BA76" i="11"/>
  <c r="BB76" i="11"/>
  <c r="AS77" i="11"/>
  <c r="AT77" i="11"/>
  <c r="AU77" i="11"/>
  <c r="AV77" i="11"/>
  <c r="AW77" i="11"/>
  <c r="AX77" i="11"/>
  <c r="AY77" i="11"/>
  <c r="AZ77" i="11"/>
  <c r="BA77" i="11"/>
  <c r="BB77" i="11"/>
  <c r="AS78" i="11"/>
  <c r="AT78" i="11"/>
  <c r="AU78" i="11"/>
  <c r="AV78" i="11"/>
  <c r="AW78" i="11"/>
  <c r="AX78" i="11"/>
  <c r="AY78" i="11"/>
  <c r="AZ78" i="11"/>
  <c r="BA78" i="11"/>
  <c r="BB78" i="11"/>
  <c r="AS79" i="11"/>
  <c r="AT79" i="11"/>
  <c r="AU79" i="11"/>
  <c r="AV79" i="11"/>
  <c r="AW79" i="11"/>
  <c r="AX79" i="11"/>
  <c r="AY79" i="11"/>
  <c r="AZ79" i="11"/>
  <c r="BA79" i="11"/>
  <c r="BB79" i="11"/>
  <c r="AS80" i="11"/>
  <c r="AT80" i="11"/>
  <c r="AU80" i="11"/>
  <c r="AV80" i="11"/>
  <c r="AW80" i="11"/>
  <c r="AX80" i="11"/>
  <c r="AY80" i="11"/>
  <c r="AZ80" i="11"/>
  <c r="BA80" i="11"/>
  <c r="BB80" i="11"/>
  <c r="AS81" i="11"/>
  <c r="AT81" i="11"/>
  <c r="AU81" i="11"/>
  <c r="AV81" i="11"/>
  <c r="AW81" i="11"/>
  <c r="AX81" i="11"/>
  <c r="AY81" i="11"/>
  <c r="AZ81" i="11"/>
  <c r="BA81" i="11"/>
  <c r="BB81" i="11"/>
  <c r="AS82" i="11"/>
  <c r="AT82" i="11"/>
  <c r="AU82" i="11"/>
  <c r="AV82" i="11"/>
  <c r="AW82" i="11"/>
  <c r="AX82" i="11"/>
  <c r="AY82" i="11"/>
  <c r="AZ82" i="11"/>
  <c r="BA82" i="11"/>
  <c r="BB82" i="11"/>
  <c r="AS83" i="11"/>
  <c r="AT83" i="11"/>
  <c r="AU83" i="11"/>
  <c r="AV83" i="11"/>
  <c r="AW83" i="11"/>
  <c r="AX83" i="11"/>
  <c r="AY83" i="11"/>
  <c r="AZ83" i="11"/>
  <c r="BA83" i="11"/>
  <c r="BB83" i="11"/>
  <c r="AS84" i="11"/>
  <c r="AT84" i="11"/>
  <c r="AU84" i="11"/>
  <c r="AV84" i="11"/>
  <c r="AW84" i="11"/>
  <c r="AX84" i="11"/>
  <c r="AY84" i="11"/>
  <c r="AZ84" i="11"/>
  <c r="BA84" i="11"/>
  <c r="BB84" i="11"/>
  <c r="AS85" i="11"/>
  <c r="AT85" i="11"/>
  <c r="AU85" i="11"/>
  <c r="AV85" i="11"/>
  <c r="AW85" i="11"/>
  <c r="AX85" i="11"/>
  <c r="AY85" i="11"/>
  <c r="AZ85" i="11"/>
  <c r="BA85" i="11"/>
  <c r="BB85" i="11"/>
  <c r="AS86" i="11"/>
  <c r="AT86" i="11"/>
  <c r="AU86" i="11"/>
  <c r="AV86" i="11"/>
  <c r="AW86" i="11"/>
  <c r="AX86" i="11"/>
  <c r="AY86" i="11"/>
  <c r="AZ86" i="11"/>
  <c r="BA86" i="11"/>
  <c r="BB86" i="11"/>
  <c r="AS87" i="11"/>
  <c r="AT87" i="11"/>
  <c r="AU87" i="11"/>
  <c r="AV87" i="11"/>
  <c r="AW87" i="11"/>
  <c r="AX87" i="11"/>
  <c r="AY87" i="11"/>
  <c r="AZ87" i="11"/>
  <c r="BA87" i="11"/>
  <c r="BB87" i="11"/>
  <c r="AS88" i="11"/>
  <c r="AT88" i="11"/>
  <c r="AU88" i="11"/>
  <c r="AV88" i="11"/>
  <c r="AW88" i="11"/>
  <c r="AX88" i="11"/>
  <c r="AY88" i="11"/>
  <c r="AZ88" i="11"/>
  <c r="BA88" i="11"/>
  <c r="BB88" i="11"/>
  <c r="AS89" i="11"/>
  <c r="AT89" i="11"/>
  <c r="AU89" i="11"/>
  <c r="AV89" i="11"/>
  <c r="AW89" i="11"/>
  <c r="AX89" i="11"/>
  <c r="AY89" i="11"/>
  <c r="AZ89" i="11"/>
  <c r="BA89" i="11"/>
  <c r="BB89" i="11"/>
  <c r="AS90" i="11"/>
  <c r="AT90" i="11"/>
  <c r="AU90" i="11"/>
  <c r="AV90" i="11"/>
  <c r="AW90" i="11"/>
  <c r="AX90" i="11"/>
  <c r="AY90" i="11"/>
  <c r="AZ90" i="11"/>
  <c r="BA90" i="11"/>
  <c r="BB90" i="11"/>
  <c r="AS91" i="11"/>
  <c r="AT91" i="11"/>
  <c r="AU91" i="11"/>
  <c r="AV91" i="11"/>
  <c r="AW91" i="11"/>
  <c r="AX91" i="11"/>
  <c r="AY91" i="11"/>
  <c r="AZ91" i="11"/>
  <c r="BA91" i="11"/>
  <c r="BB91" i="11"/>
  <c r="AS92" i="11"/>
  <c r="AT92" i="11"/>
  <c r="AU92" i="11"/>
  <c r="AV92" i="11"/>
  <c r="AW92" i="11"/>
  <c r="AX92" i="11"/>
  <c r="AY92" i="11"/>
  <c r="AZ92" i="11"/>
  <c r="BA92" i="11"/>
  <c r="BB92" i="11"/>
  <c r="AS93" i="11"/>
  <c r="AT93" i="11"/>
  <c r="AU93" i="11"/>
  <c r="AV93" i="11"/>
  <c r="AW93" i="11"/>
  <c r="AX93" i="11"/>
  <c r="AY93" i="11"/>
  <c r="AZ93" i="11"/>
  <c r="BA93" i="11"/>
  <c r="BB93" i="11"/>
  <c r="AS94" i="11"/>
  <c r="AT94" i="11"/>
  <c r="AU94" i="11"/>
  <c r="AV94" i="11"/>
  <c r="AW94" i="11"/>
  <c r="AX94" i="11"/>
  <c r="AY94" i="11"/>
  <c r="AZ94" i="11"/>
  <c r="BA94" i="11"/>
  <c r="BB94" i="11"/>
  <c r="AS95" i="11"/>
  <c r="AT95" i="11"/>
  <c r="AU95" i="11"/>
  <c r="AV95" i="11"/>
  <c r="AW95" i="11"/>
  <c r="AX95" i="11"/>
  <c r="AY95" i="11"/>
  <c r="AZ95" i="11"/>
  <c r="BA95" i="11"/>
  <c r="BB95" i="11"/>
  <c r="AS96" i="11"/>
  <c r="AT96" i="11"/>
  <c r="AU96" i="11"/>
  <c r="AV96" i="11"/>
  <c r="AW96" i="11"/>
  <c r="AX96" i="11"/>
  <c r="AY96" i="11"/>
  <c r="AZ96" i="11"/>
  <c r="BA96" i="11"/>
  <c r="BB96" i="11"/>
  <c r="AS97" i="11"/>
  <c r="AT97" i="11"/>
  <c r="AU97" i="11"/>
  <c r="AV97" i="11"/>
  <c r="AW97" i="11"/>
  <c r="AX97" i="11"/>
  <c r="AY97" i="11"/>
  <c r="AZ97" i="11"/>
  <c r="BA97" i="11"/>
  <c r="BB97" i="11"/>
  <c r="AS98" i="11"/>
  <c r="AT98" i="11"/>
  <c r="AU98" i="11"/>
  <c r="AV98" i="11"/>
  <c r="AW98" i="11"/>
  <c r="AX98" i="11"/>
  <c r="AY98" i="11"/>
  <c r="AZ98" i="11"/>
  <c r="BA98" i="11"/>
  <c r="BB98" i="11"/>
  <c r="AS99" i="11"/>
  <c r="AT99" i="11"/>
  <c r="AU99" i="11"/>
  <c r="AV99" i="11"/>
  <c r="AW99" i="11"/>
  <c r="AX99" i="11"/>
  <c r="AY99" i="11"/>
  <c r="AZ99" i="11"/>
  <c r="BA99" i="11"/>
  <c r="BB99" i="11"/>
  <c r="AS100" i="11"/>
  <c r="AT100" i="11"/>
  <c r="AU100" i="11"/>
  <c r="AV100" i="11"/>
  <c r="AW100" i="11"/>
  <c r="AX100" i="11"/>
  <c r="AY100" i="11"/>
  <c r="AZ100" i="11"/>
  <c r="BA100" i="11"/>
  <c r="BB100" i="11"/>
  <c r="AS101" i="11"/>
  <c r="AT101" i="11"/>
  <c r="AU101" i="11"/>
  <c r="AV101" i="11"/>
  <c r="AW101" i="11"/>
  <c r="AX101" i="11"/>
  <c r="AY101" i="11"/>
  <c r="AZ101" i="11"/>
  <c r="BA101" i="11"/>
  <c r="BB101" i="11"/>
  <c r="AS102" i="11"/>
  <c r="AT102" i="11"/>
  <c r="AU102" i="11"/>
  <c r="AV102" i="11"/>
  <c r="AW102" i="11"/>
  <c r="AX102" i="11"/>
  <c r="AY102" i="11"/>
  <c r="AZ102" i="11"/>
  <c r="BA102" i="11"/>
  <c r="BB102" i="11"/>
  <c r="AS103" i="11"/>
  <c r="AT103" i="11"/>
  <c r="AU103" i="11"/>
  <c r="AV103" i="11"/>
  <c r="AW103" i="11"/>
  <c r="AX103" i="11"/>
  <c r="AY103" i="11"/>
  <c r="AZ103" i="11"/>
  <c r="BA103" i="11"/>
  <c r="BB103" i="11"/>
  <c r="AS104" i="11"/>
  <c r="AT104" i="11"/>
  <c r="AU104" i="11"/>
  <c r="AV104" i="11"/>
  <c r="AW104" i="11"/>
  <c r="AX104" i="11"/>
  <c r="AY104" i="11"/>
  <c r="AZ104" i="11"/>
  <c r="BA104" i="11"/>
  <c r="BB104" i="11"/>
  <c r="AS105" i="11"/>
  <c r="AT105" i="11"/>
  <c r="AU105" i="11"/>
  <c r="AV105" i="11"/>
  <c r="AW105" i="11"/>
  <c r="AX105" i="11"/>
  <c r="AY105" i="11"/>
  <c r="AZ105" i="11"/>
  <c r="BA105" i="11"/>
  <c r="BB105" i="11"/>
  <c r="AS106" i="11"/>
  <c r="AT106" i="11"/>
  <c r="AU106" i="11"/>
  <c r="AV106" i="11"/>
  <c r="AW106" i="11"/>
  <c r="AX106" i="11"/>
  <c r="AY106" i="11"/>
  <c r="AZ106" i="11"/>
  <c r="BA106" i="11"/>
  <c r="BB106" i="11"/>
  <c r="AS107" i="11"/>
  <c r="AT107" i="11"/>
  <c r="AU107" i="11"/>
  <c r="AV107" i="11"/>
  <c r="AW107" i="11"/>
  <c r="AX107" i="11"/>
  <c r="AY107" i="11"/>
  <c r="AZ107" i="11"/>
  <c r="BA107" i="11"/>
  <c r="BB107" i="11"/>
  <c r="AS108" i="11"/>
  <c r="AT108" i="11"/>
  <c r="AU108" i="11"/>
  <c r="AV108" i="11"/>
  <c r="AW108" i="11"/>
  <c r="AX108" i="11"/>
  <c r="AY108" i="11"/>
  <c r="AZ108" i="11"/>
  <c r="BA108" i="11"/>
  <c r="BB108" i="11"/>
  <c r="AS109" i="11"/>
  <c r="AT109" i="11"/>
  <c r="AU109" i="11"/>
  <c r="AV109" i="11"/>
  <c r="AW109" i="11"/>
  <c r="AX109" i="11"/>
  <c r="AY109" i="11"/>
  <c r="AZ109" i="11"/>
  <c r="BA109" i="11"/>
  <c r="BB109" i="11"/>
  <c r="AS110" i="11"/>
  <c r="AT110" i="11"/>
  <c r="AU110" i="11"/>
  <c r="AV110" i="11"/>
  <c r="AW110" i="11"/>
  <c r="AX110" i="11"/>
  <c r="AY110" i="11"/>
  <c r="AZ110" i="11"/>
  <c r="BA110" i="11"/>
  <c r="BB110" i="11"/>
  <c r="AS111" i="11"/>
  <c r="AT111" i="11"/>
  <c r="AU111" i="11"/>
  <c r="AV111" i="11"/>
  <c r="AW111" i="11"/>
  <c r="AX111" i="11"/>
  <c r="AY111" i="11"/>
  <c r="AZ111" i="11"/>
  <c r="BA111" i="11"/>
  <c r="BB111" i="11"/>
  <c r="AS112" i="11"/>
  <c r="AT112" i="11"/>
  <c r="AU112" i="11"/>
  <c r="AV112" i="11"/>
  <c r="AW112" i="11"/>
  <c r="AX112" i="11"/>
  <c r="AY112" i="11"/>
  <c r="AZ112" i="11"/>
  <c r="BA112" i="11"/>
  <c r="BB112" i="11"/>
  <c r="AS113" i="11"/>
  <c r="AT113" i="11"/>
  <c r="AU113" i="11"/>
  <c r="AV113" i="11"/>
  <c r="AW113" i="11"/>
  <c r="AX113" i="11"/>
  <c r="AY113" i="11"/>
  <c r="AZ113" i="11"/>
  <c r="BA113" i="11"/>
  <c r="BB113" i="11"/>
  <c r="AS114" i="11"/>
  <c r="AT114" i="11"/>
  <c r="AU114" i="11"/>
  <c r="AV114" i="11"/>
  <c r="AW114" i="11"/>
  <c r="AX114" i="11"/>
  <c r="AY114" i="11"/>
  <c r="AZ114" i="11"/>
  <c r="BA114" i="11"/>
  <c r="BB114" i="11"/>
  <c r="AS115" i="11"/>
  <c r="AT115" i="11"/>
  <c r="AU115" i="11"/>
  <c r="AV115" i="11"/>
  <c r="AW115" i="11"/>
  <c r="AX115" i="11"/>
  <c r="AY115" i="11"/>
  <c r="AZ115" i="11"/>
  <c r="BA115" i="11"/>
  <c r="BB115" i="11"/>
  <c r="AS116" i="11"/>
  <c r="AT116" i="11"/>
  <c r="AU116" i="11"/>
  <c r="AV116" i="11"/>
  <c r="AW116" i="11"/>
  <c r="AX116" i="11"/>
  <c r="AY116" i="11"/>
  <c r="AZ116" i="11"/>
  <c r="BA116" i="11"/>
  <c r="BB116" i="11"/>
  <c r="AS117" i="11"/>
  <c r="AT117" i="11"/>
  <c r="AU117" i="11"/>
  <c r="AV117" i="11"/>
  <c r="AW117" i="11"/>
  <c r="AX117" i="11"/>
  <c r="AY117" i="11"/>
  <c r="AZ117" i="11"/>
  <c r="BA117" i="11"/>
  <c r="BB117" i="11"/>
  <c r="AS118" i="11"/>
  <c r="AT118" i="11"/>
  <c r="AU118" i="11"/>
  <c r="AV118" i="11"/>
  <c r="AW118" i="11"/>
  <c r="AX118" i="11"/>
  <c r="AY118" i="11"/>
  <c r="AZ118" i="11"/>
  <c r="BA118" i="11"/>
  <c r="BB118" i="11"/>
  <c r="AS119" i="11"/>
  <c r="AT119" i="11"/>
  <c r="AU119" i="11"/>
  <c r="AV119" i="11"/>
  <c r="AW119" i="11"/>
  <c r="AX119" i="11"/>
  <c r="AY119" i="11"/>
  <c r="AZ119" i="11"/>
  <c r="BA119" i="11"/>
  <c r="BB119" i="11"/>
  <c r="AS120" i="11"/>
  <c r="AT120" i="11"/>
  <c r="AU120" i="11"/>
  <c r="AV120" i="11"/>
  <c r="AW120" i="11"/>
  <c r="AX120" i="11"/>
  <c r="AY120" i="11"/>
  <c r="AZ120" i="11"/>
  <c r="BA120" i="11"/>
  <c r="BB120" i="11"/>
  <c r="AT64" i="11"/>
  <c r="AU64" i="11"/>
  <c r="AV64" i="11"/>
  <c r="AW64" i="11"/>
  <c r="AX64" i="11"/>
  <c r="AY64" i="11"/>
  <c r="AZ64" i="11"/>
  <c r="BA64" i="11"/>
  <c r="BB64" i="11"/>
  <c r="AS64" i="11"/>
  <c r="M61" i="13"/>
  <c r="L67" i="13" s="1"/>
  <c r="L72" i="13" s="1"/>
  <c r="L61" i="13"/>
  <c r="L66" i="13" s="1"/>
  <c r="L71" i="13" s="1"/>
  <c r="J61" i="13"/>
  <c r="L65" i="13" s="1"/>
  <c r="L70" i="13" s="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Q64" i="11"/>
  <c r="M60" i="13"/>
  <c r="J67" i="13" s="1"/>
  <c r="J72" i="13" s="1"/>
  <c r="L60" i="13"/>
  <c r="J66" i="13" s="1"/>
  <c r="J71" i="13" s="1"/>
  <c r="J60" i="13"/>
  <c r="J65" i="13" s="1"/>
  <c r="J70" i="13" s="1"/>
  <c r="BE63" i="11" l="1"/>
  <c r="BD63" i="11"/>
  <c r="BC63" i="11"/>
  <c r="BE62" i="11"/>
  <c r="BD62" i="11"/>
  <c r="BC62" i="11"/>
  <c r="BE61" i="11"/>
  <c r="BD61" i="11"/>
  <c r="BC61" i="11"/>
  <c r="BE60" i="11"/>
  <c r="BD60" i="11"/>
  <c r="BC60" i="11"/>
  <c r="BE59" i="11"/>
  <c r="BD59" i="11"/>
  <c r="BC59" i="11"/>
  <c r="BE58" i="11"/>
  <c r="BD58" i="11"/>
  <c r="BC58" i="11"/>
  <c r="BE57" i="11"/>
  <c r="BD57" i="11"/>
  <c r="BC57" i="11"/>
  <c r="BE56" i="11"/>
  <c r="BD56" i="11"/>
  <c r="BC56" i="11"/>
  <c r="BE55" i="11"/>
  <c r="BD55" i="11"/>
  <c r="BC55" i="11"/>
  <c r="BE54" i="11"/>
  <c r="BD54" i="11"/>
  <c r="BC54" i="11"/>
  <c r="BE53" i="11"/>
  <c r="BD53" i="11"/>
  <c r="BC53" i="11"/>
  <c r="BE52" i="11"/>
  <c r="BD52" i="11"/>
  <c r="BC52" i="11"/>
  <c r="BE51" i="11"/>
  <c r="BD51" i="11"/>
  <c r="BC51" i="11"/>
  <c r="BE50" i="11"/>
  <c r="BD50" i="11"/>
  <c r="BC50" i="11"/>
  <c r="BE49" i="11"/>
  <c r="BD49" i="11"/>
  <c r="BC49" i="11"/>
  <c r="BE48" i="11"/>
  <c r="BD48" i="11"/>
  <c r="BC48" i="11"/>
  <c r="BE47" i="11"/>
  <c r="BD47" i="11"/>
  <c r="BC47" i="11"/>
  <c r="BE46" i="11"/>
  <c r="BD46" i="11"/>
  <c r="BC46" i="11"/>
  <c r="BE45" i="11"/>
  <c r="BD45" i="11"/>
  <c r="BC45" i="11"/>
  <c r="BE44" i="11"/>
  <c r="BD44" i="11"/>
  <c r="BC44" i="11"/>
  <c r="BE43" i="11"/>
  <c r="BD43" i="11"/>
  <c r="BC43" i="11"/>
  <c r="BE42" i="11"/>
  <c r="BD42" i="11"/>
  <c r="BC42" i="11"/>
  <c r="BE41" i="11"/>
  <c r="BD41" i="11"/>
  <c r="BC41" i="11"/>
  <c r="BE40" i="11"/>
  <c r="BD40" i="11"/>
  <c r="BC40" i="11"/>
  <c r="BE20" i="11"/>
  <c r="AQ63" i="11"/>
  <c r="AP63" i="11"/>
  <c r="AO63" i="11"/>
  <c r="AQ62" i="11"/>
  <c r="AP62" i="11"/>
  <c r="AO62" i="11"/>
  <c r="AQ61" i="11"/>
  <c r="AP61" i="11"/>
  <c r="AO61" i="11"/>
  <c r="AQ60" i="11"/>
  <c r="AP60" i="11"/>
  <c r="AO60" i="11"/>
  <c r="AQ59" i="11"/>
  <c r="AP59" i="11"/>
  <c r="AO59" i="11"/>
  <c r="AQ58" i="11"/>
  <c r="AP58" i="11"/>
  <c r="AO58" i="11"/>
  <c r="AQ57" i="11"/>
  <c r="AP57" i="11"/>
  <c r="AO57" i="11"/>
  <c r="AQ56" i="11"/>
  <c r="AP56" i="11"/>
  <c r="AO56" i="11"/>
  <c r="AQ55" i="11"/>
  <c r="AP55" i="11"/>
  <c r="AO55" i="11"/>
  <c r="AQ54" i="11"/>
  <c r="AP54" i="11"/>
  <c r="AO54" i="11"/>
  <c r="AQ53" i="11"/>
  <c r="AP53" i="11"/>
  <c r="AO53" i="11"/>
  <c r="AQ52" i="11"/>
  <c r="AP52" i="11"/>
  <c r="AO52" i="11"/>
  <c r="AQ51" i="11"/>
  <c r="AP51" i="11"/>
  <c r="AO51" i="11"/>
  <c r="AQ50" i="11"/>
  <c r="AP50" i="11"/>
  <c r="AO50" i="11"/>
  <c r="AQ49" i="11"/>
  <c r="AP49" i="11"/>
  <c r="AO49" i="11"/>
  <c r="AQ48" i="11"/>
  <c r="AP48" i="11"/>
  <c r="AO48" i="11"/>
  <c r="AQ47" i="11"/>
  <c r="AP47" i="11"/>
  <c r="AO47" i="11"/>
  <c r="AQ46" i="11"/>
  <c r="AP46" i="11"/>
  <c r="AO46" i="11"/>
  <c r="AQ45" i="11"/>
  <c r="AP45" i="11"/>
  <c r="AO45" i="11"/>
  <c r="AQ44" i="11"/>
  <c r="AP44" i="11"/>
  <c r="AO44" i="11"/>
  <c r="AQ43" i="11"/>
  <c r="AP43" i="11"/>
  <c r="AO43" i="11"/>
  <c r="AQ42" i="11"/>
  <c r="AP42" i="11"/>
  <c r="AO42" i="11"/>
  <c r="AQ41" i="11"/>
  <c r="AP41" i="11"/>
  <c r="AO41" i="11"/>
  <c r="AQ40" i="11"/>
  <c r="AP40" i="11"/>
  <c r="AO40" i="11"/>
  <c r="AO39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CI39" i="11"/>
  <c r="CI40" i="11"/>
  <c r="CI41" i="11"/>
  <c r="CI42" i="11"/>
  <c r="CI43" i="11"/>
  <c r="CI44" i="11"/>
  <c r="CI45" i="11"/>
  <c r="CI46" i="11"/>
  <c r="CI47" i="11"/>
  <c r="CI48" i="11"/>
  <c r="CI49" i="11"/>
  <c r="CI50" i="11"/>
  <c r="CI51" i="11"/>
  <c r="CI52" i="11"/>
  <c r="CI53" i="11"/>
  <c r="CI54" i="11"/>
  <c r="CI55" i="11"/>
  <c r="CI56" i="11"/>
  <c r="CI57" i="11"/>
  <c r="CI58" i="11"/>
  <c r="CI59" i="11"/>
  <c r="CI60" i="11"/>
  <c r="CI61" i="11"/>
  <c r="CI62" i="11"/>
  <c r="CI63" i="11"/>
  <c r="CI64" i="11"/>
  <c r="CI65" i="11"/>
  <c r="CI66" i="11"/>
  <c r="CI67" i="11"/>
  <c r="CI68" i="11"/>
  <c r="CI69" i="11"/>
  <c r="CI70" i="11"/>
  <c r="CI71" i="11"/>
  <c r="CI72" i="11"/>
  <c r="CI73" i="11"/>
  <c r="CI74" i="11"/>
  <c r="CI75" i="11"/>
  <c r="CI76" i="11"/>
  <c r="CI77" i="11"/>
  <c r="CI78" i="11"/>
  <c r="CI79" i="11"/>
  <c r="CI80" i="11"/>
  <c r="CI81" i="11"/>
  <c r="CI82" i="11"/>
  <c r="CI83" i="11"/>
  <c r="CI84" i="11"/>
  <c r="CI85" i="11"/>
  <c r="CI86" i="11"/>
  <c r="CI87" i="11"/>
  <c r="CI88" i="11"/>
  <c r="CI89" i="11"/>
  <c r="CI90" i="11"/>
  <c r="CI91" i="11"/>
  <c r="CI92" i="11"/>
  <c r="CI93" i="11"/>
  <c r="CI94" i="11"/>
  <c r="CI95" i="11"/>
  <c r="CI96" i="11"/>
  <c r="CI97" i="11"/>
  <c r="CI98" i="11"/>
  <c r="CI99" i="11"/>
  <c r="CI100" i="11"/>
  <c r="CI101" i="11"/>
  <c r="CI102" i="11"/>
  <c r="CI103" i="11"/>
  <c r="CI104" i="11"/>
  <c r="CI105" i="11"/>
  <c r="CI106" i="11"/>
  <c r="CI107" i="11"/>
  <c r="CI108" i="11"/>
  <c r="CI109" i="11"/>
  <c r="CI110" i="11"/>
  <c r="CI111" i="11"/>
  <c r="CI112" i="11"/>
  <c r="CI113" i="11"/>
  <c r="CI114" i="11"/>
  <c r="CI115" i="11"/>
  <c r="CI116" i="11"/>
  <c r="CI117" i="11"/>
  <c r="CI118" i="11"/>
  <c r="CI119" i="11"/>
  <c r="CI120" i="11"/>
  <c r="CI121" i="11"/>
  <c r="CI122" i="11"/>
  <c r="CI123" i="11"/>
  <c r="CI124" i="11"/>
  <c r="CI125" i="11"/>
  <c r="CI126" i="11"/>
  <c r="CI127" i="11"/>
  <c r="CI128" i="11"/>
  <c r="CI129" i="11"/>
  <c r="CI130" i="11"/>
  <c r="CI131" i="11"/>
  <c r="CI132" i="11"/>
  <c r="CI133" i="11"/>
  <c r="CI134" i="11"/>
  <c r="CI135" i="11"/>
  <c r="CI136" i="11"/>
  <c r="CI137" i="11"/>
  <c r="CI138" i="11"/>
  <c r="CI139" i="11"/>
  <c r="CI140" i="11"/>
  <c r="CI141" i="11"/>
  <c r="CI142" i="11"/>
  <c r="CI143" i="11"/>
  <c r="CI144" i="11"/>
  <c r="CI145" i="11"/>
  <c r="CI146" i="11"/>
  <c r="CI147" i="11"/>
  <c r="CI148" i="11"/>
  <c r="CI149" i="11"/>
  <c r="CI150" i="11"/>
  <c r="CI151" i="11"/>
  <c r="CI152" i="11"/>
  <c r="CI153" i="11"/>
  <c r="CI154" i="11"/>
  <c r="CI155" i="11"/>
  <c r="CI156" i="11"/>
  <c r="CI157" i="11"/>
  <c r="CI158" i="11"/>
  <c r="CI159" i="11"/>
  <c r="CI160" i="11"/>
  <c r="CI161" i="11"/>
  <c r="CI162" i="11"/>
  <c r="CI163" i="11"/>
  <c r="CI164" i="11"/>
  <c r="CI165" i="11"/>
  <c r="CI168" i="11"/>
  <c r="CI178" i="11"/>
  <c r="CI179" i="11"/>
  <c r="CI180" i="11"/>
  <c r="CI181" i="11"/>
  <c r="CI184" i="11"/>
  <c r="CI187" i="11"/>
  <c r="CI197" i="11"/>
  <c r="CI199" i="11"/>
  <c r="CI203" i="11"/>
  <c r="CI204" i="11"/>
  <c r="CI205" i="11"/>
  <c r="CI206" i="11"/>
  <c r="CI213" i="11"/>
  <c r="CI215" i="11"/>
  <c r="CI219" i="11"/>
  <c r="CI220" i="11"/>
  <c r="CI221" i="11"/>
  <c r="CI222" i="11"/>
  <c r="CI229" i="11"/>
  <c r="CI231" i="11"/>
  <c r="CI235" i="11"/>
  <c r="CI236" i="11"/>
  <c r="CI237" i="11"/>
  <c r="CI238" i="11"/>
  <c r="CI243" i="11"/>
  <c r="CI247" i="11"/>
  <c r="CI269" i="11"/>
  <c r="CI291" i="11"/>
  <c r="CH158" i="11"/>
  <c r="CH159" i="11"/>
  <c r="CH160" i="11"/>
  <c r="CH161" i="11"/>
  <c r="CH162" i="11"/>
  <c r="CH163" i="11"/>
  <c r="CH164" i="11"/>
  <c r="CH165" i="11"/>
  <c r="CH166" i="11"/>
  <c r="CH167" i="11"/>
  <c r="CH168" i="11"/>
  <c r="CH169" i="11"/>
  <c r="CH170" i="11"/>
  <c r="CH171" i="11"/>
  <c r="CH172" i="11"/>
  <c r="CH173" i="11"/>
  <c r="CH174" i="11"/>
  <c r="CH175" i="11"/>
  <c r="CH176" i="11"/>
  <c r="CH177" i="11"/>
  <c r="CH178" i="11"/>
  <c r="CH179" i="11"/>
  <c r="CH180" i="11"/>
  <c r="CH181" i="11"/>
  <c r="CH182" i="11"/>
  <c r="CH183" i="11"/>
  <c r="CH184" i="11"/>
  <c r="CH185" i="11"/>
  <c r="CH186" i="11"/>
  <c r="CH187" i="11"/>
  <c r="CH188" i="11"/>
  <c r="CH189" i="11"/>
  <c r="CH190" i="11"/>
  <c r="CH191" i="11"/>
  <c r="CH192" i="11"/>
  <c r="CH193" i="11"/>
  <c r="CH194" i="11"/>
  <c r="CH195" i="11"/>
  <c r="CH196" i="11"/>
  <c r="CH197" i="11"/>
  <c r="CH198" i="11"/>
  <c r="CH199" i="11"/>
  <c r="CH200" i="11"/>
  <c r="CH201" i="11"/>
  <c r="CH202" i="11"/>
  <c r="CH203" i="11"/>
  <c r="CH204" i="11"/>
  <c r="CH205" i="11"/>
  <c r="CH206" i="11"/>
  <c r="CH207" i="11"/>
  <c r="CH208" i="11"/>
  <c r="CH209" i="11"/>
  <c r="CH210" i="11"/>
  <c r="CH211" i="11"/>
  <c r="CH212" i="11"/>
  <c r="CH213" i="11"/>
  <c r="CH214" i="11"/>
  <c r="CH215" i="11"/>
  <c r="CH216" i="11"/>
  <c r="CH217" i="11"/>
  <c r="CH218" i="11"/>
  <c r="CH219" i="11"/>
  <c r="CH220" i="11"/>
  <c r="CH221" i="11"/>
  <c r="CH222" i="11"/>
  <c r="CH223" i="11"/>
  <c r="CH224" i="11"/>
  <c r="CH225" i="11"/>
  <c r="CH226" i="11"/>
  <c r="CH227" i="11"/>
  <c r="CH228" i="11"/>
  <c r="CH229" i="11"/>
  <c r="CH230" i="11"/>
  <c r="CH231" i="11"/>
  <c r="CH232" i="11"/>
  <c r="CH233" i="11"/>
  <c r="CH234" i="11"/>
  <c r="CH235" i="11"/>
  <c r="CH236" i="11"/>
  <c r="CH237" i="11"/>
  <c r="CH238" i="11"/>
  <c r="CH239" i="11"/>
  <c r="CH240" i="11"/>
  <c r="CH241" i="11"/>
  <c r="CH242" i="11"/>
  <c r="CH243" i="11"/>
  <c r="CH244" i="11"/>
  <c r="CH245" i="11"/>
  <c r="CH246" i="11"/>
  <c r="CH247" i="11"/>
  <c r="CH248" i="11"/>
  <c r="CH249" i="11"/>
  <c r="CH250" i="11"/>
  <c r="CH251" i="11"/>
  <c r="CH252" i="11"/>
  <c r="CH253" i="11"/>
  <c r="CH254" i="11"/>
  <c r="CH255" i="11"/>
  <c r="CH256" i="11"/>
  <c r="CH257" i="11"/>
  <c r="CH258" i="11"/>
  <c r="CH259" i="11"/>
  <c r="CH260" i="11"/>
  <c r="CH261" i="11"/>
  <c r="CH262" i="11"/>
  <c r="CH263" i="11"/>
  <c r="CH264" i="11"/>
  <c r="CH265" i="11"/>
  <c r="CH266" i="11"/>
  <c r="CH267" i="11"/>
  <c r="CH268" i="11"/>
  <c r="CH269" i="11"/>
  <c r="CH270" i="11"/>
  <c r="CH271" i="11"/>
  <c r="CH272" i="11"/>
  <c r="CH273" i="11"/>
  <c r="CH274" i="11"/>
  <c r="CH275" i="11"/>
  <c r="CH276" i="11"/>
  <c r="CH277" i="11"/>
  <c r="CH278" i="11"/>
  <c r="CH279" i="11"/>
  <c r="CH280" i="11"/>
  <c r="CH281" i="11"/>
  <c r="CH282" i="11"/>
  <c r="CH283" i="11"/>
  <c r="CH284" i="11"/>
  <c r="CH285" i="11"/>
  <c r="CH286" i="11"/>
  <c r="CH287" i="11"/>
  <c r="CH288" i="11"/>
  <c r="CH289" i="11"/>
  <c r="CH290" i="11"/>
  <c r="CH291" i="11"/>
  <c r="CH293" i="11"/>
  <c r="CH294" i="11"/>
  <c r="CH295" i="11"/>
  <c r="CH296" i="11"/>
  <c r="CH297" i="11"/>
  <c r="CH298" i="11"/>
  <c r="CH299" i="11"/>
  <c r="CH300" i="11"/>
  <c r="CH301" i="11"/>
  <c r="CH302" i="11"/>
  <c r="CH303" i="11"/>
  <c r="CH304" i="11"/>
  <c r="CH305" i="11"/>
  <c r="CH306" i="11"/>
  <c r="CH307" i="11"/>
  <c r="CH308" i="11"/>
  <c r="CH309" i="11"/>
  <c r="CH310" i="11"/>
  <c r="CH311" i="11"/>
  <c r="CH312" i="11"/>
  <c r="CH313" i="11"/>
  <c r="CH314" i="11"/>
  <c r="CH315" i="11"/>
  <c r="CH316" i="11"/>
  <c r="CH317" i="11"/>
  <c r="CH318" i="11"/>
  <c r="CH319" i="11"/>
  <c r="CH39" i="11"/>
  <c r="CH40" i="11"/>
  <c r="CH41" i="11"/>
  <c r="CH42" i="11"/>
  <c r="CH43" i="11"/>
  <c r="CH44" i="11"/>
  <c r="CH45" i="11"/>
  <c r="CH46" i="11"/>
  <c r="CH47" i="11"/>
  <c r="CH48" i="11"/>
  <c r="CH49" i="11"/>
  <c r="CH50" i="11"/>
  <c r="CH51" i="11"/>
  <c r="CH52" i="11"/>
  <c r="CH53" i="11"/>
  <c r="CH54" i="11"/>
  <c r="CH55" i="11"/>
  <c r="CH56" i="11"/>
  <c r="CH57" i="11"/>
  <c r="CH58" i="11"/>
  <c r="CH59" i="11"/>
  <c r="CH60" i="11"/>
  <c r="CH61" i="11"/>
  <c r="CH62" i="11"/>
  <c r="CH63" i="11"/>
  <c r="CH64" i="11"/>
  <c r="CH65" i="11"/>
  <c r="CH66" i="11"/>
  <c r="CH67" i="11"/>
  <c r="CH68" i="11"/>
  <c r="CH69" i="11"/>
  <c r="CH70" i="11"/>
  <c r="CH71" i="11"/>
  <c r="CH72" i="11"/>
  <c r="CH73" i="11"/>
  <c r="CH74" i="11"/>
  <c r="CH75" i="11"/>
  <c r="CH76" i="11"/>
  <c r="CH77" i="11"/>
  <c r="CH78" i="11"/>
  <c r="CH79" i="11"/>
  <c r="CH80" i="11"/>
  <c r="CH81" i="11"/>
  <c r="CH82" i="11"/>
  <c r="CH83" i="11"/>
  <c r="CH84" i="11"/>
  <c r="CH85" i="11"/>
  <c r="CH86" i="11"/>
  <c r="CH87" i="11"/>
  <c r="CH88" i="11"/>
  <c r="CH89" i="11"/>
  <c r="CH90" i="11"/>
  <c r="CH91" i="11"/>
  <c r="CH92" i="11"/>
  <c r="CH93" i="11"/>
  <c r="CH94" i="11"/>
  <c r="CH95" i="11"/>
  <c r="CH96" i="11"/>
  <c r="CH97" i="11"/>
  <c r="CH98" i="11"/>
  <c r="CH99" i="11"/>
  <c r="CH100" i="11"/>
  <c r="CH101" i="11"/>
  <c r="CH102" i="11"/>
  <c r="CH103" i="11"/>
  <c r="CH104" i="11"/>
  <c r="CH105" i="11"/>
  <c r="CH106" i="11"/>
  <c r="CH107" i="11"/>
  <c r="CH108" i="11"/>
  <c r="CH109" i="11"/>
  <c r="CH110" i="11"/>
  <c r="CH111" i="11"/>
  <c r="CH112" i="11"/>
  <c r="CH113" i="11"/>
  <c r="CH114" i="11"/>
  <c r="CH115" i="11"/>
  <c r="CH116" i="11"/>
  <c r="CH117" i="11"/>
  <c r="CH118" i="11"/>
  <c r="CH119" i="11"/>
  <c r="CH120" i="11"/>
  <c r="CH121" i="11"/>
  <c r="CH122" i="11"/>
  <c r="CH123" i="11"/>
  <c r="CH124" i="11"/>
  <c r="CH125" i="11"/>
  <c r="CH126" i="11"/>
  <c r="CH127" i="11"/>
  <c r="CH128" i="11"/>
  <c r="CH129" i="11"/>
  <c r="CH130" i="11"/>
  <c r="CH131" i="11"/>
  <c r="CH132" i="11"/>
  <c r="CH133" i="11"/>
  <c r="CH134" i="11"/>
  <c r="CH135" i="11"/>
  <c r="CH136" i="11"/>
  <c r="CH137" i="11"/>
  <c r="CH138" i="11"/>
  <c r="CH139" i="11"/>
  <c r="CH140" i="11"/>
  <c r="CH141" i="11"/>
  <c r="CH142" i="11"/>
  <c r="CH143" i="11"/>
  <c r="CH144" i="11"/>
  <c r="CH145" i="11"/>
  <c r="CH146" i="11"/>
  <c r="CH147" i="11"/>
  <c r="CH148" i="11"/>
  <c r="CH149" i="11"/>
  <c r="CH150" i="11"/>
  <c r="CH151" i="11"/>
  <c r="CH152" i="11"/>
  <c r="CH153" i="11"/>
  <c r="CH154" i="11"/>
  <c r="CH155" i="11"/>
  <c r="CH156" i="11"/>
  <c r="CH157" i="11"/>
  <c r="CF41" i="11"/>
  <c r="CF42" i="11"/>
  <c r="CF43" i="11"/>
  <c r="CF44" i="11"/>
  <c r="CF45" i="11"/>
  <c r="CF46" i="11"/>
  <c r="CF47" i="11"/>
  <c r="CF48" i="11"/>
  <c r="CF49" i="11"/>
  <c r="CF50" i="11"/>
  <c r="CF51" i="11"/>
  <c r="CF52" i="11"/>
  <c r="CF53" i="11"/>
  <c r="CF54" i="11"/>
  <c r="CF55" i="11"/>
  <c r="CF56" i="11"/>
  <c r="CF57" i="11"/>
  <c r="CF58" i="11"/>
  <c r="CF59" i="11"/>
  <c r="CF60" i="11"/>
  <c r="CF61" i="11"/>
  <c r="CF62" i="11"/>
  <c r="CF63" i="11"/>
  <c r="CF64" i="11"/>
  <c r="CF65" i="11"/>
  <c r="CF66" i="11"/>
  <c r="CF67" i="11"/>
  <c r="CF68" i="11"/>
  <c r="CF69" i="11"/>
  <c r="CF70" i="11"/>
  <c r="CF71" i="11"/>
  <c r="CF72" i="11"/>
  <c r="CF73" i="11"/>
  <c r="CF74" i="11"/>
  <c r="CF75" i="11"/>
  <c r="CF76" i="11"/>
  <c r="CF77" i="11"/>
  <c r="CF78" i="11"/>
  <c r="CF79" i="11"/>
  <c r="CF80" i="11"/>
  <c r="CF81" i="11"/>
  <c r="CF82" i="11"/>
  <c r="CF83" i="11"/>
  <c r="CF84" i="11"/>
  <c r="CF85" i="11"/>
  <c r="CF86" i="11"/>
  <c r="CF87" i="11"/>
  <c r="CF88" i="11"/>
  <c r="CF89" i="11"/>
  <c r="CF90" i="11"/>
  <c r="CF91" i="11"/>
  <c r="CF92" i="11"/>
  <c r="CF93" i="11"/>
  <c r="CF94" i="11"/>
  <c r="CF95" i="11"/>
  <c r="CF96" i="11"/>
  <c r="CF97" i="11"/>
  <c r="CF98" i="11"/>
  <c r="CF99" i="11"/>
  <c r="CF100" i="11"/>
  <c r="CF101" i="11"/>
  <c r="CF102" i="11"/>
  <c r="CF103" i="11"/>
  <c r="CF104" i="11"/>
  <c r="CF105" i="11"/>
  <c r="CF106" i="11"/>
  <c r="CF107" i="11"/>
  <c r="CF108" i="11"/>
  <c r="CF109" i="11"/>
  <c r="CF110" i="11"/>
  <c r="CF111" i="11"/>
  <c r="CF112" i="11"/>
  <c r="CF113" i="11"/>
  <c r="CF114" i="11"/>
  <c r="CF115" i="11"/>
  <c r="CF116" i="11"/>
  <c r="CF117" i="11"/>
  <c r="CF118" i="11"/>
  <c r="CF119" i="11"/>
  <c r="CF120" i="11"/>
  <c r="CF121" i="11"/>
  <c r="CF122" i="11"/>
  <c r="CF123" i="11"/>
  <c r="CF124" i="11"/>
  <c r="CF125" i="11"/>
  <c r="CF126" i="11"/>
  <c r="CF127" i="11"/>
  <c r="CF128" i="11"/>
  <c r="CF129" i="11"/>
  <c r="CF130" i="11"/>
  <c r="CF131" i="11"/>
  <c r="CF132" i="11"/>
  <c r="CF133" i="11"/>
  <c r="CF134" i="11"/>
  <c r="CF135" i="11"/>
  <c r="CF136" i="11"/>
  <c r="CF137" i="11"/>
  <c r="CF138" i="11"/>
  <c r="CF139" i="11"/>
  <c r="CF140" i="11"/>
  <c r="CF141" i="11"/>
  <c r="CF142" i="11"/>
  <c r="CF143" i="11"/>
  <c r="CF144" i="11"/>
  <c r="CF145" i="11"/>
  <c r="CF146" i="11"/>
  <c r="CF147" i="11"/>
  <c r="CF148" i="11"/>
  <c r="CF149" i="11"/>
  <c r="CF150" i="11"/>
  <c r="CF151" i="11"/>
  <c r="CF152" i="11"/>
  <c r="CF153" i="11"/>
  <c r="CF154" i="11"/>
  <c r="CF155" i="11"/>
  <c r="CF156" i="11"/>
  <c r="CF157" i="11"/>
  <c r="CF158" i="11"/>
  <c r="CF159" i="11"/>
  <c r="CF160" i="11"/>
  <c r="CF161" i="11"/>
  <c r="CF162" i="11"/>
  <c r="CI166" i="11" s="1"/>
  <c r="CF163" i="11"/>
  <c r="CI167" i="11" s="1"/>
  <c r="CF164" i="11"/>
  <c r="CF165" i="11"/>
  <c r="CI169" i="11" s="1"/>
  <c r="CF166" i="11"/>
  <c r="CI170" i="11" s="1"/>
  <c r="CF167" i="11"/>
  <c r="CI171" i="11" s="1"/>
  <c r="CF168" i="11"/>
  <c r="CI172" i="11" s="1"/>
  <c r="CF169" i="11"/>
  <c r="CI173" i="11" s="1"/>
  <c r="CF170" i="11"/>
  <c r="CI174" i="11" s="1"/>
  <c r="CF171" i="11"/>
  <c r="CI175" i="11" s="1"/>
  <c r="CF172" i="11"/>
  <c r="CI176" i="11" s="1"/>
  <c r="CF173" i="11"/>
  <c r="CI177" i="11" s="1"/>
  <c r="CF174" i="11"/>
  <c r="CF175" i="11"/>
  <c r="CF176" i="11"/>
  <c r="CF177" i="11"/>
  <c r="CF178" i="11"/>
  <c r="CI182" i="11" s="1"/>
  <c r="CF179" i="11"/>
  <c r="CI183" i="11" s="1"/>
  <c r="CF180" i="11"/>
  <c r="CF181" i="11"/>
  <c r="CI185" i="11" s="1"/>
  <c r="CF182" i="11"/>
  <c r="CI186" i="11" s="1"/>
  <c r="CF183" i="11"/>
  <c r="CI188" i="11" s="1"/>
  <c r="CF184" i="11"/>
  <c r="CI189" i="11" s="1"/>
  <c r="CF185" i="11"/>
  <c r="CI190" i="11" s="1"/>
  <c r="CF186" i="11"/>
  <c r="CI191" i="11" s="1"/>
  <c r="CF187" i="11"/>
  <c r="CI192" i="11" s="1"/>
  <c r="CF188" i="11"/>
  <c r="CI193" i="11" s="1"/>
  <c r="CF189" i="11"/>
  <c r="CI194" i="11" s="1"/>
  <c r="CF190" i="11"/>
  <c r="CI195" i="11" s="1"/>
  <c r="CF191" i="11"/>
  <c r="CI196" i="11" s="1"/>
  <c r="CF192" i="11"/>
  <c r="CF193" i="11"/>
  <c r="CI198" i="11" s="1"/>
  <c r="CF194" i="11"/>
  <c r="CF195" i="11"/>
  <c r="CI200" i="11" s="1"/>
  <c r="CF196" i="11"/>
  <c r="CI201" i="11" s="1"/>
  <c r="CF197" i="11"/>
  <c r="CI202" i="11" s="1"/>
  <c r="CF198" i="11"/>
  <c r="CF199" i="11"/>
  <c r="CF200" i="11"/>
  <c r="CF201" i="11"/>
  <c r="CF202" i="11"/>
  <c r="CI207" i="11" s="1"/>
  <c r="CF203" i="11"/>
  <c r="CI208" i="11" s="1"/>
  <c r="CF204" i="11"/>
  <c r="CI209" i="11" s="1"/>
  <c r="CF205" i="11"/>
  <c r="CI210" i="11" s="1"/>
  <c r="CF206" i="11"/>
  <c r="CI211" i="11" s="1"/>
  <c r="CF207" i="11"/>
  <c r="CI212" i="11" s="1"/>
  <c r="CF208" i="11"/>
  <c r="CF209" i="11"/>
  <c r="CI214" i="11" s="1"/>
  <c r="CF210" i="11"/>
  <c r="CF211" i="11"/>
  <c r="CI216" i="11" s="1"/>
  <c r="CF212" i="11"/>
  <c r="CI217" i="11" s="1"/>
  <c r="CF213" i="11"/>
  <c r="CI218" i="11" s="1"/>
  <c r="CF214" i="11"/>
  <c r="CF215" i="11"/>
  <c r="CF216" i="11"/>
  <c r="CF217" i="11"/>
  <c r="CF218" i="11"/>
  <c r="CI223" i="11" s="1"/>
  <c r="CF219" i="11"/>
  <c r="CI224" i="11" s="1"/>
  <c r="CF220" i="11"/>
  <c r="CI225" i="11" s="1"/>
  <c r="CF221" i="11"/>
  <c r="CI226" i="11" s="1"/>
  <c r="CF222" i="11"/>
  <c r="CI227" i="11" s="1"/>
  <c r="CF223" i="11"/>
  <c r="CI228" i="11" s="1"/>
  <c r="CF224" i="11"/>
  <c r="CF225" i="11"/>
  <c r="CI230" i="11" s="1"/>
  <c r="CF226" i="11"/>
  <c r="CF227" i="11"/>
  <c r="CI232" i="11" s="1"/>
  <c r="CF228" i="11"/>
  <c r="CI233" i="11" s="1"/>
  <c r="CF229" i="11"/>
  <c r="CI234" i="11" s="1"/>
  <c r="CF230" i="11"/>
  <c r="CF231" i="11"/>
  <c r="CF232" i="11"/>
  <c r="CF233" i="11"/>
  <c r="CI239" i="11" s="1"/>
  <c r="CF234" i="11"/>
  <c r="CI240" i="11" s="1"/>
  <c r="CF235" i="11"/>
  <c r="CI241" i="11" s="1"/>
  <c r="CF236" i="11"/>
  <c r="CI242" i="11" s="1"/>
  <c r="CF237" i="11"/>
  <c r="CF238" i="11"/>
  <c r="CI244" i="11" s="1"/>
  <c r="CF239" i="11"/>
  <c r="CI245" i="11" s="1"/>
  <c r="CF240" i="11"/>
  <c r="CI246" i="11" s="1"/>
  <c r="CF241" i="11"/>
  <c r="CF242" i="11"/>
  <c r="CI248" i="11" s="1"/>
  <c r="CF243" i="11"/>
  <c r="CI249" i="11" s="1"/>
  <c r="CF244" i="11"/>
  <c r="CI250" i="11" s="1"/>
  <c r="CF245" i="11"/>
  <c r="CI251" i="11" s="1"/>
  <c r="CF246" i="11"/>
  <c r="CI252" i="11" s="1"/>
  <c r="CF247" i="11"/>
  <c r="CI253" i="11" s="1"/>
  <c r="CF248" i="11"/>
  <c r="CI254" i="11" s="1"/>
  <c r="CF249" i="11"/>
  <c r="CI255" i="11" s="1"/>
  <c r="CF250" i="11"/>
  <c r="CI256" i="11" s="1"/>
  <c r="CF251" i="11"/>
  <c r="CI257" i="11" s="1"/>
  <c r="CF252" i="11"/>
  <c r="CI258" i="11" s="1"/>
  <c r="CF253" i="11"/>
  <c r="CI259" i="11" s="1"/>
  <c r="CF254" i="11"/>
  <c r="CI260" i="11" s="1"/>
  <c r="CF255" i="11"/>
  <c r="CI261" i="11" s="1"/>
  <c r="CF256" i="11"/>
  <c r="CI262" i="11" s="1"/>
  <c r="CF257" i="11"/>
  <c r="CI263" i="11" s="1"/>
  <c r="CF258" i="11"/>
  <c r="CI264" i="11" s="1"/>
  <c r="CF259" i="11"/>
  <c r="CI265" i="11" s="1"/>
  <c r="CF260" i="11"/>
  <c r="CI266" i="11" s="1"/>
  <c r="CF261" i="11"/>
  <c r="CI267" i="11" s="1"/>
  <c r="CF262" i="11"/>
  <c r="CI268" i="11" s="1"/>
  <c r="CF263" i="11"/>
  <c r="CI270" i="11" s="1"/>
  <c r="CF264" i="11"/>
  <c r="CI271" i="11" s="1"/>
  <c r="CF265" i="11"/>
  <c r="CI272" i="11" s="1"/>
  <c r="CF266" i="11"/>
  <c r="CI273" i="11" s="1"/>
  <c r="CF267" i="11"/>
  <c r="CI274" i="11" s="1"/>
  <c r="CF268" i="11"/>
  <c r="CI275" i="11" s="1"/>
  <c r="CF269" i="11"/>
  <c r="CI276" i="11" s="1"/>
  <c r="CF270" i="11"/>
  <c r="CI277" i="11" s="1"/>
  <c r="CF271" i="11"/>
  <c r="CI278" i="11" s="1"/>
  <c r="CF272" i="11"/>
  <c r="CI279" i="11" s="1"/>
  <c r="CF273" i="11"/>
  <c r="CI280" i="11" s="1"/>
  <c r="CF274" i="11"/>
  <c r="CI281" i="11" s="1"/>
  <c r="CF275" i="11"/>
  <c r="CI282" i="11" s="1"/>
  <c r="CF276" i="11"/>
  <c r="CI283" i="11" s="1"/>
  <c r="CF277" i="11"/>
  <c r="CI284" i="11" s="1"/>
  <c r="CF278" i="11"/>
  <c r="CI285" i="11" s="1"/>
  <c r="CF279" i="11"/>
  <c r="CI286" i="11" s="1"/>
  <c r="CF280" i="11"/>
  <c r="CI287" i="11" s="1"/>
  <c r="CF281" i="11"/>
  <c r="CI288" i="11" s="1"/>
  <c r="CF282" i="11"/>
  <c r="CI289" i="11" s="1"/>
  <c r="CF283" i="11"/>
  <c r="CI290" i="11" s="1"/>
  <c r="CF284" i="11"/>
  <c r="CF285" i="11"/>
  <c r="CI293" i="11" s="1"/>
  <c r="CF286" i="11"/>
  <c r="CI294" i="11" s="1"/>
  <c r="CF287" i="11"/>
  <c r="CI295" i="11" s="1"/>
  <c r="CF288" i="11"/>
  <c r="CI296" i="11" s="1"/>
  <c r="CF289" i="11"/>
  <c r="CI297" i="11" s="1"/>
  <c r="CF290" i="11"/>
  <c r="CI298" i="11" s="1"/>
  <c r="CF291" i="11"/>
  <c r="CI299" i="11" s="1"/>
  <c r="CF292" i="11"/>
  <c r="CI300" i="11" s="1"/>
  <c r="CF293" i="11"/>
  <c r="CI301" i="11" s="1"/>
  <c r="CF294" i="11"/>
  <c r="CI302" i="11" s="1"/>
  <c r="CF295" i="11"/>
  <c r="CI303" i="11" s="1"/>
  <c r="CF296" i="11"/>
  <c r="CI304" i="11" s="1"/>
  <c r="CF297" i="11"/>
  <c r="CI305" i="11" s="1"/>
  <c r="CF298" i="11"/>
  <c r="CI306" i="11" s="1"/>
  <c r="CF299" i="11"/>
  <c r="CI307" i="11" s="1"/>
  <c r="CF300" i="11"/>
  <c r="CI308" i="11" s="1"/>
  <c r="CF301" i="11"/>
  <c r="CI309" i="11" s="1"/>
  <c r="CF302" i="11"/>
  <c r="CI310" i="11" s="1"/>
  <c r="CF303" i="11"/>
  <c r="CI311" i="11" s="1"/>
  <c r="CF304" i="11"/>
  <c r="CI312" i="11" s="1"/>
  <c r="CF305" i="11"/>
  <c r="CI313" i="11" s="1"/>
  <c r="CF306" i="11"/>
  <c r="CI314" i="11" s="1"/>
  <c r="CF307" i="11"/>
  <c r="CI315" i="11" s="1"/>
  <c r="CF308" i="11"/>
  <c r="CI316" i="11" s="1"/>
  <c r="CF309" i="11"/>
  <c r="CI317" i="11" s="1"/>
  <c r="CF310" i="11"/>
  <c r="CI318" i="11" s="1"/>
  <c r="CF311" i="11"/>
  <c r="CI319" i="11" s="1"/>
  <c r="CF40" i="11"/>
  <c r="CF39" i="11"/>
  <c r="CG298" i="11"/>
  <c r="CG286" i="11"/>
  <c r="CG294" i="11"/>
  <c r="CG267" i="11"/>
  <c r="CG275" i="11"/>
  <c r="CG283" i="11"/>
  <c r="CG257" i="11"/>
  <c r="AY27" i="11"/>
  <c r="AY28" i="11"/>
  <c r="AY29" i="11"/>
  <c r="AY30" i="11"/>
  <c r="CG210" i="11" s="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CG224" i="11" s="1"/>
  <c r="AY45" i="11"/>
  <c r="AY46" i="11"/>
  <c r="AY47" i="11"/>
  <c r="AY48" i="11"/>
  <c r="AY49" i="11"/>
  <c r="AY50" i="11"/>
  <c r="AY51" i="11"/>
  <c r="AY52" i="11"/>
  <c r="AY53" i="11"/>
  <c r="AY54" i="11"/>
  <c r="CG219" i="11"/>
  <c r="CG201" i="11"/>
  <c r="CG185" i="11"/>
  <c r="CG193" i="11"/>
  <c r="CG166" i="11"/>
  <c r="CG174" i="11"/>
  <c r="CG182" i="11"/>
  <c r="CG127" i="11"/>
  <c r="CG135" i="11"/>
  <c r="CG143" i="11"/>
  <c r="CG151" i="11"/>
  <c r="CG110" i="11"/>
  <c r="CG96" i="11"/>
  <c r="CG87" i="11"/>
  <c r="CG82" i="11"/>
  <c r="CG51" i="11"/>
  <c r="CG59" i="11"/>
  <c r="CG50" i="11"/>
  <c r="AE4" i="11"/>
  <c r="AQ4" i="11" s="1"/>
  <c r="AF4" i="11"/>
  <c r="AG4" i="11"/>
  <c r="AH4" i="11"/>
  <c r="AI4" i="11"/>
  <c r="AJ4" i="11"/>
  <c r="AK4" i="11"/>
  <c r="AL4" i="11"/>
  <c r="AM4" i="11"/>
  <c r="AN4" i="11"/>
  <c r="AE5" i="11"/>
  <c r="AQ5" i="11" s="1"/>
  <c r="AF5" i="11"/>
  <c r="AG5" i="11"/>
  <c r="AH5" i="11"/>
  <c r="AI5" i="11"/>
  <c r="AJ5" i="11"/>
  <c r="AK5" i="11"/>
  <c r="AL5" i="11"/>
  <c r="AM5" i="11"/>
  <c r="AN5" i="11"/>
  <c r="AE6" i="11"/>
  <c r="AQ6" i="11" s="1"/>
  <c r="AF6" i="11"/>
  <c r="AG6" i="11"/>
  <c r="AH6" i="11"/>
  <c r="AI6" i="11"/>
  <c r="AJ6" i="11"/>
  <c r="AK6" i="11"/>
  <c r="AL6" i="11"/>
  <c r="AM6" i="11"/>
  <c r="AN6" i="11"/>
  <c r="AE7" i="11"/>
  <c r="AP7" i="11" s="1"/>
  <c r="AF7" i="11"/>
  <c r="AG7" i="11"/>
  <c r="AH7" i="11"/>
  <c r="AI7" i="11"/>
  <c r="AJ7" i="11"/>
  <c r="AK7" i="11"/>
  <c r="AL7" i="11"/>
  <c r="AM7" i="11"/>
  <c r="AN7" i="11"/>
  <c r="AE8" i="11"/>
  <c r="AQ8" i="11" s="1"/>
  <c r="AF8" i="11"/>
  <c r="AG8" i="11"/>
  <c r="AH8" i="11"/>
  <c r="AI8" i="11"/>
  <c r="AJ8" i="11"/>
  <c r="AK8" i="11"/>
  <c r="AL8" i="11"/>
  <c r="AM8" i="11"/>
  <c r="AN8" i="11"/>
  <c r="AE9" i="11"/>
  <c r="AQ9" i="11" s="1"/>
  <c r="AF9" i="11"/>
  <c r="AG9" i="11"/>
  <c r="AH9" i="11"/>
  <c r="AI9" i="11"/>
  <c r="AJ9" i="11"/>
  <c r="AK9" i="11"/>
  <c r="AL9" i="11"/>
  <c r="AM9" i="11"/>
  <c r="AN9" i="11"/>
  <c r="AE10" i="11"/>
  <c r="AQ10" i="11" s="1"/>
  <c r="AF10" i="11"/>
  <c r="AG10" i="11"/>
  <c r="AH10" i="11"/>
  <c r="AI10" i="11"/>
  <c r="AJ10" i="11"/>
  <c r="AK10" i="11"/>
  <c r="AL10" i="11"/>
  <c r="AM10" i="11"/>
  <c r="AN10" i="11"/>
  <c r="AE11" i="11"/>
  <c r="AQ11" i="11" s="1"/>
  <c r="AF11" i="11"/>
  <c r="AG11" i="11"/>
  <c r="AH11" i="11"/>
  <c r="AI11" i="11"/>
  <c r="AJ11" i="11"/>
  <c r="AK11" i="11"/>
  <c r="AL11" i="11"/>
  <c r="AM11" i="11"/>
  <c r="AN11" i="11"/>
  <c r="AE12" i="11"/>
  <c r="AQ12" i="11" s="1"/>
  <c r="AF12" i="11"/>
  <c r="AG12" i="11"/>
  <c r="AH12" i="11"/>
  <c r="AI12" i="11"/>
  <c r="AJ12" i="11"/>
  <c r="AK12" i="11"/>
  <c r="AL12" i="11"/>
  <c r="AM12" i="11"/>
  <c r="AN12" i="11"/>
  <c r="AE13" i="11"/>
  <c r="AQ13" i="11" s="1"/>
  <c r="AF13" i="11"/>
  <c r="AG13" i="11"/>
  <c r="AH13" i="11"/>
  <c r="AI13" i="11"/>
  <c r="AJ13" i="11"/>
  <c r="AK13" i="11"/>
  <c r="AL13" i="11"/>
  <c r="AM13" i="11"/>
  <c r="AN13" i="11"/>
  <c r="AE14" i="11"/>
  <c r="AQ14" i="11" s="1"/>
  <c r="AF14" i="11"/>
  <c r="AG14" i="11"/>
  <c r="AH14" i="11"/>
  <c r="AI14" i="11"/>
  <c r="AJ14" i="11"/>
  <c r="AK14" i="11"/>
  <c r="AL14" i="11"/>
  <c r="CG240" i="11" s="1"/>
  <c r="AM14" i="11"/>
  <c r="AN14" i="11"/>
  <c r="AE15" i="11"/>
  <c r="AQ15" i="11" s="1"/>
  <c r="AF15" i="11"/>
  <c r="AG15" i="11"/>
  <c r="AH15" i="11"/>
  <c r="AI15" i="11"/>
  <c r="AJ15" i="11"/>
  <c r="AK15" i="11"/>
  <c r="AL15" i="11"/>
  <c r="AM15" i="11"/>
  <c r="AN15" i="11"/>
  <c r="AE16" i="11"/>
  <c r="AQ16" i="11" s="1"/>
  <c r="AF16" i="11"/>
  <c r="AG16" i="11"/>
  <c r="AH16" i="11"/>
  <c r="AI16" i="11"/>
  <c r="AJ16" i="11"/>
  <c r="AK16" i="11"/>
  <c r="AL16" i="11"/>
  <c r="AM16" i="11"/>
  <c r="AN16" i="11"/>
  <c r="AE17" i="11"/>
  <c r="AP17" i="11" s="1"/>
  <c r="AF17" i="11"/>
  <c r="AG17" i="11"/>
  <c r="AH17" i="11"/>
  <c r="AI17" i="11"/>
  <c r="AJ17" i="11"/>
  <c r="AK17" i="11"/>
  <c r="AL17" i="11"/>
  <c r="AM17" i="11"/>
  <c r="AN17" i="11"/>
  <c r="AE18" i="11"/>
  <c r="AO18" i="11" s="1"/>
  <c r="AF18" i="11"/>
  <c r="AG18" i="11"/>
  <c r="AH18" i="11"/>
  <c r="AI18" i="11"/>
  <c r="AJ18" i="11"/>
  <c r="AK18" i="11"/>
  <c r="AL18" i="11"/>
  <c r="AM18" i="11"/>
  <c r="AN18" i="11"/>
  <c r="AE19" i="11"/>
  <c r="AQ19" i="11" s="1"/>
  <c r="AF19" i="11"/>
  <c r="AG19" i="11"/>
  <c r="AH19" i="11"/>
  <c r="AI19" i="11"/>
  <c r="AJ19" i="11"/>
  <c r="AK19" i="11"/>
  <c r="AL19" i="11"/>
  <c r="AM19" i="11"/>
  <c r="AN19" i="11"/>
  <c r="AE20" i="11"/>
  <c r="AQ20" i="11" s="1"/>
  <c r="AF20" i="11"/>
  <c r="AG20" i="11"/>
  <c r="AH20" i="11"/>
  <c r="AI20" i="11"/>
  <c r="AJ20" i="11"/>
  <c r="AK20" i="11"/>
  <c r="AL20" i="11"/>
  <c r="AM20" i="11"/>
  <c r="AN20" i="11"/>
  <c r="AE21" i="11"/>
  <c r="AQ21" i="11" s="1"/>
  <c r="AF21" i="11"/>
  <c r="AG21" i="11"/>
  <c r="AH21" i="11"/>
  <c r="AI21" i="11"/>
  <c r="AJ21" i="11"/>
  <c r="AK21" i="11"/>
  <c r="AL21" i="11"/>
  <c r="AM21" i="11"/>
  <c r="AN21" i="11"/>
  <c r="AE22" i="11"/>
  <c r="AQ22" i="11" s="1"/>
  <c r="AF22" i="11"/>
  <c r="AG22" i="11"/>
  <c r="AH22" i="11"/>
  <c r="AI22" i="11"/>
  <c r="AJ22" i="11"/>
  <c r="AK22" i="11"/>
  <c r="AL22" i="11"/>
  <c r="CG248" i="11" s="1"/>
  <c r="AM22" i="11"/>
  <c r="AN22" i="11"/>
  <c r="AE23" i="11"/>
  <c r="AP23" i="11" s="1"/>
  <c r="AF23" i="11"/>
  <c r="AG23" i="11"/>
  <c r="AH23" i="11"/>
  <c r="AI23" i="11"/>
  <c r="AJ23" i="11"/>
  <c r="AK23" i="11"/>
  <c r="AL23" i="11"/>
  <c r="AM23" i="11"/>
  <c r="AN23" i="11"/>
  <c r="AE24" i="11"/>
  <c r="AQ24" i="11" s="1"/>
  <c r="AF24" i="11"/>
  <c r="AG24" i="11"/>
  <c r="AH24" i="11"/>
  <c r="CG105" i="11" s="1"/>
  <c r="AI24" i="11"/>
  <c r="AJ24" i="11"/>
  <c r="AK24" i="11"/>
  <c r="AL24" i="11"/>
  <c r="AM24" i="11"/>
  <c r="AN24" i="11"/>
  <c r="AE25" i="11"/>
  <c r="AQ25" i="11" s="1"/>
  <c r="AF25" i="11"/>
  <c r="AG25" i="11"/>
  <c r="AH25" i="11"/>
  <c r="AI25" i="11"/>
  <c r="AJ25" i="11"/>
  <c r="AK25" i="11"/>
  <c r="AL25" i="11"/>
  <c r="AM25" i="11"/>
  <c r="AN25" i="11"/>
  <c r="AE26" i="11"/>
  <c r="AQ26" i="11" s="1"/>
  <c r="AF26" i="11"/>
  <c r="AG26" i="11"/>
  <c r="AH26" i="11"/>
  <c r="AI26" i="11"/>
  <c r="AJ26" i="11"/>
  <c r="AK26" i="11"/>
  <c r="AL26" i="11"/>
  <c r="AM26" i="11"/>
  <c r="AN26" i="11"/>
  <c r="AE27" i="11"/>
  <c r="AQ27" i="11" s="1"/>
  <c r="AF27" i="11"/>
  <c r="AG27" i="11"/>
  <c r="AH27" i="11"/>
  <c r="AI27" i="11"/>
  <c r="AJ27" i="11"/>
  <c r="AK27" i="11"/>
  <c r="AL27" i="11"/>
  <c r="AM27" i="11"/>
  <c r="AN27" i="11"/>
  <c r="AE28" i="11"/>
  <c r="AQ28" i="11" s="1"/>
  <c r="AF28" i="11"/>
  <c r="AG28" i="11"/>
  <c r="AH28" i="11"/>
  <c r="AI28" i="11"/>
  <c r="AJ28" i="11"/>
  <c r="AK28" i="11"/>
  <c r="AL28" i="11"/>
  <c r="AM28" i="11"/>
  <c r="AN28" i="11"/>
  <c r="AE29" i="11"/>
  <c r="AQ29" i="11" s="1"/>
  <c r="AF29" i="11"/>
  <c r="AG29" i="11"/>
  <c r="AH29" i="11"/>
  <c r="AI29" i="11"/>
  <c r="AJ29" i="11"/>
  <c r="AK29" i="11"/>
  <c r="AL29" i="11"/>
  <c r="AM29" i="11"/>
  <c r="AN29" i="11"/>
  <c r="AE30" i="11"/>
  <c r="AQ30" i="11" s="1"/>
  <c r="AF30" i="11"/>
  <c r="AG30" i="11"/>
  <c r="AH30" i="11"/>
  <c r="AI30" i="11"/>
  <c r="AJ30" i="11"/>
  <c r="AK30" i="11"/>
  <c r="AL30" i="11"/>
  <c r="AM30" i="11"/>
  <c r="AN30" i="11"/>
  <c r="AE31" i="11"/>
  <c r="AQ31" i="11" s="1"/>
  <c r="AF31" i="11"/>
  <c r="AG31" i="11"/>
  <c r="AH31" i="11"/>
  <c r="AI31" i="11"/>
  <c r="AJ31" i="11"/>
  <c r="AK31" i="11"/>
  <c r="CG207" i="11" s="1"/>
  <c r="AL31" i="11"/>
  <c r="AM31" i="11"/>
  <c r="AN31" i="11"/>
  <c r="AE32" i="11"/>
  <c r="AQ32" i="11" s="1"/>
  <c r="AF32" i="11"/>
  <c r="AG32" i="11"/>
  <c r="AH32" i="11"/>
  <c r="CG113" i="11" s="1"/>
  <c r="AI32" i="11"/>
  <c r="AJ32" i="11"/>
  <c r="AK32" i="11"/>
  <c r="CG208" i="11" s="1"/>
  <c r="AL32" i="11"/>
  <c r="AM32" i="11"/>
  <c r="AN32" i="11"/>
  <c r="AE33" i="11"/>
  <c r="AP33" i="11" s="1"/>
  <c r="AF33" i="11"/>
  <c r="AG33" i="11"/>
  <c r="AH33" i="11"/>
  <c r="AI33" i="11"/>
  <c r="AJ33" i="11"/>
  <c r="AK33" i="11"/>
  <c r="AL33" i="11"/>
  <c r="AM33" i="11"/>
  <c r="AN33" i="11"/>
  <c r="AE34" i="11"/>
  <c r="AO34" i="11" s="1"/>
  <c r="AF34" i="11"/>
  <c r="AG34" i="11"/>
  <c r="AH34" i="11"/>
  <c r="AI34" i="11"/>
  <c r="AJ34" i="11"/>
  <c r="AK34" i="11"/>
  <c r="AL34" i="11"/>
  <c r="AM34" i="11"/>
  <c r="AN34" i="11"/>
  <c r="AE35" i="11"/>
  <c r="AQ35" i="11" s="1"/>
  <c r="AF35" i="11"/>
  <c r="AG35" i="11"/>
  <c r="AH35" i="11"/>
  <c r="AI35" i="11"/>
  <c r="AJ35" i="11"/>
  <c r="AK35" i="11"/>
  <c r="CG211" i="11" s="1"/>
  <c r="AL35" i="11"/>
  <c r="AM35" i="11"/>
  <c r="AN35" i="11"/>
  <c r="AE36" i="11"/>
  <c r="AQ36" i="11" s="1"/>
  <c r="AF36" i="11"/>
  <c r="AG36" i="11"/>
  <c r="AH36" i="11"/>
  <c r="AI36" i="11"/>
  <c r="AJ36" i="11"/>
  <c r="AK36" i="11"/>
  <c r="CG212" i="11" s="1"/>
  <c r="AL36" i="11"/>
  <c r="AM36" i="11"/>
  <c r="AN36" i="11"/>
  <c r="AE37" i="11"/>
  <c r="AQ37" i="11" s="1"/>
  <c r="AF37" i="11"/>
  <c r="AG37" i="11"/>
  <c r="AH37" i="11"/>
  <c r="AI37" i="11"/>
  <c r="AJ37" i="11"/>
  <c r="AK37" i="11"/>
  <c r="CG213" i="11" s="1"/>
  <c r="AL37" i="11"/>
  <c r="AM37" i="11"/>
  <c r="AN37" i="11"/>
  <c r="AE38" i="11"/>
  <c r="AQ38" i="11" s="1"/>
  <c r="AF38" i="11"/>
  <c r="AG38" i="11"/>
  <c r="AH38" i="11"/>
  <c r="AI38" i="11"/>
  <c r="AJ38" i="11"/>
  <c r="AK38" i="11"/>
  <c r="AL38" i="11"/>
  <c r="AM38" i="11"/>
  <c r="AN38" i="11"/>
  <c r="AE39" i="11"/>
  <c r="AP39" i="11" s="1"/>
  <c r="AF39" i="11"/>
  <c r="AG39" i="11"/>
  <c r="AH39" i="11"/>
  <c r="AI39" i="11"/>
  <c r="AJ39" i="11"/>
  <c r="AK39" i="11"/>
  <c r="AL39" i="11"/>
  <c r="AM39" i="11"/>
  <c r="AN39" i="11"/>
  <c r="AE40" i="11"/>
  <c r="AF40" i="11"/>
  <c r="AG40" i="11"/>
  <c r="AH40" i="11"/>
  <c r="AI40" i="11"/>
  <c r="AJ40" i="11"/>
  <c r="AK40" i="11"/>
  <c r="AL40" i="11"/>
  <c r="AM40" i="11"/>
  <c r="AN40" i="11"/>
  <c r="AE41" i="11"/>
  <c r="AF41" i="11"/>
  <c r="AG41" i="11"/>
  <c r="AH41" i="11"/>
  <c r="AI41" i="11"/>
  <c r="AJ41" i="11"/>
  <c r="AK41" i="11"/>
  <c r="AL41" i="11"/>
  <c r="AM41" i="11"/>
  <c r="AN41" i="11"/>
  <c r="AE42" i="11"/>
  <c r="AF42" i="11"/>
  <c r="AG42" i="11"/>
  <c r="AH42" i="11"/>
  <c r="AI42" i="11"/>
  <c r="AJ42" i="11"/>
  <c r="AK42" i="11"/>
  <c r="AL42" i="11"/>
  <c r="AM42" i="11"/>
  <c r="AN42" i="11"/>
  <c r="AE43" i="11"/>
  <c r="AF43" i="11"/>
  <c r="AG43" i="11"/>
  <c r="AH43" i="11"/>
  <c r="AI43" i="11"/>
  <c r="AJ43" i="11"/>
  <c r="AK43" i="11"/>
  <c r="AL43" i="11"/>
  <c r="AM43" i="11"/>
  <c r="AN43" i="11"/>
  <c r="AE44" i="11"/>
  <c r="AF44" i="11"/>
  <c r="AG44" i="11"/>
  <c r="AH44" i="11"/>
  <c r="AI44" i="11"/>
  <c r="AJ44" i="11"/>
  <c r="AK44" i="11"/>
  <c r="CG220" i="11" s="1"/>
  <c r="AL44" i="11"/>
  <c r="AM44" i="11"/>
  <c r="AN44" i="11"/>
  <c r="AE45" i="11"/>
  <c r="AF45" i="11"/>
  <c r="AG45" i="11"/>
  <c r="AH45" i="11"/>
  <c r="AI45" i="11"/>
  <c r="AJ45" i="11"/>
  <c r="AK45" i="11"/>
  <c r="CG221" i="11" s="1"/>
  <c r="AL45" i="11"/>
  <c r="AM45" i="11"/>
  <c r="AN45" i="11"/>
  <c r="AE46" i="11"/>
  <c r="AF46" i="11"/>
  <c r="AG46" i="11"/>
  <c r="AH46" i="11"/>
  <c r="AI46" i="11"/>
  <c r="AJ46" i="11"/>
  <c r="AK46" i="11"/>
  <c r="CG222" i="11" s="1"/>
  <c r="AL46" i="11"/>
  <c r="AM46" i="11"/>
  <c r="AN46" i="11"/>
  <c r="AE47" i="11"/>
  <c r="AF47" i="11"/>
  <c r="AG47" i="11"/>
  <c r="AH47" i="11"/>
  <c r="AI47" i="11"/>
  <c r="AJ47" i="11"/>
  <c r="AK47" i="11"/>
  <c r="AL47" i="11"/>
  <c r="AM47" i="11"/>
  <c r="AN47" i="11"/>
  <c r="AE48" i="11"/>
  <c r="AF48" i="11"/>
  <c r="AG48" i="11"/>
  <c r="AH48" i="11"/>
  <c r="AI48" i="11"/>
  <c r="AJ48" i="11"/>
  <c r="AK48" i="11"/>
  <c r="AL48" i="11"/>
  <c r="AM48" i="11"/>
  <c r="AN48" i="11"/>
  <c r="AE49" i="11"/>
  <c r="AF49" i="11"/>
  <c r="AG49" i="11"/>
  <c r="AH49" i="11"/>
  <c r="AI49" i="11"/>
  <c r="AJ49" i="11"/>
  <c r="AK49" i="11"/>
  <c r="AL49" i="11"/>
  <c r="AM49" i="11"/>
  <c r="AN49" i="11"/>
  <c r="AE50" i="11"/>
  <c r="AF50" i="11"/>
  <c r="AG50" i="11"/>
  <c r="AH50" i="11"/>
  <c r="AI50" i="11"/>
  <c r="AJ50" i="11"/>
  <c r="AK50" i="11"/>
  <c r="AL50" i="11"/>
  <c r="AM50" i="11"/>
  <c r="AN50" i="11"/>
  <c r="AE51" i="11"/>
  <c r="AF51" i="11"/>
  <c r="AG51" i="11"/>
  <c r="AH51" i="11"/>
  <c r="AI51" i="11"/>
  <c r="AJ51" i="11"/>
  <c r="AK51" i="11"/>
  <c r="CG227" i="11" s="1"/>
  <c r="AL51" i="11"/>
  <c r="AM51" i="11"/>
  <c r="AN51" i="11"/>
  <c r="AE52" i="11"/>
  <c r="AF52" i="11"/>
  <c r="AG52" i="11"/>
  <c r="AH52" i="11"/>
  <c r="AI52" i="11"/>
  <c r="AJ52" i="11"/>
  <c r="AK52" i="11"/>
  <c r="CG228" i="11" s="1"/>
  <c r="AL52" i="11"/>
  <c r="AM52" i="11"/>
  <c r="AN52" i="11"/>
  <c r="AE53" i="11"/>
  <c r="AF53" i="11"/>
  <c r="AG53" i="11"/>
  <c r="AH53" i="11"/>
  <c r="AI53" i="11"/>
  <c r="AJ53" i="11"/>
  <c r="AK53" i="11"/>
  <c r="CG229" i="11" s="1"/>
  <c r="AL53" i="11"/>
  <c r="AM53" i="11"/>
  <c r="AN53" i="11"/>
  <c r="AE54" i="11"/>
  <c r="AF54" i="11"/>
  <c r="AG54" i="11"/>
  <c r="AH54" i="11"/>
  <c r="AI54" i="11"/>
  <c r="AJ54" i="11"/>
  <c r="AK54" i="11"/>
  <c r="CG230" i="11" s="1"/>
  <c r="AL54" i="11"/>
  <c r="AM54" i="11"/>
  <c r="AN54" i="11"/>
  <c r="AE55" i="11"/>
  <c r="AF55" i="11"/>
  <c r="AG55" i="11"/>
  <c r="AH55" i="11"/>
  <c r="AI55" i="11"/>
  <c r="AJ55" i="11"/>
  <c r="AK55" i="11"/>
  <c r="CG231" i="11" s="1"/>
  <c r="AL55" i="11"/>
  <c r="AM55" i="11"/>
  <c r="AN55" i="11"/>
  <c r="AE56" i="11"/>
  <c r="AF56" i="11"/>
  <c r="AG56" i="11"/>
  <c r="AH56" i="11"/>
  <c r="AI56" i="11"/>
  <c r="AJ56" i="11"/>
  <c r="AK56" i="11"/>
  <c r="AL56" i="11"/>
  <c r="AM56" i="11"/>
  <c r="AN56" i="11"/>
  <c r="AE57" i="11"/>
  <c r="AF57" i="11"/>
  <c r="AG57" i="11"/>
  <c r="AH57" i="11"/>
  <c r="AI57" i="11"/>
  <c r="AJ57" i="11"/>
  <c r="AK57" i="11"/>
  <c r="AL57" i="11"/>
  <c r="AM57" i="11"/>
  <c r="AN57" i="11"/>
  <c r="AE58" i="11"/>
  <c r="AF58" i="11"/>
  <c r="AG58" i="11"/>
  <c r="AH58" i="11"/>
  <c r="AI58" i="11"/>
  <c r="AJ58" i="11"/>
  <c r="AK58" i="11"/>
  <c r="AL58" i="11"/>
  <c r="AM58" i="11"/>
  <c r="AN58" i="11"/>
  <c r="AE59" i="11"/>
  <c r="AF59" i="11"/>
  <c r="AG59" i="11"/>
  <c r="AH59" i="11"/>
  <c r="AI59" i="11"/>
  <c r="AJ59" i="11"/>
  <c r="AK59" i="11"/>
  <c r="AL59" i="11"/>
  <c r="AM59" i="11"/>
  <c r="AN59" i="11"/>
  <c r="AE60" i="11"/>
  <c r="AF60" i="11"/>
  <c r="AG60" i="11"/>
  <c r="AH60" i="11"/>
  <c r="AI60" i="11"/>
  <c r="AJ60" i="11"/>
  <c r="AK60" i="11"/>
  <c r="AL60" i="11"/>
  <c r="AM60" i="11"/>
  <c r="AN60" i="11"/>
  <c r="AE61" i="11"/>
  <c r="AF61" i="11"/>
  <c r="AG61" i="11"/>
  <c r="AH61" i="11"/>
  <c r="AI61" i="11"/>
  <c r="AJ61" i="11"/>
  <c r="AK61" i="11"/>
  <c r="AL61" i="11"/>
  <c r="AM61" i="11"/>
  <c r="AN61" i="11"/>
  <c r="AE62" i="11"/>
  <c r="AF62" i="11"/>
  <c r="AG62" i="11"/>
  <c r="AH62" i="11"/>
  <c r="AI62" i="11"/>
  <c r="AJ62" i="11"/>
  <c r="AK62" i="11"/>
  <c r="AL62" i="11"/>
  <c r="AM62" i="11"/>
  <c r="AN62" i="11"/>
  <c r="AE63" i="11"/>
  <c r="AF63" i="11"/>
  <c r="AG63" i="11"/>
  <c r="AH63" i="11"/>
  <c r="AI63" i="11"/>
  <c r="AJ63" i="11"/>
  <c r="AK63" i="11"/>
  <c r="AL63" i="11"/>
  <c r="AM63" i="11"/>
  <c r="AN63" i="11"/>
  <c r="AN3" i="11"/>
  <c r="AM3" i="11"/>
  <c r="AL3" i="11"/>
  <c r="AK3" i="11"/>
  <c r="AJ3" i="11"/>
  <c r="AI3" i="11"/>
  <c r="AH3" i="11"/>
  <c r="AG3" i="11"/>
  <c r="AF3" i="11"/>
  <c r="AE3" i="11"/>
  <c r="AQ3" i="11" s="1"/>
  <c r="AM64" i="11"/>
  <c r="AN64" i="11"/>
  <c r="AM65" i="11"/>
  <c r="AN65" i="11"/>
  <c r="AM66" i="11"/>
  <c r="AN66" i="11"/>
  <c r="AM67" i="11"/>
  <c r="AN67" i="11"/>
  <c r="AM68" i="11"/>
  <c r="AN68" i="11"/>
  <c r="AM69" i="11"/>
  <c r="AN69" i="11"/>
  <c r="AM70" i="11"/>
  <c r="AN70" i="11"/>
  <c r="AM71" i="11"/>
  <c r="AN71" i="11"/>
  <c r="AM72" i="11"/>
  <c r="AN72" i="11"/>
  <c r="AM73" i="11"/>
  <c r="AN73" i="11"/>
  <c r="AM74" i="11"/>
  <c r="AN74" i="11"/>
  <c r="AM75" i="11"/>
  <c r="AN75" i="11"/>
  <c r="AM76" i="11"/>
  <c r="AN76" i="11"/>
  <c r="AM77" i="11"/>
  <c r="AN77" i="11"/>
  <c r="AM78" i="11"/>
  <c r="AN78" i="11"/>
  <c r="AM79" i="11"/>
  <c r="AN79" i="11"/>
  <c r="AM80" i="11"/>
  <c r="AN80" i="11"/>
  <c r="AS4" i="11"/>
  <c r="BD4" i="11" s="1"/>
  <c r="AT4" i="11"/>
  <c r="AU4" i="11"/>
  <c r="AV4" i="11"/>
  <c r="AW4" i="11"/>
  <c r="AX4" i="11"/>
  <c r="AY4" i="11"/>
  <c r="AZ4" i="11"/>
  <c r="BA4" i="11"/>
  <c r="BB4" i="11"/>
  <c r="AS5" i="11"/>
  <c r="BC5" i="11" s="1"/>
  <c r="AT5" i="11"/>
  <c r="AU5" i="11"/>
  <c r="AV5" i="11"/>
  <c r="AW5" i="11"/>
  <c r="AX5" i="11"/>
  <c r="AY5" i="11"/>
  <c r="AZ5" i="11"/>
  <c r="BA5" i="11"/>
  <c r="BB5" i="11"/>
  <c r="AS6" i="11"/>
  <c r="BE6" i="11" s="1"/>
  <c r="AT6" i="11"/>
  <c r="AU6" i="11"/>
  <c r="AV6" i="11"/>
  <c r="AW6" i="11"/>
  <c r="AX6" i="11"/>
  <c r="AY6" i="11"/>
  <c r="AZ6" i="11"/>
  <c r="BA6" i="11"/>
  <c r="BB6" i="11"/>
  <c r="AS7" i="11"/>
  <c r="BE7" i="11" s="1"/>
  <c r="AT7" i="11"/>
  <c r="AU7" i="11"/>
  <c r="AV7" i="11"/>
  <c r="AW7" i="11"/>
  <c r="AX7" i="11"/>
  <c r="AY7" i="11"/>
  <c r="AZ7" i="11"/>
  <c r="BA7" i="11"/>
  <c r="BB7" i="11"/>
  <c r="AS8" i="11"/>
  <c r="BE8" i="11" s="1"/>
  <c r="AT8" i="11"/>
  <c r="AU8" i="11"/>
  <c r="AV8" i="11"/>
  <c r="AW8" i="11"/>
  <c r="AX8" i="11"/>
  <c r="AY8" i="11"/>
  <c r="AZ8" i="11"/>
  <c r="BA8" i="11"/>
  <c r="BB8" i="11"/>
  <c r="AS9" i="11"/>
  <c r="BE9" i="11" s="1"/>
  <c r="AT9" i="11"/>
  <c r="AU9" i="11"/>
  <c r="AV9" i="11"/>
  <c r="AW9" i="11"/>
  <c r="AX9" i="11"/>
  <c r="AY9" i="11"/>
  <c r="AZ9" i="11"/>
  <c r="BA9" i="11"/>
  <c r="BB9" i="11"/>
  <c r="AS10" i="11"/>
  <c r="BD10" i="11" s="1"/>
  <c r="AT10" i="11"/>
  <c r="AU10" i="11"/>
  <c r="AV10" i="11"/>
  <c r="AW10" i="11"/>
  <c r="AX10" i="11"/>
  <c r="AY10" i="11"/>
  <c r="AZ10" i="11"/>
  <c r="BA10" i="11"/>
  <c r="BB10" i="11"/>
  <c r="AS11" i="11"/>
  <c r="BE11" i="11" s="1"/>
  <c r="AT11" i="11"/>
  <c r="AU11" i="11"/>
  <c r="AV11" i="11"/>
  <c r="AW11" i="11"/>
  <c r="AX11" i="11"/>
  <c r="AY11" i="11"/>
  <c r="AZ11" i="11"/>
  <c r="BA11" i="11"/>
  <c r="BB11" i="11"/>
  <c r="AS12" i="11"/>
  <c r="BE12" i="11" s="1"/>
  <c r="AT12" i="11"/>
  <c r="AU12" i="11"/>
  <c r="AV12" i="11"/>
  <c r="AW12" i="11"/>
  <c r="AX12" i="11"/>
  <c r="AY12" i="11"/>
  <c r="AZ12" i="11"/>
  <c r="BA12" i="11"/>
  <c r="BB12" i="11"/>
  <c r="AS13" i="11"/>
  <c r="BE13" i="11" s="1"/>
  <c r="AT13" i="11"/>
  <c r="AU13" i="11"/>
  <c r="AV13" i="11"/>
  <c r="AW13" i="11"/>
  <c r="AX13" i="11"/>
  <c r="AY13" i="11"/>
  <c r="AZ13" i="11"/>
  <c r="BA13" i="11"/>
  <c r="BB13" i="11"/>
  <c r="AS14" i="11"/>
  <c r="CG14" i="11" s="1"/>
  <c r="AT14" i="11"/>
  <c r="AU14" i="11"/>
  <c r="AV14" i="11"/>
  <c r="AW14" i="11"/>
  <c r="AX14" i="11"/>
  <c r="AY14" i="11"/>
  <c r="AZ14" i="11"/>
  <c r="BA14" i="11"/>
  <c r="BB14" i="11"/>
  <c r="AS15" i="11"/>
  <c r="BE15" i="11" s="1"/>
  <c r="AT15" i="11"/>
  <c r="AU15" i="11"/>
  <c r="AV15" i="11"/>
  <c r="AW15" i="11"/>
  <c r="AX15" i="11"/>
  <c r="AY15" i="11"/>
  <c r="AZ15" i="11"/>
  <c r="BA15" i="11"/>
  <c r="BB15" i="11"/>
  <c r="AS16" i="11"/>
  <c r="BE16" i="11" s="1"/>
  <c r="AT16" i="11"/>
  <c r="AU16" i="11"/>
  <c r="AV16" i="11"/>
  <c r="AW16" i="11"/>
  <c r="AX16" i="11"/>
  <c r="AY16" i="11"/>
  <c r="AZ16" i="11"/>
  <c r="BA16" i="11"/>
  <c r="BB16" i="11"/>
  <c r="AS17" i="11"/>
  <c r="BE17" i="11" s="1"/>
  <c r="AT17" i="11"/>
  <c r="AU17" i="11"/>
  <c r="AV17" i="11"/>
  <c r="AW17" i="11"/>
  <c r="AX17" i="11"/>
  <c r="AY17" i="11"/>
  <c r="AZ17" i="11"/>
  <c r="BA17" i="11"/>
  <c r="BB17" i="11"/>
  <c r="AS18" i="11"/>
  <c r="BE18" i="11" s="1"/>
  <c r="AT18" i="11"/>
  <c r="AU18" i="11"/>
  <c r="AV18" i="11"/>
  <c r="AW18" i="11"/>
  <c r="AX18" i="11"/>
  <c r="AY18" i="11"/>
  <c r="AZ18" i="11"/>
  <c r="BA18" i="11"/>
  <c r="BB18" i="11"/>
  <c r="AS19" i="11"/>
  <c r="BE19" i="11" s="1"/>
  <c r="AT19" i="11"/>
  <c r="AU19" i="11"/>
  <c r="AV19" i="11"/>
  <c r="AW19" i="11"/>
  <c r="AX19" i="11"/>
  <c r="AY19" i="11"/>
  <c r="AZ19" i="11"/>
  <c r="BA19" i="11"/>
  <c r="BB19" i="11"/>
  <c r="AS20" i="11"/>
  <c r="BD20" i="11" s="1"/>
  <c r="AT20" i="11"/>
  <c r="AU20" i="11"/>
  <c r="AV20" i="11"/>
  <c r="AW20" i="11"/>
  <c r="AX20" i="11"/>
  <c r="AY20" i="11"/>
  <c r="AZ20" i="11"/>
  <c r="BA20" i="11"/>
  <c r="BB20" i="11"/>
  <c r="AS21" i="11"/>
  <c r="BC21" i="11" s="1"/>
  <c r="AT21" i="11"/>
  <c r="AU21" i="11"/>
  <c r="AV21" i="11"/>
  <c r="AW21" i="11"/>
  <c r="AX21" i="11"/>
  <c r="AY21" i="11"/>
  <c r="AZ21" i="11"/>
  <c r="BA21" i="11"/>
  <c r="BB21" i="11"/>
  <c r="AS22" i="11"/>
  <c r="CG22" i="11" s="1"/>
  <c r="AT22" i="11"/>
  <c r="AU22" i="11"/>
  <c r="AV22" i="11"/>
  <c r="AW22" i="11"/>
  <c r="AX22" i="11"/>
  <c r="AY22" i="11"/>
  <c r="AZ22" i="11"/>
  <c r="BA22" i="11"/>
  <c r="BB22" i="11"/>
  <c r="AS23" i="11"/>
  <c r="BE23" i="11" s="1"/>
  <c r="AT23" i="11"/>
  <c r="AU23" i="11"/>
  <c r="AV23" i="11"/>
  <c r="AW23" i="11"/>
  <c r="AX23" i="11"/>
  <c r="AY23" i="11"/>
  <c r="AZ23" i="11"/>
  <c r="BA23" i="11"/>
  <c r="BB23" i="11"/>
  <c r="AS24" i="11"/>
  <c r="BE24" i="11" s="1"/>
  <c r="AT24" i="11"/>
  <c r="AU24" i="11"/>
  <c r="AV24" i="11"/>
  <c r="AW24" i="11"/>
  <c r="AX24" i="11"/>
  <c r="AY24" i="11"/>
  <c r="AZ24" i="11"/>
  <c r="BA24" i="11"/>
  <c r="BB24" i="11"/>
  <c r="AS25" i="11"/>
  <c r="BE25" i="11" s="1"/>
  <c r="AT25" i="11"/>
  <c r="AU25" i="11"/>
  <c r="AV25" i="11"/>
  <c r="AW25" i="11"/>
  <c r="AX25" i="11"/>
  <c r="AY25" i="11"/>
  <c r="AZ25" i="11"/>
  <c r="BA25" i="11"/>
  <c r="BB25" i="11"/>
  <c r="AS26" i="11"/>
  <c r="BD26" i="11" s="1"/>
  <c r="AT26" i="11"/>
  <c r="AU26" i="11"/>
  <c r="AV26" i="11"/>
  <c r="AW26" i="11"/>
  <c r="AX26" i="11"/>
  <c r="AY26" i="11"/>
  <c r="AZ26" i="11"/>
  <c r="BA26" i="11"/>
  <c r="BB26" i="11"/>
  <c r="AS27" i="11"/>
  <c r="BE27" i="11" s="1"/>
  <c r="AT27" i="11"/>
  <c r="AU27" i="11"/>
  <c r="AV27" i="11"/>
  <c r="AW27" i="11"/>
  <c r="AX27" i="11"/>
  <c r="AZ27" i="11"/>
  <c r="BA27" i="11"/>
  <c r="BB27" i="11"/>
  <c r="AS28" i="11"/>
  <c r="BE28" i="11" s="1"/>
  <c r="AT28" i="11"/>
  <c r="AU28" i="11"/>
  <c r="AV28" i="11"/>
  <c r="AW28" i="11"/>
  <c r="AX28" i="11"/>
  <c r="AZ28" i="11"/>
  <c r="BA28" i="11"/>
  <c r="BB28" i="11"/>
  <c r="AS29" i="11"/>
  <c r="BE29" i="11" s="1"/>
  <c r="AT29" i="11"/>
  <c r="AU29" i="11"/>
  <c r="AV29" i="11"/>
  <c r="AW29" i="11"/>
  <c r="AX29" i="11"/>
  <c r="AZ29" i="11"/>
  <c r="BA29" i="11"/>
  <c r="BB29" i="11"/>
  <c r="AS30" i="11"/>
  <c r="BE30" i="11" s="1"/>
  <c r="AT30" i="11"/>
  <c r="AU30" i="11"/>
  <c r="AV30" i="11"/>
  <c r="AW30" i="11"/>
  <c r="AX30" i="11"/>
  <c r="AZ30" i="11"/>
  <c r="BA30" i="11"/>
  <c r="BB30" i="11"/>
  <c r="CE323" i="11" s="1"/>
  <c r="AS31" i="11"/>
  <c r="BE31" i="11" s="1"/>
  <c r="AT31" i="11"/>
  <c r="AU31" i="11"/>
  <c r="AV31" i="11"/>
  <c r="AW31" i="11"/>
  <c r="AX31" i="11"/>
  <c r="AZ31" i="11"/>
  <c r="BA31" i="11"/>
  <c r="BB31" i="11"/>
  <c r="AS32" i="11"/>
  <c r="BE32" i="11" s="1"/>
  <c r="AT32" i="11"/>
  <c r="AU32" i="11"/>
  <c r="AV32" i="11"/>
  <c r="AW32" i="11"/>
  <c r="AX32" i="11"/>
  <c r="AZ32" i="11"/>
  <c r="BA32" i="11"/>
  <c r="BB32" i="11"/>
  <c r="AS33" i="11"/>
  <c r="BE33" i="11" s="1"/>
  <c r="AT33" i="11"/>
  <c r="AU33" i="11"/>
  <c r="AV33" i="11"/>
  <c r="AW33" i="11"/>
  <c r="AX33" i="11"/>
  <c r="AZ33" i="11"/>
  <c r="BA33" i="11"/>
  <c r="BB33" i="11"/>
  <c r="AS34" i="11"/>
  <c r="BE34" i="11" s="1"/>
  <c r="AT34" i="11"/>
  <c r="AU34" i="11"/>
  <c r="AV34" i="11"/>
  <c r="AW34" i="11"/>
  <c r="AX34" i="11"/>
  <c r="AZ34" i="11"/>
  <c r="BA34" i="11"/>
  <c r="BB34" i="11"/>
  <c r="AS35" i="11"/>
  <c r="BE35" i="11" s="1"/>
  <c r="AT35" i="11"/>
  <c r="AU35" i="11"/>
  <c r="AV35" i="11"/>
  <c r="AW35" i="11"/>
  <c r="AX35" i="11"/>
  <c r="AZ35" i="11"/>
  <c r="BA35" i="11"/>
  <c r="BB35" i="11"/>
  <c r="AS36" i="11"/>
  <c r="BE36" i="11" s="1"/>
  <c r="AT36" i="11"/>
  <c r="AU36" i="11"/>
  <c r="AV36" i="11"/>
  <c r="AW36" i="11"/>
  <c r="AX36" i="11"/>
  <c r="AZ36" i="11"/>
  <c r="BA36" i="11"/>
  <c r="BB36" i="11"/>
  <c r="AS37" i="11"/>
  <c r="BC37" i="11" s="1"/>
  <c r="AT37" i="11"/>
  <c r="AU37" i="11"/>
  <c r="AV37" i="11"/>
  <c r="AW37" i="11"/>
  <c r="AX37" i="11"/>
  <c r="AZ37" i="11"/>
  <c r="BA37" i="11"/>
  <c r="BB37" i="11"/>
  <c r="AS38" i="11"/>
  <c r="CG38" i="11" s="1"/>
  <c r="AT38" i="11"/>
  <c r="AU38" i="11"/>
  <c r="AV38" i="11"/>
  <c r="AW38" i="11"/>
  <c r="AX38" i="11"/>
  <c r="AZ38" i="11"/>
  <c r="BA38" i="11"/>
  <c r="BB38" i="11"/>
  <c r="AS39" i="11"/>
  <c r="BE39" i="11" s="1"/>
  <c r="AT39" i="11"/>
  <c r="AU39" i="11"/>
  <c r="AV39" i="11"/>
  <c r="AW39" i="11"/>
  <c r="AX39" i="11"/>
  <c r="AZ39" i="11"/>
  <c r="BA39" i="11"/>
  <c r="BB39" i="11"/>
  <c r="AS40" i="11"/>
  <c r="AT40" i="11"/>
  <c r="AU40" i="11"/>
  <c r="AV40" i="11"/>
  <c r="AW40" i="11"/>
  <c r="AX40" i="11"/>
  <c r="AZ40" i="11"/>
  <c r="BA40" i="11"/>
  <c r="BB40" i="11"/>
  <c r="AS41" i="11"/>
  <c r="AT41" i="11"/>
  <c r="AU41" i="11"/>
  <c r="AV41" i="11"/>
  <c r="AW41" i="11"/>
  <c r="AX41" i="11"/>
  <c r="AZ41" i="11"/>
  <c r="BA41" i="11"/>
  <c r="BB41" i="11"/>
  <c r="AS42" i="11"/>
  <c r="AT42" i="11"/>
  <c r="AU42" i="11"/>
  <c r="AV42" i="11"/>
  <c r="AW42" i="11"/>
  <c r="AX42" i="11"/>
  <c r="AZ42" i="11"/>
  <c r="BA42" i="11"/>
  <c r="BB42" i="11"/>
  <c r="AS43" i="11"/>
  <c r="AT43" i="11"/>
  <c r="AU43" i="11"/>
  <c r="AV43" i="11"/>
  <c r="AW43" i="11"/>
  <c r="AX43" i="11"/>
  <c r="AZ43" i="11"/>
  <c r="BA43" i="11"/>
  <c r="BB43" i="11"/>
  <c r="AS44" i="11"/>
  <c r="AT44" i="11"/>
  <c r="AU44" i="11"/>
  <c r="AV44" i="11"/>
  <c r="AW44" i="11"/>
  <c r="AX44" i="11"/>
  <c r="AZ44" i="11"/>
  <c r="BA44" i="11"/>
  <c r="BB44" i="11"/>
  <c r="AS45" i="11"/>
  <c r="AT45" i="11"/>
  <c r="AU45" i="11"/>
  <c r="AV45" i="11"/>
  <c r="AW45" i="11"/>
  <c r="AX45" i="11"/>
  <c r="AZ45" i="11"/>
  <c r="BA45" i="11"/>
  <c r="BB45" i="11"/>
  <c r="AS46" i="11"/>
  <c r="AT46" i="11"/>
  <c r="AU46" i="11"/>
  <c r="AV46" i="11"/>
  <c r="AW46" i="11"/>
  <c r="AX46" i="11"/>
  <c r="AZ46" i="11"/>
  <c r="BA46" i="11"/>
  <c r="BB46" i="11"/>
  <c r="AS47" i="11"/>
  <c r="AT47" i="11"/>
  <c r="AU47" i="11"/>
  <c r="AV47" i="11"/>
  <c r="AW47" i="11"/>
  <c r="AX47" i="11"/>
  <c r="AZ47" i="11"/>
  <c r="BA47" i="11"/>
  <c r="BB47" i="11"/>
  <c r="AS48" i="11"/>
  <c r="AT48" i="11"/>
  <c r="AU48" i="11"/>
  <c r="AV48" i="11"/>
  <c r="AW48" i="11"/>
  <c r="AX48" i="11"/>
  <c r="AZ48" i="11"/>
  <c r="BA48" i="11"/>
  <c r="BB48" i="11"/>
  <c r="AS49" i="11"/>
  <c r="AT49" i="11"/>
  <c r="AU49" i="11"/>
  <c r="AV49" i="11"/>
  <c r="AW49" i="11"/>
  <c r="AX49" i="11"/>
  <c r="AZ49" i="11"/>
  <c r="BA49" i="11"/>
  <c r="BB49" i="11"/>
  <c r="AS50" i="11"/>
  <c r="AT50" i="11"/>
  <c r="AU50" i="11"/>
  <c r="AV50" i="11"/>
  <c r="AW50" i="11"/>
  <c r="AX50" i="11"/>
  <c r="AZ50" i="11"/>
  <c r="BA50" i="11"/>
  <c r="BB50" i="11"/>
  <c r="AS51" i="11"/>
  <c r="AT51" i="11"/>
  <c r="AU51" i="11"/>
  <c r="AV51" i="11"/>
  <c r="AW51" i="11"/>
  <c r="AX51" i="11"/>
  <c r="AZ51" i="11"/>
  <c r="BA51" i="11"/>
  <c r="BB51" i="11"/>
  <c r="AS52" i="11"/>
  <c r="AT52" i="11"/>
  <c r="AU52" i="11"/>
  <c r="AV52" i="11"/>
  <c r="AW52" i="11"/>
  <c r="AX52" i="11"/>
  <c r="AZ52" i="11"/>
  <c r="BA52" i="11"/>
  <c r="BB52" i="11"/>
  <c r="AS53" i="11"/>
  <c r="AT53" i="11"/>
  <c r="AU53" i="11"/>
  <c r="AV53" i="11"/>
  <c r="AW53" i="11"/>
  <c r="AX53" i="11"/>
  <c r="AZ53" i="11"/>
  <c r="BA53" i="11"/>
  <c r="BB53" i="11"/>
  <c r="AS54" i="11"/>
  <c r="AT54" i="11"/>
  <c r="AU54" i="11"/>
  <c r="AV54" i="11"/>
  <c r="AW54" i="11"/>
  <c r="AX54" i="11"/>
  <c r="AZ54" i="11"/>
  <c r="BA54" i="11"/>
  <c r="BB54" i="11"/>
  <c r="AS55" i="11"/>
  <c r="AT55" i="11"/>
  <c r="AU55" i="11"/>
  <c r="AV55" i="11"/>
  <c r="AW55" i="11"/>
  <c r="AX55" i="11"/>
  <c r="AY55" i="11"/>
  <c r="AZ55" i="11"/>
  <c r="BA55" i="11"/>
  <c r="BB55" i="11"/>
  <c r="AS56" i="11"/>
  <c r="AT56" i="11"/>
  <c r="AU56" i="11"/>
  <c r="AV56" i="11"/>
  <c r="AW56" i="11"/>
  <c r="AX56" i="11"/>
  <c r="AY56" i="11"/>
  <c r="AZ56" i="11"/>
  <c r="BA56" i="11"/>
  <c r="BB56" i="11"/>
  <c r="AS57" i="11"/>
  <c r="AT57" i="11"/>
  <c r="AU57" i="11"/>
  <c r="AV57" i="11"/>
  <c r="AW57" i="11"/>
  <c r="AX57" i="11"/>
  <c r="AY57" i="11"/>
  <c r="AZ57" i="11"/>
  <c r="BA57" i="11"/>
  <c r="BB57" i="11"/>
  <c r="AS58" i="11"/>
  <c r="AT58" i="11"/>
  <c r="AU58" i="11"/>
  <c r="AV58" i="11"/>
  <c r="AW58" i="11"/>
  <c r="AX58" i="11"/>
  <c r="AY58" i="11"/>
  <c r="AZ58" i="11"/>
  <c r="BA58" i="11"/>
  <c r="BB58" i="11"/>
  <c r="AS59" i="11"/>
  <c r="AT59" i="11"/>
  <c r="AU59" i="11"/>
  <c r="AV59" i="11"/>
  <c r="AW59" i="11"/>
  <c r="AX59" i="11"/>
  <c r="AY59" i="11"/>
  <c r="AZ59" i="11"/>
  <c r="BA59" i="11"/>
  <c r="BB59" i="11"/>
  <c r="AS60" i="11"/>
  <c r="AT60" i="11"/>
  <c r="AU60" i="11"/>
  <c r="AV60" i="11"/>
  <c r="AW60" i="11"/>
  <c r="AX60" i="11"/>
  <c r="AY60" i="11"/>
  <c r="AZ60" i="11"/>
  <c r="BA60" i="11"/>
  <c r="BB60" i="11"/>
  <c r="AS61" i="11"/>
  <c r="AT61" i="11"/>
  <c r="AU61" i="11"/>
  <c r="AV61" i="11"/>
  <c r="AW61" i="11"/>
  <c r="AX61" i="11"/>
  <c r="AY61" i="11"/>
  <c r="AZ61" i="11"/>
  <c r="BA61" i="11"/>
  <c r="BB61" i="11"/>
  <c r="AS62" i="11"/>
  <c r="AT62" i="11"/>
  <c r="AU62" i="11"/>
  <c r="AV62" i="11"/>
  <c r="AW62" i="11"/>
  <c r="AX62" i="11"/>
  <c r="AY62" i="11"/>
  <c r="AZ62" i="11"/>
  <c r="BA62" i="11"/>
  <c r="BB62" i="11"/>
  <c r="AS63" i="11"/>
  <c r="AT63" i="11"/>
  <c r="AU63" i="11"/>
  <c r="AV63" i="11"/>
  <c r="AW63" i="11"/>
  <c r="AX63" i="11"/>
  <c r="AY63" i="11"/>
  <c r="AZ63" i="11"/>
  <c r="BA63" i="11"/>
  <c r="BB63" i="11"/>
  <c r="AP34" i="11" l="1"/>
  <c r="BC16" i="11"/>
  <c r="CG6" i="11"/>
  <c r="AQ39" i="11"/>
  <c r="BD21" i="11"/>
  <c r="BC26" i="11"/>
  <c r="BE26" i="11"/>
  <c r="AO7" i="11"/>
  <c r="BD31" i="11"/>
  <c r="AQ7" i="11"/>
  <c r="BC32" i="11"/>
  <c r="AP12" i="11"/>
  <c r="BD37" i="11"/>
  <c r="AO13" i="11"/>
  <c r="AQ17" i="11"/>
  <c r="AP18" i="11"/>
  <c r="AO23" i="11"/>
  <c r="BE4" i="11"/>
  <c r="AQ23" i="11"/>
  <c r="BD5" i="11"/>
  <c r="AP28" i="11"/>
  <c r="BC10" i="11"/>
  <c r="AO29" i="11"/>
  <c r="BE10" i="11"/>
  <c r="AQ33" i="11"/>
  <c r="BD15" i="11"/>
  <c r="AO8" i="11"/>
  <c r="AP13" i="11"/>
  <c r="AQ18" i="11"/>
  <c r="AO24" i="11"/>
  <c r="AP29" i="11"/>
  <c r="AQ34" i="11"/>
  <c r="BE5" i="11"/>
  <c r="BC11" i="11"/>
  <c r="BD16" i="11"/>
  <c r="BE21" i="11"/>
  <c r="BC27" i="11"/>
  <c r="BD32" i="11"/>
  <c r="BE37" i="11"/>
  <c r="AO3" i="11"/>
  <c r="AP8" i="11"/>
  <c r="AO19" i="11"/>
  <c r="AP24" i="11"/>
  <c r="AO35" i="11"/>
  <c r="BC6" i="11"/>
  <c r="BD11" i="11"/>
  <c r="BC22" i="11"/>
  <c r="BD27" i="11"/>
  <c r="BC38" i="11"/>
  <c r="AP3" i="11"/>
  <c r="AO14" i="11"/>
  <c r="AP19" i="11"/>
  <c r="AO30" i="11"/>
  <c r="AP35" i="11"/>
  <c r="BD6" i="11"/>
  <c r="BC17" i="11"/>
  <c r="BD22" i="11"/>
  <c r="BC33" i="11"/>
  <c r="BD38" i="11"/>
  <c r="AO9" i="11"/>
  <c r="AP14" i="11"/>
  <c r="AO25" i="11"/>
  <c r="AP30" i="11"/>
  <c r="BC12" i="11"/>
  <c r="BD17" i="11"/>
  <c r="BE22" i="11"/>
  <c r="BC28" i="11"/>
  <c r="BD33" i="11"/>
  <c r="BE38" i="11"/>
  <c r="AO4" i="11"/>
  <c r="AP9" i="11"/>
  <c r="AO20" i="11"/>
  <c r="AP25" i="11"/>
  <c r="AO36" i="11"/>
  <c r="BC7" i="11"/>
  <c r="BD12" i="11"/>
  <c r="BC23" i="11"/>
  <c r="BD28" i="11"/>
  <c r="BC39" i="11"/>
  <c r="AP4" i="11"/>
  <c r="AO15" i="11"/>
  <c r="AP20" i="11"/>
  <c r="AO31" i="11"/>
  <c r="AP36" i="11"/>
  <c r="BD7" i="11"/>
  <c r="BC18" i="11"/>
  <c r="BD23" i="11"/>
  <c r="BC34" i="11"/>
  <c r="BD39" i="11"/>
  <c r="AO10" i="11"/>
  <c r="AP15" i="11"/>
  <c r="AO26" i="11"/>
  <c r="AP31" i="11"/>
  <c r="BC13" i="11"/>
  <c r="BD18" i="11"/>
  <c r="BC29" i="11"/>
  <c r="BD34" i="11"/>
  <c r="AO5" i="11"/>
  <c r="AP10" i="11"/>
  <c r="AO21" i="11"/>
  <c r="AP26" i="11"/>
  <c r="AO37" i="11"/>
  <c r="BC8" i="11"/>
  <c r="BD13" i="11"/>
  <c r="BC24" i="11"/>
  <c r="BD29" i="11"/>
  <c r="AP5" i="11"/>
  <c r="AO16" i="11"/>
  <c r="AP21" i="11"/>
  <c r="AO32" i="11"/>
  <c r="AP37" i="11"/>
  <c r="BD8" i="11"/>
  <c r="BC19" i="11"/>
  <c r="BD24" i="11"/>
  <c r="BC35" i="11"/>
  <c r="AO11" i="11"/>
  <c r="AP16" i="11"/>
  <c r="AO27" i="11"/>
  <c r="AP32" i="11"/>
  <c r="BC14" i="11"/>
  <c r="BD19" i="11"/>
  <c r="BC30" i="11"/>
  <c r="BD35" i="11"/>
  <c r="CG30" i="11"/>
  <c r="AO6" i="11"/>
  <c r="AP11" i="11"/>
  <c r="AO22" i="11"/>
  <c r="AP27" i="11"/>
  <c r="AO38" i="11"/>
  <c r="BC9" i="11"/>
  <c r="BD14" i="11"/>
  <c r="BC25" i="11"/>
  <c r="BD30" i="11"/>
  <c r="AP6" i="11"/>
  <c r="AO17" i="11"/>
  <c r="AP22" i="11"/>
  <c r="AO33" i="11"/>
  <c r="AP38" i="11"/>
  <c r="BC4" i="11"/>
  <c r="BD9" i="11"/>
  <c r="BE14" i="11"/>
  <c r="BC20" i="11"/>
  <c r="BD25" i="11"/>
  <c r="BC36" i="11"/>
  <c r="AO12" i="11"/>
  <c r="AO28" i="11"/>
  <c r="BC15" i="11"/>
  <c r="BC31" i="11"/>
  <c r="BD36" i="11"/>
  <c r="CE304" i="11"/>
  <c r="CE296" i="11"/>
  <c r="CE288" i="11"/>
  <c r="CE274" i="11"/>
  <c r="CE282" i="11"/>
  <c r="CE280" i="11"/>
  <c r="CE264" i="11"/>
  <c r="CG218" i="11"/>
  <c r="CG217" i="11"/>
  <c r="CG37" i="11"/>
  <c r="CG29" i="11"/>
  <c r="CG21" i="11"/>
  <c r="CG13" i="11"/>
  <c r="CG5" i="11"/>
  <c r="CG49" i="11"/>
  <c r="CG58" i="11"/>
  <c r="CG74" i="11"/>
  <c r="CG81" i="11"/>
  <c r="CG86" i="11"/>
  <c r="CG95" i="11"/>
  <c r="CG104" i="11"/>
  <c r="CG109" i="11"/>
  <c r="CG112" i="11"/>
  <c r="CG150" i="11"/>
  <c r="CG142" i="11"/>
  <c r="CG134" i="11"/>
  <c r="CG126" i="11"/>
  <c r="CG181" i="11"/>
  <c r="CG173" i="11"/>
  <c r="CG165" i="11"/>
  <c r="CG200" i="11"/>
  <c r="CG192" i="11"/>
  <c r="CG184" i="11"/>
  <c r="CG247" i="11"/>
  <c r="CG239" i="11"/>
  <c r="CG256" i="11"/>
  <c r="CG262" i="11"/>
  <c r="CG282" i="11"/>
  <c r="CG274" i="11"/>
  <c r="CG266" i="11"/>
  <c r="CG293" i="11"/>
  <c r="CG305" i="11"/>
  <c r="CG309" i="11"/>
  <c r="CG215" i="11"/>
  <c r="CG36" i="11"/>
  <c r="CG28" i="11"/>
  <c r="CG20" i="11"/>
  <c r="CG12" i="11"/>
  <c r="CG4" i="11"/>
  <c r="CG48" i="11"/>
  <c r="CG57" i="11"/>
  <c r="CG66" i="11"/>
  <c r="CG73" i="11"/>
  <c r="CG80" i="11"/>
  <c r="CG85" i="11"/>
  <c r="CG94" i="11"/>
  <c r="CG103" i="11"/>
  <c r="CG108" i="11"/>
  <c r="CG111" i="11"/>
  <c r="CG157" i="11"/>
  <c r="CG149" i="11"/>
  <c r="CG141" i="11"/>
  <c r="CG133" i="11"/>
  <c r="CG125" i="11"/>
  <c r="CG180" i="11"/>
  <c r="CG172" i="11"/>
  <c r="CG164" i="11"/>
  <c r="CG199" i="11"/>
  <c r="CG191" i="11"/>
  <c r="CG246" i="11"/>
  <c r="CG238" i="11"/>
  <c r="CG255" i="11"/>
  <c r="CG261" i="11"/>
  <c r="CG281" i="11"/>
  <c r="CG273" i="11"/>
  <c r="CG265" i="11"/>
  <c r="CG292" i="11"/>
  <c r="CG304" i="11"/>
  <c r="CG308" i="11"/>
  <c r="CG35" i="11"/>
  <c r="CG27" i="11"/>
  <c r="CG19" i="11"/>
  <c r="CG11" i="11"/>
  <c r="CG47" i="11"/>
  <c r="CG56" i="11"/>
  <c r="CG65" i="11"/>
  <c r="CG72" i="11"/>
  <c r="CG79" i="11"/>
  <c r="CG84" i="11"/>
  <c r="CG93" i="11"/>
  <c r="CG102" i="11"/>
  <c r="CG107" i="11"/>
  <c r="CG120" i="11"/>
  <c r="CG156" i="11"/>
  <c r="CG148" i="11"/>
  <c r="CG140" i="11"/>
  <c r="CG132" i="11"/>
  <c r="CG124" i="11"/>
  <c r="CG179" i="11"/>
  <c r="CG171" i="11"/>
  <c r="CG163" i="11"/>
  <c r="CG198" i="11"/>
  <c r="CG190" i="11"/>
  <c r="CG206" i="11"/>
  <c r="CG245" i="11"/>
  <c r="CG237" i="11"/>
  <c r="CG254" i="11"/>
  <c r="CG260" i="11"/>
  <c r="CG280" i="11"/>
  <c r="CG272" i="11"/>
  <c r="CG264" i="11"/>
  <c r="CG291" i="11"/>
  <c r="CG303" i="11"/>
  <c r="CG307" i="11"/>
  <c r="CG216" i="11"/>
  <c r="CG34" i="11"/>
  <c r="CG26" i="11"/>
  <c r="CG18" i="11"/>
  <c r="CG10" i="11"/>
  <c r="CG43" i="11"/>
  <c r="CG46" i="11"/>
  <c r="CG55" i="11"/>
  <c r="CG64" i="11"/>
  <c r="CG71" i="11"/>
  <c r="CG78" i="11"/>
  <c r="CG83" i="11"/>
  <c r="CG92" i="11"/>
  <c r="CG101" i="11"/>
  <c r="CG106" i="11"/>
  <c r="CG119" i="11"/>
  <c r="CG155" i="11"/>
  <c r="CG147" i="11"/>
  <c r="CG139" i="11"/>
  <c r="CG131" i="11"/>
  <c r="CG123" i="11"/>
  <c r="CG178" i="11"/>
  <c r="CG170" i="11"/>
  <c r="CG162" i="11"/>
  <c r="CG197" i="11"/>
  <c r="CG189" i="11"/>
  <c r="CG205" i="11"/>
  <c r="CG244" i="11"/>
  <c r="CG236" i="11"/>
  <c r="CG253" i="11"/>
  <c r="CG259" i="11"/>
  <c r="CG279" i="11"/>
  <c r="CG271" i="11"/>
  <c r="CG290" i="11"/>
  <c r="CG302" i="11"/>
  <c r="CG306" i="11"/>
  <c r="CG214" i="11"/>
  <c r="CG33" i="11"/>
  <c r="CG25" i="11"/>
  <c r="CG17" i="11"/>
  <c r="CG9" i="11"/>
  <c r="CG42" i="11"/>
  <c r="CG45" i="11"/>
  <c r="CG54" i="11"/>
  <c r="CG63" i="11"/>
  <c r="CG70" i="11"/>
  <c r="CG77" i="11"/>
  <c r="CG91" i="11"/>
  <c r="CG100" i="11"/>
  <c r="CG116" i="11"/>
  <c r="CG118" i="11"/>
  <c r="CG154" i="11"/>
  <c r="CG146" i="11"/>
  <c r="CG138" i="11"/>
  <c r="CG130" i="11"/>
  <c r="CG122" i="11"/>
  <c r="CG177" i="11"/>
  <c r="CG169" i="11"/>
  <c r="CG161" i="11"/>
  <c r="CG196" i="11"/>
  <c r="CG188" i="11"/>
  <c r="CG204" i="11"/>
  <c r="CG243" i="11"/>
  <c r="CG235" i="11"/>
  <c r="CG252" i="11"/>
  <c r="CG278" i="11"/>
  <c r="CG270" i="11"/>
  <c r="CG297" i="11"/>
  <c r="CG289" i="11"/>
  <c r="CG301" i="11"/>
  <c r="CG323" i="11"/>
  <c r="CG223" i="11"/>
  <c r="CG32" i="11"/>
  <c r="CG24" i="11"/>
  <c r="CG16" i="11"/>
  <c r="CG8" i="11"/>
  <c r="CG41" i="11"/>
  <c r="CG44" i="11"/>
  <c r="CG53" i="11"/>
  <c r="CG62" i="11"/>
  <c r="CG69" i="11"/>
  <c r="CG76" i="11"/>
  <c r="CG90" i="11"/>
  <c r="CG99" i="11"/>
  <c r="CG115" i="11"/>
  <c r="CG117" i="11"/>
  <c r="CG153" i="11"/>
  <c r="CG145" i="11"/>
  <c r="CG137" i="11"/>
  <c r="CG129" i="11"/>
  <c r="CG176" i="11"/>
  <c r="CG168" i="11"/>
  <c r="CG160" i="11"/>
  <c r="CG195" i="11"/>
  <c r="CG187" i="11"/>
  <c r="CG203" i="11"/>
  <c r="CG232" i="11"/>
  <c r="CG242" i="11"/>
  <c r="CG234" i="11"/>
  <c r="CG251" i="11"/>
  <c r="CG277" i="11"/>
  <c r="CG269" i="11"/>
  <c r="CG296" i="11"/>
  <c r="CG288" i="11"/>
  <c r="CG300" i="11"/>
  <c r="CG311" i="11"/>
  <c r="CG31" i="11"/>
  <c r="CG23" i="11"/>
  <c r="CG15" i="11"/>
  <c r="CG7" i="11"/>
  <c r="CG40" i="11"/>
  <c r="CG60" i="11"/>
  <c r="CG52" i="11"/>
  <c r="CG61" i="11"/>
  <c r="CG68" i="11"/>
  <c r="CG75" i="11"/>
  <c r="CG97" i="11"/>
  <c r="CG89" i="11"/>
  <c r="CG98" i="11"/>
  <c r="CG114" i="11"/>
  <c r="CG152" i="11"/>
  <c r="CG144" i="11"/>
  <c r="CG136" i="11"/>
  <c r="CG128" i="11"/>
  <c r="CG175" i="11"/>
  <c r="CG167" i="11"/>
  <c r="CG159" i="11"/>
  <c r="CG194" i="11"/>
  <c r="CG186" i="11"/>
  <c r="CG202" i="11"/>
  <c r="CG249" i="11"/>
  <c r="CG241" i="11"/>
  <c r="CG258" i="11"/>
  <c r="CG250" i="11"/>
  <c r="CG284" i="11"/>
  <c r="CG276" i="11"/>
  <c r="CG268" i="11"/>
  <c r="CG295" i="11"/>
  <c r="CG287" i="11"/>
  <c r="CG299" i="11"/>
  <c r="CG310" i="11"/>
  <c r="CG209" i="11"/>
  <c r="CG225" i="11"/>
  <c r="CG226" i="11"/>
  <c r="Y4" i="11"/>
  <c r="Z4" i="11"/>
  <c r="CE286" i="11" s="1"/>
  <c r="Y5" i="11"/>
  <c r="CE265" i="11" s="1"/>
  <c r="Z5" i="11"/>
  <c r="CE287" i="11" s="1"/>
  <c r="Y6" i="11"/>
  <c r="CE266" i="11" s="1"/>
  <c r="Z6" i="11"/>
  <c r="Y7" i="11"/>
  <c r="CE267" i="11" s="1"/>
  <c r="Z7" i="11"/>
  <c r="CE289" i="11" s="1"/>
  <c r="Y8" i="11"/>
  <c r="CE268" i="11" s="1"/>
  <c r="Z8" i="11"/>
  <c r="CE290" i="11" s="1"/>
  <c r="Y9" i="11"/>
  <c r="CE269" i="11" s="1"/>
  <c r="Z9" i="11"/>
  <c r="CE291" i="11" s="1"/>
  <c r="Y10" i="11"/>
  <c r="CE270" i="11" s="1"/>
  <c r="Z10" i="11"/>
  <c r="CE292" i="11" s="1"/>
  <c r="Y11" i="11"/>
  <c r="CE271" i="11" s="1"/>
  <c r="Z11" i="11"/>
  <c r="CE293" i="11" s="1"/>
  <c r="Y12" i="11"/>
  <c r="CE272" i="11" s="1"/>
  <c r="Z12" i="11"/>
  <c r="CE294" i="11" s="1"/>
  <c r="Y13" i="11"/>
  <c r="CE273" i="11" s="1"/>
  <c r="Z13" i="11"/>
  <c r="CE295" i="11" s="1"/>
  <c r="Y14" i="11"/>
  <c r="Z14" i="11"/>
  <c r="Y15" i="11"/>
  <c r="CE275" i="11" s="1"/>
  <c r="Z15" i="11"/>
  <c r="CE297" i="11" s="1"/>
  <c r="Y16" i="11"/>
  <c r="CE276" i="11" s="1"/>
  <c r="Z16" i="11"/>
  <c r="CE298" i="11" s="1"/>
  <c r="Y17" i="11"/>
  <c r="CE277" i="11" s="1"/>
  <c r="Z17" i="11"/>
  <c r="CE299" i="11" s="1"/>
  <c r="Y18" i="11"/>
  <c r="CE278" i="11" s="1"/>
  <c r="Z18" i="11"/>
  <c r="CE300" i="11" s="1"/>
  <c r="Y19" i="11"/>
  <c r="CE279" i="11" s="1"/>
  <c r="Z19" i="11"/>
  <c r="CE301" i="11" s="1"/>
  <c r="Y20" i="11"/>
  <c r="Z20" i="11"/>
  <c r="CE302" i="11" s="1"/>
  <c r="Y21" i="11"/>
  <c r="CE281" i="11" s="1"/>
  <c r="Z21" i="11"/>
  <c r="CE303" i="11" s="1"/>
  <c r="Y22" i="11"/>
  <c r="Z22" i="11"/>
  <c r="Y23" i="11"/>
  <c r="CE283" i="11" s="1"/>
  <c r="Z23" i="11"/>
  <c r="CE305" i="11" s="1"/>
  <c r="Y24" i="11"/>
  <c r="CE284" i="11" s="1"/>
  <c r="Z24" i="11"/>
  <c r="CE306" i="11" s="1"/>
  <c r="Y25" i="11"/>
  <c r="Z25" i="11"/>
  <c r="CE307" i="11" s="1"/>
  <c r="Y26" i="11"/>
  <c r="Z26" i="11"/>
  <c r="CE308" i="11" s="1"/>
  <c r="Y27" i="11"/>
  <c r="Z27" i="11"/>
  <c r="CE309" i="11" s="1"/>
  <c r="Y28" i="11"/>
  <c r="Z28" i="11"/>
  <c r="CE310" i="11" s="1"/>
  <c r="Y29" i="11"/>
  <c r="Z29" i="11"/>
  <c r="CE311" i="11" s="1"/>
  <c r="Y30" i="11"/>
  <c r="Z30" i="11"/>
  <c r="Y31" i="11"/>
  <c r="Z31" i="11"/>
  <c r="Y32" i="11"/>
  <c r="Z32" i="11"/>
  <c r="Y33" i="11"/>
  <c r="Z33" i="11"/>
  <c r="Y34" i="11"/>
  <c r="Z34" i="11"/>
  <c r="Y35" i="11"/>
  <c r="Z35" i="11"/>
  <c r="Y36" i="11"/>
  <c r="Z36" i="11"/>
  <c r="Y37" i="11"/>
  <c r="Z37" i="11"/>
  <c r="Y38" i="11"/>
  <c r="Z38" i="11"/>
  <c r="Y39" i="11"/>
  <c r="Z39" i="11"/>
  <c r="Y40" i="11"/>
  <c r="Z40" i="11"/>
  <c r="Y41" i="11"/>
  <c r="Z41" i="11"/>
  <c r="Y42" i="11"/>
  <c r="Z42" i="11"/>
  <c r="Y43" i="11"/>
  <c r="Z43" i="11"/>
  <c r="Y44" i="11"/>
  <c r="Z44" i="11"/>
  <c r="Y45" i="11"/>
  <c r="Z45" i="11"/>
  <c r="Y46" i="11"/>
  <c r="Z46" i="11"/>
  <c r="Y47" i="11"/>
  <c r="Z47" i="11"/>
  <c r="Y48" i="11"/>
  <c r="Z48" i="11"/>
  <c r="Y49" i="11"/>
  <c r="Z49" i="11"/>
  <c r="Y50" i="11"/>
  <c r="Z50" i="11"/>
  <c r="Y51" i="11"/>
  <c r="Z51" i="11"/>
  <c r="Y52" i="11"/>
  <c r="Z52" i="11"/>
  <c r="Y53" i="11"/>
  <c r="Z53" i="11"/>
  <c r="Y54" i="11"/>
  <c r="Z54" i="11"/>
  <c r="Y55" i="11"/>
  <c r="Z55" i="11"/>
  <c r="Y56" i="11"/>
  <c r="Z56" i="11"/>
  <c r="Y57" i="11"/>
  <c r="Z57" i="11"/>
  <c r="Y58" i="11"/>
  <c r="Z58" i="11"/>
  <c r="Y59" i="11"/>
  <c r="Z59" i="11"/>
  <c r="Y60" i="11"/>
  <c r="Z60" i="11"/>
  <c r="Y61" i="11"/>
  <c r="Z61" i="11"/>
  <c r="Y62" i="11"/>
  <c r="Z62" i="11"/>
  <c r="Y63" i="11"/>
  <c r="Z63" i="11"/>
  <c r="Y65" i="11"/>
  <c r="Z65" i="11"/>
  <c r="Y66" i="11"/>
  <c r="Z66" i="11"/>
  <c r="Y67" i="11"/>
  <c r="Z67" i="11"/>
  <c r="Y68" i="11"/>
  <c r="Z68" i="11"/>
  <c r="Y69" i="11"/>
  <c r="Z69" i="11"/>
  <c r="Y70" i="11"/>
  <c r="Z70" i="11"/>
  <c r="Y71" i="11"/>
  <c r="Z71" i="11"/>
  <c r="Y72" i="11"/>
  <c r="Z72" i="11"/>
  <c r="Y73" i="11"/>
  <c r="Z73" i="11"/>
  <c r="Y74" i="11"/>
  <c r="Z74" i="11"/>
  <c r="Y75" i="11"/>
  <c r="Z75" i="11"/>
  <c r="Y76" i="11"/>
  <c r="Z76" i="11"/>
  <c r="Y77" i="11"/>
  <c r="Z77" i="11"/>
  <c r="Y78" i="11"/>
  <c r="Z78" i="11"/>
  <c r="Y79" i="11"/>
  <c r="Z79" i="11"/>
  <c r="Y80" i="11"/>
  <c r="Z80" i="11"/>
  <c r="W4" i="11" l="1"/>
  <c r="CE184" i="11" s="1"/>
  <c r="X4" i="11"/>
  <c r="CE234" i="11" s="1"/>
  <c r="W5" i="11"/>
  <c r="CE185" i="11" s="1"/>
  <c r="X5" i="11"/>
  <c r="CE235" i="11" s="1"/>
  <c r="W6" i="11"/>
  <c r="CE186" i="11" s="1"/>
  <c r="X6" i="11"/>
  <c r="CE236" i="11" s="1"/>
  <c r="W7" i="11"/>
  <c r="CE187" i="11" s="1"/>
  <c r="X7" i="11"/>
  <c r="CE237" i="11" s="1"/>
  <c r="W8" i="11"/>
  <c r="CE188" i="11" s="1"/>
  <c r="X8" i="11"/>
  <c r="CE238" i="11" s="1"/>
  <c r="W9" i="11"/>
  <c r="CE189" i="11" s="1"/>
  <c r="X9" i="11"/>
  <c r="CE239" i="11" s="1"/>
  <c r="W10" i="11"/>
  <c r="CE190" i="11" s="1"/>
  <c r="X10" i="11"/>
  <c r="CE240" i="11" s="1"/>
  <c r="W11" i="11"/>
  <c r="CE191" i="11" s="1"/>
  <c r="X11" i="11"/>
  <c r="CE241" i="11" s="1"/>
  <c r="W12" i="11"/>
  <c r="CE192" i="11" s="1"/>
  <c r="X12" i="11"/>
  <c r="CE242" i="11" s="1"/>
  <c r="W13" i="11"/>
  <c r="CE193" i="11" s="1"/>
  <c r="X13" i="11"/>
  <c r="CE243" i="11" s="1"/>
  <c r="W14" i="11"/>
  <c r="CE194" i="11" s="1"/>
  <c r="X14" i="11"/>
  <c r="CE244" i="11" s="1"/>
  <c r="W15" i="11"/>
  <c r="CE195" i="11" s="1"/>
  <c r="X15" i="11"/>
  <c r="CE245" i="11" s="1"/>
  <c r="W16" i="11"/>
  <c r="CE196" i="11" s="1"/>
  <c r="X16" i="11"/>
  <c r="CE246" i="11" s="1"/>
  <c r="W17" i="11"/>
  <c r="CE197" i="11" s="1"/>
  <c r="X17" i="11"/>
  <c r="CE247" i="11" s="1"/>
  <c r="W18" i="11"/>
  <c r="CE198" i="11" s="1"/>
  <c r="X18" i="11"/>
  <c r="CE248" i="11" s="1"/>
  <c r="W19" i="11"/>
  <c r="CE199" i="11" s="1"/>
  <c r="X19" i="11"/>
  <c r="CE249" i="11" s="1"/>
  <c r="W20" i="11"/>
  <c r="CE200" i="11" s="1"/>
  <c r="X20" i="11"/>
  <c r="CE250" i="11" s="1"/>
  <c r="W21" i="11"/>
  <c r="CE201" i="11" s="1"/>
  <c r="X21" i="11"/>
  <c r="CE251" i="11" s="1"/>
  <c r="W22" i="11"/>
  <c r="CE202" i="11" s="1"/>
  <c r="X22" i="11"/>
  <c r="CE252" i="11" s="1"/>
  <c r="W23" i="11"/>
  <c r="CE203" i="11" s="1"/>
  <c r="X23" i="11"/>
  <c r="CE253" i="11" s="1"/>
  <c r="W24" i="11"/>
  <c r="CE204" i="11" s="1"/>
  <c r="X24" i="11"/>
  <c r="CE254" i="11" s="1"/>
  <c r="W25" i="11"/>
  <c r="CE205" i="11" s="1"/>
  <c r="X25" i="11"/>
  <c r="CE255" i="11" s="1"/>
  <c r="W26" i="11"/>
  <c r="CE206" i="11" s="1"/>
  <c r="X26" i="11"/>
  <c r="CE256" i="11" s="1"/>
  <c r="W27" i="11"/>
  <c r="CE207" i="11" s="1"/>
  <c r="X27" i="11"/>
  <c r="CE257" i="11" s="1"/>
  <c r="W28" i="11"/>
  <c r="CE208" i="11" s="1"/>
  <c r="X28" i="11"/>
  <c r="CE258" i="11" s="1"/>
  <c r="W29" i="11"/>
  <c r="CE209" i="11" s="1"/>
  <c r="X29" i="11"/>
  <c r="CE259" i="11" s="1"/>
  <c r="W30" i="11"/>
  <c r="CE210" i="11" s="1"/>
  <c r="X30" i="11"/>
  <c r="CE260" i="11" s="1"/>
  <c r="W31" i="11"/>
  <c r="CE211" i="11" s="1"/>
  <c r="X31" i="11"/>
  <c r="CE261" i="11" s="1"/>
  <c r="W32" i="11"/>
  <c r="CE212" i="11" s="1"/>
  <c r="X32" i="11"/>
  <c r="CE262" i="11" s="1"/>
  <c r="W33" i="11"/>
  <c r="CE213" i="11" s="1"/>
  <c r="X33" i="11"/>
  <c r="W34" i="11"/>
  <c r="CE214" i="11" s="1"/>
  <c r="X34" i="11"/>
  <c r="W35" i="11"/>
  <c r="CE215" i="11" s="1"/>
  <c r="X35" i="11"/>
  <c r="W36" i="11"/>
  <c r="CE216" i="11" s="1"/>
  <c r="X36" i="11"/>
  <c r="W37" i="11"/>
  <c r="CE217" i="11" s="1"/>
  <c r="X37" i="11"/>
  <c r="W38" i="11"/>
  <c r="CE218" i="11" s="1"/>
  <c r="X38" i="11"/>
  <c r="W39" i="11"/>
  <c r="CE219" i="11" s="1"/>
  <c r="X39" i="11"/>
  <c r="W40" i="11"/>
  <c r="CE220" i="11" s="1"/>
  <c r="X40" i="11"/>
  <c r="W41" i="11"/>
  <c r="CE221" i="11" s="1"/>
  <c r="X41" i="11"/>
  <c r="W42" i="11"/>
  <c r="CE222" i="11" s="1"/>
  <c r="X42" i="11"/>
  <c r="W43" i="11"/>
  <c r="CE223" i="11" s="1"/>
  <c r="X43" i="11"/>
  <c r="W44" i="11"/>
  <c r="CE224" i="11" s="1"/>
  <c r="X44" i="11"/>
  <c r="W45" i="11"/>
  <c r="CE225" i="11" s="1"/>
  <c r="X45" i="11"/>
  <c r="W46" i="11"/>
  <c r="CE226" i="11" s="1"/>
  <c r="X46" i="11"/>
  <c r="W47" i="11"/>
  <c r="CE227" i="11" s="1"/>
  <c r="X47" i="11"/>
  <c r="W48" i="11"/>
  <c r="CE228" i="11" s="1"/>
  <c r="X48" i="11"/>
  <c r="W49" i="11"/>
  <c r="CE229" i="11" s="1"/>
  <c r="X49" i="11"/>
  <c r="W50" i="11"/>
  <c r="CE230" i="11" s="1"/>
  <c r="X50" i="11"/>
  <c r="W51" i="11"/>
  <c r="CE231" i="11" s="1"/>
  <c r="X51" i="11"/>
  <c r="W52" i="11"/>
  <c r="CE232" i="11" s="1"/>
  <c r="X52" i="11"/>
  <c r="W53" i="11"/>
  <c r="X53" i="11"/>
  <c r="W54" i="11"/>
  <c r="X54" i="11"/>
  <c r="W55" i="11"/>
  <c r="X55" i="11"/>
  <c r="W56" i="11"/>
  <c r="X56" i="11"/>
  <c r="W57" i="11"/>
  <c r="X57" i="11"/>
  <c r="W58" i="11"/>
  <c r="X58" i="11"/>
  <c r="W59" i="11"/>
  <c r="X59" i="11"/>
  <c r="W60" i="11"/>
  <c r="X60" i="11"/>
  <c r="W61" i="11"/>
  <c r="X61" i="11"/>
  <c r="W62" i="11"/>
  <c r="X62" i="11"/>
  <c r="W63" i="11"/>
  <c r="X63" i="11"/>
  <c r="BB3" i="11"/>
  <c r="BA3" i="11"/>
  <c r="AZ3" i="11"/>
  <c r="AY3" i="11"/>
  <c r="AX3" i="11"/>
  <c r="AW3" i="11"/>
  <c r="AV3" i="11"/>
  <c r="AU3" i="11"/>
  <c r="AT3" i="11"/>
  <c r="AS3" i="11"/>
  <c r="BE3" i="11" l="1"/>
  <c r="BD3" i="11"/>
  <c r="BC3" i="11"/>
  <c r="CG67" i="11"/>
  <c r="CG88" i="11"/>
  <c r="CG263" i="11"/>
  <c r="CG285" i="11"/>
  <c r="CG233" i="11"/>
  <c r="CG3" i="11"/>
  <c r="CG39" i="11"/>
  <c r="CG121" i="11"/>
  <c r="CG158" i="11"/>
  <c r="CG183" i="11"/>
  <c r="Q61" i="11"/>
  <c r="R61" i="11"/>
  <c r="S61" i="11"/>
  <c r="T61" i="11"/>
  <c r="U61" i="11"/>
  <c r="V61" i="11"/>
  <c r="Q62" i="11"/>
  <c r="R62" i="11"/>
  <c r="S62" i="11"/>
  <c r="T62" i="11"/>
  <c r="U62" i="11"/>
  <c r="V62" i="11"/>
  <c r="Q63" i="11"/>
  <c r="R63" i="11"/>
  <c r="S63" i="11"/>
  <c r="T63" i="11"/>
  <c r="U63" i="11"/>
  <c r="V63" i="11"/>
  <c r="Q60" i="11"/>
  <c r="R60" i="11"/>
  <c r="S60" i="11"/>
  <c r="T60" i="11"/>
  <c r="U60" i="11"/>
  <c r="V60" i="11"/>
  <c r="Q56" i="11"/>
  <c r="R56" i="11"/>
  <c r="S56" i="11"/>
  <c r="T56" i="11"/>
  <c r="U56" i="11"/>
  <c r="V56" i="11"/>
  <c r="Q57" i="11"/>
  <c r="R57" i="11"/>
  <c r="S57" i="11"/>
  <c r="T57" i="11"/>
  <c r="U57" i="11"/>
  <c r="V57" i="11"/>
  <c r="Q58" i="11"/>
  <c r="R58" i="11"/>
  <c r="S58" i="11"/>
  <c r="T58" i="11"/>
  <c r="U58" i="11"/>
  <c r="V58" i="11"/>
  <c r="Q59" i="11"/>
  <c r="R59" i="11"/>
  <c r="S59" i="11"/>
  <c r="T59" i="11"/>
  <c r="U59" i="11"/>
  <c r="V59" i="11"/>
  <c r="Q28" i="11"/>
  <c r="R28" i="11"/>
  <c r="CE64" i="11" s="1"/>
  <c r="S28" i="11"/>
  <c r="T28" i="11"/>
  <c r="CE113" i="11" s="1"/>
  <c r="U28" i="11"/>
  <c r="CE146" i="11" s="1"/>
  <c r="V28" i="11"/>
  <c r="Q29" i="11"/>
  <c r="R29" i="11"/>
  <c r="CE65" i="11" s="1"/>
  <c r="S29" i="11"/>
  <c r="T29" i="11"/>
  <c r="CE114" i="11" s="1"/>
  <c r="U29" i="11"/>
  <c r="CE147" i="11" s="1"/>
  <c r="V29" i="11"/>
  <c r="Q30" i="11"/>
  <c r="R30" i="11"/>
  <c r="CE66" i="11" s="1"/>
  <c r="S30" i="11"/>
  <c r="T30" i="11"/>
  <c r="CE115" i="11" s="1"/>
  <c r="U30" i="11"/>
  <c r="CE148" i="11" s="1"/>
  <c r="V30" i="11"/>
  <c r="Q31" i="11"/>
  <c r="R31" i="11"/>
  <c r="S31" i="11"/>
  <c r="T31" i="11"/>
  <c r="CE116" i="11" s="1"/>
  <c r="U31" i="11"/>
  <c r="CE149" i="11" s="1"/>
  <c r="V31" i="11"/>
  <c r="Q32" i="11"/>
  <c r="R32" i="11"/>
  <c r="S32" i="11"/>
  <c r="T32" i="11"/>
  <c r="CE117" i="11" s="1"/>
  <c r="U32" i="11"/>
  <c r="CE150" i="11" s="1"/>
  <c r="V32" i="11"/>
  <c r="Q33" i="11"/>
  <c r="R33" i="11"/>
  <c r="S33" i="11"/>
  <c r="T33" i="11"/>
  <c r="CE118" i="11" s="1"/>
  <c r="U33" i="11"/>
  <c r="CE151" i="11" s="1"/>
  <c r="V33" i="11"/>
  <c r="Q34" i="11"/>
  <c r="R34" i="11"/>
  <c r="S34" i="11"/>
  <c r="T34" i="11"/>
  <c r="CE119" i="11" s="1"/>
  <c r="U34" i="11"/>
  <c r="CE152" i="11" s="1"/>
  <c r="V34" i="11"/>
  <c r="Q35" i="11"/>
  <c r="R35" i="11"/>
  <c r="S35" i="11"/>
  <c r="T35" i="11"/>
  <c r="CE120" i="11" s="1"/>
  <c r="U35" i="11"/>
  <c r="CE153" i="11" s="1"/>
  <c r="V35" i="11"/>
  <c r="Q36" i="11"/>
  <c r="R36" i="11"/>
  <c r="S36" i="11"/>
  <c r="T36" i="11"/>
  <c r="U36" i="11"/>
  <c r="CE154" i="11" s="1"/>
  <c r="V36" i="11"/>
  <c r="Q37" i="11"/>
  <c r="R37" i="11"/>
  <c r="S37" i="11"/>
  <c r="T37" i="11"/>
  <c r="U37" i="11"/>
  <c r="CE155" i="11" s="1"/>
  <c r="V37" i="11"/>
  <c r="Q38" i="11"/>
  <c r="R38" i="11"/>
  <c r="S38" i="11"/>
  <c r="T38" i="11"/>
  <c r="U38" i="11"/>
  <c r="CE156" i="11" s="1"/>
  <c r="V38" i="11"/>
  <c r="Q39" i="11"/>
  <c r="R39" i="11"/>
  <c r="S39" i="11"/>
  <c r="T39" i="11"/>
  <c r="U39" i="11"/>
  <c r="CE157" i="11" s="1"/>
  <c r="V39" i="11"/>
  <c r="Q40" i="11"/>
  <c r="R40" i="11"/>
  <c r="S40" i="11"/>
  <c r="T40" i="11"/>
  <c r="U40" i="11"/>
  <c r="V40" i="11"/>
  <c r="Q41" i="11"/>
  <c r="R41" i="11"/>
  <c r="S41" i="11"/>
  <c r="T41" i="11"/>
  <c r="U41" i="11"/>
  <c r="V41" i="11"/>
  <c r="Q42" i="11"/>
  <c r="R42" i="11"/>
  <c r="S42" i="11"/>
  <c r="T42" i="11"/>
  <c r="U42" i="11"/>
  <c r="V42" i="11"/>
  <c r="Q43" i="11"/>
  <c r="R43" i="11"/>
  <c r="S43" i="11"/>
  <c r="T43" i="11"/>
  <c r="U43" i="11"/>
  <c r="V43" i="11"/>
  <c r="Q44" i="11"/>
  <c r="R44" i="11"/>
  <c r="S44" i="11"/>
  <c r="T44" i="11"/>
  <c r="U44" i="11"/>
  <c r="V44" i="11"/>
  <c r="Q45" i="11"/>
  <c r="R45" i="11"/>
  <c r="S45" i="11"/>
  <c r="T45" i="11"/>
  <c r="U45" i="11"/>
  <c r="V45" i="11"/>
  <c r="Q46" i="11"/>
  <c r="R46" i="11"/>
  <c r="S46" i="11"/>
  <c r="T46" i="11"/>
  <c r="U46" i="11"/>
  <c r="V46" i="11"/>
  <c r="Q47" i="11"/>
  <c r="R47" i="11"/>
  <c r="S47" i="11"/>
  <c r="T47" i="11"/>
  <c r="U47" i="11"/>
  <c r="V47" i="11"/>
  <c r="Q48" i="11"/>
  <c r="R48" i="11"/>
  <c r="S48" i="11"/>
  <c r="T48" i="11"/>
  <c r="U48" i="11"/>
  <c r="V48" i="11"/>
  <c r="Q49" i="11"/>
  <c r="R49" i="11"/>
  <c r="S49" i="11"/>
  <c r="T49" i="11"/>
  <c r="U49" i="11"/>
  <c r="V49" i="11"/>
  <c r="Q50" i="11"/>
  <c r="R50" i="11"/>
  <c r="S50" i="11"/>
  <c r="T50" i="11"/>
  <c r="U50" i="11"/>
  <c r="V50" i="11"/>
  <c r="Q51" i="11"/>
  <c r="R51" i="11"/>
  <c r="S51" i="11"/>
  <c r="T51" i="11"/>
  <c r="U51" i="11"/>
  <c r="V51" i="11"/>
  <c r="Q52" i="11"/>
  <c r="R52" i="11"/>
  <c r="S52" i="11"/>
  <c r="T52" i="11"/>
  <c r="U52" i="11"/>
  <c r="V52" i="11"/>
  <c r="Q53" i="11"/>
  <c r="R53" i="11"/>
  <c r="S53" i="11"/>
  <c r="T53" i="11"/>
  <c r="U53" i="11"/>
  <c r="V53" i="11"/>
  <c r="Q54" i="11"/>
  <c r="R54" i="11"/>
  <c r="S54" i="11"/>
  <c r="T54" i="11"/>
  <c r="U54" i="11"/>
  <c r="V54" i="11"/>
  <c r="Q55" i="11"/>
  <c r="R55" i="11"/>
  <c r="S55" i="11"/>
  <c r="T55" i="11"/>
  <c r="U55" i="11"/>
  <c r="V55" i="11"/>
  <c r="AC33" i="11" l="1"/>
  <c r="AB33" i="11"/>
  <c r="AA33" i="11"/>
  <c r="AC28" i="11"/>
  <c r="AB28" i="11"/>
  <c r="AA28" i="11"/>
  <c r="AC39" i="11"/>
  <c r="AB39" i="11"/>
  <c r="AA39" i="11"/>
  <c r="AB36" i="11"/>
  <c r="AA36" i="11"/>
  <c r="AC36" i="11"/>
  <c r="AC38" i="11"/>
  <c r="AB38" i="11"/>
  <c r="AA38" i="11"/>
  <c r="AC30" i="11"/>
  <c r="AB30" i="11"/>
  <c r="AA30" i="11"/>
  <c r="AA31" i="11"/>
  <c r="AB31" i="11"/>
  <c r="AC31" i="11"/>
  <c r="AC35" i="11"/>
  <c r="AB35" i="11"/>
  <c r="AA35" i="11"/>
  <c r="AC32" i="11"/>
  <c r="AB32" i="11"/>
  <c r="AA32" i="11"/>
  <c r="AC37" i="11"/>
  <c r="AB37" i="11"/>
  <c r="AA37" i="11"/>
  <c r="AC29" i="11"/>
  <c r="AB29" i="11"/>
  <c r="AA29" i="11"/>
  <c r="AC34" i="11"/>
  <c r="AB34" i="11"/>
  <c r="AA34" i="11"/>
  <c r="CE28" i="11"/>
  <c r="CE33" i="11"/>
  <c r="CE38" i="11"/>
  <c r="CE30" i="11"/>
  <c r="CE35" i="11"/>
  <c r="CE32" i="11"/>
  <c r="CE36" i="11"/>
  <c r="CE37" i="11"/>
  <c r="CE29" i="11"/>
  <c r="CE34" i="11"/>
  <c r="CE31" i="11"/>
  <c r="Q4" i="11"/>
  <c r="R4" i="11"/>
  <c r="CE40" i="11" s="1"/>
  <c r="S4" i="11"/>
  <c r="CE68" i="11" s="1"/>
  <c r="T4" i="11"/>
  <c r="CE89" i="11" s="1"/>
  <c r="U4" i="11"/>
  <c r="CE122" i="11" s="1"/>
  <c r="V4" i="11"/>
  <c r="CE159" i="11" s="1"/>
  <c r="Q5" i="11"/>
  <c r="R5" i="11"/>
  <c r="CE41" i="11" s="1"/>
  <c r="S5" i="11"/>
  <c r="CE69" i="11" s="1"/>
  <c r="T5" i="11"/>
  <c r="CE90" i="11" s="1"/>
  <c r="U5" i="11"/>
  <c r="CE123" i="11" s="1"/>
  <c r="V5" i="11"/>
  <c r="CE160" i="11" s="1"/>
  <c r="Q6" i="11"/>
  <c r="R6" i="11"/>
  <c r="CE42" i="11" s="1"/>
  <c r="S6" i="11"/>
  <c r="CE70" i="11" s="1"/>
  <c r="T6" i="11"/>
  <c r="CE91" i="11" s="1"/>
  <c r="U6" i="11"/>
  <c r="CE124" i="11" s="1"/>
  <c r="V6" i="11"/>
  <c r="CE161" i="11" s="1"/>
  <c r="Q7" i="11"/>
  <c r="R7" i="11"/>
  <c r="CE43" i="11" s="1"/>
  <c r="S7" i="11"/>
  <c r="CE71" i="11" s="1"/>
  <c r="T7" i="11"/>
  <c r="CE92" i="11" s="1"/>
  <c r="U7" i="11"/>
  <c r="CE125" i="11" s="1"/>
  <c r="V7" i="11"/>
  <c r="CE162" i="11" s="1"/>
  <c r="Q8" i="11"/>
  <c r="R8" i="11"/>
  <c r="CE44" i="11" s="1"/>
  <c r="S8" i="11"/>
  <c r="CE72" i="11" s="1"/>
  <c r="T8" i="11"/>
  <c r="CE93" i="11" s="1"/>
  <c r="U8" i="11"/>
  <c r="CE126" i="11" s="1"/>
  <c r="V8" i="11"/>
  <c r="CE163" i="11" s="1"/>
  <c r="Q9" i="11"/>
  <c r="R9" i="11"/>
  <c r="CE45" i="11" s="1"/>
  <c r="S9" i="11"/>
  <c r="CE73" i="11" s="1"/>
  <c r="T9" i="11"/>
  <c r="CE94" i="11" s="1"/>
  <c r="U9" i="11"/>
  <c r="CE127" i="11" s="1"/>
  <c r="V9" i="11"/>
  <c r="CE164" i="11" s="1"/>
  <c r="Q10" i="11"/>
  <c r="R10" i="11"/>
  <c r="CE46" i="11" s="1"/>
  <c r="S10" i="11"/>
  <c r="CE74" i="11" s="1"/>
  <c r="T10" i="11"/>
  <c r="CE95" i="11" s="1"/>
  <c r="U10" i="11"/>
  <c r="CE128" i="11" s="1"/>
  <c r="V10" i="11"/>
  <c r="CE165" i="11" s="1"/>
  <c r="Q11" i="11"/>
  <c r="R11" i="11"/>
  <c r="CE47" i="11" s="1"/>
  <c r="S11" i="11"/>
  <c r="CE75" i="11" s="1"/>
  <c r="T11" i="11"/>
  <c r="CE96" i="11" s="1"/>
  <c r="U11" i="11"/>
  <c r="CE129" i="11" s="1"/>
  <c r="V11" i="11"/>
  <c r="CE166" i="11" s="1"/>
  <c r="Q12" i="11"/>
  <c r="R12" i="11"/>
  <c r="CE48" i="11" s="1"/>
  <c r="S12" i="11"/>
  <c r="CE76" i="11" s="1"/>
  <c r="T12" i="11"/>
  <c r="CE97" i="11" s="1"/>
  <c r="U12" i="11"/>
  <c r="CE130" i="11" s="1"/>
  <c r="V12" i="11"/>
  <c r="CE167" i="11" s="1"/>
  <c r="Q13" i="11"/>
  <c r="R13" i="11"/>
  <c r="CE49" i="11" s="1"/>
  <c r="S13" i="11"/>
  <c r="CE77" i="11" s="1"/>
  <c r="T13" i="11"/>
  <c r="CE98" i="11" s="1"/>
  <c r="U13" i="11"/>
  <c r="CE131" i="11" s="1"/>
  <c r="V13" i="11"/>
  <c r="CE168" i="11" s="1"/>
  <c r="Q14" i="11"/>
  <c r="R14" i="11"/>
  <c r="CE50" i="11" s="1"/>
  <c r="S14" i="11"/>
  <c r="CE78" i="11" s="1"/>
  <c r="T14" i="11"/>
  <c r="CE99" i="11" s="1"/>
  <c r="U14" i="11"/>
  <c r="CE132" i="11" s="1"/>
  <c r="V14" i="11"/>
  <c r="CE169" i="11" s="1"/>
  <c r="Q15" i="11"/>
  <c r="R15" i="11"/>
  <c r="CE51" i="11" s="1"/>
  <c r="S15" i="11"/>
  <c r="CE79" i="11" s="1"/>
  <c r="T15" i="11"/>
  <c r="CE100" i="11" s="1"/>
  <c r="U15" i="11"/>
  <c r="CE133" i="11" s="1"/>
  <c r="V15" i="11"/>
  <c r="CE170" i="11" s="1"/>
  <c r="Q16" i="11"/>
  <c r="R16" i="11"/>
  <c r="CE52" i="11" s="1"/>
  <c r="S16" i="11"/>
  <c r="CE80" i="11" s="1"/>
  <c r="T16" i="11"/>
  <c r="CE101" i="11" s="1"/>
  <c r="U16" i="11"/>
  <c r="CE134" i="11" s="1"/>
  <c r="V16" i="11"/>
  <c r="CE171" i="11" s="1"/>
  <c r="Q17" i="11"/>
  <c r="R17" i="11"/>
  <c r="CE53" i="11" s="1"/>
  <c r="S17" i="11"/>
  <c r="CE81" i="11" s="1"/>
  <c r="T17" i="11"/>
  <c r="CE102" i="11" s="1"/>
  <c r="U17" i="11"/>
  <c r="CE135" i="11" s="1"/>
  <c r="V17" i="11"/>
  <c r="CE172" i="11" s="1"/>
  <c r="Q18" i="11"/>
  <c r="R18" i="11"/>
  <c r="CE54" i="11" s="1"/>
  <c r="S18" i="11"/>
  <c r="CE82" i="11" s="1"/>
  <c r="T18" i="11"/>
  <c r="CE103" i="11" s="1"/>
  <c r="U18" i="11"/>
  <c r="CE136" i="11" s="1"/>
  <c r="V18" i="11"/>
  <c r="CE173" i="11" s="1"/>
  <c r="Q19" i="11"/>
  <c r="R19" i="11"/>
  <c r="CE55" i="11" s="1"/>
  <c r="S19" i="11"/>
  <c r="CE83" i="11" s="1"/>
  <c r="T19" i="11"/>
  <c r="CE104" i="11" s="1"/>
  <c r="U19" i="11"/>
  <c r="CE137" i="11" s="1"/>
  <c r="V19" i="11"/>
  <c r="CE174" i="11" s="1"/>
  <c r="Q20" i="11"/>
  <c r="R20" i="11"/>
  <c r="CE56" i="11" s="1"/>
  <c r="S20" i="11"/>
  <c r="CE84" i="11" s="1"/>
  <c r="T20" i="11"/>
  <c r="CE105" i="11" s="1"/>
  <c r="U20" i="11"/>
  <c r="CE138" i="11" s="1"/>
  <c r="V20" i="11"/>
  <c r="CE175" i="11" s="1"/>
  <c r="Q21" i="11"/>
  <c r="R21" i="11"/>
  <c r="CE57" i="11" s="1"/>
  <c r="S21" i="11"/>
  <c r="CE85" i="11" s="1"/>
  <c r="T21" i="11"/>
  <c r="CE106" i="11" s="1"/>
  <c r="U21" i="11"/>
  <c r="CE139" i="11" s="1"/>
  <c r="V21" i="11"/>
  <c r="CE176" i="11" s="1"/>
  <c r="Q22" i="11"/>
  <c r="R22" i="11"/>
  <c r="CE58" i="11" s="1"/>
  <c r="S22" i="11"/>
  <c r="CE86" i="11" s="1"/>
  <c r="T22" i="11"/>
  <c r="CE107" i="11" s="1"/>
  <c r="U22" i="11"/>
  <c r="CE140" i="11" s="1"/>
  <c r="V22" i="11"/>
  <c r="CE177" i="11" s="1"/>
  <c r="Q23" i="11"/>
  <c r="R23" i="11"/>
  <c r="CE59" i="11" s="1"/>
  <c r="S23" i="11"/>
  <c r="CE87" i="11" s="1"/>
  <c r="T23" i="11"/>
  <c r="CE108" i="11" s="1"/>
  <c r="U23" i="11"/>
  <c r="CE141" i="11" s="1"/>
  <c r="V23" i="11"/>
  <c r="CE178" i="11" s="1"/>
  <c r="Q24" i="11"/>
  <c r="R24" i="11"/>
  <c r="CE60" i="11" s="1"/>
  <c r="S24" i="11"/>
  <c r="T24" i="11"/>
  <c r="CE109" i="11" s="1"/>
  <c r="U24" i="11"/>
  <c r="CE142" i="11" s="1"/>
  <c r="V24" i="11"/>
  <c r="CE179" i="11" s="1"/>
  <c r="Q25" i="11"/>
  <c r="R25" i="11"/>
  <c r="CE61" i="11" s="1"/>
  <c r="S25" i="11"/>
  <c r="T25" i="11"/>
  <c r="CE110" i="11" s="1"/>
  <c r="U25" i="11"/>
  <c r="CE143" i="11" s="1"/>
  <c r="V25" i="11"/>
  <c r="CE180" i="11" s="1"/>
  <c r="Q26" i="11"/>
  <c r="R26" i="11"/>
  <c r="CE62" i="11" s="1"/>
  <c r="S26" i="11"/>
  <c r="T26" i="11"/>
  <c r="CE111" i="11" s="1"/>
  <c r="U26" i="11"/>
  <c r="CE144" i="11" s="1"/>
  <c r="V26" i="11"/>
  <c r="CE181" i="11" s="1"/>
  <c r="Q27" i="11"/>
  <c r="R27" i="11"/>
  <c r="CE63" i="11" s="1"/>
  <c r="S27" i="11"/>
  <c r="T27" i="11"/>
  <c r="CE112" i="11" s="1"/>
  <c r="U27" i="11"/>
  <c r="CE145" i="11" s="1"/>
  <c r="V27" i="11"/>
  <c r="CE182" i="11" s="1"/>
  <c r="Z3" i="11"/>
  <c r="Y3" i="11"/>
  <c r="X3" i="11"/>
  <c r="W3" i="11"/>
  <c r="V3" i="11"/>
  <c r="U3" i="11"/>
  <c r="T3" i="11"/>
  <c r="S3" i="11"/>
  <c r="R3" i="11"/>
  <c r="Q3" i="11"/>
  <c r="AB4" i="11" l="1"/>
  <c r="AA4" i="11"/>
  <c r="AC4" i="11"/>
  <c r="AC9" i="11"/>
  <c r="AB9" i="11"/>
  <c r="AA9" i="11"/>
  <c r="CF29" i="11"/>
  <c r="CI29" i="11" s="1"/>
  <c r="CH29" i="11"/>
  <c r="CF34" i="11"/>
  <c r="CI34" i="11" s="1"/>
  <c r="CH34" i="11"/>
  <c r="AC22" i="11"/>
  <c r="AB22" i="11"/>
  <c r="AA22" i="11"/>
  <c r="AC14" i="11"/>
  <c r="AB14" i="11"/>
  <c r="AA14" i="11"/>
  <c r="AC6" i="11"/>
  <c r="AB6" i="11"/>
  <c r="AA6" i="11"/>
  <c r="CF37" i="11"/>
  <c r="CI37" i="11" s="1"/>
  <c r="CH37" i="11"/>
  <c r="AC27" i="11"/>
  <c r="AB27" i="11"/>
  <c r="AA27" i="11"/>
  <c r="AC19" i="11"/>
  <c r="AB19" i="11"/>
  <c r="AA19" i="11"/>
  <c r="AC11" i="11"/>
  <c r="AB11" i="11"/>
  <c r="AA11" i="11"/>
  <c r="CF32" i="11"/>
  <c r="CI32" i="11" s="1"/>
  <c r="CH32" i="11"/>
  <c r="AC12" i="11"/>
  <c r="AB12" i="11"/>
  <c r="AA12" i="11"/>
  <c r="AC16" i="11"/>
  <c r="AB16" i="11"/>
  <c r="AA16" i="11"/>
  <c r="AC8" i="11"/>
  <c r="AB8" i="11"/>
  <c r="AA8" i="11"/>
  <c r="CF38" i="11"/>
  <c r="CI38" i="11" s="1"/>
  <c r="CH38" i="11"/>
  <c r="AC21" i="11"/>
  <c r="AB21" i="11"/>
  <c r="AA21" i="11"/>
  <c r="AC13" i="11"/>
  <c r="AB13" i="11"/>
  <c r="AA13" i="11"/>
  <c r="AC5" i="11"/>
  <c r="AB5" i="11"/>
  <c r="AA5" i="11"/>
  <c r="CF33" i="11"/>
  <c r="CI33" i="11" s="1"/>
  <c r="CH33" i="11"/>
  <c r="AB20" i="11"/>
  <c r="AA20" i="11"/>
  <c r="AC20" i="11"/>
  <c r="CF31" i="11"/>
  <c r="CI31" i="11" s="1"/>
  <c r="CH31" i="11"/>
  <c r="AC17" i="11"/>
  <c r="AB17" i="11"/>
  <c r="AA17" i="11"/>
  <c r="AC3" i="11"/>
  <c r="AB3" i="11"/>
  <c r="AA3" i="11"/>
  <c r="CF35" i="11"/>
  <c r="CI35" i="11" s="1"/>
  <c r="CH35" i="11"/>
  <c r="AC24" i="11"/>
  <c r="AB24" i="11"/>
  <c r="AA24" i="11"/>
  <c r="CF28" i="11"/>
  <c r="CI28" i="11" s="1"/>
  <c r="CH28" i="11"/>
  <c r="AA10" i="11"/>
  <c r="AC10" i="11"/>
  <c r="AB10" i="11"/>
  <c r="AC25" i="11"/>
  <c r="AB25" i="11"/>
  <c r="AA25" i="11"/>
  <c r="CF36" i="11"/>
  <c r="CI36" i="11" s="1"/>
  <c r="CH36" i="11"/>
  <c r="CF30" i="11"/>
  <c r="CI30" i="11" s="1"/>
  <c r="CH30" i="11"/>
  <c r="AA26" i="11"/>
  <c r="AC26" i="11"/>
  <c r="AB26" i="11"/>
  <c r="AC18" i="11"/>
  <c r="AB18" i="11"/>
  <c r="AA18" i="11"/>
  <c r="AC23" i="11"/>
  <c r="AB23" i="11"/>
  <c r="AA23" i="11"/>
  <c r="AA15" i="11"/>
  <c r="AB15" i="11"/>
  <c r="AC15" i="11"/>
  <c r="AC7" i="11"/>
  <c r="AB7" i="11"/>
  <c r="AA7" i="11"/>
  <c r="E3" i="11"/>
  <c r="E4" i="11" s="1"/>
  <c r="E5" i="11" s="1"/>
  <c r="CE88" i="11"/>
  <c r="CE21" i="11"/>
  <c r="CE13" i="11"/>
  <c r="F3" i="11"/>
  <c r="F4" i="11" s="1"/>
  <c r="CE121" i="1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CE158" i="11"/>
  <c r="CE18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CE233" i="11"/>
  <c r="CE23" i="11"/>
  <c r="CE15" i="11"/>
  <c r="CE7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CE263" i="11"/>
  <c r="CE8" i="11"/>
  <c r="CE12" i="11"/>
  <c r="CE20" i="11"/>
  <c r="C3" i="11"/>
  <c r="CE39" i="11"/>
  <c r="CE25" i="11"/>
  <c r="CE9" i="11"/>
  <c r="CE14" i="11"/>
  <c r="CE24" i="11"/>
  <c r="D3" i="11"/>
  <c r="CE67" i="11"/>
  <c r="K3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CE285" i="11"/>
  <c r="CE4" i="11"/>
  <c r="CE17" i="11"/>
  <c r="CE22" i="11"/>
  <c r="CE6" i="11"/>
  <c r="CE27" i="11"/>
  <c r="CE19" i="11"/>
  <c r="CE11" i="11"/>
  <c r="CE3" i="11"/>
  <c r="CE16" i="11"/>
  <c r="CE5" i="11"/>
  <c r="CE26" i="11"/>
  <c r="CE10" i="11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CE183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F5" i="1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B3" i="11"/>
  <c r="B4" i="11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C4" i="11"/>
  <c r="C5" i="11" s="1"/>
  <c r="C6" i="11" s="1"/>
  <c r="C7" i="11" s="1"/>
  <c r="C8" i="11" s="1"/>
  <c r="CH7" i="11" l="1"/>
  <c r="CF7" i="11"/>
  <c r="CI7" i="11" s="1"/>
  <c r="CF15" i="11"/>
  <c r="CI15" i="11" s="1"/>
  <c r="CH15" i="11"/>
  <c r="CF23" i="11"/>
  <c r="CI23" i="11" s="1"/>
  <c r="CH23" i="11"/>
  <c r="CF4" i="11"/>
  <c r="CI4" i="11" s="1"/>
  <c r="CH4" i="11"/>
  <c r="CF17" i="11"/>
  <c r="CI17" i="11" s="1"/>
  <c r="CH17" i="11"/>
  <c r="N3" i="11"/>
  <c r="L3" i="11"/>
  <c r="CF22" i="11"/>
  <c r="CI22" i="11" s="1"/>
  <c r="CH22" i="11"/>
  <c r="CH26" i="11"/>
  <c r="CF26" i="11"/>
  <c r="CI26" i="11" s="1"/>
  <c r="L4" i="11"/>
  <c r="M4" i="11"/>
  <c r="N4" i="11"/>
  <c r="CH24" i="11"/>
  <c r="CF24" i="11"/>
  <c r="CI24" i="11" s="1"/>
  <c r="CH3" i="11"/>
  <c r="CF3" i="11"/>
  <c r="CI3" i="11" s="1"/>
  <c r="CF13" i="11"/>
  <c r="CI13" i="11" s="1"/>
  <c r="CH13" i="11"/>
  <c r="CF18" i="11"/>
  <c r="CI18" i="11" s="1"/>
  <c r="CH18" i="11"/>
  <c r="CF14" i="11"/>
  <c r="CI14" i="11" s="1"/>
  <c r="CH14" i="11"/>
  <c r="CF16" i="11"/>
  <c r="CI16" i="11" s="1"/>
  <c r="CH16" i="11"/>
  <c r="CF19" i="11"/>
  <c r="CI19" i="11" s="1"/>
  <c r="CH19" i="11"/>
  <c r="CF21" i="11"/>
  <c r="CI21" i="11" s="1"/>
  <c r="CH21" i="11"/>
  <c r="CF5" i="11"/>
  <c r="CI5" i="11" s="1"/>
  <c r="CH5" i="11"/>
  <c r="CH9" i="11"/>
  <c r="CF9" i="11"/>
  <c r="CI9" i="11" s="1"/>
  <c r="CH25" i="11"/>
  <c r="CF25" i="11"/>
  <c r="CI25" i="11" s="1"/>
  <c r="CF11" i="11"/>
  <c r="CI11" i="11" s="1"/>
  <c r="CH11" i="11"/>
  <c r="CF20" i="11"/>
  <c r="CI20" i="11" s="1"/>
  <c r="CH20" i="11"/>
  <c r="CF27" i="11"/>
  <c r="CI27" i="11" s="1"/>
  <c r="CH27" i="11"/>
  <c r="CF12" i="11"/>
  <c r="CI12" i="11" s="1"/>
  <c r="CH12" i="11"/>
  <c r="CH10" i="11"/>
  <c r="CF10" i="11"/>
  <c r="CI10" i="11" s="1"/>
  <c r="CF6" i="11"/>
  <c r="CI6" i="11" s="1"/>
  <c r="CH6" i="11"/>
  <c r="CH8" i="11"/>
  <c r="CF8" i="11"/>
  <c r="CI8" i="11" s="1"/>
  <c r="B5" i="11"/>
  <c r="M3" i="11"/>
  <c r="C9" i="1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L5" i="11" l="1"/>
  <c r="M5" i="11"/>
  <c r="N5" i="11"/>
  <c r="B6" i="11"/>
  <c r="L6" i="11" l="1"/>
  <c r="M6" i="11"/>
  <c r="N6" i="11"/>
  <c r="B7" i="11"/>
  <c r="N7" i="11" l="1"/>
  <c r="M7" i="11"/>
  <c r="L7" i="11"/>
  <c r="B8" i="11"/>
  <c r="L8" i="11" l="1"/>
  <c r="M8" i="11"/>
  <c r="N8" i="11"/>
  <c r="B9" i="11"/>
  <c r="L9" i="11" l="1"/>
  <c r="M9" i="11"/>
  <c r="N9" i="11"/>
  <c r="B10" i="11"/>
  <c r="L10" i="11" l="1"/>
  <c r="M10" i="11"/>
  <c r="N10" i="11"/>
  <c r="B11" i="11"/>
  <c r="L11" i="11" l="1"/>
  <c r="M11" i="11"/>
  <c r="N11" i="11"/>
  <c r="B12" i="11"/>
  <c r="N12" i="11" l="1"/>
  <c r="L12" i="11"/>
  <c r="M12" i="11"/>
  <c r="B13" i="11"/>
  <c r="L13" i="11" l="1"/>
  <c r="M13" i="11"/>
  <c r="N13" i="11"/>
  <c r="B14" i="11"/>
  <c r="L14" i="11" l="1"/>
  <c r="M14" i="11"/>
  <c r="N14" i="11"/>
  <c r="B15" i="11"/>
  <c r="L15" i="11" l="1"/>
  <c r="M15" i="11"/>
  <c r="N15" i="11"/>
  <c r="B16" i="11"/>
  <c r="L16" i="11" l="1"/>
  <c r="M16" i="11"/>
  <c r="N16" i="11"/>
  <c r="B17" i="11"/>
  <c r="L17" i="11" l="1"/>
  <c r="M17" i="11"/>
  <c r="N17" i="11"/>
  <c r="B18" i="11"/>
  <c r="M18" i="11" l="1"/>
  <c r="L18" i="11"/>
  <c r="N18" i="11"/>
  <c r="B19" i="11"/>
  <c r="L19" i="11" l="1"/>
  <c r="M19" i="11"/>
  <c r="N19" i="11"/>
  <c r="B20" i="11"/>
  <c r="L20" i="11" l="1"/>
  <c r="M20" i="11"/>
  <c r="N20" i="11"/>
  <c r="B21" i="11"/>
  <c r="L21" i="11" l="1"/>
  <c r="M21" i="11"/>
  <c r="N21" i="11"/>
  <c r="B22" i="11"/>
  <c r="L22" i="11" l="1"/>
  <c r="M22" i="11"/>
  <c r="N22" i="11"/>
  <c r="B23" i="11"/>
  <c r="N23" i="11" l="1"/>
  <c r="M23" i="11"/>
  <c r="L23" i="11"/>
  <c r="B24" i="11"/>
  <c r="M24" i="11" l="1"/>
  <c r="N24" i="11"/>
  <c r="L24" i="11"/>
  <c r="B25" i="11"/>
  <c r="L25" i="11" l="1"/>
  <c r="M25" i="11"/>
  <c r="N25" i="11"/>
  <c r="B26" i="11"/>
  <c r="L26" i="11" l="1"/>
  <c r="M26" i="11"/>
  <c r="N26" i="11"/>
  <c r="B27" i="11"/>
  <c r="L27" i="11" l="1"/>
  <c r="M27" i="11"/>
  <c r="N27" i="11"/>
  <c r="B28" i="11"/>
  <c r="L28" i="11" l="1"/>
  <c r="M28" i="11"/>
  <c r="N28" i="11"/>
  <c r="B29" i="11"/>
  <c r="L29" i="11" l="1"/>
  <c r="M29" i="11"/>
  <c r="N29" i="11"/>
  <c r="B30" i="11"/>
  <c r="L30" i="11" l="1"/>
  <c r="M30" i="11"/>
  <c r="N30" i="11"/>
  <c r="B31" i="11"/>
  <c r="L31" i="11" l="1"/>
  <c r="M31" i="11"/>
  <c r="N31" i="11"/>
  <c r="B32" i="11"/>
  <c r="L32" i="11" l="1"/>
  <c r="M32" i="11"/>
  <c r="N32" i="11"/>
  <c r="B33" i="11"/>
  <c r="L33" i="11" l="1"/>
  <c r="M33" i="11"/>
  <c r="N33" i="11"/>
  <c r="B34" i="11"/>
  <c r="M34" i="11" l="1"/>
  <c r="L34" i="11"/>
  <c r="N34" i="11"/>
  <c r="B35" i="11"/>
  <c r="L35" i="11" l="1"/>
  <c r="M35" i="11"/>
  <c r="N35" i="11"/>
  <c r="B36" i="11"/>
  <c r="L36" i="11" l="1"/>
  <c r="M36" i="11"/>
  <c r="N36" i="11"/>
  <c r="B37" i="11"/>
  <c r="L37" i="11" l="1"/>
  <c r="M37" i="11"/>
  <c r="N37" i="11"/>
  <c r="B38" i="11"/>
  <c r="L38" i="11" l="1"/>
  <c r="M38" i="11"/>
  <c r="N38" i="11"/>
  <c r="B39" i="11"/>
  <c r="N39" i="11" l="1"/>
  <c r="L39" i="11"/>
  <c r="M39" i="11"/>
  <c r="B40" i="11"/>
  <c r="L40" i="11" l="1"/>
  <c r="M40" i="11"/>
  <c r="N40" i="11"/>
  <c r="B41" i="11"/>
  <c r="L41" i="11" l="1"/>
  <c r="M41" i="11"/>
  <c r="N41" i="11"/>
  <c r="B42" i="11"/>
  <c r="L42" i="11" l="1"/>
  <c r="M42" i="11"/>
  <c r="N42" i="11"/>
  <c r="B43" i="11"/>
  <c r="L43" i="11" l="1"/>
  <c r="M43" i="11"/>
  <c r="N43" i="11"/>
  <c r="B44" i="11"/>
  <c r="N44" i="11" l="1"/>
  <c r="L44" i="11"/>
  <c r="M44" i="11"/>
  <c r="B45" i="11"/>
  <c r="L45" i="11" l="1"/>
  <c r="N45" i="11"/>
  <c r="M45" i="11"/>
  <c r="B46" i="11"/>
  <c r="L46" i="11" l="1"/>
  <c r="M46" i="11"/>
  <c r="N46" i="11"/>
  <c r="B47" i="11"/>
  <c r="L47" i="11" l="1"/>
  <c r="M47" i="11"/>
  <c r="N47" i="11"/>
  <c r="B48" i="11"/>
  <c r="L48" i="11" l="1"/>
  <c r="M48" i="11"/>
  <c r="N48" i="11"/>
  <c r="B49" i="11"/>
  <c r="L49" i="11" l="1"/>
  <c r="M49" i="11"/>
  <c r="N49" i="11"/>
  <c r="B50" i="11"/>
  <c r="M50" i="11" l="1"/>
  <c r="L50" i="11"/>
  <c r="N50" i="11"/>
  <c r="B51" i="11"/>
  <c r="L51" i="11" l="1"/>
  <c r="M51" i="11"/>
  <c r="N51" i="11"/>
  <c r="B52" i="11"/>
  <c r="L52" i="11" l="1"/>
  <c r="M52" i="11"/>
  <c r="N52" i="11"/>
  <c r="B53" i="11"/>
  <c r="L53" i="11" l="1"/>
  <c r="M53" i="11"/>
  <c r="N53" i="11"/>
  <c r="B54" i="11"/>
  <c r="L54" i="11" l="1"/>
  <c r="M54" i="11"/>
  <c r="N54" i="11"/>
  <c r="B55" i="11"/>
  <c r="N55" i="11" l="1"/>
  <c r="L55" i="11"/>
  <c r="M55" i="11"/>
  <c r="B56" i="11"/>
  <c r="L56" i="11" l="1"/>
  <c r="M56" i="11"/>
  <c r="N56" i="11"/>
  <c r="B57" i="11"/>
  <c r="L57" i="11" l="1"/>
  <c r="M57" i="11"/>
  <c r="N57" i="11"/>
  <c r="B58" i="11"/>
  <c r="L58" i="11" l="1"/>
  <c r="M58" i="11"/>
  <c r="N58" i="11"/>
  <c r="B59" i="11"/>
  <c r="L59" i="11" l="1"/>
  <c r="M59" i="11"/>
  <c r="N59" i="11"/>
  <c r="B60" i="11"/>
  <c r="L60" i="11" l="1"/>
  <c r="N60" i="11"/>
  <c r="M60" i="11"/>
  <c r="B61" i="11"/>
  <c r="L61" i="11" l="1"/>
  <c r="M61" i="11"/>
  <c r="N61" i="11"/>
  <c r="B62" i="11"/>
  <c r="L62" i="11" l="1"/>
  <c r="M62" i="11"/>
  <c r="N62" i="11"/>
  <c r="B63" i="11"/>
  <c r="L63" i="11" l="1"/>
  <c r="M63" i="11"/>
  <c r="N63" i="11"/>
</calcChain>
</file>

<file path=xl/sharedStrings.xml><?xml version="1.0" encoding="utf-8"?>
<sst xmlns="http://schemas.openxmlformats.org/spreadsheetml/2006/main" count="200" uniqueCount="52">
  <si>
    <t>Step</t>
  </si>
  <si>
    <t>Susceptible</t>
  </si>
  <si>
    <t>Infected</t>
  </si>
  <si>
    <t>Recovered</t>
  </si>
  <si>
    <t># Home</t>
  </si>
  <si>
    <t># Grid</t>
  </si>
  <si>
    <t>New Infections</t>
  </si>
  <si>
    <t>Cumulative Infections</t>
  </si>
  <si>
    <t>Total Contact</t>
  </si>
  <si>
    <t>Time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</si>
  <si>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</si>
  <si>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</si>
  <si>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</si>
  <si>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</si>
  <si>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</si>
  <si>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</si>
  <si>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</si>
  <si>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</si>
  <si>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</si>
  <si>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</si>
  <si>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Infection</t>
  </si>
  <si>
    <t>Min</t>
  </si>
  <si>
    <t>Average</t>
  </si>
  <si>
    <t>Max</t>
  </si>
  <si>
    <t>Cumulative cases</t>
  </si>
  <si>
    <t>Mobility</t>
  </si>
  <si>
    <t>Active cases</t>
  </si>
  <si>
    <t>Info</t>
  </si>
  <si>
    <t>Reaction</t>
  </si>
  <si>
    <t>Run 2</t>
  </si>
  <si>
    <t>Daily New Cases Day 4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</si>
  <si>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</si>
  <si>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</si>
  <si>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</si>
  <si>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</si>
  <si>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</si>
  <si>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</si>
  <si>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</si>
  <si>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</si>
  <si>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Information of recent case</t>
  </si>
  <si>
    <t>A</t>
  </si>
  <si>
    <t>B</t>
  </si>
  <si>
    <t>C</t>
  </si>
  <si>
    <t>Max peak</t>
  </si>
  <si>
    <t>Epidemic duration</t>
  </si>
  <si>
    <t>A: base run</t>
  </si>
  <si>
    <t>C: full feedback</t>
  </si>
  <si>
    <t>B: symptom information</t>
  </si>
  <si>
    <t>Cumulative cases by end</t>
  </si>
  <si>
    <t>Cumulative cases in 10 time steps</t>
  </si>
  <si>
    <t>By t=10</t>
  </si>
  <si>
    <t>Average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</si>
</sst>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2" fontId="0" fillId="0" borderId="0" xfId="0" applyNumberFormat="1"/>
    <xf numFmtId="0" fontId="0" fillId="33" borderId="0" xfId="0" applyFill="1"/>
    <xf numFmtId="165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Run1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Summary!$B$3:$B$63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  <c:pt idx="9">
                  <c:v>34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41</c:v>
                </c:pt>
                <c:pt idx="14">
                  <c:v>43</c:v>
                </c:pt>
                <c:pt idx="15">
                  <c:v>43</c:v>
                </c:pt>
                <c:pt idx="16">
                  <c:v>45</c:v>
                </c:pt>
                <c:pt idx="17">
                  <c:v>51</c:v>
                </c:pt>
                <c:pt idx="18">
                  <c:v>52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B-4F02-B9A5-27AE5DDFD425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Run2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Summary!$C$3:$C$63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14</c:v>
                </c:pt>
                <c:pt idx="6">
                  <c:v>19</c:v>
                </c:pt>
                <c:pt idx="7">
                  <c:v>23</c:v>
                </c:pt>
                <c:pt idx="8">
                  <c:v>31</c:v>
                </c:pt>
                <c:pt idx="9">
                  <c:v>35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47</c:v>
                </c:pt>
                <c:pt idx="14">
                  <c:v>52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55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B-4F02-B9A5-27AE5DDFD425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Run3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Summary!$D$3:$D$63</c:f>
              <c:numCache>
                <c:formatCode>General</c:formatCode>
                <c:ptCount val="61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AB-4F02-B9A5-27AE5DDFD425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Run4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Summary!$E$3:$E$63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24</c:v>
                </c:pt>
                <c:pt idx="9">
                  <c:v>27</c:v>
                </c:pt>
                <c:pt idx="10">
                  <c:v>33</c:v>
                </c:pt>
                <c:pt idx="11">
                  <c:v>39</c:v>
                </c:pt>
                <c:pt idx="12">
                  <c:v>45</c:v>
                </c:pt>
                <c:pt idx="13">
                  <c:v>52</c:v>
                </c:pt>
                <c:pt idx="14">
                  <c:v>56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AB-4F02-B9A5-27AE5DDFD425}"/>
            </c:ext>
          </c:extLst>
        </c:ser>
        <c:ser>
          <c:idx val="4"/>
          <c:order val="4"/>
          <c:tx>
            <c:strRef>
              <c:f>Summary!$F$2</c:f>
              <c:strCache>
                <c:ptCount val="1"/>
                <c:pt idx="0">
                  <c:v>Run5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Summary!$F$3:$F$63</c:f>
              <c:numCache>
                <c:formatCode>General</c:formatCode>
                <c:ptCount val="61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24</c:v>
                </c:pt>
                <c:pt idx="4">
                  <c:v>26</c:v>
                </c:pt>
                <c:pt idx="5">
                  <c:v>32</c:v>
                </c:pt>
                <c:pt idx="6">
                  <c:v>36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45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50</c:v>
                </c:pt>
                <c:pt idx="18">
                  <c:v>51</c:v>
                </c:pt>
                <c:pt idx="19">
                  <c:v>51</c:v>
                </c:pt>
                <c:pt idx="20">
                  <c:v>54</c:v>
                </c:pt>
                <c:pt idx="21">
                  <c:v>54</c:v>
                </c:pt>
                <c:pt idx="22">
                  <c:v>55</c:v>
                </c:pt>
                <c:pt idx="23">
                  <c:v>58</c:v>
                </c:pt>
                <c:pt idx="24">
                  <c:v>58</c:v>
                </c:pt>
                <c:pt idx="25">
                  <c:v>62</c:v>
                </c:pt>
                <c:pt idx="26">
                  <c:v>63</c:v>
                </c:pt>
                <c:pt idx="27">
                  <c:v>63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AB-4F02-B9A5-27AE5DDFD425}"/>
            </c:ext>
          </c:extLst>
        </c:ser>
        <c:ser>
          <c:idx val="5"/>
          <c:order val="5"/>
          <c:tx>
            <c:strRef>
              <c:f>Summary!$G$2</c:f>
              <c:strCache>
                <c:ptCount val="1"/>
                <c:pt idx="0">
                  <c:v>Run6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Summary!$G$3:$G$63</c:f>
              <c:numCache>
                <c:formatCode>General</c:formatCode>
                <c:ptCount val="6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24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AB-4F02-B9A5-27AE5DDFD425}"/>
            </c:ext>
          </c:extLst>
        </c:ser>
        <c:ser>
          <c:idx val="6"/>
          <c:order val="6"/>
          <c:tx>
            <c:strRef>
              <c:f>Summary!$H$2</c:f>
              <c:strCache>
                <c:ptCount val="1"/>
                <c:pt idx="0">
                  <c:v>Run7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Summary!$H$3:$H$63</c:f>
              <c:numCache>
                <c:formatCode>General</c:formatCode>
                <c:ptCount val="6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45</c:v>
                </c:pt>
                <c:pt idx="34">
                  <c:v>47</c:v>
                </c:pt>
                <c:pt idx="35">
                  <c:v>49</c:v>
                </c:pt>
                <c:pt idx="36">
                  <c:v>53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56</c:v>
                </c:pt>
                <c:pt idx="42">
                  <c:v>57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AB-4F02-B9A5-27AE5DDFD425}"/>
            </c:ext>
          </c:extLst>
        </c:ser>
        <c:ser>
          <c:idx val="7"/>
          <c:order val="7"/>
          <c:tx>
            <c:strRef>
              <c:f>Summary!$I$2</c:f>
              <c:strCache>
                <c:ptCount val="1"/>
                <c:pt idx="0">
                  <c:v>Run8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Summary!$I$3:$I$63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21</c:v>
                </c:pt>
                <c:pt idx="6">
                  <c:v>28</c:v>
                </c:pt>
                <c:pt idx="7">
                  <c:v>35</c:v>
                </c:pt>
                <c:pt idx="8">
                  <c:v>39</c:v>
                </c:pt>
                <c:pt idx="9">
                  <c:v>40</c:v>
                </c:pt>
                <c:pt idx="10">
                  <c:v>44</c:v>
                </c:pt>
                <c:pt idx="11">
                  <c:v>47</c:v>
                </c:pt>
                <c:pt idx="12">
                  <c:v>47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51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AB-4F02-B9A5-27AE5DDFD425}"/>
            </c:ext>
          </c:extLst>
        </c:ser>
        <c:ser>
          <c:idx val="8"/>
          <c:order val="8"/>
          <c:tx>
            <c:strRef>
              <c:f>Summary!$J$2</c:f>
              <c:strCache>
                <c:ptCount val="1"/>
                <c:pt idx="0">
                  <c:v>Run9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Summary!$J$3:$J$63</c:f>
              <c:numCache>
                <c:formatCode>General</c:formatCode>
                <c:ptCount val="6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42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AB-4F02-B9A5-27AE5DDFD425}"/>
            </c:ext>
          </c:extLst>
        </c:ser>
        <c:ser>
          <c:idx val="9"/>
          <c:order val="9"/>
          <c:tx>
            <c:strRef>
              <c:f>Summary!$K$2</c:f>
              <c:strCache>
                <c:ptCount val="1"/>
                <c:pt idx="0">
                  <c:v>Run10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Summary!$K$3:$K$63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23</c:v>
                </c:pt>
                <c:pt idx="7">
                  <c:v>27</c:v>
                </c:pt>
                <c:pt idx="8">
                  <c:v>34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53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AB-4F02-B9A5-27AE5DDF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1697960831819"/>
          <c:y val="5.9499623921489456E-2"/>
          <c:w val="0.78318729389595521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Summary!$R$2</c:f>
              <c:strCache>
                <c:ptCount val="1"/>
                <c:pt idx="0">
                  <c:v>Run2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Summary!$R$3:$R$80</c:f>
              <c:numCache>
                <c:formatCode>General</c:formatCode>
                <c:ptCount val="7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B-4B49-A31E-A524FF2C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8239158538018563"/>
          <c:y val="9.7278671011110651E-2"/>
          <c:w val="0.2433086535824813"/>
          <c:h val="0.10688908251467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1697960831819"/>
          <c:y val="5.9499623921489456E-2"/>
          <c:w val="0.78318729389595521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Summary!$S$2</c:f>
              <c:strCache>
                <c:ptCount val="1"/>
                <c:pt idx="0">
                  <c:v>Run3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Summary!$S$3:$S$80</c:f>
              <c:numCache>
                <c:formatCode>General</c:formatCode>
                <c:ptCount val="7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8-4EFB-B2A1-574AF26F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8239158538018563"/>
          <c:y val="9.7278671011110651E-2"/>
          <c:w val="0.2433086535824813"/>
          <c:h val="0.10688908251467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1697960831819"/>
          <c:y val="5.9499623921489456E-2"/>
          <c:w val="0.78318729389595521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Summary!$T$2</c:f>
              <c:strCache>
                <c:ptCount val="1"/>
                <c:pt idx="0">
                  <c:v>Run4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Summary!$T$3:$T$80</c:f>
              <c:numCache>
                <c:formatCode>General</c:formatCode>
                <c:ptCount val="7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7-478F-BC91-6ABBB841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8239158538018563"/>
          <c:y val="9.7278671011110651E-2"/>
          <c:w val="0.2433086535824813"/>
          <c:h val="0.10688908251467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1697960831819"/>
          <c:y val="5.9499623921489456E-2"/>
          <c:w val="0.78318729389595521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Summary!$U$2</c:f>
              <c:strCache>
                <c:ptCount val="1"/>
                <c:pt idx="0">
                  <c:v>Run5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Summary!$U$3:$U$80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A-4D91-93F4-D7B18155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8239158538018563"/>
          <c:y val="9.7278671011110651E-2"/>
          <c:w val="0.2433086535824813"/>
          <c:h val="0.10688908251467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1697960831819"/>
          <c:y val="5.9499623921489456E-2"/>
          <c:w val="0.78318729389595521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Summary!$V$2</c:f>
              <c:strCache>
                <c:ptCount val="1"/>
                <c:pt idx="0">
                  <c:v>Run6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Summary!$V$3:$V$80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F-405C-9093-655221A6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8239158538018563"/>
          <c:y val="9.7278671011110651E-2"/>
          <c:w val="0.2433086535824813"/>
          <c:h val="0.10688908251467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1697960831819"/>
          <c:y val="5.9499623921489456E-2"/>
          <c:w val="0.78318729389595521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Summary!$W$2</c:f>
              <c:strCache>
                <c:ptCount val="1"/>
                <c:pt idx="0">
                  <c:v>Run7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Summary!$W$3:$W$80</c:f>
              <c:numCache>
                <c:formatCode>General</c:formatCode>
                <c:ptCount val="7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A-44F4-AF45-54528A3F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8239158538018563"/>
          <c:y val="9.7278671011110651E-2"/>
          <c:w val="0.2433086535824813"/>
          <c:h val="0.10688908251467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1697960831819"/>
          <c:y val="5.9499623921489456E-2"/>
          <c:w val="0.78318729389595521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Summary!$X$2</c:f>
              <c:strCache>
                <c:ptCount val="1"/>
                <c:pt idx="0">
                  <c:v>Run8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Summary!$X$3:$X$80</c:f>
              <c:numCache>
                <c:formatCode>General</c:formatCode>
                <c:ptCount val="7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0-498F-B644-7C232A97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8239158538018563"/>
          <c:y val="9.7278671011110651E-2"/>
          <c:w val="0.2433086535824813"/>
          <c:h val="0.10688908251467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1697960831819"/>
          <c:y val="5.9499623921489456E-2"/>
          <c:w val="0.78318729389595521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Summary!$Y$2</c:f>
              <c:strCache>
                <c:ptCount val="1"/>
                <c:pt idx="0">
                  <c:v>Run9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Summary!$Y$3:$Y$80</c:f>
              <c:numCache>
                <c:formatCode>General</c:formatCode>
                <c:ptCount val="7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7-4E08-B410-D9437F64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8239158538018563"/>
          <c:y val="9.7278671011110651E-2"/>
          <c:w val="0.2433086535824813"/>
          <c:h val="0.10688908251467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1697960831819"/>
          <c:y val="5.9499623921489456E-2"/>
          <c:w val="0.78318729389595521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Summary!$Z$2</c:f>
              <c:strCache>
                <c:ptCount val="1"/>
                <c:pt idx="0">
                  <c:v>Run10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Summary!$Z$3:$Z$80</c:f>
              <c:numCache>
                <c:formatCode>General</c:formatCode>
                <c:ptCount val="7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B4A-85AD-8E2CAA4D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2464876929753854"/>
          <c:y val="9.7278671011110651E-2"/>
          <c:w val="0.3010515221030442"/>
          <c:h val="0.10688908251467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3058320540122"/>
          <c:y val="8.3843805238630886E-2"/>
          <c:w val="0.7362559632876079"/>
          <c:h val="0.71906904494081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Summary!$AA$2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Summary!$AA$3:$AA$63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2.9</c:v>
                </c:pt>
                <c:pt idx="4">
                  <c:v>2</c:v>
                </c:pt>
                <c:pt idx="5">
                  <c:v>1.9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4-4D4D-87FE-923ED36A6054}"/>
            </c:ext>
          </c:extLst>
        </c:ser>
        <c:ser>
          <c:idx val="1"/>
          <c:order val="1"/>
          <c:tx>
            <c:strRef>
              <c:f>Summary!$AB$2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Summary!$AB$3:$AB$63</c:f>
              <c:numCache>
                <c:formatCode>General</c:formatCode>
                <c:ptCount val="61"/>
                <c:pt idx="0">
                  <c:v>2</c:v>
                </c:pt>
                <c:pt idx="1">
                  <c:v>1.6</c:v>
                </c:pt>
                <c:pt idx="2">
                  <c:v>2.6</c:v>
                </c:pt>
                <c:pt idx="3">
                  <c:v>5.4</c:v>
                </c:pt>
                <c:pt idx="4">
                  <c:v>3</c:v>
                </c:pt>
                <c:pt idx="5">
                  <c:v>5.7</c:v>
                </c:pt>
                <c:pt idx="6">
                  <c:v>4.8</c:v>
                </c:pt>
                <c:pt idx="7">
                  <c:v>4</c:v>
                </c:pt>
                <c:pt idx="8">
                  <c:v>4.0999999999999996</c:v>
                </c:pt>
                <c:pt idx="9">
                  <c:v>3.2</c:v>
                </c:pt>
                <c:pt idx="10">
                  <c:v>3.1</c:v>
                </c:pt>
                <c:pt idx="11">
                  <c:v>2.5</c:v>
                </c:pt>
                <c:pt idx="12">
                  <c:v>2.2000000000000002</c:v>
                </c:pt>
                <c:pt idx="13">
                  <c:v>1.9</c:v>
                </c:pt>
                <c:pt idx="14">
                  <c:v>1.8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0.6</c:v>
                </c:pt>
                <c:pt idx="19">
                  <c:v>1.3</c:v>
                </c:pt>
                <c:pt idx="20">
                  <c:v>0.6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0.1</c:v>
                </c:pt>
                <c:pt idx="25">
                  <c:v>0.7</c:v>
                </c:pt>
                <c:pt idx="26">
                  <c:v>0.3</c:v>
                </c:pt>
                <c:pt idx="27">
                  <c:v>0.4</c:v>
                </c:pt>
                <c:pt idx="28">
                  <c:v>0.3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0.1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0.1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4-4D4D-87FE-923ED36A6054}"/>
            </c:ext>
          </c:extLst>
        </c:ser>
        <c:ser>
          <c:idx val="2"/>
          <c:order val="2"/>
          <c:tx>
            <c:strRef>
              <c:f>Summary!$AC$2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Summary!$AC$3:$AC$63</c:f>
              <c:numCache>
                <c:formatCode>General</c:formatCode>
                <c:ptCount val="61"/>
                <c:pt idx="0">
                  <c:v>2</c:v>
                </c:pt>
                <c:pt idx="1">
                  <c:v>3.0999999999999996</c:v>
                </c:pt>
                <c:pt idx="2">
                  <c:v>5</c:v>
                </c:pt>
                <c:pt idx="3">
                  <c:v>9.4999999999999982</c:v>
                </c:pt>
                <c:pt idx="4">
                  <c:v>4.1999999999999993</c:v>
                </c:pt>
                <c:pt idx="5">
                  <c:v>9.1</c:v>
                </c:pt>
                <c:pt idx="6">
                  <c:v>7</c:v>
                </c:pt>
                <c:pt idx="7">
                  <c:v>7</c:v>
                </c:pt>
                <c:pt idx="8">
                  <c:v>7.1</c:v>
                </c:pt>
                <c:pt idx="9">
                  <c:v>4.3999999999999986</c:v>
                </c:pt>
                <c:pt idx="10">
                  <c:v>4.1999999999999993</c:v>
                </c:pt>
                <c:pt idx="11">
                  <c:v>5.0999999999999996</c:v>
                </c:pt>
                <c:pt idx="12">
                  <c:v>6</c:v>
                </c:pt>
                <c:pt idx="13">
                  <c:v>5.1999999999999993</c:v>
                </c:pt>
                <c:pt idx="14">
                  <c:v>4.0999999999999996</c:v>
                </c:pt>
                <c:pt idx="15">
                  <c:v>2</c:v>
                </c:pt>
                <c:pt idx="16">
                  <c:v>2</c:v>
                </c:pt>
                <c:pt idx="17">
                  <c:v>2.3999999999999986</c:v>
                </c:pt>
                <c:pt idx="18">
                  <c:v>1.1999999999999993</c:v>
                </c:pt>
                <c:pt idx="19">
                  <c:v>1.6999999999999975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0.29999999999999893</c:v>
                </c:pt>
                <c:pt idx="24">
                  <c:v>9.9999999999999645E-2</c:v>
                </c:pt>
                <c:pt idx="25">
                  <c:v>2.1999999999999993</c:v>
                </c:pt>
                <c:pt idx="26">
                  <c:v>1</c:v>
                </c:pt>
                <c:pt idx="27">
                  <c:v>1.0999999999999996</c:v>
                </c:pt>
                <c:pt idx="28">
                  <c:v>1</c:v>
                </c:pt>
                <c:pt idx="29">
                  <c:v>0</c:v>
                </c:pt>
                <c:pt idx="30">
                  <c:v>9.9999999999999645E-2</c:v>
                </c:pt>
                <c:pt idx="31">
                  <c:v>9.9999999999999645E-2</c:v>
                </c:pt>
                <c:pt idx="32">
                  <c:v>0</c:v>
                </c:pt>
                <c:pt idx="33">
                  <c:v>9.9999999999999645E-2</c:v>
                </c:pt>
                <c:pt idx="34">
                  <c:v>0.19999999999999929</c:v>
                </c:pt>
                <c:pt idx="35">
                  <c:v>0.19999999999999929</c:v>
                </c:pt>
                <c:pt idx="36">
                  <c:v>0.39999999999999858</c:v>
                </c:pt>
                <c:pt idx="37">
                  <c:v>9.9999999999999645E-2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0.19999999999999929</c:v>
                </c:pt>
                <c:pt idx="42">
                  <c:v>9.9999999999999645E-2</c:v>
                </c:pt>
                <c:pt idx="43">
                  <c:v>0.29999999999999893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9.9999999999999645E-2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4-4D4D-87FE-923ED36A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2274086292573108"/>
          <c:y val="0.15042851786383843"/>
          <c:w val="0.36054983245671374"/>
          <c:h val="0.19157641009159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Summary!$Q$2</c:f>
              <c:strCache>
                <c:ptCount val="1"/>
                <c:pt idx="0">
                  <c:v>Run1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Summary!$Q$3:$Q$63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0-49F2-8843-C4CEE00634AE}"/>
            </c:ext>
          </c:extLst>
        </c:ser>
        <c:ser>
          <c:idx val="1"/>
          <c:order val="1"/>
          <c:tx>
            <c:strRef>
              <c:f>Summary!$R$2</c:f>
              <c:strCache>
                <c:ptCount val="1"/>
                <c:pt idx="0">
                  <c:v>Run2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Summary!$R$3:$R$63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0-49F2-8843-C4CEE00634AE}"/>
            </c:ext>
          </c:extLst>
        </c:ser>
        <c:ser>
          <c:idx val="2"/>
          <c:order val="2"/>
          <c:tx>
            <c:strRef>
              <c:f>Summary!$S$2</c:f>
              <c:strCache>
                <c:ptCount val="1"/>
                <c:pt idx="0">
                  <c:v>Run3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Summary!$S$3:$S$63</c:f>
              <c:numCache>
                <c:formatCode>General</c:formatCode>
                <c:ptCount val="6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0-49F2-8843-C4CEE00634AE}"/>
            </c:ext>
          </c:extLst>
        </c:ser>
        <c:ser>
          <c:idx val="3"/>
          <c:order val="3"/>
          <c:tx>
            <c:strRef>
              <c:f>Summary!$T$2</c:f>
              <c:strCache>
                <c:ptCount val="1"/>
                <c:pt idx="0">
                  <c:v>Run4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Summary!$T$3:$T$63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0-49F2-8843-C4CEE00634AE}"/>
            </c:ext>
          </c:extLst>
        </c:ser>
        <c:ser>
          <c:idx val="4"/>
          <c:order val="4"/>
          <c:tx>
            <c:strRef>
              <c:f>Summary!$U$2</c:f>
              <c:strCache>
                <c:ptCount val="1"/>
                <c:pt idx="0">
                  <c:v>Run5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Summary!$U$3:$U$63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0-49F2-8843-C4CEE00634AE}"/>
            </c:ext>
          </c:extLst>
        </c:ser>
        <c:ser>
          <c:idx val="5"/>
          <c:order val="5"/>
          <c:tx>
            <c:strRef>
              <c:f>Summary!$V$2</c:f>
              <c:strCache>
                <c:ptCount val="1"/>
                <c:pt idx="0">
                  <c:v>Run6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Summary!$V$3:$V$63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0-49F2-8843-C4CEE00634AE}"/>
            </c:ext>
          </c:extLst>
        </c:ser>
        <c:ser>
          <c:idx val="6"/>
          <c:order val="6"/>
          <c:tx>
            <c:strRef>
              <c:f>Summary!$W$2</c:f>
              <c:strCache>
                <c:ptCount val="1"/>
                <c:pt idx="0">
                  <c:v>Run7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Summary!$W$3:$W$63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0-49F2-8843-C4CEE00634AE}"/>
            </c:ext>
          </c:extLst>
        </c:ser>
        <c:ser>
          <c:idx val="7"/>
          <c:order val="7"/>
          <c:tx>
            <c:strRef>
              <c:f>Summary!$X$2</c:f>
              <c:strCache>
                <c:ptCount val="1"/>
                <c:pt idx="0">
                  <c:v>Run8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Summary!$X$3:$X$63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0-49F2-8843-C4CEE00634AE}"/>
            </c:ext>
          </c:extLst>
        </c:ser>
        <c:ser>
          <c:idx val="8"/>
          <c:order val="8"/>
          <c:tx>
            <c:strRef>
              <c:f>Summary!$Y$2</c:f>
              <c:strCache>
                <c:ptCount val="1"/>
                <c:pt idx="0">
                  <c:v>Run9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Summary!$Y$3:$Y$63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40-49F2-8843-C4CEE00634AE}"/>
            </c:ext>
          </c:extLst>
        </c:ser>
        <c:ser>
          <c:idx val="9"/>
          <c:order val="9"/>
          <c:tx>
            <c:strRef>
              <c:f>Summary!$Z$2</c:f>
              <c:strCache>
                <c:ptCount val="1"/>
                <c:pt idx="0">
                  <c:v>Run10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Summary!$Z$3:$Z$63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40-49F2-8843-C4CEE0063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3058320540122"/>
          <c:y val="8.3843805238630886E-2"/>
          <c:w val="0.7362559632876079"/>
          <c:h val="0.71906904494081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Summary!$L$2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Summary!$L$3:$L$63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8.9</c:v>
                </c:pt>
                <c:pt idx="5">
                  <c:v>14.9</c:v>
                </c:pt>
                <c:pt idx="6">
                  <c:v>19.899999999999999</c:v>
                </c:pt>
                <c:pt idx="7">
                  <c:v>22.9</c:v>
                </c:pt>
                <c:pt idx="8">
                  <c:v>26.7</c:v>
                </c:pt>
                <c:pt idx="9">
                  <c:v>27.9</c:v>
                </c:pt>
                <c:pt idx="10">
                  <c:v>32.6</c:v>
                </c:pt>
                <c:pt idx="11">
                  <c:v>35.299999999999997</c:v>
                </c:pt>
                <c:pt idx="12">
                  <c:v>39.9</c:v>
                </c:pt>
                <c:pt idx="13">
                  <c:v>40</c:v>
                </c:pt>
                <c:pt idx="14">
                  <c:v>42</c:v>
                </c:pt>
                <c:pt idx="15">
                  <c:v>42.2</c:v>
                </c:pt>
                <c:pt idx="16">
                  <c:v>44.1</c:v>
                </c:pt>
                <c:pt idx="17">
                  <c:v>46.9</c:v>
                </c:pt>
                <c:pt idx="18">
                  <c:v>47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48.1</c:v>
                </c:pt>
                <c:pt idx="26">
                  <c:v>48.2</c:v>
                </c:pt>
                <c:pt idx="27">
                  <c:v>48.4</c:v>
                </c:pt>
                <c:pt idx="28">
                  <c:v>48.5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48.5</c:v>
                </c:pt>
                <c:pt idx="33">
                  <c:v>48.6</c:v>
                </c:pt>
                <c:pt idx="34">
                  <c:v>48.8</c:v>
                </c:pt>
                <c:pt idx="35">
                  <c:v>49</c:v>
                </c:pt>
                <c:pt idx="36">
                  <c:v>49.9</c:v>
                </c:pt>
                <c:pt idx="37">
                  <c:v>49.9</c:v>
                </c:pt>
                <c:pt idx="38">
                  <c:v>49.9</c:v>
                </c:pt>
                <c:pt idx="39">
                  <c:v>49.9</c:v>
                </c:pt>
                <c:pt idx="40">
                  <c:v>49.9</c:v>
                </c:pt>
                <c:pt idx="41">
                  <c:v>49.9</c:v>
                </c:pt>
                <c:pt idx="42">
                  <c:v>49.9</c:v>
                </c:pt>
                <c:pt idx="43">
                  <c:v>49.9</c:v>
                </c:pt>
                <c:pt idx="44">
                  <c:v>49.9</c:v>
                </c:pt>
                <c:pt idx="45">
                  <c:v>49.9</c:v>
                </c:pt>
                <c:pt idx="46">
                  <c:v>49.9</c:v>
                </c:pt>
                <c:pt idx="47">
                  <c:v>49.9</c:v>
                </c:pt>
                <c:pt idx="48">
                  <c:v>49.9</c:v>
                </c:pt>
                <c:pt idx="49">
                  <c:v>49.9</c:v>
                </c:pt>
                <c:pt idx="50">
                  <c:v>49.9</c:v>
                </c:pt>
                <c:pt idx="51">
                  <c:v>49.9</c:v>
                </c:pt>
                <c:pt idx="52">
                  <c:v>49.9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49.9</c:v>
                </c:pt>
                <c:pt idx="57">
                  <c:v>49.9</c:v>
                </c:pt>
                <c:pt idx="58">
                  <c:v>49.9</c:v>
                </c:pt>
                <c:pt idx="59">
                  <c:v>49.9</c:v>
                </c:pt>
                <c:pt idx="60">
                  <c:v>49.9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6-4B1E-9BF9-9AA047E4C741}"/>
            </c:ext>
          </c:extLst>
        </c:ser>
        <c:ser>
          <c:idx val="1"/>
          <c:order val="1"/>
          <c:tx>
            <c:strRef>
              <c:f>Summary!$M$2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Summary!$M$3:$M$63</c:f>
              <c:numCache>
                <c:formatCode>General</c:formatCode>
                <c:ptCount val="61"/>
                <c:pt idx="0">
                  <c:v>2</c:v>
                </c:pt>
                <c:pt idx="1">
                  <c:v>3.6</c:v>
                </c:pt>
                <c:pt idx="2">
                  <c:v>6.2</c:v>
                </c:pt>
                <c:pt idx="3">
                  <c:v>11.6</c:v>
                </c:pt>
                <c:pt idx="4">
                  <c:v>14.6</c:v>
                </c:pt>
                <c:pt idx="5">
                  <c:v>20.3</c:v>
                </c:pt>
                <c:pt idx="6">
                  <c:v>25.1</c:v>
                </c:pt>
                <c:pt idx="7">
                  <c:v>29.1</c:v>
                </c:pt>
                <c:pt idx="8">
                  <c:v>33.200000000000003</c:v>
                </c:pt>
                <c:pt idx="9">
                  <c:v>36.4</c:v>
                </c:pt>
                <c:pt idx="10">
                  <c:v>39.5</c:v>
                </c:pt>
                <c:pt idx="11">
                  <c:v>42</c:v>
                </c:pt>
                <c:pt idx="12">
                  <c:v>44.2</c:v>
                </c:pt>
                <c:pt idx="13">
                  <c:v>46.1</c:v>
                </c:pt>
                <c:pt idx="14">
                  <c:v>47.9</c:v>
                </c:pt>
                <c:pt idx="15">
                  <c:v>48.7</c:v>
                </c:pt>
                <c:pt idx="16">
                  <c:v>49.5</c:v>
                </c:pt>
                <c:pt idx="17">
                  <c:v>50.4</c:v>
                </c:pt>
                <c:pt idx="18">
                  <c:v>51</c:v>
                </c:pt>
                <c:pt idx="19">
                  <c:v>52.3</c:v>
                </c:pt>
                <c:pt idx="20">
                  <c:v>52.9</c:v>
                </c:pt>
                <c:pt idx="21">
                  <c:v>53.2</c:v>
                </c:pt>
                <c:pt idx="22">
                  <c:v>53.5</c:v>
                </c:pt>
                <c:pt idx="23">
                  <c:v>53.8</c:v>
                </c:pt>
                <c:pt idx="24">
                  <c:v>53.9</c:v>
                </c:pt>
                <c:pt idx="25">
                  <c:v>54.6</c:v>
                </c:pt>
                <c:pt idx="26">
                  <c:v>54.9</c:v>
                </c:pt>
                <c:pt idx="27">
                  <c:v>55.3</c:v>
                </c:pt>
                <c:pt idx="28">
                  <c:v>55.6</c:v>
                </c:pt>
                <c:pt idx="29">
                  <c:v>55.6</c:v>
                </c:pt>
                <c:pt idx="30">
                  <c:v>55.7</c:v>
                </c:pt>
                <c:pt idx="31">
                  <c:v>55.8</c:v>
                </c:pt>
                <c:pt idx="32">
                  <c:v>55.8</c:v>
                </c:pt>
                <c:pt idx="33">
                  <c:v>55.9</c:v>
                </c:pt>
                <c:pt idx="34">
                  <c:v>56.1</c:v>
                </c:pt>
                <c:pt idx="35">
                  <c:v>56.3</c:v>
                </c:pt>
                <c:pt idx="36">
                  <c:v>56.7</c:v>
                </c:pt>
                <c:pt idx="37">
                  <c:v>56.8</c:v>
                </c:pt>
                <c:pt idx="38">
                  <c:v>56.8</c:v>
                </c:pt>
                <c:pt idx="39">
                  <c:v>56.8</c:v>
                </c:pt>
                <c:pt idx="40">
                  <c:v>56.8</c:v>
                </c:pt>
                <c:pt idx="41">
                  <c:v>57</c:v>
                </c:pt>
                <c:pt idx="42">
                  <c:v>57.1</c:v>
                </c:pt>
                <c:pt idx="43">
                  <c:v>57.4</c:v>
                </c:pt>
                <c:pt idx="44">
                  <c:v>57.4</c:v>
                </c:pt>
                <c:pt idx="45">
                  <c:v>57.4</c:v>
                </c:pt>
                <c:pt idx="46">
                  <c:v>57.4</c:v>
                </c:pt>
                <c:pt idx="47">
                  <c:v>57.4</c:v>
                </c:pt>
                <c:pt idx="48">
                  <c:v>57.4</c:v>
                </c:pt>
                <c:pt idx="49">
                  <c:v>57.5</c:v>
                </c:pt>
                <c:pt idx="50">
                  <c:v>57.5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57.5</c:v>
                </c:pt>
                <c:pt idx="56">
                  <c:v>57.5</c:v>
                </c:pt>
                <c:pt idx="57">
                  <c:v>57.5</c:v>
                </c:pt>
                <c:pt idx="58">
                  <c:v>57.5</c:v>
                </c:pt>
                <c:pt idx="59">
                  <c:v>57.5</c:v>
                </c:pt>
                <c:pt idx="60">
                  <c:v>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6-4B1E-9BF9-9AA047E4C741}"/>
            </c:ext>
          </c:extLst>
        </c:ser>
        <c:ser>
          <c:idx val="2"/>
          <c:order val="2"/>
          <c:tx>
            <c:strRef>
              <c:f>Summary!$N$2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Summary!$N$3:$N$63</c:f>
              <c:numCache>
                <c:formatCode>General</c:formatCode>
                <c:ptCount val="61"/>
                <c:pt idx="0">
                  <c:v>2</c:v>
                </c:pt>
                <c:pt idx="1">
                  <c:v>5.0999999999999996</c:v>
                </c:pt>
                <c:pt idx="2">
                  <c:v>10.1</c:v>
                </c:pt>
                <c:pt idx="3">
                  <c:v>20.399999999999999</c:v>
                </c:pt>
                <c:pt idx="4">
                  <c:v>26</c:v>
                </c:pt>
                <c:pt idx="5">
                  <c:v>32</c:v>
                </c:pt>
                <c:pt idx="6">
                  <c:v>36.1</c:v>
                </c:pt>
                <c:pt idx="7">
                  <c:v>38.200000000000003</c:v>
                </c:pt>
                <c:pt idx="8">
                  <c:v>39.5</c:v>
                </c:pt>
                <c:pt idx="9">
                  <c:v>42.599999999999994</c:v>
                </c:pt>
                <c:pt idx="10">
                  <c:v>46.3</c:v>
                </c:pt>
                <c:pt idx="11">
                  <c:v>49.2</c:v>
                </c:pt>
                <c:pt idx="12">
                  <c:v>49.4</c:v>
                </c:pt>
                <c:pt idx="13">
                  <c:v>52.2</c:v>
                </c:pt>
                <c:pt idx="14">
                  <c:v>54.2</c:v>
                </c:pt>
                <c:pt idx="15">
                  <c:v>54.2</c:v>
                </c:pt>
                <c:pt idx="16">
                  <c:v>54.4</c:v>
                </c:pt>
                <c:pt idx="17">
                  <c:v>54.4</c:v>
                </c:pt>
                <c:pt idx="18">
                  <c:v>54.4</c:v>
                </c:pt>
                <c:pt idx="19">
                  <c:v>59.1</c:v>
                </c:pt>
                <c:pt idx="20">
                  <c:v>59.1</c:v>
                </c:pt>
                <c:pt idx="21">
                  <c:v>60</c:v>
                </c:pt>
                <c:pt idx="22">
                  <c:v>60.1</c:v>
                </c:pt>
                <c:pt idx="23">
                  <c:v>60.1</c:v>
                </c:pt>
                <c:pt idx="24">
                  <c:v>60.1</c:v>
                </c:pt>
                <c:pt idx="25">
                  <c:v>62</c:v>
                </c:pt>
                <c:pt idx="26">
                  <c:v>63</c:v>
                </c:pt>
                <c:pt idx="27">
                  <c:v>63.1</c:v>
                </c:pt>
                <c:pt idx="28">
                  <c:v>64.099999999999994</c:v>
                </c:pt>
                <c:pt idx="29">
                  <c:v>64.099999999999994</c:v>
                </c:pt>
                <c:pt idx="30">
                  <c:v>64.2</c:v>
                </c:pt>
                <c:pt idx="31">
                  <c:v>65.099999999999994</c:v>
                </c:pt>
                <c:pt idx="32">
                  <c:v>65.099999999999994</c:v>
                </c:pt>
                <c:pt idx="33">
                  <c:v>65.099999999999994</c:v>
                </c:pt>
                <c:pt idx="34">
                  <c:v>65.099999999999994</c:v>
                </c:pt>
                <c:pt idx="35">
                  <c:v>65.099999999999994</c:v>
                </c:pt>
                <c:pt idx="36">
                  <c:v>65.099999999999994</c:v>
                </c:pt>
                <c:pt idx="37">
                  <c:v>65.099999999999994</c:v>
                </c:pt>
                <c:pt idx="38">
                  <c:v>65.099999999999994</c:v>
                </c:pt>
                <c:pt idx="39">
                  <c:v>65.099999999999994</c:v>
                </c:pt>
                <c:pt idx="40">
                  <c:v>65.099999999999994</c:v>
                </c:pt>
                <c:pt idx="41">
                  <c:v>65.099999999999994</c:v>
                </c:pt>
                <c:pt idx="42">
                  <c:v>65.099999999999994</c:v>
                </c:pt>
                <c:pt idx="43">
                  <c:v>65.099999999999994</c:v>
                </c:pt>
                <c:pt idx="44">
                  <c:v>65.099999999999994</c:v>
                </c:pt>
                <c:pt idx="45">
                  <c:v>65.099999999999994</c:v>
                </c:pt>
                <c:pt idx="46">
                  <c:v>65.099999999999994</c:v>
                </c:pt>
                <c:pt idx="47">
                  <c:v>65.099999999999994</c:v>
                </c:pt>
                <c:pt idx="48">
                  <c:v>65.099999999999994</c:v>
                </c:pt>
                <c:pt idx="49">
                  <c:v>65.099999999999994</c:v>
                </c:pt>
                <c:pt idx="50">
                  <c:v>65.099999999999994</c:v>
                </c:pt>
                <c:pt idx="51">
                  <c:v>65.099999999999994</c:v>
                </c:pt>
                <c:pt idx="52">
                  <c:v>65.099999999999994</c:v>
                </c:pt>
                <c:pt idx="53">
                  <c:v>65.099999999999994</c:v>
                </c:pt>
                <c:pt idx="54">
                  <c:v>65.099999999999994</c:v>
                </c:pt>
                <c:pt idx="55">
                  <c:v>65.099999999999994</c:v>
                </c:pt>
                <c:pt idx="56">
                  <c:v>65.099999999999994</c:v>
                </c:pt>
                <c:pt idx="57">
                  <c:v>65.099999999999994</c:v>
                </c:pt>
                <c:pt idx="58">
                  <c:v>65.099999999999994</c:v>
                </c:pt>
                <c:pt idx="59">
                  <c:v>65.099999999999994</c:v>
                </c:pt>
                <c:pt idx="60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6-4B1E-9BF9-9AA047E4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cases (person)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5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2274096634147149"/>
          <c:y val="0.54997213533239853"/>
          <c:w val="0.36054983245671374"/>
          <c:h val="0.19157641009159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3058320540122"/>
          <c:y val="8.3843805238630886E-2"/>
          <c:w val="0.7362559632876079"/>
          <c:h val="0.71906904494081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Summary!$AA$2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Summary!$AA$3:$AA$63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2.9</c:v>
                </c:pt>
                <c:pt idx="4">
                  <c:v>2</c:v>
                </c:pt>
                <c:pt idx="5">
                  <c:v>1.9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C-4CC8-8F74-22BEDC4C8A7F}"/>
            </c:ext>
          </c:extLst>
        </c:ser>
        <c:ser>
          <c:idx val="1"/>
          <c:order val="1"/>
          <c:tx>
            <c:strRef>
              <c:f>Summary!$AB$2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Summary!$AB$3:$AB$63</c:f>
              <c:numCache>
                <c:formatCode>General</c:formatCode>
                <c:ptCount val="61"/>
                <c:pt idx="0">
                  <c:v>2</c:v>
                </c:pt>
                <c:pt idx="1">
                  <c:v>1.6</c:v>
                </c:pt>
                <c:pt idx="2">
                  <c:v>2.6</c:v>
                </c:pt>
                <c:pt idx="3">
                  <c:v>5.4</c:v>
                </c:pt>
                <c:pt idx="4">
                  <c:v>3</c:v>
                </c:pt>
                <c:pt idx="5">
                  <c:v>5.7</c:v>
                </c:pt>
                <c:pt idx="6">
                  <c:v>4.8</c:v>
                </c:pt>
                <c:pt idx="7">
                  <c:v>4</c:v>
                </c:pt>
                <c:pt idx="8">
                  <c:v>4.0999999999999996</c:v>
                </c:pt>
                <c:pt idx="9">
                  <c:v>3.2</c:v>
                </c:pt>
                <c:pt idx="10">
                  <c:v>3.1</c:v>
                </c:pt>
                <c:pt idx="11">
                  <c:v>2.5</c:v>
                </c:pt>
                <c:pt idx="12">
                  <c:v>2.2000000000000002</c:v>
                </c:pt>
                <c:pt idx="13">
                  <c:v>1.9</c:v>
                </c:pt>
                <c:pt idx="14">
                  <c:v>1.8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0.6</c:v>
                </c:pt>
                <c:pt idx="19">
                  <c:v>1.3</c:v>
                </c:pt>
                <c:pt idx="20">
                  <c:v>0.6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0.1</c:v>
                </c:pt>
                <c:pt idx="25">
                  <c:v>0.7</c:v>
                </c:pt>
                <c:pt idx="26">
                  <c:v>0.3</c:v>
                </c:pt>
                <c:pt idx="27">
                  <c:v>0.4</c:v>
                </c:pt>
                <c:pt idx="28">
                  <c:v>0.3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0.1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0.1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C-4CC8-8F74-22BEDC4C8A7F}"/>
            </c:ext>
          </c:extLst>
        </c:ser>
        <c:ser>
          <c:idx val="2"/>
          <c:order val="2"/>
          <c:tx>
            <c:strRef>
              <c:f>Summary!$AC$2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Summary!$AC$3:$AC$63</c:f>
              <c:numCache>
                <c:formatCode>General</c:formatCode>
                <c:ptCount val="61"/>
                <c:pt idx="0">
                  <c:v>2</c:v>
                </c:pt>
                <c:pt idx="1">
                  <c:v>3.0999999999999996</c:v>
                </c:pt>
                <c:pt idx="2">
                  <c:v>5</c:v>
                </c:pt>
                <c:pt idx="3">
                  <c:v>9.4999999999999982</c:v>
                </c:pt>
                <c:pt idx="4">
                  <c:v>4.1999999999999993</c:v>
                </c:pt>
                <c:pt idx="5">
                  <c:v>9.1</c:v>
                </c:pt>
                <c:pt idx="6">
                  <c:v>7</c:v>
                </c:pt>
                <c:pt idx="7">
                  <c:v>7</c:v>
                </c:pt>
                <c:pt idx="8">
                  <c:v>7.1</c:v>
                </c:pt>
                <c:pt idx="9">
                  <c:v>4.3999999999999986</c:v>
                </c:pt>
                <c:pt idx="10">
                  <c:v>4.1999999999999993</c:v>
                </c:pt>
                <c:pt idx="11">
                  <c:v>5.0999999999999996</c:v>
                </c:pt>
                <c:pt idx="12">
                  <c:v>6</c:v>
                </c:pt>
                <c:pt idx="13">
                  <c:v>5.1999999999999993</c:v>
                </c:pt>
                <c:pt idx="14">
                  <c:v>4.0999999999999996</c:v>
                </c:pt>
                <c:pt idx="15">
                  <c:v>2</c:v>
                </c:pt>
                <c:pt idx="16">
                  <c:v>2</c:v>
                </c:pt>
                <c:pt idx="17">
                  <c:v>2.3999999999999986</c:v>
                </c:pt>
                <c:pt idx="18">
                  <c:v>1.1999999999999993</c:v>
                </c:pt>
                <c:pt idx="19">
                  <c:v>1.6999999999999975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0.29999999999999893</c:v>
                </c:pt>
                <c:pt idx="24">
                  <c:v>9.9999999999999645E-2</c:v>
                </c:pt>
                <c:pt idx="25">
                  <c:v>2.1999999999999993</c:v>
                </c:pt>
                <c:pt idx="26">
                  <c:v>1</c:v>
                </c:pt>
                <c:pt idx="27">
                  <c:v>1.0999999999999996</c:v>
                </c:pt>
                <c:pt idx="28">
                  <c:v>1</c:v>
                </c:pt>
                <c:pt idx="29">
                  <c:v>0</c:v>
                </c:pt>
                <c:pt idx="30">
                  <c:v>9.9999999999999645E-2</c:v>
                </c:pt>
                <c:pt idx="31">
                  <c:v>9.9999999999999645E-2</c:v>
                </c:pt>
                <c:pt idx="32">
                  <c:v>0</c:v>
                </c:pt>
                <c:pt idx="33">
                  <c:v>9.9999999999999645E-2</c:v>
                </c:pt>
                <c:pt idx="34">
                  <c:v>0.19999999999999929</c:v>
                </c:pt>
                <c:pt idx="35">
                  <c:v>0.19999999999999929</c:v>
                </c:pt>
                <c:pt idx="36">
                  <c:v>0.39999999999999858</c:v>
                </c:pt>
                <c:pt idx="37">
                  <c:v>9.9999999999999645E-2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0.19999999999999929</c:v>
                </c:pt>
                <c:pt idx="42">
                  <c:v>9.9999999999999645E-2</c:v>
                </c:pt>
                <c:pt idx="43">
                  <c:v>0.29999999999999893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9.9999999999999645E-2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9C-4CC8-8F74-22BEDC4C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cases (person/day)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2274086292573108"/>
          <c:y val="0.15042851786383843"/>
          <c:w val="0.36054983245671374"/>
          <c:h val="0.19157641009159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3058320540122"/>
          <c:y val="8.3843805238630886E-2"/>
          <c:w val="0.7362559632876079"/>
          <c:h val="0.71906904494081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Summary!$L$2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Summary!$L$3:$L$63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8.9</c:v>
                </c:pt>
                <c:pt idx="5">
                  <c:v>14.9</c:v>
                </c:pt>
                <c:pt idx="6">
                  <c:v>19.899999999999999</c:v>
                </c:pt>
                <c:pt idx="7">
                  <c:v>22.9</c:v>
                </c:pt>
                <c:pt idx="8">
                  <c:v>26.7</c:v>
                </c:pt>
                <c:pt idx="9">
                  <c:v>27.9</c:v>
                </c:pt>
                <c:pt idx="10">
                  <c:v>32.6</c:v>
                </c:pt>
                <c:pt idx="11">
                  <c:v>35.299999999999997</c:v>
                </c:pt>
                <c:pt idx="12">
                  <c:v>39.9</c:v>
                </c:pt>
                <c:pt idx="13">
                  <c:v>40</c:v>
                </c:pt>
                <c:pt idx="14">
                  <c:v>42</c:v>
                </c:pt>
                <c:pt idx="15">
                  <c:v>42.2</c:v>
                </c:pt>
                <c:pt idx="16">
                  <c:v>44.1</c:v>
                </c:pt>
                <c:pt idx="17">
                  <c:v>46.9</c:v>
                </c:pt>
                <c:pt idx="18">
                  <c:v>47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48.1</c:v>
                </c:pt>
                <c:pt idx="26">
                  <c:v>48.2</c:v>
                </c:pt>
                <c:pt idx="27">
                  <c:v>48.4</c:v>
                </c:pt>
                <c:pt idx="28">
                  <c:v>48.5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48.5</c:v>
                </c:pt>
                <c:pt idx="33">
                  <c:v>48.6</c:v>
                </c:pt>
                <c:pt idx="34">
                  <c:v>48.8</c:v>
                </c:pt>
                <c:pt idx="35">
                  <c:v>49</c:v>
                </c:pt>
                <c:pt idx="36">
                  <c:v>49.9</c:v>
                </c:pt>
                <c:pt idx="37">
                  <c:v>49.9</c:v>
                </c:pt>
                <c:pt idx="38">
                  <c:v>49.9</c:v>
                </c:pt>
                <c:pt idx="39">
                  <c:v>49.9</c:v>
                </c:pt>
                <c:pt idx="40">
                  <c:v>49.9</c:v>
                </c:pt>
                <c:pt idx="41">
                  <c:v>49.9</c:v>
                </c:pt>
                <c:pt idx="42">
                  <c:v>49.9</c:v>
                </c:pt>
                <c:pt idx="43">
                  <c:v>49.9</c:v>
                </c:pt>
                <c:pt idx="44">
                  <c:v>49.9</c:v>
                </c:pt>
                <c:pt idx="45">
                  <c:v>49.9</c:v>
                </c:pt>
                <c:pt idx="46">
                  <c:v>49.9</c:v>
                </c:pt>
                <c:pt idx="47">
                  <c:v>49.9</c:v>
                </c:pt>
                <c:pt idx="48">
                  <c:v>49.9</c:v>
                </c:pt>
                <c:pt idx="49">
                  <c:v>49.9</c:v>
                </c:pt>
                <c:pt idx="50">
                  <c:v>49.9</c:v>
                </c:pt>
                <c:pt idx="51">
                  <c:v>49.9</c:v>
                </c:pt>
                <c:pt idx="52">
                  <c:v>49.9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49.9</c:v>
                </c:pt>
                <c:pt idx="57">
                  <c:v>49.9</c:v>
                </c:pt>
                <c:pt idx="58">
                  <c:v>49.9</c:v>
                </c:pt>
                <c:pt idx="59">
                  <c:v>49.9</c:v>
                </c:pt>
                <c:pt idx="60">
                  <c:v>49.9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F-4276-BB6F-2E66B360A215}"/>
            </c:ext>
          </c:extLst>
        </c:ser>
        <c:ser>
          <c:idx val="1"/>
          <c:order val="1"/>
          <c:tx>
            <c:strRef>
              <c:f>Summary!$M$2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Summary!$M$3:$M$63</c:f>
              <c:numCache>
                <c:formatCode>General</c:formatCode>
                <c:ptCount val="61"/>
                <c:pt idx="0">
                  <c:v>2</c:v>
                </c:pt>
                <c:pt idx="1">
                  <c:v>3.6</c:v>
                </c:pt>
                <c:pt idx="2">
                  <c:v>6.2</c:v>
                </c:pt>
                <c:pt idx="3">
                  <c:v>11.6</c:v>
                </c:pt>
                <c:pt idx="4">
                  <c:v>14.6</c:v>
                </c:pt>
                <c:pt idx="5">
                  <c:v>20.3</c:v>
                </c:pt>
                <c:pt idx="6">
                  <c:v>25.1</c:v>
                </c:pt>
                <c:pt idx="7">
                  <c:v>29.1</c:v>
                </c:pt>
                <c:pt idx="8">
                  <c:v>33.200000000000003</c:v>
                </c:pt>
                <c:pt idx="9">
                  <c:v>36.4</c:v>
                </c:pt>
                <c:pt idx="10">
                  <c:v>39.5</c:v>
                </c:pt>
                <c:pt idx="11">
                  <c:v>42</c:v>
                </c:pt>
                <c:pt idx="12">
                  <c:v>44.2</c:v>
                </c:pt>
                <c:pt idx="13">
                  <c:v>46.1</c:v>
                </c:pt>
                <c:pt idx="14">
                  <c:v>47.9</c:v>
                </c:pt>
                <c:pt idx="15">
                  <c:v>48.7</c:v>
                </c:pt>
                <c:pt idx="16">
                  <c:v>49.5</c:v>
                </c:pt>
                <c:pt idx="17">
                  <c:v>50.4</c:v>
                </c:pt>
                <c:pt idx="18">
                  <c:v>51</c:v>
                </c:pt>
                <c:pt idx="19">
                  <c:v>52.3</c:v>
                </c:pt>
                <c:pt idx="20">
                  <c:v>52.9</c:v>
                </c:pt>
                <c:pt idx="21">
                  <c:v>53.2</c:v>
                </c:pt>
                <c:pt idx="22">
                  <c:v>53.5</c:v>
                </c:pt>
                <c:pt idx="23">
                  <c:v>53.8</c:v>
                </c:pt>
                <c:pt idx="24">
                  <c:v>53.9</c:v>
                </c:pt>
                <c:pt idx="25">
                  <c:v>54.6</c:v>
                </c:pt>
                <c:pt idx="26">
                  <c:v>54.9</c:v>
                </c:pt>
                <c:pt idx="27">
                  <c:v>55.3</c:v>
                </c:pt>
                <c:pt idx="28">
                  <c:v>55.6</c:v>
                </c:pt>
                <c:pt idx="29">
                  <c:v>55.6</c:v>
                </c:pt>
                <c:pt idx="30">
                  <c:v>55.7</c:v>
                </c:pt>
                <c:pt idx="31">
                  <c:v>55.8</c:v>
                </c:pt>
                <c:pt idx="32">
                  <c:v>55.8</c:v>
                </c:pt>
                <c:pt idx="33">
                  <c:v>55.9</c:v>
                </c:pt>
                <c:pt idx="34">
                  <c:v>56.1</c:v>
                </c:pt>
                <c:pt idx="35">
                  <c:v>56.3</c:v>
                </c:pt>
                <c:pt idx="36">
                  <c:v>56.7</c:v>
                </c:pt>
                <c:pt idx="37">
                  <c:v>56.8</c:v>
                </c:pt>
                <c:pt idx="38">
                  <c:v>56.8</c:v>
                </c:pt>
                <c:pt idx="39">
                  <c:v>56.8</c:v>
                </c:pt>
                <c:pt idx="40">
                  <c:v>56.8</c:v>
                </c:pt>
                <c:pt idx="41">
                  <c:v>57</c:v>
                </c:pt>
                <c:pt idx="42">
                  <c:v>57.1</c:v>
                </c:pt>
                <c:pt idx="43">
                  <c:v>57.4</c:v>
                </c:pt>
                <c:pt idx="44">
                  <c:v>57.4</c:v>
                </c:pt>
                <c:pt idx="45">
                  <c:v>57.4</c:v>
                </c:pt>
                <c:pt idx="46">
                  <c:v>57.4</c:v>
                </c:pt>
                <c:pt idx="47">
                  <c:v>57.4</c:v>
                </c:pt>
                <c:pt idx="48">
                  <c:v>57.4</c:v>
                </c:pt>
                <c:pt idx="49">
                  <c:v>57.5</c:v>
                </c:pt>
                <c:pt idx="50">
                  <c:v>57.5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57.5</c:v>
                </c:pt>
                <c:pt idx="56">
                  <c:v>57.5</c:v>
                </c:pt>
                <c:pt idx="57">
                  <c:v>57.5</c:v>
                </c:pt>
                <c:pt idx="58">
                  <c:v>57.5</c:v>
                </c:pt>
                <c:pt idx="59">
                  <c:v>57.5</c:v>
                </c:pt>
                <c:pt idx="60">
                  <c:v>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F-4276-BB6F-2E66B360A215}"/>
            </c:ext>
          </c:extLst>
        </c:ser>
        <c:ser>
          <c:idx val="2"/>
          <c:order val="2"/>
          <c:tx>
            <c:strRef>
              <c:f>Summary!$N$2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Summary!$N$3:$N$63</c:f>
              <c:numCache>
                <c:formatCode>General</c:formatCode>
                <c:ptCount val="61"/>
                <c:pt idx="0">
                  <c:v>2</c:v>
                </c:pt>
                <c:pt idx="1">
                  <c:v>5.0999999999999996</c:v>
                </c:pt>
                <c:pt idx="2">
                  <c:v>10.1</c:v>
                </c:pt>
                <c:pt idx="3">
                  <c:v>20.399999999999999</c:v>
                </c:pt>
                <c:pt idx="4">
                  <c:v>26</c:v>
                </c:pt>
                <c:pt idx="5">
                  <c:v>32</c:v>
                </c:pt>
                <c:pt idx="6">
                  <c:v>36.1</c:v>
                </c:pt>
                <c:pt idx="7">
                  <c:v>38.200000000000003</c:v>
                </c:pt>
                <c:pt idx="8">
                  <c:v>39.5</c:v>
                </c:pt>
                <c:pt idx="9">
                  <c:v>42.599999999999994</c:v>
                </c:pt>
                <c:pt idx="10">
                  <c:v>46.3</c:v>
                </c:pt>
                <c:pt idx="11">
                  <c:v>49.2</c:v>
                </c:pt>
                <c:pt idx="12">
                  <c:v>49.4</c:v>
                </c:pt>
                <c:pt idx="13">
                  <c:v>52.2</c:v>
                </c:pt>
                <c:pt idx="14">
                  <c:v>54.2</c:v>
                </c:pt>
                <c:pt idx="15">
                  <c:v>54.2</c:v>
                </c:pt>
                <c:pt idx="16">
                  <c:v>54.4</c:v>
                </c:pt>
                <c:pt idx="17">
                  <c:v>54.4</c:v>
                </c:pt>
                <c:pt idx="18">
                  <c:v>54.4</c:v>
                </c:pt>
                <c:pt idx="19">
                  <c:v>59.1</c:v>
                </c:pt>
                <c:pt idx="20">
                  <c:v>59.1</c:v>
                </c:pt>
                <c:pt idx="21">
                  <c:v>60</c:v>
                </c:pt>
                <c:pt idx="22">
                  <c:v>60.1</c:v>
                </c:pt>
                <c:pt idx="23">
                  <c:v>60.1</c:v>
                </c:pt>
                <c:pt idx="24">
                  <c:v>60.1</c:v>
                </c:pt>
                <c:pt idx="25">
                  <c:v>62</c:v>
                </c:pt>
                <c:pt idx="26">
                  <c:v>63</c:v>
                </c:pt>
                <c:pt idx="27">
                  <c:v>63.1</c:v>
                </c:pt>
                <c:pt idx="28">
                  <c:v>64.099999999999994</c:v>
                </c:pt>
                <c:pt idx="29">
                  <c:v>64.099999999999994</c:v>
                </c:pt>
                <c:pt idx="30">
                  <c:v>64.2</c:v>
                </c:pt>
                <c:pt idx="31">
                  <c:v>65.099999999999994</c:v>
                </c:pt>
                <c:pt idx="32">
                  <c:v>65.099999999999994</c:v>
                </c:pt>
                <c:pt idx="33">
                  <c:v>65.099999999999994</c:v>
                </c:pt>
                <c:pt idx="34">
                  <c:v>65.099999999999994</c:v>
                </c:pt>
                <c:pt idx="35">
                  <c:v>65.099999999999994</c:v>
                </c:pt>
                <c:pt idx="36">
                  <c:v>65.099999999999994</c:v>
                </c:pt>
                <c:pt idx="37">
                  <c:v>65.099999999999994</c:v>
                </c:pt>
                <c:pt idx="38">
                  <c:v>65.099999999999994</c:v>
                </c:pt>
                <c:pt idx="39">
                  <c:v>65.099999999999994</c:v>
                </c:pt>
                <c:pt idx="40">
                  <c:v>65.099999999999994</c:v>
                </c:pt>
                <c:pt idx="41">
                  <c:v>65.099999999999994</c:v>
                </c:pt>
                <c:pt idx="42">
                  <c:v>65.099999999999994</c:v>
                </c:pt>
                <c:pt idx="43">
                  <c:v>65.099999999999994</c:v>
                </c:pt>
                <c:pt idx="44">
                  <c:v>65.099999999999994</c:v>
                </c:pt>
                <c:pt idx="45">
                  <c:v>65.099999999999994</c:v>
                </c:pt>
                <c:pt idx="46">
                  <c:v>65.099999999999994</c:v>
                </c:pt>
                <c:pt idx="47">
                  <c:v>65.099999999999994</c:v>
                </c:pt>
                <c:pt idx="48">
                  <c:v>65.099999999999994</c:v>
                </c:pt>
                <c:pt idx="49">
                  <c:v>65.099999999999994</c:v>
                </c:pt>
                <c:pt idx="50">
                  <c:v>65.099999999999994</c:v>
                </c:pt>
                <c:pt idx="51">
                  <c:v>65.099999999999994</c:v>
                </c:pt>
                <c:pt idx="52">
                  <c:v>65.099999999999994</c:v>
                </c:pt>
                <c:pt idx="53">
                  <c:v>65.099999999999994</c:v>
                </c:pt>
                <c:pt idx="54">
                  <c:v>65.099999999999994</c:v>
                </c:pt>
                <c:pt idx="55">
                  <c:v>65.099999999999994</c:v>
                </c:pt>
                <c:pt idx="56">
                  <c:v>65.099999999999994</c:v>
                </c:pt>
                <c:pt idx="57">
                  <c:v>65.099999999999994</c:v>
                </c:pt>
                <c:pt idx="58">
                  <c:v>65.099999999999994</c:v>
                </c:pt>
                <c:pt idx="59">
                  <c:v>65.099999999999994</c:v>
                </c:pt>
                <c:pt idx="60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F-4276-BB6F-2E66B360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cases (person)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5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2274096634147149"/>
          <c:y val="0.54997213533239853"/>
          <c:w val="0.36054983245671374"/>
          <c:h val="0.19157641009159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3058320540122"/>
          <c:y val="8.3843805238630886E-2"/>
          <c:w val="0.7362559632876079"/>
          <c:h val="0.71906904494081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Summary!$AO$2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Summary!$AO$3:$AO$63</c:f>
              <c:numCache>
                <c:formatCode>General</c:formatCode>
                <c:ptCount val="61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0.29899999999999999</c:v>
                </c:pt>
                <c:pt idx="5">
                  <c:v>0.315</c:v>
                </c:pt>
                <c:pt idx="6">
                  <c:v>0.29799999999999999</c:v>
                </c:pt>
                <c:pt idx="7">
                  <c:v>0.16800000000000001</c:v>
                </c:pt>
                <c:pt idx="8">
                  <c:v>0.20899999999999999</c:v>
                </c:pt>
                <c:pt idx="9">
                  <c:v>0.17799999999999999</c:v>
                </c:pt>
                <c:pt idx="10">
                  <c:v>0.20799999999999999</c:v>
                </c:pt>
                <c:pt idx="11">
                  <c:v>0.17</c:v>
                </c:pt>
                <c:pt idx="12">
                  <c:v>0.23299999999999998</c:v>
                </c:pt>
                <c:pt idx="13">
                  <c:v>0.22700000000000001</c:v>
                </c:pt>
                <c:pt idx="14">
                  <c:v>0.28399999999999997</c:v>
                </c:pt>
                <c:pt idx="15">
                  <c:v>0.27600000000000002</c:v>
                </c:pt>
                <c:pt idx="16">
                  <c:v>0.29099999999999998</c:v>
                </c:pt>
                <c:pt idx="17">
                  <c:v>0.245</c:v>
                </c:pt>
                <c:pt idx="18">
                  <c:v>0.26900000000000002</c:v>
                </c:pt>
                <c:pt idx="19">
                  <c:v>0.26</c:v>
                </c:pt>
                <c:pt idx="20">
                  <c:v>0.28599999999999998</c:v>
                </c:pt>
                <c:pt idx="21">
                  <c:v>0.30599999999999999</c:v>
                </c:pt>
                <c:pt idx="22">
                  <c:v>0.39600000000000002</c:v>
                </c:pt>
                <c:pt idx="23">
                  <c:v>0.34599999999999997</c:v>
                </c:pt>
                <c:pt idx="24">
                  <c:v>0.46499999999999997</c:v>
                </c:pt>
                <c:pt idx="25">
                  <c:v>0.50800000000000001</c:v>
                </c:pt>
                <c:pt idx="26">
                  <c:v>0.495</c:v>
                </c:pt>
                <c:pt idx="27">
                  <c:v>0.91899999999999993</c:v>
                </c:pt>
                <c:pt idx="28">
                  <c:v>0.88600000000000001</c:v>
                </c:pt>
                <c:pt idx="29">
                  <c:v>0.379</c:v>
                </c:pt>
                <c:pt idx="30">
                  <c:v>0.438</c:v>
                </c:pt>
                <c:pt idx="31">
                  <c:v>0.38100000000000001</c:v>
                </c:pt>
                <c:pt idx="32">
                  <c:v>0.45800000000000002</c:v>
                </c:pt>
                <c:pt idx="33">
                  <c:v>0.98</c:v>
                </c:pt>
                <c:pt idx="34">
                  <c:v>0.92500000000000004</c:v>
                </c:pt>
                <c:pt idx="35">
                  <c:v>0.94399999999999995</c:v>
                </c:pt>
                <c:pt idx="36">
                  <c:v>0.999</c:v>
                </c:pt>
                <c:pt idx="37">
                  <c:v>0.93899999999999995</c:v>
                </c:pt>
                <c:pt idx="38">
                  <c:v>0.92799999999999994</c:v>
                </c:pt>
                <c:pt idx="39">
                  <c:v>0.93399999999999994</c:v>
                </c:pt>
                <c:pt idx="40">
                  <c:v>0.93499999999999994</c:v>
                </c:pt>
                <c:pt idx="41">
                  <c:v>0.94199999999999995</c:v>
                </c:pt>
                <c:pt idx="42">
                  <c:v>0.997</c:v>
                </c:pt>
                <c:pt idx="43">
                  <c:v>0.999</c:v>
                </c:pt>
                <c:pt idx="44">
                  <c:v>0.998</c:v>
                </c:pt>
                <c:pt idx="45">
                  <c:v>0.93299999999999983</c:v>
                </c:pt>
                <c:pt idx="46">
                  <c:v>0.94199999999999995</c:v>
                </c:pt>
                <c:pt idx="47">
                  <c:v>0.92899999999999983</c:v>
                </c:pt>
                <c:pt idx="48">
                  <c:v>0.998</c:v>
                </c:pt>
                <c:pt idx="49">
                  <c:v>0.999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9-43BF-ACD0-C6BD2D9CBF59}"/>
            </c:ext>
          </c:extLst>
        </c:ser>
        <c:ser>
          <c:idx val="1"/>
          <c:order val="1"/>
          <c:tx>
            <c:strRef>
              <c:f>Summary!$AP$2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Summary!$AP$3:$AP$63</c:f>
              <c:numCache>
                <c:formatCode>General</c:formatCode>
                <c:ptCount val="61"/>
                <c:pt idx="0">
                  <c:v>1</c:v>
                </c:pt>
                <c:pt idx="1">
                  <c:v>0.998</c:v>
                </c:pt>
                <c:pt idx="2">
                  <c:v>0.998</c:v>
                </c:pt>
                <c:pt idx="3">
                  <c:v>0.99499999999999988</c:v>
                </c:pt>
                <c:pt idx="4">
                  <c:v>0.33100000000000002</c:v>
                </c:pt>
                <c:pt idx="5">
                  <c:v>0.54500000000000015</c:v>
                </c:pt>
                <c:pt idx="6">
                  <c:v>0.36399999999999999</c:v>
                </c:pt>
                <c:pt idx="7">
                  <c:v>0.30199999999999999</c:v>
                </c:pt>
                <c:pt idx="8">
                  <c:v>0.28399999999999997</c:v>
                </c:pt>
                <c:pt idx="9">
                  <c:v>0.25600000000000006</c:v>
                </c:pt>
                <c:pt idx="10">
                  <c:v>0.27400000000000002</c:v>
                </c:pt>
                <c:pt idx="11">
                  <c:v>0.26500000000000001</c:v>
                </c:pt>
                <c:pt idx="12">
                  <c:v>0.29599999999999999</c:v>
                </c:pt>
                <c:pt idx="13">
                  <c:v>0.313</c:v>
                </c:pt>
                <c:pt idx="14">
                  <c:v>0.32</c:v>
                </c:pt>
                <c:pt idx="15">
                  <c:v>0.47299999999999998</c:v>
                </c:pt>
                <c:pt idx="16">
                  <c:v>0.49400000000000005</c:v>
                </c:pt>
                <c:pt idx="17">
                  <c:v>0.53100000000000003</c:v>
                </c:pt>
                <c:pt idx="18">
                  <c:v>0.51800000000000002</c:v>
                </c:pt>
                <c:pt idx="19">
                  <c:v>0.67</c:v>
                </c:pt>
                <c:pt idx="20">
                  <c:v>0.66099999999999992</c:v>
                </c:pt>
                <c:pt idx="21">
                  <c:v>0.79500000000000004</c:v>
                </c:pt>
                <c:pt idx="22">
                  <c:v>0.76100000000000012</c:v>
                </c:pt>
                <c:pt idx="23">
                  <c:v>0.64999999999999991</c:v>
                </c:pt>
                <c:pt idx="24">
                  <c:v>0.877</c:v>
                </c:pt>
                <c:pt idx="25">
                  <c:v>0.84800000000000009</c:v>
                </c:pt>
                <c:pt idx="26">
                  <c:v>0.84800000000000009</c:v>
                </c:pt>
                <c:pt idx="27">
                  <c:v>0.93200000000000005</c:v>
                </c:pt>
                <c:pt idx="28">
                  <c:v>0.94000000000000006</c:v>
                </c:pt>
                <c:pt idx="29">
                  <c:v>0.80600000000000005</c:v>
                </c:pt>
                <c:pt idx="30">
                  <c:v>0.83100000000000007</c:v>
                </c:pt>
                <c:pt idx="31">
                  <c:v>0.81000000000000016</c:v>
                </c:pt>
                <c:pt idx="32">
                  <c:v>0.83700000000000008</c:v>
                </c:pt>
                <c:pt idx="33">
                  <c:v>0.99299999999999999</c:v>
                </c:pt>
                <c:pt idx="34">
                  <c:v>0.94100000000000006</c:v>
                </c:pt>
                <c:pt idx="35">
                  <c:v>0.95199999999999996</c:v>
                </c:pt>
                <c:pt idx="36">
                  <c:v>0.999</c:v>
                </c:pt>
                <c:pt idx="37">
                  <c:v>0.94700000000000006</c:v>
                </c:pt>
                <c:pt idx="38">
                  <c:v>0.92800000000000016</c:v>
                </c:pt>
                <c:pt idx="39">
                  <c:v>0.93399999999999994</c:v>
                </c:pt>
                <c:pt idx="40">
                  <c:v>0.93499999999999994</c:v>
                </c:pt>
                <c:pt idx="41">
                  <c:v>0.94199999999999995</c:v>
                </c:pt>
                <c:pt idx="42">
                  <c:v>0.99699999999999989</c:v>
                </c:pt>
                <c:pt idx="43">
                  <c:v>0.999</c:v>
                </c:pt>
                <c:pt idx="44">
                  <c:v>0.998</c:v>
                </c:pt>
                <c:pt idx="45">
                  <c:v>0.93300000000000005</c:v>
                </c:pt>
                <c:pt idx="46">
                  <c:v>0.94199999999999995</c:v>
                </c:pt>
                <c:pt idx="47">
                  <c:v>0.92899999999999994</c:v>
                </c:pt>
                <c:pt idx="48">
                  <c:v>0.998</c:v>
                </c:pt>
                <c:pt idx="49">
                  <c:v>0.999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9-43BF-ACD0-C6BD2D9CBF59}"/>
            </c:ext>
          </c:extLst>
        </c:ser>
        <c:ser>
          <c:idx val="2"/>
          <c:order val="2"/>
          <c:tx>
            <c:strRef>
              <c:f>Summary!$AQ$2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Summary!$AQ$3:$AQ$63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0.38200000000000001</c:v>
                </c:pt>
                <c:pt idx="5">
                  <c:v>0.97099999999999997</c:v>
                </c:pt>
                <c:pt idx="6">
                  <c:v>0.45100000000000001</c:v>
                </c:pt>
                <c:pt idx="7">
                  <c:v>0.36</c:v>
                </c:pt>
                <c:pt idx="8">
                  <c:v>0.34</c:v>
                </c:pt>
                <c:pt idx="9">
                  <c:v>0.35299999999999998</c:v>
                </c:pt>
                <c:pt idx="10">
                  <c:v>0.33400000000000002</c:v>
                </c:pt>
                <c:pt idx="11">
                  <c:v>0.34200000000000003</c:v>
                </c:pt>
                <c:pt idx="12">
                  <c:v>0.42199999999999999</c:v>
                </c:pt>
                <c:pt idx="13">
                  <c:v>0.38400000000000001</c:v>
                </c:pt>
                <c:pt idx="14">
                  <c:v>0.41199999999999998</c:v>
                </c:pt>
                <c:pt idx="15">
                  <c:v>0.98099999999999998</c:v>
                </c:pt>
                <c:pt idx="16">
                  <c:v>0.95499999999999996</c:v>
                </c:pt>
                <c:pt idx="17">
                  <c:v>0.99099999999999999</c:v>
                </c:pt>
                <c:pt idx="18">
                  <c:v>0.98199999999999998</c:v>
                </c:pt>
                <c:pt idx="19">
                  <c:v>1</c:v>
                </c:pt>
                <c:pt idx="20">
                  <c:v>0.99099999999999999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09-43BF-ACD0-C6BD2D9C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2798205648822194"/>
          <c:y val="0.58802388571291597"/>
          <c:w val="0.36054983245671374"/>
          <c:h val="0.19157641009159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3058320540122"/>
          <c:y val="8.3843805238630886E-2"/>
          <c:w val="0.7362559632876079"/>
          <c:h val="0.71906904494081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Summary!$BC$2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Summary!$BC$3:$BC$63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8.9</c:v>
                </c:pt>
                <c:pt idx="5">
                  <c:v>14.9</c:v>
                </c:pt>
                <c:pt idx="6">
                  <c:v>17.899999999999999</c:v>
                </c:pt>
                <c:pt idx="7">
                  <c:v>20.7</c:v>
                </c:pt>
                <c:pt idx="8">
                  <c:v>19</c:v>
                </c:pt>
                <c:pt idx="9">
                  <c:v>15.8</c:v>
                </c:pt>
                <c:pt idx="10">
                  <c:v>16.5</c:v>
                </c:pt>
                <c:pt idx="11">
                  <c:v>11.9</c:v>
                </c:pt>
                <c:pt idx="12">
                  <c:v>9.9</c:v>
                </c:pt>
                <c:pt idx="13">
                  <c:v>8.8000000000000007</c:v>
                </c:pt>
                <c:pt idx="14">
                  <c:v>5.9</c:v>
                </c:pt>
                <c:pt idx="15">
                  <c:v>6.5</c:v>
                </c:pt>
                <c:pt idx="16">
                  <c:v>4.5999999999999996</c:v>
                </c:pt>
                <c:pt idx="17">
                  <c:v>2.8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E-4EEB-8805-EC02ACD4994E}"/>
            </c:ext>
          </c:extLst>
        </c:ser>
        <c:ser>
          <c:idx val="1"/>
          <c:order val="1"/>
          <c:tx>
            <c:strRef>
              <c:f>Summary!$BD$2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Summary!$BD$3:$BD$63</c:f>
              <c:numCache>
                <c:formatCode>General</c:formatCode>
                <c:ptCount val="61"/>
                <c:pt idx="0">
                  <c:v>2</c:v>
                </c:pt>
                <c:pt idx="1">
                  <c:v>3.6</c:v>
                </c:pt>
                <c:pt idx="2">
                  <c:v>6.2</c:v>
                </c:pt>
                <c:pt idx="3">
                  <c:v>11.6</c:v>
                </c:pt>
                <c:pt idx="4">
                  <c:v>14.6</c:v>
                </c:pt>
                <c:pt idx="5">
                  <c:v>20.3</c:v>
                </c:pt>
                <c:pt idx="6">
                  <c:v>23.1</c:v>
                </c:pt>
                <c:pt idx="7">
                  <c:v>25.5</c:v>
                </c:pt>
                <c:pt idx="8">
                  <c:v>27</c:v>
                </c:pt>
                <c:pt idx="9">
                  <c:v>24.8</c:v>
                </c:pt>
                <c:pt idx="10">
                  <c:v>24.9</c:v>
                </c:pt>
                <c:pt idx="11">
                  <c:v>21.7</c:v>
                </c:pt>
                <c:pt idx="12">
                  <c:v>19.100000000000001</c:v>
                </c:pt>
                <c:pt idx="13">
                  <c:v>17</c:v>
                </c:pt>
                <c:pt idx="14">
                  <c:v>14.7</c:v>
                </c:pt>
                <c:pt idx="15">
                  <c:v>12.3</c:v>
                </c:pt>
                <c:pt idx="16">
                  <c:v>10</c:v>
                </c:pt>
                <c:pt idx="17">
                  <c:v>8.4</c:v>
                </c:pt>
                <c:pt idx="18">
                  <c:v>6.8</c:v>
                </c:pt>
                <c:pt idx="19">
                  <c:v>6.2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3.4</c:v>
                </c:pt>
                <c:pt idx="24">
                  <c:v>2.9</c:v>
                </c:pt>
                <c:pt idx="25">
                  <c:v>2.2999999999999998</c:v>
                </c:pt>
                <c:pt idx="26">
                  <c:v>2</c:v>
                </c:pt>
                <c:pt idx="27">
                  <c:v>2.1</c:v>
                </c:pt>
                <c:pt idx="28">
                  <c:v>2.1</c:v>
                </c:pt>
                <c:pt idx="29">
                  <c:v>1.8</c:v>
                </c:pt>
                <c:pt idx="30">
                  <c:v>1.8</c:v>
                </c:pt>
                <c:pt idx="31">
                  <c:v>1.2</c:v>
                </c:pt>
                <c:pt idx="32">
                  <c:v>0.9</c:v>
                </c:pt>
                <c:pt idx="33">
                  <c:v>0.6</c:v>
                </c:pt>
                <c:pt idx="34">
                  <c:v>0.5</c:v>
                </c:pt>
                <c:pt idx="35">
                  <c:v>0.7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</c:v>
                </c:pt>
                <c:pt idx="40">
                  <c:v>0.7</c:v>
                </c:pt>
                <c:pt idx="41">
                  <c:v>0.7</c:v>
                </c:pt>
                <c:pt idx="42">
                  <c:v>0.4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0.4</c:v>
                </c:pt>
                <c:pt idx="48">
                  <c:v>0.3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E-4EEB-8805-EC02ACD4994E}"/>
            </c:ext>
          </c:extLst>
        </c:ser>
        <c:ser>
          <c:idx val="2"/>
          <c:order val="2"/>
          <c:tx>
            <c:strRef>
              <c:f>Summary!$BE$2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Summary!$BE$3:$BE$63</c:f>
              <c:numCache>
                <c:formatCode>General</c:formatCode>
                <c:ptCount val="61"/>
                <c:pt idx="0">
                  <c:v>2</c:v>
                </c:pt>
                <c:pt idx="1">
                  <c:v>5.0999999999999996</c:v>
                </c:pt>
                <c:pt idx="2">
                  <c:v>10.1</c:v>
                </c:pt>
                <c:pt idx="3">
                  <c:v>20.399999999999999</c:v>
                </c:pt>
                <c:pt idx="4">
                  <c:v>26</c:v>
                </c:pt>
                <c:pt idx="5">
                  <c:v>32</c:v>
                </c:pt>
                <c:pt idx="6">
                  <c:v>34.1</c:v>
                </c:pt>
                <c:pt idx="7">
                  <c:v>33.1</c:v>
                </c:pt>
                <c:pt idx="8">
                  <c:v>33.200000000000003</c:v>
                </c:pt>
                <c:pt idx="9">
                  <c:v>33.299999999999997</c:v>
                </c:pt>
                <c:pt idx="10">
                  <c:v>33.4</c:v>
                </c:pt>
                <c:pt idx="11">
                  <c:v>28.5</c:v>
                </c:pt>
                <c:pt idx="12">
                  <c:v>27.299999999999997</c:v>
                </c:pt>
                <c:pt idx="13">
                  <c:v>27.2</c:v>
                </c:pt>
                <c:pt idx="14">
                  <c:v>22.999999999999996</c:v>
                </c:pt>
                <c:pt idx="15">
                  <c:v>20.9</c:v>
                </c:pt>
                <c:pt idx="16">
                  <c:v>18.699999999999996</c:v>
                </c:pt>
                <c:pt idx="17">
                  <c:v>15.399999999999999</c:v>
                </c:pt>
                <c:pt idx="18">
                  <c:v>11.2</c:v>
                </c:pt>
                <c:pt idx="19">
                  <c:v>9.0999999999999961</c:v>
                </c:pt>
                <c:pt idx="20">
                  <c:v>8.8999999999999968</c:v>
                </c:pt>
                <c:pt idx="21">
                  <c:v>7.0999999999999961</c:v>
                </c:pt>
                <c:pt idx="22">
                  <c:v>7.7999999999999972</c:v>
                </c:pt>
                <c:pt idx="23">
                  <c:v>8.1</c:v>
                </c:pt>
                <c:pt idx="24">
                  <c:v>7.1</c:v>
                </c:pt>
                <c:pt idx="25">
                  <c:v>5.5999999999999979</c:v>
                </c:pt>
                <c:pt idx="26">
                  <c:v>3.5999999999999979</c:v>
                </c:pt>
                <c:pt idx="27">
                  <c:v>4.4999999999999982</c:v>
                </c:pt>
                <c:pt idx="28">
                  <c:v>5.3999999999999986</c:v>
                </c:pt>
                <c:pt idx="29">
                  <c:v>5.0999999999999996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1.1999999999999993</c:v>
                </c:pt>
                <c:pt idx="35">
                  <c:v>1.3999999999999986</c:v>
                </c:pt>
                <c:pt idx="36">
                  <c:v>1.7999999999999972</c:v>
                </c:pt>
                <c:pt idx="37">
                  <c:v>0.99999999999999645</c:v>
                </c:pt>
                <c:pt idx="38">
                  <c:v>0.99999999999999645</c:v>
                </c:pt>
                <c:pt idx="39">
                  <c:v>0.8999999999999968</c:v>
                </c:pt>
                <c:pt idx="40">
                  <c:v>0.69999999999999751</c:v>
                </c:pt>
                <c:pt idx="41">
                  <c:v>0.69999999999999751</c:v>
                </c:pt>
                <c:pt idx="42">
                  <c:v>0.39999999999999858</c:v>
                </c:pt>
                <c:pt idx="43">
                  <c:v>0.59999999999999787</c:v>
                </c:pt>
                <c:pt idx="44">
                  <c:v>0.59999999999999787</c:v>
                </c:pt>
                <c:pt idx="45">
                  <c:v>0.59999999999999787</c:v>
                </c:pt>
                <c:pt idx="46">
                  <c:v>0.59999999999999787</c:v>
                </c:pt>
                <c:pt idx="47">
                  <c:v>0.39999999999999858</c:v>
                </c:pt>
                <c:pt idx="48">
                  <c:v>0.29999999999999893</c:v>
                </c:pt>
                <c:pt idx="49">
                  <c:v>9.9999999999999645E-2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E-4EEB-8805-EC02ACD49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</a:t>
                </a:r>
                <a:r>
                  <a:rPr lang="en-US" baseline="0"/>
                  <a:t> </a:t>
                </a:r>
                <a:r>
                  <a:rPr lang="en-US"/>
                  <a:t>cases (person)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2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2274096634147149"/>
          <c:y val="0.15042875633696473"/>
          <c:w val="0.36054983245671374"/>
          <c:h val="0.19157641009159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381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1144474831384464E-2"/>
                  <c:y val="-0.28868205006099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Summary!$CF$3:$CF$311</c:f>
              <c:numCache>
                <c:formatCode>General</c:formatCode>
                <c:ptCount val="309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0.05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0.01</c:v>
                </c:pt>
                <c:pt idx="13">
                  <c:v>0</c:v>
                </c:pt>
                <c:pt idx="14">
                  <c:v>0.02</c:v>
                </c:pt>
                <c:pt idx="15">
                  <c:v>0</c:v>
                </c:pt>
                <c:pt idx="16">
                  <c:v>0.02</c:v>
                </c:pt>
                <c:pt idx="17">
                  <c:v>0.06</c:v>
                </c:pt>
                <c:pt idx="18">
                  <c:v>0.01</c:v>
                </c:pt>
                <c:pt idx="19">
                  <c:v>0.08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0.06</c:v>
                </c:pt>
                <c:pt idx="42">
                  <c:v>0.05</c:v>
                </c:pt>
                <c:pt idx="43">
                  <c:v>0.04</c:v>
                </c:pt>
                <c:pt idx="44">
                  <c:v>0.08</c:v>
                </c:pt>
                <c:pt idx="45">
                  <c:v>0.04</c:v>
                </c:pt>
                <c:pt idx="46">
                  <c:v>0.03</c:v>
                </c:pt>
                <c:pt idx="47">
                  <c:v>0.04</c:v>
                </c:pt>
                <c:pt idx="48">
                  <c:v>0.04</c:v>
                </c:pt>
                <c:pt idx="49">
                  <c:v>0.01</c:v>
                </c:pt>
                <c:pt idx="50">
                  <c:v>0.05</c:v>
                </c:pt>
                <c:pt idx="51">
                  <c:v>0.02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0.03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0.02</c:v>
                </c:pt>
                <c:pt idx="65">
                  <c:v>0.04</c:v>
                </c:pt>
                <c:pt idx="66">
                  <c:v>0.05</c:v>
                </c:pt>
                <c:pt idx="67">
                  <c:v>0.09</c:v>
                </c:pt>
                <c:pt idx="68">
                  <c:v>0.06</c:v>
                </c:pt>
                <c:pt idx="69">
                  <c:v>0.06</c:v>
                </c:pt>
                <c:pt idx="70">
                  <c:v>0.05</c:v>
                </c:pt>
                <c:pt idx="71">
                  <c:v>0.03</c:v>
                </c:pt>
                <c:pt idx="72">
                  <c:v>0.04</c:v>
                </c:pt>
                <c:pt idx="73">
                  <c:v>0.04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0.02</c:v>
                </c:pt>
                <c:pt idx="86">
                  <c:v>0</c:v>
                </c:pt>
                <c:pt idx="87">
                  <c:v>0.01</c:v>
                </c:pt>
                <c:pt idx="88">
                  <c:v>0.05</c:v>
                </c:pt>
                <c:pt idx="89">
                  <c:v>0.02</c:v>
                </c:pt>
                <c:pt idx="90">
                  <c:v>0.08</c:v>
                </c:pt>
                <c:pt idx="91">
                  <c:v>0.02</c:v>
                </c:pt>
                <c:pt idx="92">
                  <c:v>0.03</c:v>
                </c:pt>
                <c:pt idx="93">
                  <c:v>0.01</c:v>
                </c:pt>
                <c:pt idx="94">
                  <c:v>0.03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7.0000000000000007E-2</c:v>
                </c:pt>
                <c:pt idx="99">
                  <c:v>0.04</c:v>
                </c:pt>
                <c:pt idx="100">
                  <c:v>0</c:v>
                </c:pt>
                <c:pt idx="101">
                  <c:v>0.02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0.03</c:v>
                </c:pt>
                <c:pt idx="120">
                  <c:v>0.05</c:v>
                </c:pt>
                <c:pt idx="121">
                  <c:v>0.14000000000000001</c:v>
                </c:pt>
                <c:pt idx="122">
                  <c:v>0.02</c:v>
                </c:pt>
                <c:pt idx="123">
                  <c:v>0.06</c:v>
                </c:pt>
                <c:pt idx="124">
                  <c:v>0.04</c:v>
                </c:pt>
                <c:pt idx="125">
                  <c:v>0.02</c:v>
                </c:pt>
                <c:pt idx="126">
                  <c:v>0.01</c:v>
                </c:pt>
                <c:pt idx="127">
                  <c:v>0.02</c:v>
                </c:pt>
                <c:pt idx="128">
                  <c:v>0.02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0.02</c:v>
                </c:pt>
                <c:pt idx="134">
                  <c:v>0</c:v>
                </c:pt>
                <c:pt idx="135">
                  <c:v>0.02</c:v>
                </c:pt>
                <c:pt idx="136">
                  <c:v>0.01</c:v>
                </c:pt>
                <c:pt idx="137">
                  <c:v>0</c:v>
                </c:pt>
                <c:pt idx="138">
                  <c:v>0.03</c:v>
                </c:pt>
                <c:pt idx="139">
                  <c:v>0</c:v>
                </c:pt>
                <c:pt idx="140">
                  <c:v>0.01</c:v>
                </c:pt>
                <c:pt idx="141">
                  <c:v>0.03</c:v>
                </c:pt>
                <c:pt idx="142">
                  <c:v>0</c:v>
                </c:pt>
                <c:pt idx="143">
                  <c:v>0.04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0.03</c:v>
                </c:pt>
                <c:pt idx="159">
                  <c:v>0.04</c:v>
                </c:pt>
                <c:pt idx="160">
                  <c:v>0.03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0.04</c:v>
                </c:pt>
                <c:pt idx="164">
                  <c:v>0.04</c:v>
                </c:pt>
                <c:pt idx="165">
                  <c:v>0.03</c:v>
                </c:pt>
                <c:pt idx="166">
                  <c:v>0.01</c:v>
                </c:pt>
                <c:pt idx="167">
                  <c:v>0.01</c:v>
                </c:pt>
                <c:pt idx="168">
                  <c:v>0.02</c:v>
                </c:pt>
                <c:pt idx="169">
                  <c:v>0.02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0.02</c:v>
                </c:pt>
                <c:pt idx="181">
                  <c:v>0.02</c:v>
                </c:pt>
                <c:pt idx="182">
                  <c:v>0.04</c:v>
                </c:pt>
                <c:pt idx="183">
                  <c:v>0.06</c:v>
                </c:pt>
                <c:pt idx="184">
                  <c:v>0.03</c:v>
                </c:pt>
                <c:pt idx="185">
                  <c:v>0.01</c:v>
                </c:pt>
                <c:pt idx="186">
                  <c:v>0.02</c:v>
                </c:pt>
                <c:pt idx="187">
                  <c:v>0.02</c:v>
                </c:pt>
                <c:pt idx="188">
                  <c:v>0.05</c:v>
                </c:pt>
                <c:pt idx="189">
                  <c:v>0.01</c:v>
                </c:pt>
                <c:pt idx="190">
                  <c:v>0.01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0.02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0.02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0.02</c:v>
                </c:pt>
                <c:pt idx="215">
                  <c:v>0.02</c:v>
                </c:pt>
                <c:pt idx="216">
                  <c:v>0.04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0.02</c:v>
                </c:pt>
                <c:pt idx="222">
                  <c:v>0.01</c:v>
                </c:pt>
                <c:pt idx="223">
                  <c:v>0.03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0.03</c:v>
                </c:pt>
                <c:pt idx="234">
                  <c:v>0.04</c:v>
                </c:pt>
                <c:pt idx="235">
                  <c:v>0.1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0.04</c:v>
                </c:pt>
                <c:pt idx="239">
                  <c:v>0.01</c:v>
                </c:pt>
                <c:pt idx="240">
                  <c:v>0.04</c:v>
                </c:pt>
                <c:pt idx="241">
                  <c:v>0.03</c:v>
                </c:pt>
                <c:pt idx="242">
                  <c:v>0</c:v>
                </c:pt>
                <c:pt idx="243">
                  <c:v>0.02</c:v>
                </c:pt>
                <c:pt idx="244">
                  <c:v>0</c:v>
                </c:pt>
                <c:pt idx="245">
                  <c:v>0</c:v>
                </c:pt>
                <c:pt idx="246">
                  <c:v>0.02</c:v>
                </c:pt>
                <c:pt idx="247">
                  <c:v>0</c:v>
                </c:pt>
                <c:pt idx="248">
                  <c:v>0.03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0.02</c:v>
                </c:pt>
                <c:pt idx="262">
                  <c:v>0.04</c:v>
                </c:pt>
                <c:pt idx="263">
                  <c:v>0.06</c:v>
                </c:pt>
                <c:pt idx="264">
                  <c:v>0.02</c:v>
                </c:pt>
                <c:pt idx="265">
                  <c:v>0.02</c:v>
                </c:pt>
                <c:pt idx="266">
                  <c:v>0.04</c:v>
                </c:pt>
                <c:pt idx="267">
                  <c:v>0.03</c:v>
                </c:pt>
                <c:pt idx="268">
                  <c:v>0.02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0.06</c:v>
                </c:pt>
                <c:pt idx="273">
                  <c:v>0.05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0.02</c:v>
                </c:pt>
                <c:pt idx="283">
                  <c:v>0</c:v>
                </c:pt>
                <c:pt idx="284">
                  <c:v>0.01</c:v>
                </c:pt>
                <c:pt idx="285">
                  <c:v>0.03</c:v>
                </c:pt>
                <c:pt idx="286">
                  <c:v>0.03</c:v>
                </c:pt>
                <c:pt idx="287">
                  <c:v>0.09</c:v>
                </c:pt>
                <c:pt idx="288">
                  <c:v>0.05</c:v>
                </c:pt>
                <c:pt idx="289">
                  <c:v>0.04</c:v>
                </c:pt>
                <c:pt idx="290">
                  <c:v>7.0000000000000007E-2</c:v>
                </c:pt>
                <c:pt idx="291">
                  <c:v>0.08</c:v>
                </c:pt>
                <c:pt idx="292">
                  <c:v>0.04</c:v>
                </c:pt>
                <c:pt idx="293">
                  <c:v>0.05</c:v>
                </c:pt>
                <c:pt idx="294">
                  <c:v>0.02</c:v>
                </c:pt>
                <c:pt idx="295">
                  <c:v>0.01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0.01</c:v>
                </c:pt>
                <c:pt idx="302">
                  <c:v>0</c:v>
                </c:pt>
                <c:pt idx="303">
                  <c:v>0.01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</c:numCache>
            </c:numRef>
          </c:xVal>
          <c:yVal>
            <c:numRef>
              <c:f>Summary!$CG$3:$CG$311</c:f>
              <c:numCache>
                <c:formatCode>0.00</c:formatCode>
                <c:ptCount val="309"/>
                <c:pt idx="0">
                  <c:v>0.3</c:v>
                </c:pt>
                <c:pt idx="1">
                  <c:v>0.4</c:v>
                </c:pt>
                <c:pt idx="2">
                  <c:v>0.37</c:v>
                </c:pt>
                <c:pt idx="3">
                  <c:v>0.34</c:v>
                </c:pt>
                <c:pt idx="4">
                  <c:v>0.27</c:v>
                </c:pt>
                <c:pt idx="5">
                  <c:v>0.18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</c:v>
                </c:pt>
                <c:pt idx="10">
                  <c:v>0.31</c:v>
                </c:pt>
                <c:pt idx="11">
                  <c:v>0.28000000000000003</c:v>
                </c:pt>
                <c:pt idx="12">
                  <c:v>0.38</c:v>
                </c:pt>
                <c:pt idx="13">
                  <c:v>0.99</c:v>
                </c:pt>
                <c:pt idx="14">
                  <c:v>0.26</c:v>
                </c:pt>
                <c:pt idx="15">
                  <c:v>1</c:v>
                </c:pt>
                <c:pt idx="16">
                  <c:v>0.25</c:v>
                </c:pt>
                <c:pt idx="17">
                  <c:v>0.27</c:v>
                </c:pt>
                <c:pt idx="18">
                  <c:v>0.41</c:v>
                </c:pt>
                <c:pt idx="19">
                  <c:v>0.22</c:v>
                </c:pt>
                <c:pt idx="20">
                  <c:v>0.93</c:v>
                </c:pt>
                <c:pt idx="21">
                  <c:v>0.99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0.28000000000000003</c:v>
                </c:pt>
                <c:pt idx="26">
                  <c:v>0.42</c:v>
                </c:pt>
                <c:pt idx="27">
                  <c:v>0.39</c:v>
                </c:pt>
                <c:pt idx="28">
                  <c:v>0.44</c:v>
                </c:pt>
                <c:pt idx="29">
                  <c:v>0.98</c:v>
                </c:pt>
                <c:pt idx="30">
                  <c:v>0.43</c:v>
                </c:pt>
                <c:pt idx="31">
                  <c:v>0.99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0.4</c:v>
                </c:pt>
                <c:pt idx="37">
                  <c:v>0.97</c:v>
                </c:pt>
                <c:pt idx="38">
                  <c:v>0.39</c:v>
                </c:pt>
                <c:pt idx="39">
                  <c:v>0.36</c:v>
                </c:pt>
                <c:pt idx="40">
                  <c:v>0.34</c:v>
                </c:pt>
                <c:pt idx="41">
                  <c:v>0.38</c:v>
                </c:pt>
                <c:pt idx="42">
                  <c:v>0.33</c:v>
                </c:pt>
                <c:pt idx="43">
                  <c:v>0.31</c:v>
                </c:pt>
                <c:pt idx="44">
                  <c:v>0.24</c:v>
                </c:pt>
                <c:pt idx="45">
                  <c:v>0.36</c:v>
                </c:pt>
                <c:pt idx="46">
                  <c:v>0.28999999999999998</c:v>
                </c:pt>
                <c:pt idx="47">
                  <c:v>0.36</c:v>
                </c:pt>
                <c:pt idx="48">
                  <c:v>0.43</c:v>
                </c:pt>
                <c:pt idx="49">
                  <c:v>0.43</c:v>
                </c:pt>
                <c:pt idx="50">
                  <c:v>0.35</c:v>
                </c:pt>
                <c:pt idx="51">
                  <c:v>0.39</c:v>
                </c:pt>
                <c:pt idx="52">
                  <c:v>0.96</c:v>
                </c:pt>
                <c:pt idx="53">
                  <c:v>1</c:v>
                </c:pt>
                <c:pt idx="54">
                  <c:v>1</c:v>
                </c:pt>
                <c:pt idx="55">
                  <c:v>0.55000000000000004</c:v>
                </c:pt>
                <c:pt idx="56">
                  <c:v>0.47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0.99</c:v>
                </c:pt>
                <c:pt idx="60">
                  <c:v>0.99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0.31</c:v>
                </c:pt>
                <c:pt idx="65">
                  <c:v>0.39</c:v>
                </c:pt>
                <c:pt idx="66">
                  <c:v>0.32</c:v>
                </c:pt>
                <c:pt idx="67">
                  <c:v>0.15</c:v>
                </c:pt>
                <c:pt idx="68">
                  <c:v>0.21</c:v>
                </c:pt>
                <c:pt idx="69">
                  <c:v>0.16</c:v>
                </c:pt>
                <c:pt idx="70">
                  <c:v>0.23</c:v>
                </c:pt>
                <c:pt idx="71">
                  <c:v>0.34</c:v>
                </c:pt>
                <c:pt idx="72">
                  <c:v>0.34</c:v>
                </c:pt>
                <c:pt idx="73">
                  <c:v>0.38</c:v>
                </c:pt>
                <c:pt idx="74">
                  <c:v>0.43</c:v>
                </c:pt>
                <c:pt idx="75">
                  <c:v>0.99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0.5</c:v>
                </c:pt>
                <c:pt idx="80">
                  <c:v>0.99</c:v>
                </c:pt>
                <c:pt idx="81">
                  <c:v>0.99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0.35</c:v>
                </c:pt>
                <c:pt idx="86">
                  <c:v>0.97</c:v>
                </c:pt>
                <c:pt idx="87">
                  <c:v>0.45</c:v>
                </c:pt>
                <c:pt idx="88">
                  <c:v>0.33</c:v>
                </c:pt>
                <c:pt idx="89">
                  <c:v>0.34</c:v>
                </c:pt>
                <c:pt idx="90">
                  <c:v>0.22</c:v>
                </c:pt>
                <c:pt idx="91">
                  <c:v>0.33</c:v>
                </c:pt>
                <c:pt idx="92">
                  <c:v>0.36</c:v>
                </c:pt>
                <c:pt idx="93">
                  <c:v>0.44</c:v>
                </c:pt>
                <c:pt idx="94">
                  <c:v>0.23</c:v>
                </c:pt>
                <c:pt idx="95">
                  <c:v>0.23</c:v>
                </c:pt>
                <c:pt idx="96">
                  <c:v>0.24</c:v>
                </c:pt>
                <c:pt idx="97">
                  <c:v>0.21</c:v>
                </c:pt>
                <c:pt idx="98">
                  <c:v>0.2</c:v>
                </c:pt>
                <c:pt idx="99">
                  <c:v>0.32</c:v>
                </c:pt>
                <c:pt idx="100">
                  <c:v>0.95</c:v>
                </c:pt>
                <c:pt idx="101">
                  <c:v>0.28999999999999998</c:v>
                </c:pt>
                <c:pt idx="102">
                  <c:v>0.98</c:v>
                </c:pt>
                <c:pt idx="103">
                  <c:v>1</c:v>
                </c:pt>
                <c:pt idx="104">
                  <c:v>0.49</c:v>
                </c:pt>
                <c:pt idx="105">
                  <c:v>0.99</c:v>
                </c:pt>
                <c:pt idx="106">
                  <c:v>0.51</c:v>
                </c:pt>
                <c:pt idx="107">
                  <c:v>0.5</c:v>
                </c:pt>
                <c:pt idx="108">
                  <c:v>0.99</c:v>
                </c:pt>
                <c:pt idx="109">
                  <c:v>0.99</c:v>
                </c:pt>
                <c:pt idx="110">
                  <c:v>1</c:v>
                </c:pt>
                <c:pt idx="111">
                  <c:v>1</c:v>
                </c:pt>
                <c:pt idx="112">
                  <c:v>0.45</c:v>
                </c:pt>
                <c:pt idx="113">
                  <c:v>0.99</c:v>
                </c:pt>
                <c:pt idx="114">
                  <c:v>0.99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0.28999999999999998</c:v>
                </c:pt>
                <c:pt idx="119">
                  <c:v>0.34</c:v>
                </c:pt>
                <c:pt idx="120">
                  <c:v>0.28000000000000003</c:v>
                </c:pt>
                <c:pt idx="121">
                  <c:v>0.17</c:v>
                </c:pt>
                <c:pt idx="122">
                  <c:v>0.2</c:v>
                </c:pt>
                <c:pt idx="123">
                  <c:v>0.26</c:v>
                </c:pt>
                <c:pt idx="124">
                  <c:v>0.37</c:v>
                </c:pt>
                <c:pt idx="125">
                  <c:v>0.27</c:v>
                </c:pt>
                <c:pt idx="126">
                  <c:v>0.42</c:v>
                </c:pt>
                <c:pt idx="127">
                  <c:v>0.31</c:v>
                </c:pt>
                <c:pt idx="128">
                  <c:v>0.31</c:v>
                </c:pt>
                <c:pt idx="129">
                  <c:v>0.49</c:v>
                </c:pt>
                <c:pt idx="130">
                  <c:v>0.47</c:v>
                </c:pt>
                <c:pt idx="131">
                  <c:v>0.99</c:v>
                </c:pt>
                <c:pt idx="132">
                  <c:v>0.48</c:v>
                </c:pt>
                <c:pt idx="133">
                  <c:v>0.26</c:v>
                </c:pt>
                <c:pt idx="134">
                  <c:v>0.98</c:v>
                </c:pt>
                <c:pt idx="135">
                  <c:v>0.31</c:v>
                </c:pt>
                <c:pt idx="136">
                  <c:v>0.45</c:v>
                </c:pt>
                <c:pt idx="137">
                  <c:v>0.97</c:v>
                </c:pt>
                <c:pt idx="138">
                  <c:v>0.42</c:v>
                </c:pt>
                <c:pt idx="139">
                  <c:v>0.97</c:v>
                </c:pt>
                <c:pt idx="140">
                  <c:v>0.45</c:v>
                </c:pt>
                <c:pt idx="141">
                  <c:v>0.37</c:v>
                </c:pt>
                <c:pt idx="142">
                  <c:v>0.93</c:v>
                </c:pt>
                <c:pt idx="143">
                  <c:v>0.39</c:v>
                </c:pt>
                <c:pt idx="144">
                  <c:v>0.47</c:v>
                </c:pt>
                <c:pt idx="145">
                  <c:v>0.96</c:v>
                </c:pt>
                <c:pt idx="146">
                  <c:v>0.48</c:v>
                </c:pt>
                <c:pt idx="147">
                  <c:v>0.98</c:v>
                </c:pt>
                <c:pt idx="148">
                  <c:v>0.98</c:v>
                </c:pt>
                <c:pt idx="149">
                  <c:v>0.53</c:v>
                </c:pt>
                <c:pt idx="150">
                  <c:v>0.99</c:v>
                </c:pt>
                <c:pt idx="151">
                  <c:v>0.99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0.32</c:v>
                </c:pt>
                <c:pt idx="156">
                  <c:v>0.42</c:v>
                </c:pt>
                <c:pt idx="157">
                  <c:v>0.32</c:v>
                </c:pt>
                <c:pt idx="158">
                  <c:v>0.36</c:v>
                </c:pt>
                <c:pt idx="159">
                  <c:v>0.32</c:v>
                </c:pt>
                <c:pt idx="160">
                  <c:v>0.3</c:v>
                </c:pt>
                <c:pt idx="161">
                  <c:v>0.21</c:v>
                </c:pt>
                <c:pt idx="162">
                  <c:v>0.22</c:v>
                </c:pt>
                <c:pt idx="163">
                  <c:v>0.26</c:v>
                </c:pt>
                <c:pt idx="164">
                  <c:v>0.28999999999999998</c:v>
                </c:pt>
                <c:pt idx="165">
                  <c:v>0.32</c:v>
                </c:pt>
                <c:pt idx="166">
                  <c:v>0.45</c:v>
                </c:pt>
                <c:pt idx="167">
                  <c:v>0.42</c:v>
                </c:pt>
                <c:pt idx="168">
                  <c:v>0.28999999999999998</c:v>
                </c:pt>
                <c:pt idx="169">
                  <c:v>0.27</c:v>
                </c:pt>
                <c:pt idx="170">
                  <c:v>0.98</c:v>
                </c:pt>
                <c:pt idx="171">
                  <c:v>0.98</c:v>
                </c:pt>
                <c:pt idx="172">
                  <c:v>1</c:v>
                </c:pt>
                <c:pt idx="173">
                  <c:v>0.99</c:v>
                </c:pt>
                <c:pt idx="174">
                  <c:v>0.48</c:v>
                </c:pt>
                <c:pt idx="175">
                  <c:v>0.99</c:v>
                </c:pt>
                <c:pt idx="176">
                  <c:v>0.99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0.3</c:v>
                </c:pt>
                <c:pt idx="181">
                  <c:v>0.27</c:v>
                </c:pt>
                <c:pt idx="182">
                  <c:v>0.3</c:v>
                </c:pt>
                <c:pt idx="183">
                  <c:v>0.27</c:v>
                </c:pt>
                <c:pt idx="184">
                  <c:v>0.23</c:v>
                </c:pt>
                <c:pt idx="185">
                  <c:v>0.35</c:v>
                </c:pt>
                <c:pt idx="186">
                  <c:v>0.26</c:v>
                </c:pt>
                <c:pt idx="187">
                  <c:v>0.26</c:v>
                </c:pt>
                <c:pt idx="188">
                  <c:v>0.25</c:v>
                </c:pt>
                <c:pt idx="189">
                  <c:v>0.42</c:v>
                </c:pt>
                <c:pt idx="190">
                  <c:v>0.41</c:v>
                </c:pt>
                <c:pt idx="191">
                  <c:v>0.98</c:v>
                </c:pt>
                <c:pt idx="192">
                  <c:v>0.46</c:v>
                </c:pt>
                <c:pt idx="193">
                  <c:v>0.45</c:v>
                </c:pt>
                <c:pt idx="194">
                  <c:v>0.27</c:v>
                </c:pt>
                <c:pt idx="195">
                  <c:v>0.26</c:v>
                </c:pt>
                <c:pt idx="196">
                  <c:v>0.39</c:v>
                </c:pt>
                <c:pt idx="197">
                  <c:v>0.44</c:v>
                </c:pt>
                <c:pt idx="198">
                  <c:v>0.4</c:v>
                </c:pt>
                <c:pt idx="199">
                  <c:v>0.36</c:v>
                </c:pt>
                <c:pt idx="200">
                  <c:v>1</c:v>
                </c:pt>
                <c:pt idx="201">
                  <c:v>0.99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0.41</c:v>
                </c:pt>
                <c:pt idx="206">
                  <c:v>0.44</c:v>
                </c:pt>
                <c:pt idx="207">
                  <c:v>0.3</c:v>
                </c:pt>
                <c:pt idx="208">
                  <c:v>0.46</c:v>
                </c:pt>
                <c:pt idx="209">
                  <c:v>0.98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0.48</c:v>
                </c:pt>
                <c:pt idx="214">
                  <c:v>0.28000000000000003</c:v>
                </c:pt>
                <c:pt idx="215">
                  <c:v>0.34</c:v>
                </c:pt>
                <c:pt idx="216">
                  <c:v>0.35</c:v>
                </c:pt>
                <c:pt idx="217">
                  <c:v>0.42</c:v>
                </c:pt>
                <c:pt idx="218">
                  <c:v>0.97</c:v>
                </c:pt>
                <c:pt idx="219">
                  <c:v>0.99</c:v>
                </c:pt>
                <c:pt idx="220">
                  <c:v>0.98</c:v>
                </c:pt>
                <c:pt idx="221">
                  <c:v>0.33</c:v>
                </c:pt>
                <c:pt idx="222">
                  <c:v>0.42</c:v>
                </c:pt>
                <c:pt idx="223">
                  <c:v>0.28999999999999998</c:v>
                </c:pt>
                <c:pt idx="224">
                  <c:v>0.98</c:v>
                </c:pt>
                <c:pt idx="225">
                  <c:v>0.99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0.31</c:v>
                </c:pt>
                <c:pt idx="231">
                  <c:v>0.39</c:v>
                </c:pt>
                <c:pt idx="232">
                  <c:v>0.42</c:v>
                </c:pt>
                <c:pt idx="233">
                  <c:v>0.34</c:v>
                </c:pt>
                <c:pt idx="234">
                  <c:v>0.33</c:v>
                </c:pt>
                <c:pt idx="235">
                  <c:v>0.18</c:v>
                </c:pt>
                <c:pt idx="236">
                  <c:v>0.22</c:v>
                </c:pt>
                <c:pt idx="237">
                  <c:v>0.17</c:v>
                </c:pt>
                <c:pt idx="238">
                  <c:v>0.3</c:v>
                </c:pt>
                <c:pt idx="239">
                  <c:v>0.38</c:v>
                </c:pt>
                <c:pt idx="240">
                  <c:v>0.32</c:v>
                </c:pt>
                <c:pt idx="241">
                  <c:v>0.35</c:v>
                </c:pt>
                <c:pt idx="242">
                  <c:v>0.95</c:v>
                </c:pt>
                <c:pt idx="243">
                  <c:v>0.25</c:v>
                </c:pt>
                <c:pt idx="244">
                  <c:v>0.97</c:v>
                </c:pt>
                <c:pt idx="245">
                  <c:v>0.96</c:v>
                </c:pt>
                <c:pt idx="246">
                  <c:v>0.35</c:v>
                </c:pt>
                <c:pt idx="247">
                  <c:v>0.97</c:v>
                </c:pt>
                <c:pt idx="248">
                  <c:v>0.36</c:v>
                </c:pt>
                <c:pt idx="249">
                  <c:v>0.96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0.98</c:v>
                </c:pt>
                <c:pt idx="254">
                  <c:v>0.49</c:v>
                </c:pt>
                <c:pt idx="255">
                  <c:v>0.98</c:v>
                </c:pt>
                <c:pt idx="256">
                  <c:v>0.98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0.38</c:v>
                </c:pt>
                <c:pt idx="261">
                  <c:v>0.32</c:v>
                </c:pt>
                <c:pt idx="262">
                  <c:v>0.33</c:v>
                </c:pt>
                <c:pt idx="263">
                  <c:v>0.35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0.31</c:v>
                </c:pt>
                <c:pt idx="267">
                  <c:v>0.27</c:v>
                </c:pt>
                <c:pt idx="268">
                  <c:v>0.28999999999999998</c:v>
                </c:pt>
                <c:pt idx="269">
                  <c:v>0.32</c:v>
                </c:pt>
                <c:pt idx="270">
                  <c:v>0.28999999999999998</c:v>
                </c:pt>
                <c:pt idx="271">
                  <c:v>0.28000000000000003</c:v>
                </c:pt>
                <c:pt idx="272">
                  <c:v>0.32</c:v>
                </c:pt>
                <c:pt idx="273">
                  <c:v>0.3</c:v>
                </c:pt>
                <c:pt idx="274">
                  <c:v>0.28000000000000003</c:v>
                </c:pt>
                <c:pt idx="275">
                  <c:v>0.4</c:v>
                </c:pt>
                <c:pt idx="276">
                  <c:v>0.42</c:v>
                </c:pt>
                <c:pt idx="277">
                  <c:v>0.99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0.35</c:v>
                </c:pt>
                <c:pt idx="283">
                  <c:v>0.98</c:v>
                </c:pt>
                <c:pt idx="284">
                  <c:v>0.46</c:v>
                </c:pt>
                <c:pt idx="285">
                  <c:v>0.35</c:v>
                </c:pt>
                <c:pt idx="286">
                  <c:v>0.3</c:v>
                </c:pt>
                <c:pt idx="287">
                  <c:v>0.24</c:v>
                </c:pt>
                <c:pt idx="288">
                  <c:v>0.28999999999999998</c:v>
                </c:pt>
                <c:pt idx="289">
                  <c:v>0.28000000000000003</c:v>
                </c:pt>
                <c:pt idx="290">
                  <c:v>0.25</c:v>
                </c:pt>
                <c:pt idx="291">
                  <c:v>0.24</c:v>
                </c:pt>
                <c:pt idx="292">
                  <c:v>0.28999999999999998</c:v>
                </c:pt>
                <c:pt idx="293">
                  <c:v>0.31</c:v>
                </c:pt>
                <c:pt idx="294">
                  <c:v>0.3</c:v>
                </c:pt>
                <c:pt idx="295">
                  <c:v>0.41</c:v>
                </c:pt>
                <c:pt idx="296">
                  <c:v>0.98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0.47</c:v>
                </c:pt>
                <c:pt idx="302">
                  <c:v>0.98</c:v>
                </c:pt>
                <c:pt idx="303">
                  <c:v>0.49</c:v>
                </c:pt>
                <c:pt idx="304">
                  <c:v>0.99</c:v>
                </c:pt>
                <c:pt idx="305">
                  <c:v>0.99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8-4DC3-A675-A651B19E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34431"/>
        <c:axId val="221467455"/>
      </c:scatterChart>
      <c:valAx>
        <c:axId val="2271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Recent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67455"/>
        <c:crosses val="autoZero"/>
        <c:crossBetween val="midCat"/>
      </c:valAx>
      <c:valAx>
        <c:axId val="2214674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34431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Summary!$CF$3:$CF$311</c:f>
              <c:numCache>
                <c:formatCode>General</c:formatCode>
                <c:ptCount val="309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0.05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0.01</c:v>
                </c:pt>
                <c:pt idx="13">
                  <c:v>0</c:v>
                </c:pt>
                <c:pt idx="14">
                  <c:v>0.02</c:v>
                </c:pt>
                <c:pt idx="15">
                  <c:v>0</c:v>
                </c:pt>
                <c:pt idx="16">
                  <c:v>0.02</c:v>
                </c:pt>
                <c:pt idx="17">
                  <c:v>0.06</c:v>
                </c:pt>
                <c:pt idx="18">
                  <c:v>0.01</c:v>
                </c:pt>
                <c:pt idx="19">
                  <c:v>0.08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0.06</c:v>
                </c:pt>
                <c:pt idx="42">
                  <c:v>0.05</c:v>
                </c:pt>
                <c:pt idx="43">
                  <c:v>0.04</c:v>
                </c:pt>
                <c:pt idx="44">
                  <c:v>0.08</c:v>
                </c:pt>
                <c:pt idx="45">
                  <c:v>0.04</c:v>
                </c:pt>
                <c:pt idx="46">
                  <c:v>0.03</c:v>
                </c:pt>
                <c:pt idx="47">
                  <c:v>0.04</c:v>
                </c:pt>
                <c:pt idx="48">
                  <c:v>0.04</c:v>
                </c:pt>
                <c:pt idx="49">
                  <c:v>0.01</c:v>
                </c:pt>
                <c:pt idx="50">
                  <c:v>0.05</c:v>
                </c:pt>
                <c:pt idx="51">
                  <c:v>0.02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0.03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0.02</c:v>
                </c:pt>
                <c:pt idx="65">
                  <c:v>0.04</c:v>
                </c:pt>
                <c:pt idx="66">
                  <c:v>0.05</c:v>
                </c:pt>
                <c:pt idx="67">
                  <c:v>0.09</c:v>
                </c:pt>
                <c:pt idx="68">
                  <c:v>0.06</c:v>
                </c:pt>
                <c:pt idx="69">
                  <c:v>0.06</c:v>
                </c:pt>
                <c:pt idx="70">
                  <c:v>0.05</c:v>
                </c:pt>
                <c:pt idx="71">
                  <c:v>0.03</c:v>
                </c:pt>
                <c:pt idx="72">
                  <c:v>0.04</c:v>
                </c:pt>
                <c:pt idx="73">
                  <c:v>0.04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0.02</c:v>
                </c:pt>
                <c:pt idx="86">
                  <c:v>0</c:v>
                </c:pt>
                <c:pt idx="87">
                  <c:v>0.01</c:v>
                </c:pt>
                <c:pt idx="88">
                  <c:v>0.05</c:v>
                </c:pt>
                <c:pt idx="89">
                  <c:v>0.02</c:v>
                </c:pt>
                <c:pt idx="90">
                  <c:v>0.08</c:v>
                </c:pt>
                <c:pt idx="91">
                  <c:v>0.02</c:v>
                </c:pt>
                <c:pt idx="92">
                  <c:v>0.03</c:v>
                </c:pt>
                <c:pt idx="93">
                  <c:v>0.01</c:v>
                </c:pt>
                <c:pt idx="94">
                  <c:v>0.03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7.0000000000000007E-2</c:v>
                </c:pt>
                <c:pt idx="99">
                  <c:v>0.04</c:v>
                </c:pt>
                <c:pt idx="100">
                  <c:v>0</c:v>
                </c:pt>
                <c:pt idx="101">
                  <c:v>0.02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0.03</c:v>
                </c:pt>
                <c:pt idx="120">
                  <c:v>0.05</c:v>
                </c:pt>
                <c:pt idx="121">
                  <c:v>0.14000000000000001</c:v>
                </c:pt>
                <c:pt idx="122">
                  <c:v>0.02</c:v>
                </c:pt>
                <c:pt idx="123">
                  <c:v>0.06</c:v>
                </c:pt>
                <c:pt idx="124">
                  <c:v>0.04</c:v>
                </c:pt>
                <c:pt idx="125">
                  <c:v>0.02</c:v>
                </c:pt>
                <c:pt idx="126">
                  <c:v>0.01</c:v>
                </c:pt>
                <c:pt idx="127">
                  <c:v>0.02</c:v>
                </c:pt>
                <c:pt idx="128">
                  <c:v>0.02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0.02</c:v>
                </c:pt>
                <c:pt idx="134">
                  <c:v>0</c:v>
                </c:pt>
                <c:pt idx="135">
                  <c:v>0.02</c:v>
                </c:pt>
                <c:pt idx="136">
                  <c:v>0.01</c:v>
                </c:pt>
                <c:pt idx="137">
                  <c:v>0</c:v>
                </c:pt>
                <c:pt idx="138">
                  <c:v>0.03</c:v>
                </c:pt>
                <c:pt idx="139">
                  <c:v>0</c:v>
                </c:pt>
                <c:pt idx="140">
                  <c:v>0.01</c:v>
                </c:pt>
                <c:pt idx="141">
                  <c:v>0.03</c:v>
                </c:pt>
                <c:pt idx="142">
                  <c:v>0</c:v>
                </c:pt>
                <c:pt idx="143">
                  <c:v>0.04</c:v>
                </c:pt>
                <c:pt idx="144">
                  <c:v>0.01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0.03</c:v>
                </c:pt>
                <c:pt idx="159">
                  <c:v>0.04</c:v>
                </c:pt>
                <c:pt idx="160">
                  <c:v>0.03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0.04</c:v>
                </c:pt>
                <c:pt idx="164">
                  <c:v>0.04</c:v>
                </c:pt>
                <c:pt idx="165">
                  <c:v>0.03</c:v>
                </c:pt>
                <c:pt idx="166">
                  <c:v>0.01</c:v>
                </c:pt>
                <c:pt idx="167">
                  <c:v>0.01</c:v>
                </c:pt>
                <c:pt idx="168">
                  <c:v>0.02</c:v>
                </c:pt>
                <c:pt idx="169">
                  <c:v>0.02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0.02</c:v>
                </c:pt>
                <c:pt idx="181">
                  <c:v>0.02</c:v>
                </c:pt>
                <c:pt idx="182">
                  <c:v>0.04</c:v>
                </c:pt>
                <c:pt idx="183">
                  <c:v>0.06</c:v>
                </c:pt>
                <c:pt idx="184">
                  <c:v>0.03</c:v>
                </c:pt>
                <c:pt idx="185">
                  <c:v>0.01</c:v>
                </c:pt>
                <c:pt idx="186">
                  <c:v>0.02</c:v>
                </c:pt>
                <c:pt idx="187">
                  <c:v>0.02</c:v>
                </c:pt>
                <c:pt idx="188">
                  <c:v>0.05</c:v>
                </c:pt>
                <c:pt idx="189">
                  <c:v>0.01</c:v>
                </c:pt>
                <c:pt idx="190">
                  <c:v>0.01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0.02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0.02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0.02</c:v>
                </c:pt>
                <c:pt idx="215">
                  <c:v>0.02</c:v>
                </c:pt>
                <c:pt idx="216">
                  <c:v>0.04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0.02</c:v>
                </c:pt>
                <c:pt idx="222">
                  <c:v>0.01</c:v>
                </c:pt>
                <c:pt idx="223">
                  <c:v>0.03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0.03</c:v>
                </c:pt>
                <c:pt idx="234">
                  <c:v>0.04</c:v>
                </c:pt>
                <c:pt idx="235">
                  <c:v>0.1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0.04</c:v>
                </c:pt>
                <c:pt idx="239">
                  <c:v>0.01</c:v>
                </c:pt>
                <c:pt idx="240">
                  <c:v>0.04</c:v>
                </c:pt>
                <c:pt idx="241">
                  <c:v>0.03</c:v>
                </c:pt>
                <c:pt idx="242">
                  <c:v>0</c:v>
                </c:pt>
                <c:pt idx="243">
                  <c:v>0.02</c:v>
                </c:pt>
                <c:pt idx="244">
                  <c:v>0</c:v>
                </c:pt>
                <c:pt idx="245">
                  <c:v>0</c:v>
                </c:pt>
                <c:pt idx="246">
                  <c:v>0.02</c:v>
                </c:pt>
                <c:pt idx="247">
                  <c:v>0</c:v>
                </c:pt>
                <c:pt idx="248">
                  <c:v>0.03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0.02</c:v>
                </c:pt>
                <c:pt idx="262">
                  <c:v>0.04</c:v>
                </c:pt>
                <c:pt idx="263">
                  <c:v>0.06</c:v>
                </c:pt>
                <c:pt idx="264">
                  <c:v>0.02</c:v>
                </c:pt>
                <c:pt idx="265">
                  <c:v>0.02</c:v>
                </c:pt>
                <c:pt idx="266">
                  <c:v>0.04</c:v>
                </c:pt>
                <c:pt idx="267">
                  <c:v>0.03</c:v>
                </c:pt>
                <c:pt idx="268">
                  <c:v>0.02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0.06</c:v>
                </c:pt>
                <c:pt idx="273">
                  <c:v>0.05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0.02</c:v>
                </c:pt>
                <c:pt idx="283">
                  <c:v>0</c:v>
                </c:pt>
                <c:pt idx="284">
                  <c:v>0.01</c:v>
                </c:pt>
                <c:pt idx="285">
                  <c:v>0.03</c:v>
                </c:pt>
                <c:pt idx="286">
                  <c:v>0.03</c:v>
                </c:pt>
                <c:pt idx="287">
                  <c:v>0.09</c:v>
                </c:pt>
                <c:pt idx="288">
                  <c:v>0.05</c:v>
                </c:pt>
                <c:pt idx="289">
                  <c:v>0.04</c:v>
                </c:pt>
                <c:pt idx="290">
                  <c:v>7.0000000000000007E-2</c:v>
                </c:pt>
                <c:pt idx="291">
                  <c:v>0.08</c:v>
                </c:pt>
                <c:pt idx="292">
                  <c:v>0.04</c:v>
                </c:pt>
                <c:pt idx="293">
                  <c:v>0.05</c:v>
                </c:pt>
                <c:pt idx="294">
                  <c:v>0.02</c:v>
                </c:pt>
                <c:pt idx="295">
                  <c:v>0.01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0.01</c:v>
                </c:pt>
                <c:pt idx="302">
                  <c:v>0</c:v>
                </c:pt>
                <c:pt idx="303">
                  <c:v>0.01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</c:numCache>
            </c:numRef>
          </c:xVal>
          <c:yVal>
            <c:numRef>
              <c:f>Summary!$CG$3:$CG$311</c:f>
              <c:numCache>
                <c:formatCode>0.00</c:formatCode>
                <c:ptCount val="309"/>
                <c:pt idx="0">
                  <c:v>0.3</c:v>
                </c:pt>
                <c:pt idx="1">
                  <c:v>0.4</c:v>
                </c:pt>
                <c:pt idx="2">
                  <c:v>0.37</c:v>
                </c:pt>
                <c:pt idx="3">
                  <c:v>0.34</c:v>
                </c:pt>
                <c:pt idx="4">
                  <c:v>0.27</c:v>
                </c:pt>
                <c:pt idx="5">
                  <c:v>0.18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</c:v>
                </c:pt>
                <c:pt idx="10">
                  <c:v>0.31</c:v>
                </c:pt>
                <c:pt idx="11">
                  <c:v>0.28000000000000003</c:v>
                </c:pt>
                <c:pt idx="12">
                  <c:v>0.38</c:v>
                </c:pt>
                <c:pt idx="13">
                  <c:v>0.99</c:v>
                </c:pt>
                <c:pt idx="14">
                  <c:v>0.26</c:v>
                </c:pt>
                <c:pt idx="15">
                  <c:v>1</c:v>
                </c:pt>
                <c:pt idx="16">
                  <c:v>0.25</c:v>
                </c:pt>
                <c:pt idx="17">
                  <c:v>0.27</c:v>
                </c:pt>
                <c:pt idx="18">
                  <c:v>0.41</c:v>
                </c:pt>
                <c:pt idx="19">
                  <c:v>0.22</c:v>
                </c:pt>
                <c:pt idx="20">
                  <c:v>0.93</c:v>
                </c:pt>
                <c:pt idx="21">
                  <c:v>0.99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0.28000000000000003</c:v>
                </c:pt>
                <c:pt idx="26">
                  <c:v>0.42</c:v>
                </c:pt>
                <c:pt idx="27">
                  <c:v>0.39</c:v>
                </c:pt>
                <c:pt idx="28">
                  <c:v>0.44</c:v>
                </c:pt>
                <c:pt idx="29">
                  <c:v>0.98</c:v>
                </c:pt>
                <c:pt idx="30">
                  <c:v>0.43</c:v>
                </c:pt>
                <c:pt idx="31">
                  <c:v>0.99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0.4</c:v>
                </c:pt>
                <c:pt idx="37">
                  <c:v>0.97</c:v>
                </c:pt>
                <c:pt idx="38">
                  <c:v>0.39</c:v>
                </c:pt>
                <c:pt idx="39">
                  <c:v>0.36</c:v>
                </c:pt>
                <c:pt idx="40">
                  <c:v>0.34</c:v>
                </c:pt>
                <c:pt idx="41">
                  <c:v>0.38</c:v>
                </c:pt>
                <c:pt idx="42">
                  <c:v>0.33</c:v>
                </c:pt>
                <c:pt idx="43">
                  <c:v>0.31</c:v>
                </c:pt>
                <c:pt idx="44">
                  <c:v>0.24</c:v>
                </c:pt>
                <c:pt idx="45">
                  <c:v>0.36</c:v>
                </c:pt>
                <c:pt idx="46">
                  <c:v>0.28999999999999998</c:v>
                </c:pt>
                <c:pt idx="47">
                  <c:v>0.36</c:v>
                </c:pt>
                <c:pt idx="48">
                  <c:v>0.43</c:v>
                </c:pt>
                <c:pt idx="49">
                  <c:v>0.43</c:v>
                </c:pt>
                <c:pt idx="50">
                  <c:v>0.35</c:v>
                </c:pt>
                <c:pt idx="51">
                  <c:v>0.39</c:v>
                </c:pt>
                <c:pt idx="52">
                  <c:v>0.96</c:v>
                </c:pt>
                <c:pt idx="53">
                  <c:v>1</c:v>
                </c:pt>
                <c:pt idx="54">
                  <c:v>1</c:v>
                </c:pt>
                <c:pt idx="55">
                  <c:v>0.55000000000000004</c:v>
                </c:pt>
                <c:pt idx="56">
                  <c:v>0.47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0.99</c:v>
                </c:pt>
                <c:pt idx="60">
                  <c:v>0.99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0.31</c:v>
                </c:pt>
                <c:pt idx="65">
                  <c:v>0.39</c:v>
                </c:pt>
                <c:pt idx="66">
                  <c:v>0.32</c:v>
                </c:pt>
                <c:pt idx="67">
                  <c:v>0.15</c:v>
                </c:pt>
                <c:pt idx="68">
                  <c:v>0.21</c:v>
                </c:pt>
                <c:pt idx="69">
                  <c:v>0.16</c:v>
                </c:pt>
                <c:pt idx="70">
                  <c:v>0.23</c:v>
                </c:pt>
                <c:pt idx="71">
                  <c:v>0.34</c:v>
                </c:pt>
                <c:pt idx="72">
                  <c:v>0.34</c:v>
                </c:pt>
                <c:pt idx="73">
                  <c:v>0.38</c:v>
                </c:pt>
                <c:pt idx="74">
                  <c:v>0.43</c:v>
                </c:pt>
                <c:pt idx="75">
                  <c:v>0.99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0.5</c:v>
                </c:pt>
                <c:pt idx="80">
                  <c:v>0.99</c:v>
                </c:pt>
                <c:pt idx="81">
                  <c:v>0.99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0.35</c:v>
                </c:pt>
                <c:pt idx="86">
                  <c:v>0.97</c:v>
                </c:pt>
                <c:pt idx="87">
                  <c:v>0.45</c:v>
                </c:pt>
                <c:pt idx="88">
                  <c:v>0.33</c:v>
                </c:pt>
                <c:pt idx="89">
                  <c:v>0.34</c:v>
                </c:pt>
                <c:pt idx="90">
                  <c:v>0.22</c:v>
                </c:pt>
                <c:pt idx="91">
                  <c:v>0.33</c:v>
                </c:pt>
                <c:pt idx="92">
                  <c:v>0.36</c:v>
                </c:pt>
                <c:pt idx="93">
                  <c:v>0.44</c:v>
                </c:pt>
                <c:pt idx="94">
                  <c:v>0.23</c:v>
                </c:pt>
                <c:pt idx="95">
                  <c:v>0.23</c:v>
                </c:pt>
                <c:pt idx="96">
                  <c:v>0.24</c:v>
                </c:pt>
                <c:pt idx="97">
                  <c:v>0.21</c:v>
                </c:pt>
                <c:pt idx="98">
                  <c:v>0.2</c:v>
                </c:pt>
                <c:pt idx="99">
                  <c:v>0.32</c:v>
                </c:pt>
                <c:pt idx="100">
                  <c:v>0.95</c:v>
                </c:pt>
                <c:pt idx="101">
                  <c:v>0.28999999999999998</c:v>
                </c:pt>
                <c:pt idx="102">
                  <c:v>0.98</c:v>
                </c:pt>
                <c:pt idx="103">
                  <c:v>1</c:v>
                </c:pt>
                <c:pt idx="104">
                  <c:v>0.49</c:v>
                </c:pt>
                <c:pt idx="105">
                  <c:v>0.99</c:v>
                </c:pt>
                <c:pt idx="106">
                  <c:v>0.51</c:v>
                </c:pt>
                <c:pt idx="107">
                  <c:v>0.5</c:v>
                </c:pt>
                <c:pt idx="108">
                  <c:v>0.99</c:v>
                </c:pt>
                <c:pt idx="109">
                  <c:v>0.99</c:v>
                </c:pt>
                <c:pt idx="110">
                  <c:v>1</c:v>
                </c:pt>
                <c:pt idx="111">
                  <c:v>1</c:v>
                </c:pt>
                <c:pt idx="112">
                  <c:v>0.45</c:v>
                </c:pt>
                <c:pt idx="113">
                  <c:v>0.99</c:v>
                </c:pt>
                <c:pt idx="114">
                  <c:v>0.99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0.28999999999999998</c:v>
                </c:pt>
                <c:pt idx="119">
                  <c:v>0.34</c:v>
                </c:pt>
                <c:pt idx="120">
                  <c:v>0.28000000000000003</c:v>
                </c:pt>
                <c:pt idx="121">
                  <c:v>0.17</c:v>
                </c:pt>
                <c:pt idx="122">
                  <c:v>0.2</c:v>
                </c:pt>
                <c:pt idx="123">
                  <c:v>0.26</c:v>
                </c:pt>
                <c:pt idx="124">
                  <c:v>0.37</c:v>
                </c:pt>
                <c:pt idx="125">
                  <c:v>0.27</c:v>
                </c:pt>
                <c:pt idx="126">
                  <c:v>0.42</c:v>
                </c:pt>
                <c:pt idx="127">
                  <c:v>0.31</c:v>
                </c:pt>
                <c:pt idx="128">
                  <c:v>0.31</c:v>
                </c:pt>
                <c:pt idx="129">
                  <c:v>0.49</c:v>
                </c:pt>
                <c:pt idx="130">
                  <c:v>0.47</c:v>
                </c:pt>
                <c:pt idx="131">
                  <c:v>0.99</c:v>
                </c:pt>
                <c:pt idx="132">
                  <c:v>0.48</c:v>
                </c:pt>
                <c:pt idx="133">
                  <c:v>0.26</c:v>
                </c:pt>
                <c:pt idx="134">
                  <c:v>0.98</c:v>
                </c:pt>
                <c:pt idx="135">
                  <c:v>0.31</c:v>
                </c:pt>
                <c:pt idx="136">
                  <c:v>0.45</c:v>
                </c:pt>
                <c:pt idx="137">
                  <c:v>0.97</c:v>
                </c:pt>
                <c:pt idx="138">
                  <c:v>0.42</c:v>
                </c:pt>
                <c:pt idx="139">
                  <c:v>0.97</c:v>
                </c:pt>
                <c:pt idx="140">
                  <c:v>0.45</c:v>
                </c:pt>
                <c:pt idx="141">
                  <c:v>0.37</c:v>
                </c:pt>
                <c:pt idx="142">
                  <c:v>0.93</c:v>
                </c:pt>
                <c:pt idx="143">
                  <c:v>0.39</c:v>
                </c:pt>
                <c:pt idx="144">
                  <c:v>0.47</c:v>
                </c:pt>
                <c:pt idx="145">
                  <c:v>0.96</c:v>
                </c:pt>
                <c:pt idx="146">
                  <c:v>0.48</c:v>
                </c:pt>
                <c:pt idx="147">
                  <c:v>0.98</c:v>
                </c:pt>
                <c:pt idx="148">
                  <c:v>0.98</c:v>
                </c:pt>
                <c:pt idx="149">
                  <c:v>0.53</c:v>
                </c:pt>
                <c:pt idx="150">
                  <c:v>0.99</c:v>
                </c:pt>
                <c:pt idx="151">
                  <c:v>0.99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0.32</c:v>
                </c:pt>
                <c:pt idx="156">
                  <c:v>0.42</c:v>
                </c:pt>
                <c:pt idx="157">
                  <c:v>0.32</c:v>
                </c:pt>
                <c:pt idx="158">
                  <c:v>0.36</c:v>
                </c:pt>
                <c:pt idx="159">
                  <c:v>0.32</c:v>
                </c:pt>
                <c:pt idx="160">
                  <c:v>0.3</c:v>
                </c:pt>
                <c:pt idx="161">
                  <c:v>0.21</c:v>
                </c:pt>
                <c:pt idx="162">
                  <c:v>0.22</c:v>
                </c:pt>
                <c:pt idx="163">
                  <c:v>0.26</c:v>
                </c:pt>
                <c:pt idx="164">
                  <c:v>0.28999999999999998</c:v>
                </c:pt>
                <c:pt idx="165">
                  <c:v>0.32</c:v>
                </c:pt>
                <c:pt idx="166">
                  <c:v>0.45</c:v>
                </c:pt>
                <c:pt idx="167">
                  <c:v>0.42</c:v>
                </c:pt>
                <c:pt idx="168">
                  <c:v>0.28999999999999998</c:v>
                </c:pt>
                <c:pt idx="169">
                  <c:v>0.27</c:v>
                </c:pt>
                <c:pt idx="170">
                  <c:v>0.98</c:v>
                </c:pt>
                <c:pt idx="171">
                  <c:v>0.98</c:v>
                </c:pt>
                <c:pt idx="172">
                  <c:v>1</c:v>
                </c:pt>
                <c:pt idx="173">
                  <c:v>0.99</c:v>
                </c:pt>
                <c:pt idx="174">
                  <c:v>0.48</c:v>
                </c:pt>
                <c:pt idx="175">
                  <c:v>0.99</c:v>
                </c:pt>
                <c:pt idx="176">
                  <c:v>0.99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0.3</c:v>
                </c:pt>
                <c:pt idx="181">
                  <c:v>0.27</c:v>
                </c:pt>
                <c:pt idx="182">
                  <c:v>0.3</c:v>
                </c:pt>
                <c:pt idx="183">
                  <c:v>0.27</c:v>
                </c:pt>
                <c:pt idx="184">
                  <c:v>0.23</c:v>
                </c:pt>
                <c:pt idx="185">
                  <c:v>0.35</c:v>
                </c:pt>
                <c:pt idx="186">
                  <c:v>0.26</c:v>
                </c:pt>
                <c:pt idx="187">
                  <c:v>0.26</c:v>
                </c:pt>
                <c:pt idx="188">
                  <c:v>0.25</c:v>
                </c:pt>
                <c:pt idx="189">
                  <c:v>0.42</c:v>
                </c:pt>
                <c:pt idx="190">
                  <c:v>0.41</c:v>
                </c:pt>
                <c:pt idx="191">
                  <c:v>0.98</c:v>
                </c:pt>
                <c:pt idx="192">
                  <c:v>0.46</c:v>
                </c:pt>
                <c:pt idx="193">
                  <c:v>0.45</c:v>
                </c:pt>
                <c:pt idx="194">
                  <c:v>0.27</c:v>
                </c:pt>
                <c:pt idx="195">
                  <c:v>0.26</c:v>
                </c:pt>
                <c:pt idx="196">
                  <c:v>0.39</c:v>
                </c:pt>
                <c:pt idx="197">
                  <c:v>0.44</c:v>
                </c:pt>
                <c:pt idx="198">
                  <c:v>0.4</c:v>
                </c:pt>
                <c:pt idx="199">
                  <c:v>0.36</c:v>
                </c:pt>
                <c:pt idx="200">
                  <c:v>1</c:v>
                </c:pt>
                <c:pt idx="201">
                  <c:v>0.99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0.41</c:v>
                </c:pt>
                <c:pt idx="206">
                  <c:v>0.44</c:v>
                </c:pt>
                <c:pt idx="207">
                  <c:v>0.3</c:v>
                </c:pt>
                <c:pt idx="208">
                  <c:v>0.46</c:v>
                </c:pt>
                <c:pt idx="209">
                  <c:v>0.98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0.48</c:v>
                </c:pt>
                <c:pt idx="214">
                  <c:v>0.28000000000000003</c:v>
                </c:pt>
                <c:pt idx="215">
                  <c:v>0.34</c:v>
                </c:pt>
                <c:pt idx="216">
                  <c:v>0.35</c:v>
                </c:pt>
                <c:pt idx="217">
                  <c:v>0.42</c:v>
                </c:pt>
                <c:pt idx="218">
                  <c:v>0.97</c:v>
                </c:pt>
                <c:pt idx="219">
                  <c:v>0.99</c:v>
                </c:pt>
                <c:pt idx="220">
                  <c:v>0.98</c:v>
                </c:pt>
                <c:pt idx="221">
                  <c:v>0.33</c:v>
                </c:pt>
                <c:pt idx="222">
                  <c:v>0.42</c:v>
                </c:pt>
                <c:pt idx="223">
                  <c:v>0.28999999999999998</c:v>
                </c:pt>
                <c:pt idx="224">
                  <c:v>0.98</c:v>
                </c:pt>
                <c:pt idx="225">
                  <c:v>0.99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0.31</c:v>
                </c:pt>
                <c:pt idx="231">
                  <c:v>0.39</c:v>
                </c:pt>
                <c:pt idx="232">
                  <c:v>0.42</c:v>
                </c:pt>
                <c:pt idx="233">
                  <c:v>0.34</c:v>
                </c:pt>
                <c:pt idx="234">
                  <c:v>0.33</c:v>
                </c:pt>
                <c:pt idx="235">
                  <c:v>0.18</c:v>
                </c:pt>
                <c:pt idx="236">
                  <c:v>0.22</c:v>
                </c:pt>
                <c:pt idx="237">
                  <c:v>0.17</c:v>
                </c:pt>
                <c:pt idx="238">
                  <c:v>0.3</c:v>
                </c:pt>
                <c:pt idx="239">
                  <c:v>0.38</c:v>
                </c:pt>
                <c:pt idx="240">
                  <c:v>0.32</c:v>
                </c:pt>
                <c:pt idx="241">
                  <c:v>0.35</c:v>
                </c:pt>
                <c:pt idx="242">
                  <c:v>0.95</c:v>
                </c:pt>
                <c:pt idx="243">
                  <c:v>0.25</c:v>
                </c:pt>
                <c:pt idx="244">
                  <c:v>0.97</c:v>
                </c:pt>
                <c:pt idx="245">
                  <c:v>0.96</c:v>
                </c:pt>
                <c:pt idx="246">
                  <c:v>0.35</c:v>
                </c:pt>
                <c:pt idx="247">
                  <c:v>0.97</c:v>
                </c:pt>
                <c:pt idx="248">
                  <c:v>0.36</c:v>
                </c:pt>
                <c:pt idx="249">
                  <c:v>0.96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0.98</c:v>
                </c:pt>
                <c:pt idx="254">
                  <c:v>0.49</c:v>
                </c:pt>
                <c:pt idx="255">
                  <c:v>0.98</c:v>
                </c:pt>
                <c:pt idx="256">
                  <c:v>0.98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0.38</c:v>
                </c:pt>
                <c:pt idx="261">
                  <c:v>0.32</c:v>
                </c:pt>
                <c:pt idx="262">
                  <c:v>0.33</c:v>
                </c:pt>
                <c:pt idx="263">
                  <c:v>0.35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0.31</c:v>
                </c:pt>
                <c:pt idx="267">
                  <c:v>0.27</c:v>
                </c:pt>
                <c:pt idx="268">
                  <c:v>0.28999999999999998</c:v>
                </c:pt>
                <c:pt idx="269">
                  <c:v>0.32</c:v>
                </c:pt>
                <c:pt idx="270">
                  <c:v>0.28999999999999998</c:v>
                </c:pt>
                <c:pt idx="271">
                  <c:v>0.28000000000000003</c:v>
                </c:pt>
                <c:pt idx="272">
                  <c:v>0.32</c:v>
                </c:pt>
                <c:pt idx="273">
                  <c:v>0.3</c:v>
                </c:pt>
                <c:pt idx="274">
                  <c:v>0.28000000000000003</c:v>
                </c:pt>
                <c:pt idx="275">
                  <c:v>0.4</c:v>
                </c:pt>
                <c:pt idx="276">
                  <c:v>0.42</c:v>
                </c:pt>
                <c:pt idx="277">
                  <c:v>0.99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0.35</c:v>
                </c:pt>
                <c:pt idx="283">
                  <c:v>0.98</c:v>
                </c:pt>
                <c:pt idx="284">
                  <c:v>0.46</c:v>
                </c:pt>
                <c:pt idx="285">
                  <c:v>0.35</c:v>
                </c:pt>
                <c:pt idx="286">
                  <c:v>0.3</c:v>
                </c:pt>
                <c:pt idx="287">
                  <c:v>0.24</c:v>
                </c:pt>
                <c:pt idx="288">
                  <c:v>0.28999999999999998</c:v>
                </c:pt>
                <c:pt idx="289">
                  <c:v>0.28000000000000003</c:v>
                </c:pt>
                <c:pt idx="290">
                  <c:v>0.25</c:v>
                </c:pt>
                <c:pt idx="291">
                  <c:v>0.24</c:v>
                </c:pt>
                <c:pt idx="292">
                  <c:v>0.28999999999999998</c:v>
                </c:pt>
                <c:pt idx="293">
                  <c:v>0.31</c:v>
                </c:pt>
                <c:pt idx="294">
                  <c:v>0.3</c:v>
                </c:pt>
                <c:pt idx="295">
                  <c:v>0.41</c:v>
                </c:pt>
                <c:pt idx="296">
                  <c:v>0.98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0.47</c:v>
                </c:pt>
                <c:pt idx="302">
                  <c:v>0.98</c:v>
                </c:pt>
                <c:pt idx="303">
                  <c:v>0.49</c:v>
                </c:pt>
                <c:pt idx="304">
                  <c:v>0.99</c:v>
                </c:pt>
                <c:pt idx="305">
                  <c:v>0.99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E-495D-B056-EE4094B5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96384"/>
        <c:axId val="1028148304"/>
      </c:scatterChart>
      <c:valAx>
        <c:axId val="10284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48304"/>
        <c:crosses val="autoZero"/>
        <c:crossBetween val="midCat"/>
      </c:valAx>
      <c:valAx>
        <c:axId val="10281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9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Summary!$Q$2</c:f>
              <c:strCache>
                <c:ptCount val="1"/>
                <c:pt idx="0">
                  <c:v>Run1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Summary!$Q$3:$Q$80</c:f>
              <c:numCache>
                <c:formatCode>General</c:formatCode>
                <c:ptCount val="7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0-410C-8B3B-4CE57889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40"/>
      </c:valAx>
      <c:valAx>
        <c:axId val="18522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7677185537712954E-2"/>
              <c:y val="0.1961820267949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v>Run1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Summary!$AE$3:$AE$63</c:f>
              <c:numCache>
                <c:formatCode>0.0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0.3</c:v>
                </c:pt>
                <c:pt idx="5">
                  <c:v>0.4</c:v>
                </c:pt>
                <c:pt idx="6">
                  <c:v>0.37</c:v>
                </c:pt>
                <c:pt idx="7">
                  <c:v>0.34</c:v>
                </c:pt>
                <c:pt idx="8">
                  <c:v>0.27</c:v>
                </c:pt>
                <c:pt idx="9">
                  <c:v>0.18</c:v>
                </c:pt>
                <c:pt idx="10">
                  <c:v>0.19</c:v>
                </c:pt>
                <c:pt idx="11">
                  <c:v>0.17</c:v>
                </c:pt>
                <c:pt idx="12">
                  <c:v>0.17</c:v>
                </c:pt>
                <c:pt idx="13">
                  <c:v>0.2</c:v>
                </c:pt>
                <c:pt idx="14">
                  <c:v>0.31</c:v>
                </c:pt>
                <c:pt idx="15">
                  <c:v>0.28000000000000003</c:v>
                </c:pt>
                <c:pt idx="16">
                  <c:v>0.38</c:v>
                </c:pt>
                <c:pt idx="17">
                  <c:v>0.99</c:v>
                </c:pt>
                <c:pt idx="18">
                  <c:v>0.26</c:v>
                </c:pt>
                <c:pt idx="19">
                  <c:v>1</c:v>
                </c:pt>
                <c:pt idx="20">
                  <c:v>0.25</c:v>
                </c:pt>
                <c:pt idx="21">
                  <c:v>0.27</c:v>
                </c:pt>
                <c:pt idx="22">
                  <c:v>0.41</c:v>
                </c:pt>
                <c:pt idx="23">
                  <c:v>0.22</c:v>
                </c:pt>
                <c:pt idx="24">
                  <c:v>0.93</c:v>
                </c:pt>
                <c:pt idx="25">
                  <c:v>0.99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0.28000000000000003</c:v>
                </c:pt>
                <c:pt idx="30">
                  <c:v>0.42</c:v>
                </c:pt>
                <c:pt idx="31">
                  <c:v>0.39</c:v>
                </c:pt>
                <c:pt idx="32">
                  <c:v>0.44</c:v>
                </c:pt>
                <c:pt idx="33">
                  <c:v>0.98</c:v>
                </c:pt>
                <c:pt idx="34">
                  <c:v>0.43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A-47EE-8A91-C55BF6592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4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Summary!$T$2</c:f>
              <c:strCache>
                <c:ptCount val="1"/>
                <c:pt idx="0">
                  <c:v>Run4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Summary!$T$3:$T$80</c:f>
              <c:numCache>
                <c:formatCode>General</c:formatCode>
                <c:ptCount val="7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6-4D53-985F-B189FF19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40"/>
      </c:valAx>
      <c:valAx>
        <c:axId val="18522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cases</a:t>
                </a:r>
              </a:p>
            </c:rich>
          </c:tx>
          <c:layout>
            <c:manualLayout>
              <c:xMode val="edge"/>
              <c:yMode val="edge"/>
              <c:x val="3.2623471043065372E-2"/>
              <c:y val="0.20529499095520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Summary!$L$2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Summary!$L$3:$L$63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8.9</c:v>
                </c:pt>
                <c:pt idx="5">
                  <c:v>14.9</c:v>
                </c:pt>
                <c:pt idx="6">
                  <c:v>19.899999999999999</c:v>
                </c:pt>
                <c:pt idx="7">
                  <c:v>22.9</c:v>
                </c:pt>
                <c:pt idx="8">
                  <c:v>26.7</c:v>
                </c:pt>
                <c:pt idx="9">
                  <c:v>27.9</c:v>
                </c:pt>
                <c:pt idx="10">
                  <c:v>32.6</c:v>
                </c:pt>
                <c:pt idx="11">
                  <c:v>35.299999999999997</c:v>
                </c:pt>
                <c:pt idx="12">
                  <c:v>39.9</c:v>
                </c:pt>
                <c:pt idx="13">
                  <c:v>40</c:v>
                </c:pt>
                <c:pt idx="14">
                  <c:v>42</c:v>
                </c:pt>
                <c:pt idx="15">
                  <c:v>42.2</c:v>
                </c:pt>
                <c:pt idx="16">
                  <c:v>44.1</c:v>
                </c:pt>
                <c:pt idx="17">
                  <c:v>46.9</c:v>
                </c:pt>
                <c:pt idx="18">
                  <c:v>47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48.1</c:v>
                </c:pt>
                <c:pt idx="26">
                  <c:v>48.2</c:v>
                </c:pt>
                <c:pt idx="27">
                  <c:v>48.4</c:v>
                </c:pt>
                <c:pt idx="28">
                  <c:v>48.5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48.5</c:v>
                </c:pt>
                <c:pt idx="33">
                  <c:v>48.6</c:v>
                </c:pt>
                <c:pt idx="34">
                  <c:v>48.8</c:v>
                </c:pt>
                <c:pt idx="35">
                  <c:v>49</c:v>
                </c:pt>
                <c:pt idx="36">
                  <c:v>49.9</c:v>
                </c:pt>
                <c:pt idx="37">
                  <c:v>49.9</c:v>
                </c:pt>
                <c:pt idx="38">
                  <c:v>49.9</c:v>
                </c:pt>
                <c:pt idx="39">
                  <c:v>49.9</c:v>
                </c:pt>
                <c:pt idx="40">
                  <c:v>49.9</c:v>
                </c:pt>
                <c:pt idx="41">
                  <c:v>49.9</c:v>
                </c:pt>
                <c:pt idx="42">
                  <c:v>49.9</c:v>
                </c:pt>
                <c:pt idx="43">
                  <c:v>49.9</c:v>
                </c:pt>
                <c:pt idx="44">
                  <c:v>49.9</c:v>
                </c:pt>
                <c:pt idx="45">
                  <c:v>49.9</c:v>
                </c:pt>
                <c:pt idx="46">
                  <c:v>49.9</c:v>
                </c:pt>
                <c:pt idx="47">
                  <c:v>49.9</c:v>
                </c:pt>
                <c:pt idx="48">
                  <c:v>49.9</c:v>
                </c:pt>
                <c:pt idx="49">
                  <c:v>49.9</c:v>
                </c:pt>
                <c:pt idx="50">
                  <c:v>49.9</c:v>
                </c:pt>
                <c:pt idx="51">
                  <c:v>49.9</c:v>
                </c:pt>
                <c:pt idx="52">
                  <c:v>49.9</c:v>
                </c:pt>
                <c:pt idx="53">
                  <c:v>49.9</c:v>
                </c:pt>
                <c:pt idx="54">
                  <c:v>49.9</c:v>
                </c:pt>
                <c:pt idx="55">
                  <c:v>49.9</c:v>
                </c:pt>
                <c:pt idx="56">
                  <c:v>49.9</c:v>
                </c:pt>
                <c:pt idx="57">
                  <c:v>49.9</c:v>
                </c:pt>
                <c:pt idx="58">
                  <c:v>49.9</c:v>
                </c:pt>
                <c:pt idx="59">
                  <c:v>49.9</c:v>
                </c:pt>
                <c:pt idx="60">
                  <c:v>49.9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6-4276-9DCB-E8A658667769}"/>
            </c:ext>
          </c:extLst>
        </c:ser>
        <c:ser>
          <c:idx val="1"/>
          <c:order val="1"/>
          <c:tx>
            <c:strRef>
              <c:f>Summary!$M$2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Summary!$M$3:$M$63</c:f>
              <c:numCache>
                <c:formatCode>General</c:formatCode>
                <c:ptCount val="61"/>
                <c:pt idx="0">
                  <c:v>2</c:v>
                </c:pt>
                <c:pt idx="1">
                  <c:v>3.6</c:v>
                </c:pt>
                <c:pt idx="2">
                  <c:v>6.2</c:v>
                </c:pt>
                <c:pt idx="3">
                  <c:v>11.6</c:v>
                </c:pt>
                <c:pt idx="4">
                  <c:v>14.6</c:v>
                </c:pt>
                <c:pt idx="5">
                  <c:v>20.3</c:v>
                </c:pt>
                <c:pt idx="6">
                  <c:v>25.1</c:v>
                </c:pt>
                <c:pt idx="7">
                  <c:v>29.1</c:v>
                </c:pt>
                <c:pt idx="8">
                  <c:v>33.200000000000003</c:v>
                </c:pt>
                <c:pt idx="9">
                  <c:v>36.4</c:v>
                </c:pt>
                <c:pt idx="10">
                  <c:v>39.5</c:v>
                </c:pt>
                <c:pt idx="11">
                  <c:v>42</c:v>
                </c:pt>
                <c:pt idx="12">
                  <c:v>44.2</c:v>
                </c:pt>
                <c:pt idx="13">
                  <c:v>46.1</c:v>
                </c:pt>
                <c:pt idx="14">
                  <c:v>47.9</c:v>
                </c:pt>
                <c:pt idx="15">
                  <c:v>48.7</c:v>
                </c:pt>
                <c:pt idx="16">
                  <c:v>49.5</c:v>
                </c:pt>
                <c:pt idx="17">
                  <c:v>50.4</c:v>
                </c:pt>
                <c:pt idx="18">
                  <c:v>51</c:v>
                </c:pt>
                <c:pt idx="19">
                  <c:v>52.3</c:v>
                </c:pt>
                <c:pt idx="20">
                  <c:v>52.9</c:v>
                </c:pt>
                <c:pt idx="21">
                  <c:v>53.2</c:v>
                </c:pt>
                <c:pt idx="22">
                  <c:v>53.5</c:v>
                </c:pt>
                <c:pt idx="23">
                  <c:v>53.8</c:v>
                </c:pt>
                <c:pt idx="24">
                  <c:v>53.9</c:v>
                </c:pt>
                <c:pt idx="25">
                  <c:v>54.6</c:v>
                </c:pt>
                <c:pt idx="26">
                  <c:v>54.9</c:v>
                </c:pt>
                <c:pt idx="27">
                  <c:v>55.3</c:v>
                </c:pt>
                <c:pt idx="28">
                  <c:v>55.6</c:v>
                </c:pt>
                <c:pt idx="29">
                  <c:v>55.6</c:v>
                </c:pt>
                <c:pt idx="30">
                  <c:v>55.7</c:v>
                </c:pt>
                <c:pt idx="31">
                  <c:v>55.8</c:v>
                </c:pt>
                <c:pt idx="32">
                  <c:v>55.8</c:v>
                </c:pt>
                <c:pt idx="33">
                  <c:v>55.9</c:v>
                </c:pt>
                <c:pt idx="34">
                  <c:v>56.1</c:v>
                </c:pt>
                <c:pt idx="35">
                  <c:v>56.3</c:v>
                </c:pt>
                <c:pt idx="36">
                  <c:v>56.7</c:v>
                </c:pt>
                <c:pt idx="37">
                  <c:v>56.8</c:v>
                </c:pt>
                <c:pt idx="38">
                  <c:v>56.8</c:v>
                </c:pt>
                <c:pt idx="39">
                  <c:v>56.8</c:v>
                </c:pt>
                <c:pt idx="40">
                  <c:v>56.8</c:v>
                </c:pt>
                <c:pt idx="41">
                  <c:v>57</c:v>
                </c:pt>
                <c:pt idx="42">
                  <c:v>57.1</c:v>
                </c:pt>
                <c:pt idx="43">
                  <c:v>57.4</c:v>
                </c:pt>
                <c:pt idx="44">
                  <c:v>57.4</c:v>
                </c:pt>
                <c:pt idx="45">
                  <c:v>57.4</c:v>
                </c:pt>
                <c:pt idx="46">
                  <c:v>57.4</c:v>
                </c:pt>
                <c:pt idx="47">
                  <c:v>57.4</c:v>
                </c:pt>
                <c:pt idx="48">
                  <c:v>57.4</c:v>
                </c:pt>
                <c:pt idx="49">
                  <c:v>57.5</c:v>
                </c:pt>
                <c:pt idx="50">
                  <c:v>57.5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57.5</c:v>
                </c:pt>
                <c:pt idx="56">
                  <c:v>57.5</c:v>
                </c:pt>
                <c:pt idx="57">
                  <c:v>57.5</c:v>
                </c:pt>
                <c:pt idx="58">
                  <c:v>57.5</c:v>
                </c:pt>
                <c:pt idx="59">
                  <c:v>57.5</c:v>
                </c:pt>
                <c:pt idx="60">
                  <c:v>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6-4276-9DCB-E8A658667769}"/>
            </c:ext>
          </c:extLst>
        </c:ser>
        <c:ser>
          <c:idx val="2"/>
          <c:order val="2"/>
          <c:tx>
            <c:strRef>
              <c:f>Summary!$N$2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Summary!$N$3:$N$63</c:f>
              <c:numCache>
                <c:formatCode>General</c:formatCode>
                <c:ptCount val="61"/>
                <c:pt idx="0">
                  <c:v>2</c:v>
                </c:pt>
                <c:pt idx="1">
                  <c:v>5.0999999999999996</c:v>
                </c:pt>
                <c:pt idx="2">
                  <c:v>10.1</c:v>
                </c:pt>
                <c:pt idx="3">
                  <c:v>20.399999999999999</c:v>
                </c:pt>
                <c:pt idx="4">
                  <c:v>26</c:v>
                </c:pt>
                <c:pt idx="5">
                  <c:v>32</c:v>
                </c:pt>
                <c:pt idx="6">
                  <c:v>36.1</c:v>
                </c:pt>
                <c:pt idx="7">
                  <c:v>38.200000000000003</c:v>
                </c:pt>
                <c:pt idx="8">
                  <c:v>39.5</c:v>
                </c:pt>
                <c:pt idx="9">
                  <c:v>42.599999999999994</c:v>
                </c:pt>
                <c:pt idx="10">
                  <c:v>46.3</c:v>
                </c:pt>
                <c:pt idx="11">
                  <c:v>49.2</c:v>
                </c:pt>
                <c:pt idx="12">
                  <c:v>49.4</c:v>
                </c:pt>
                <c:pt idx="13">
                  <c:v>52.2</c:v>
                </c:pt>
                <c:pt idx="14">
                  <c:v>54.2</c:v>
                </c:pt>
                <c:pt idx="15">
                  <c:v>54.2</c:v>
                </c:pt>
                <c:pt idx="16">
                  <c:v>54.4</c:v>
                </c:pt>
                <c:pt idx="17">
                  <c:v>54.4</c:v>
                </c:pt>
                <c:pt idx="18">
                  <c:v>54.4</c:v>
                </c:pt>
                <c:pt idx="19">
                  <c:v>59.1</c:v>
                </c:pt>
                <c:pt idx="20">
                  <c:v>59.1</c:v>
                </c:pt>
                <c:pt idx="21">
                  <c:v>60</c:v>
                </c:pt>
                <c:pt idx="22">
                  <c:v>60.1</c:v>
                </c:pt>
                <c:pt idx="23">
                  <c:v>60.1</c:v>
                </c:pt>
                <c:pt idx="24">
                  <c:v>60.1</c:v>
                </c:pt>
                <c:pt idx="25">
                  <c:v>62</c:v>
                </c:pt>
                <c:pt idx="26">
                  <c:v>63</c:v>
                </c:pt>
                <c:pt idx="27">
                  <c:v>63.1</c:v>
                </c:pt>
                <c:pt idx="28">
                  <c:v>64.099999999999994</c:v>
                </c:pt>
                <c:pt idx="29">
                  <c:v>64.099999999999994</c:v>
                </c:pt>
                <c:pt idx="30">
                  <c:v>64.2</c:v>
                </c:pt>
                <c:pt idx="31">
                  <c:v>65.099999999999994</c:v>
                </c:pt>
                <c:pt idx="32">
                  <c:v>65.099999999999994</c:v>
                </c:pt>
                <c:pt idx="33">
                  <c:v>65.099999999999994</c:v>
                </c:pt>
                <c:pt idx="34">
                  <c:v>65.099999999999994</c:v>
                </c:pt>
                <c:pt idx="35">
                  <c:v>65.099999999999994</c:v>
                </c:pt>
                <c:pt idx="36">
                  <c:v>65.099999999999994</c:v>
                </c:pt>
                <c:pt idx="37">
                  <c:v>65.099999999999994</c:v>
                </c:pt>
                <c:pt idx="38">
                  <c:v>65.099999999999994</c:v>
                </c:pt>
                <c:pt idx="39">
                  <c:v>65.099999999999994</c:v>
                </c:pt>
                <c:pt idx="40">
                  <c:v>65.099999999999994</c:v>
                </c:pt>
                <c:pt idx="41">
                  <c:v>65.099999999999994</c:v>
                </c:pt>
                <c:pt idx="42">
                  <c:v>65.099999999999994</c:v>
                </c:pt>
                <c:pt idx="43">
                  <c:v>65.099999999999994</c:v>
                </c:pt>
                <c:pt idx="44">
                  <c:v>65.099999999999994</c:v>
                </c:pt>
                <c:pt idx="45">
                  <c:v>65.099999999999994</c:v>
                </c:pt>
                <c:pt idx="46">
                  <c:v>65.099999999999994</c:v>
                </c:pt>
                <c:pt idx="47">
                  <c:v>65.099999999999994</c:v>
                </c:pt>
                <c:pt idx="48">
                  <c:v>65.099999999999994</c:v>
                </c:pt>
                <c:pt idx="49">
                  <c:v>65.099999999999994</c:v>
                </c:pt>
                <c:pt idx="50">
                  <c:v>65.099999999999994</c:v>
                </c:pt>
                <c:pt idx="51">
                  <c:v>65.099999999999994</c:v>
                </c:pt>
                <c:pt idx="52">
                  <c:v>65.099999999999994</c:v>
                </c:pt>
                <c:pt idx="53">
                  <c:v>65.099999999999994</c:v>
                </c:pt>
                <c:pt idx="54">
                  <c:v>65.099999999999994</c:v>
                </c:pt>
                <c:pt idx="55">
                  <c:v>65.099999999999994</c:v>
                </c:pt>
                <c:pt idx="56">
                  <c:v>65.099999999999994</c:v>
                </c:pt>
                <c:pt idx="57">
                  <c:v>65.099999999999994</c:v>
                </c:pt>
                <c:pt idx="58">
                  <c:v>65.099999999999994</c:v>
                </c:pt>
                <c:pt idx="59">
                  <c:v>65.099999999999994</c:v>
                </c:pt>
                <c:pt idx="60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36-4276-9DCB-E8A65866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31722201621624"/>
          <c:y val="0.62376057159521725"/>
          <c:w val="0.23252632956218622"/>
          <c:h val="0.137154418197725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Summary!$AH$2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Summary!$AH$3:$AH$63</c:f>
              <c:numCache>
                <c:formatCode>0.0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0.35</c:v>
                </c:pt>
                <c:pt idx="5">
                  <c:v>0.97</c:v>
                </c:pt>
                <c:pt idx="6">
                  <c:v>0.45</c:v>
                </c:pt>
                <c:pt idx="7">
                  <c:v>0.33</c:v>
                </c:pt>
                <c:pt idx="8">
                  <c:v>0.34</c:v>
                </c:pt>
                <c:pt idx="9">
                  <c:v>0.22</c:v>
                </c:pt>
                <c:pt idx="10">
                  <c:v>0.33</c:v>
                </c:pt>
                <c:pt idx="11">
                  <c:v>0.36</c:v>
                </c:pt>
                <c:pt idx="12">
                  <c:v>0.44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0.21</c:v>
                </c:pt>
                <c:pt idx="17">
                  <c:v>0.2</c:v>
                </c:pt>
                <c:pt idx="18">
                  <c:v>0.32</c:v>
                </c:pt>
                <c:pt idx="19">
                  <c:v>0.95</c:v>
                </c:pt>
                <c:pt idx="20">
                  <c:v>0.28999999999999998</c:v>
                </c:pt>
                <c:pt idx="21">
                  <c:v>0.98</c:v>
                </c:pt>
                <c:pt idx="22">
                  <c:v>1</c:v>
                </c:pt>
                <c:pt idx="23">
                  <c:v>0.49</c:v>
                </c:pt>
                <c:pt idx="24">
                  <c:v>0.99</c:v>
                </c:pt>
                <c:pt idx="25">
                  <c:v>0.51</c:v>
                </c:pt>
                <c:pt idx="26">
                  <c:v>0.5</c:v>
                </c:pt>
                <c:pt idx="27">
                  <c:v>0.99</c:v>
                </c:pt>
                <c:pt idx="28">
                  <c:v>0.99</c:v>
                </c:pt>
                <c:pt idx="29">
                  <c:v>1</c:v>
                </c:pt>
                <c:pt idx="30">
                  <c:v>1</c:v>
                </c:pt>
                <c:pt idx="31">
                  <c:v>0.45</c:v>
                </c:pt>
                <c:pt idx="32">
                  <c:v>0.99</c:v>
                </c:pt>
                <c:pt idx="33">
                  <c:v>0.99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C-4DD6-AF7A-9820ADBE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4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Summary!$U$2</c:f>
              <c:strCache>
                <c:ptCount val="1"/>
                <c:pt idx="0">
                  <c:v>Run5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Summary!$U$3:$U$80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B-40A4-B51B-9BB28407E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40"/>
      </c:valAx>
      <c:valAx>
        <c:axId val="185220836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cases</a:t>
                </a:r>
              </a:p>
            </c:rich>
          </c:tx>
          <c:layout>
            <c:manualLayout>
              <c:xMode val="edge"/>
              <c:yMode val="edge"/>
              <c:x val="4.0150300630895197E-2"/>
              <c:y val="0.2144079551154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Summary!$AI$2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Summary!$AI$3:$AI$63</c:f>
              <c:numCache>
                <c:formatCode>0.0</c:formatCode>
                <c:ptCount val="61"/>
                <c:pt idx="0">
                  <c:v>1</c:v>
                </c:pt>
                <c:pt idx="1">
                  <c:v>0.99</c:v>
                </c:pt>
                <c:pt idx="2">
                  <c:v>1</c:v>
                </c:pt>
                <c:pt idx="3">
                  <c:v>0.99</c:v>
                </c:pt>
                <c:pt idx="4">
                  <c:v>0.28999999999999998</c:v>
                </c:pt>
                <c:pt idx="5">
                  <c:v>0.34</c:v>
                </c:pt>
                <c:pt idx="6">
                  <c:v>0.28000000000000003</c:v>
                </c:pt>
                <c:pt idx="7">
                  <c:v>0.17</c:v>
                </c:pt>
                <c:pt idx="8">
                  <c:v>0.2</c:v>
                </c:pt>
                <c:pt idx="9">
                  <c:v>0.26</c:v>
                </c:pt>
                <c:pt idx="10">
                  <c:v>0.37</c:v>
                </c:pt>
                <c:pt idx="11">
                  <c:v>0.27</c:v>
                </c:pt>
                <c:pt idx="12">
                  <c:v>0.42</c:v>
                </c:pt>
                <c:pt idx="13">
                  <c:v>0.31</c:v>
                </c:pt>
                <c:pt idx="14">
                  <c:v>0.31</c:v>
                </c:pt>
                <c:pt idx="15">
                  <c:v>0.49</c:v>
                </c:pt>
                <c:pt idx="16">
                  <c:v>0.47</c:v>
                </c:pt>
                <c:pt idx="17">
                  <c:v>0.99</c:v>
                </c:pt>
                <c:pt idx="18">
                  <c:v>0.48</c:v>
                </c:pt>
                <c:pt idx="19">
                  <c:v>0.26</c:v>
                </c:pt>
                <c:pt idx="20">
                  <c:v>0.98</c:v>
                </c:pt>
                <c:pt idx="21">
                  <c:v>0.31</c:v>
                </c:pt>
                <c:pt idx="22">
                  <c:v>0.45</c:v>
                </c:pt>
                <c:pt idx="23">
                  <c:v>0.97</c:v>
                </c:pt>
                <c:pt idx="24">
                  <c:v>0.42</c:v>
                </c:pt>
                <c:pt idx="25">
                  <c:v>0.97</c:v>
                </c:pt>
                <c:pt idx="26">
                  <c:v>0.45</c:v>
                </c:pt>
                <c:pt idx="27">
                  <c:v>0.37</c:v>
                </c:pt>
                <c:pt idx="28">
                  <c:v>0.93</c:v>
                </c:pt>
                <c:pt idx="29">
                  <c:v>0.39</c:v>
                </c:pt>
                <c:pt idx="30">
                  <c:v>0.47</c:v>
                </c:pt>
                <c:pt idx="31">
                  <c:v>0.96</c:v>
                </c:pt>
                <c:pt idx="32">
                  <c:v>0.48</c:v>
                </c:pt>
                <c:pt idx="33">
                  <c:v>0.98</c:v>
                </c:pt>
                <c:pt idx="34">
                  <c:v>0.98</c:v>
                </c:pt>
                <c:pt idx="35">
                  <c:v>0.53</c:v>
                </c:pt>
                <c:pt idx="36">
                  <c:v>0.99</c:v>
                </c:pt>
                <c:pt idx="37">
                  <c:v>0.99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5-4966-8489-BB8B3BA3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4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Summary!$X$2</c:f>
              <c:strCache>
                <c:ptCount val="1"/>
                <c:pt idx="0">
                  <c:v>Run8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Summary!$X$3:$X$80</c:f>
              <c:numCache>
                <c:formatCode>General</c:formatCode>
                <c:ptCount val="7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A-4774-94C1-6DB1BBAB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40"/>
      </c:valAx>
      <c:valAx>
        <c:axId val="185220836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0150300630895197E-2"/>
              <c:y val="0.2235209192756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Summary!$AL$2</c:f>
              <c:strCache>
                <c:ptCount val="1"/>
                <c:pt idx="0">
                  <c:v>Run8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Summary!$AL$3:$AL$63</c:f>
              <c:numCache>
                <c:formatCode>0.0</c:formatCode>
                <c:ptCount val="61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0.31</c:v>
                </c:pt>
                <c:pt idx="5">
                  <c:v>0.39</c:v>
                </c:pt>
                <c:pt idx="6">
                  <c:v>0.42</c:v>
                </c:pt>
                <c:pt idx="7">
                  <c:v>0.34</c:v>
                </c:pt>
                <c:pt idx="8">
                  <c:v>0.33</c:v>
                </c:pt>
                <c:pt idx="9">
                  <c:v>0.18</c:v>
                </c:pt>
                <c:pt idx="10">
                  <c:v>0.22</c:v>
                </c:pt>
                <c:pt idx="11">
                  <c:v>0.17</c:v>
                </c:pt>
                <c:pt idx="12">
                  <c:v>0.3</c:v>
                </c:pt>
                <c:pt idx="13">
                  <c:v>0.38</c:v>
                </c:pt>
                <c:pt idx="14">
                  <c:v>0.32</c:v>
                </c:pt>
                <c:pt idx="15">
                  <c:v>0.35</c:v>
                </c:pt>
                <c:pt idx="16">
                  <c:v>0.95</c:v>
                </c:pt>
                <c:pt idx="17">
                  <c:v>0.25</c:v>
                </c:pt>
                <c:pt idx="18">
                  <c:v>0.97</c:v>
                </c:pt>
                <c:pt idx="19">
                  <c:v>0.96</c:v>
                </c:pt>
                <c:pt idx="20">
                  <c:v>0.35</c:v>
                </c:pt>
                <c:pt idx="21">
                  <c:v>0.97</c:v>
                </c:pt>
                <c:pt idx="22">
                  <c:v>0.36</c:v>
                </c:pt>
                <c:pt idx="23">
                  <c:v>0.96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0.98</c:v>
                </c:pt>
                <c:pt idx="28">
                  <c:v>0.49</c:v>
                </c:pt>
                <c:pt idx="29">
                  <c:v>0.98</c:v>
                </c:pt>
                <c:pt idx="30">
                  <c:v>0.98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D-46C0-AD24-F9016748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4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45611712427343"/>
          <c:y val="8.3843805238630886E-2"/>
          <c:w val="0.72253053563676772"/>
          <c:h val="0.697552645186636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Summary!$AA$2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Summary!$AA$3:$AA$63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2.9</c:v>
                </c:pt>
                <c:pt idx="4">
                  <c:v>2</c:v>
                </c:pt>
                <c:pt idx="5">
                  <c:v>1.9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3-4A8E-BEDB-16AB364EC229}"/>
            </c:ext>
          </c:extLst>
        </c:ser>
        <c:ser>
          <c:idx val="1"/>
          <c:order val="1"/>
          <c:tx>
            <c:strRef>
              <c:f>Summary!$AB$2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Summary!$AB$3:$AB$63</c:f>
              <c:numCache>
                <c:formatCode>General</c:formatCode>
                <c:ptCount val="61"/>
                <c:pt idx="0">
                  <c:v>2</c:v>
                </c:pt>
                <c:pt idx="1">
                  <c:v>1.6</c:v>
                </c:pt>
                <c:pt idx="2">
                  <c:v>2.6</c:v>
                </c:pt>
                <c:pt idx="3">
                  <c:v>5.4</c:v>
                </c:pt>
                <c:pt idx="4">
                  <c:v>3</c:v>
                </c:pt>
                <c:pt idx="5">
                  <c:v>5.7</c:v>
                </c:pt>
                <c:pt idx="6">
                  <c:v>4.8</c:v>
                </c:pt>
                <c:pt idx="7">
                  <c:v>4</c:v>
                </c:pt>
                <c:pt idx="8">
                  <c:v>4.0999999999999996</c:v>
                </c:pt>
                <c:pt idx="9">
                  <c:v>3.2</c:v>
                </c:pt>
                <c:pt idx="10">
                  <c:v>3.1</c:v>
                </c:pt>
                <c:pt idx="11">
                  <c:v>2.5</c:v>
                </c:pt>
                <c:pt idx="12">
                  <c:v>2.2000000000000002</c:v>
                </c:pt>
                <c:pt idx="13">
                  <c:v>1.9</c:v>
                </c:pt>
                <c:pt idx="14">
                  <c:v>1.8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0.6</c:v>
                </c:pt>
                <c:pt idx="19">
                  <c:v>1.3</c:v>
                </c:pt>
                <c:pt idx="20">
                  <c:v>0.6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0.1</c:v>
                </c:pt>
                <c:pt idx="25">
                  <c:v>0.7</c:v>
                </c:pt>
                <c:pt idx="26">
                  <c:v>0.3</c:v>
                </c:pt>
                <c:pt idx="27">
                  <c:v>0.4</c:v>
                </c:pt>
                <c:pt idx="28">
                  <c:v>0.3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0.1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0.1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3-4A8E-BEDB-16AB364EC229}"/>
            </c:ext>
          </c:extLst>
        </c:ser>
        <c:ser>
          <c:idx val="2"/>
          <c:order val="2"/>
          <c:tx>
            <c:strRef>
              <c:f>Summary!$AC$2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Summary!$AC$3:$AC$63</c:f>
              <c:numCache>
                <c:formatCode>General</c:formatCode>
                <c:ptCount val="61"/>
                <c:pt idx="0">
                  <c:v>2</c:v>
                </c:pt>
                <c:pt idx="1">
                  <c:v>3.0999999999999996</c:v>
                </c:pt>
                <c:pt idx="2">
                  <c:v>5</c:v>
                </c:pt>
                <c:pt idx="3">
                  <c:v>9.4999999999999982</c:v>
                </c:pt>
                <c:pt idx="4">
                  <c:v>4.1999999999999993</c:v>
                </c:pt>
                <c:pt idx="5">
                  <c:v>9.1</c:v>
                </c:pt>
                <c:pt idx="6">
                  <c:v>7</c:v>
                </c:pt>
                <c:pt idx="7">
                  <c:v>7</c:v>
                </c:pt>
                <c:pt idx="8">
                  <c:v>7.1</c:v>
                </c:pt>
                <c:pt idx="9">
                  <c:v>4.3999999999999986</c:v>
                </c:pt>
                <c:pt idx="10">
                  <c:v>4.1999999999999993</c:v>
                </c:pt>
                <c:pt idx="11">
                  <c:v>5.0999999999999996</c:v>
                </c:pt>
                <c:pt idx="12">
                  <c:v>6</c:v>
                </c:pt>
                <c:pt idx="13">
                  <c:v>5.1999999999999993</c:v>
                </c:pt>
                <c:pt idx="14">
                  <c:v>4.0999999999999996</c:v>
                </c:pt>
                <c:pt idx="15">
                  <c:v>2</c:v>
                </c:pt>
                <c:pt idx="16">
                  <c:v>2</c:v>
                </c:pt>
                <c:pt idx="17">
                  <c:v>2.3999999999999986</c:v>
                </c:pt>
                <c:pt idx="18">
                  <c:v>1.1999999999999993</c:v>
                </c:pt>
                <c:pt idx="19">
                  <c:v>1.6999999999999975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0.29999999999999893</c:v>
                </c:pt>
                <c:pt idx="24">
                  <c:v>9.9999999999999645E-2</c:v>
                </c:pt>
                <c:pt idx="25">
                  <c:v>2.1999999999999993</c:v>
                </c:pt>
                <c:pt idx="26">
                  <c:v>1</c:v>
                </c:pt>
                <c:pt idx="27">
                  <c:v>1.0999999999999996</c:v>
                </c:pt>
                <c:pt idx="28">
                  <c:v>1</c:v>
                </c:pt>
                <c:pt idx="29">
                  <c:v>0</c:v>
                </c:pt>
                <c:pt idx="30">
                  <c:v>9.9999999999999645E-2</c:v>
                </c:pt>
                <c:pt idx="31">
                  <c:v>9.9999999999999645E-2</c:v>
                </c:pt>
                <c:pt idx="32">
                  <c:v>0</c:v>
                </c:pt>
                <c:pt idx="33">
                  <c:v>9.9999999999999645E-2</c:v>
                </c:pt>
                <c:pt idx="34">
                  <c:v>0.19999999999999929</c:v>
                </c:pt>
                <c:pt idx="35">
                  <c:v>0.19999999999999929</c:v>
                </c:pt>
                <c:pt idx="36">
                  <c:v>0.39999999999999858</c:v>
                </c:pt>
                <c:pt idx="37">
                  <c:v>9.9999999999999645E-2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0.19999999999999929</c:v>
                </c:pt>
                <c:pt idx="42">
                  <c:v>9.9999999999999645E-2</c:v>
                </c:pt>
                <c:pt idx="43">
                  <c:v>0.29999999999999893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9.9999999999999645E-2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3-4A8E-BEDB-16AB364E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cases</a:t>
                </a:r>
              </a:p>
            </c:rich>
          </c:tx>
          <c:layout>
            <c:manualLayout>
              <c:xMode val="edge"/>
              <c:yMode val="edge"/>
              <c:x val="2.7591097514113178E-2"/>
              <c:y val="0.265889409324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61090250358342"/>
          <c:y val="8.3843805238630886E-2"/>
          <c:w val="0.69437580426262846"/>
          <c:h val="0.68640541893713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Summary!$AO$2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Summary!$AO$3:$AO$63</c:f>
              <c:numCache>
                <c:formatCode>General</c:formatCode>
                <c:ptCount val="61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0.29899999999999999</c:v>
                </c:pt>
                <c:pt idx="5">
                  <c:v>0.315</c:v>
                </c:pt>
                <c:pt idx="6">
                  <c:v>0.29799999999999999</c:v>
                </c:pt>
                <c:pt idx="7">
                  <c:v>0.16800000000000001</c:v>
                </c:pt>
                <c:pt idx="8">
                  <c:v>0.20899999999999999</c:v>
                </c:pt>
                <c:pt idx="9">
                  <c:v>0.17799999999999999</c:v>
                </c:pt>
                <c:pt idx="10">
                  <c:v>0.20799999999999999</c:v>
                </c:pt>
                <c:pt idx="11">
                  <c:v>0.17</c:v>
                </c:pt>
                <c:pt idx="12">
                  <c:v>0.23299999999999998</c:v>
                </c:pt>
                <c:pt idx="13">
                  <c:v>0.22700000000000001</c:v>
                </c:pt>
                <c:pt idx="14">
                  <c:v>0.28399999999999997</c:v>
                </c:pt>
                <c:pt idx="15">
                  <c:v>0.27600000000000002</c:v>
                </c:pt>
                <c:pt idx="16">
                  <c:v>0.29099999999999998</c:v>
                </c:pt>
                <c:pt idx="17">
                  <c:v>0.245</c:v>
                </c:pt>
                <c:pt idx="18">
                  <c:v>0.26900000000000002</c:v>
                </c:pt>
                <c:pt idx="19">
                  <c:v>0.26</c:v>
                </c:pt>
                <c:pt idx="20">
                  <c:v>0.28599999999999998</c:v>
                </c:pt>
                <c:pt idx="21">
                  <c:v>0.30599999999999999</c:v>
                </c:pt>
                <c:pt idx="22">
                  <c:v>0.39600000000000002</c:v>
                </c:pt>
                <c:pt idx="23">
                  <c:v>0.34599999999999997</c:v>
                </c:pt>
                <c:pt idx="24">
                  <c:v>0.46499999999999997</c:v>
                </c:pt>
                <c:pt idx="25">
                  <c:v>0.50800000000000001</c:v>
                </c:pt>
                <c:pt idx="26">
                  <c:v>0.495</c:v>
                </c:pt>
                <c:pt idx="27">
                  <c:v>0.91899999999999993</c:v>
                </c:pt>
                <c:pt idx="28">
                  <c:v>0.88600000000000001</c:v>
                </c:pt>
                <c:pt idx="29">
                  <c:v>0.379</c:v>
                </c:pt>
                <c:pt idx="30">
                  <c:v>0.438</c:v>
                </c:pt>
                <c:pt idx="31">
                  <c:v>0.38100000000000001</c:v>
                </c:pt>
                <c:pt idx="32">
                  <c:v>0.45800000000000002</c:v>
                </c:pt>
                <c:pt idx="33">
                  <c:v>0.98</c:v>
                </c:pt>
                <c:pt idx="34">
                  <c:v>0.92500000000000004</c:v>
                </c:pt>
                <c:pt idx="35">
                  <c:v>0.94399999999999995</c:v>
                </c:pt>
                <c:pt idx="36">
                  <c:v>0.999</c:v>
                </c:pt>
                <c:pt idx="37">
                  <c:v>0.93899999999999995</c:v>
                </c:pt>
                <c:pt idx="38">
                  <c:v>0.92799999999999994</c:v>
                </c:pt>
                <c:pt idx="39">
                  <c:v>0.93399999999999994</c:v>
                </c:pt>
                <c:pt idx="40">
                  <c:v>0.93499999999999994</c:v>
                </c:pt>
                <c:pt idx="41">
                  <c:v>0.94199999999999995</c:v>
                </c:pt>
                <c:pt idx="42">
                  <c:v>0.997</c:v>
                </c:pt>
                <c:pt idx="43">
                  <c:v>0.999</c:v>
                </c:pt>
                <c:pt idx="44">
                  <c:v>0.998</c:v>
                </c:pt>
                <c:pt idx="45">
                  <c:v>0.93299999999999983</c:v>
                </c:pt>
                <c:pt idx="46">
                  <c:v>0.94199999999999995</c:v>
                </c:pt>
                <c:pt idx="47">
                  <c:v>0.92899999999999983</c:v>
                </c:pt>
                <c:pt idx="48">
                  <c:v>0.998</c:v>
                </c:pt>
                <c:pt idx="49">
                  <c:v>0.999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8-44CA-B485-6C9F6008898F}"/>
            </c:ext>
          </c:extLst>
        </c:ser>
        <c:ser>
          <c:idx val="1"/>
          <c:order val="1"/>
          <c:tx>
            <c:strRef>
              <c:f>Summary!$AP$2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Summary!$AP$3:$AP$63</c:f>
              <c:numCache>
                <c:formatCode>General</c:formatCode>
                <c:ptCount val="61"/>
                <c:pt idx="0">
                  <c:v>1</c:v>
                </c:pt>
                <c:pt idx="1">
                  <c:v>0.998</c:v>
                </c:pt>
                <c:pt idx="2">
                  <c:v>0.998</c:v>
                </c:pt>
                <c:pt idx="3">
                  <c:v>0.99499999999999988</c:v>
                </c:pt>
                <c:pt idx="4">
                  <c:v>0.33100000000000002</c:v>
                </c:pt>
                <c:pt idx="5">
                  <c:v>0.54500000000000015</c:v>
                </c:pt>
                <c:pt idx="6">
                  <c:v>0.36399999999999999</c:v>
                </c:pt>
                <c:pt idx="7">
                  <c:v>0.30199999999999999</c:v>
                </c:pt>
                <c:pt idx="8">
                  <c:v>0.28399999999999997</c:v>
                </c:pt>
                <c:pt idx="9">
                  <c:v>0.25600000000000006</c:v>
                </c:pt>
                <c:pt idx="10">
                  <c:v>0.27400000000000002</c:v>
                </c:pt>
                <c:pt idx="11">
                  <c:v>0.26500000000000001</c:v>
                </c:pt>
                <c:pt idx="12">
                  <c:v>0.29599999999999999</c:v>
                </c:pt>
                <c:pt idx="13">
                  <c:v>0.313</c:v>
                </c:pt>
                <c:pt idx="14">
                  <c:v>0.32</c:v>
                </c:pt>
                <c:pt idx="15">
                  <c:v>0.47299999999999998</c:v>
                </c:pt>
                <c:pt idx="16">
                  <c:v>0.49400000000000005</c:v>
                </c:pt>
                <c:pt idx="17">
                  <c:v>0.53100000000000003</c:v>
                </c:pt>
                <c:pt idx="18">
                  <c:v>0.51800000000000002</c:v>
                </c:pt>
                <c:pt idx="19">
                  <c:v>0.67</c:v>
                </c:pt>
                <c:pt idx="20">
                  <c:v>0.66099999999999992</c:v>
                </c:pt>
                <c:pt idx="21">
                  <c:v>0.79500000000000004</c:v>
                </c:pt>
                <c:pt idx="22">
                  <c:v>0.76100000000000012</c:v>
                </c:pt>
                <c:pt idx="23">
                  <c:v>0.64999999999999991</c:v>
                </c:pt>
                <c:pt idx="24">
                  <c:v>0.877</c:v>
                </c:pt>
                <c:pt idx="25">
                  <c:v>0.84800000000000009</c:v>
                </c:pt>
                <c:pt idx="26">
                  <c:v>0.84800000000000009</c:v>
                </c:pt>
                <c:pt idx="27">
                  <c:v>0.93200000000000005</c:v>
                </c:pt>
                <c:pt idx="28">
                  <c:v>0.94000000000000006</c:v>
                </c:pt>
                <c:pt idx="29">
                  <c:v>0.80600000000000005</c:v>
                </c:pt>
                <c:pt idx="30">
                  <c:v>0.83100000000000007</c:v>
                </c:pt>
                <c:pt idx="31">
                  <c:v>0.81000000000000016</c:v>
                </c:pt>
                <c:pt idx="32">
                  <c:v>0.83700000000000008</c:v>
                </c:pt>
                <c:pt idx="33">
                  <c:v>0.99299999999999999</c:v>
                </c:pt>
                <c:pt idx="34">
                  <c:v>0.94100000000000006</c:v>
                </c:pt>
                <c:pt idx="35">
                  <c:v>0.95199999999999996</c:v>
                </c:pt>
                <c:pt idx="36">
                  <c:v>0.999</c:v>
                </c:pt>
                <c:pt idx="37">
                  <c:v>0.94700000000000006</c:v>
                </c:pt>
                <c:pt idx="38">
                  <c:v>0.92800000000000016</c:v>
                </c:pt>
                <c:pt idx="39">
                  <c:v>0.93399999999999994</c:v>
                </c:pt>
                <c:pt idx="40">
                  <c:v>0.93499999999999994</c:v>
                </c:pt>
                <c:pt idx="41">
                  <c:v>0.94199999999999995</c:v>
                </c:pt>
                <c:pt idx="42">
                  <c:v>0.99699999999999989</c:v>
                </c:pt>
                <c:pt idx="43">
                  <c:v>0.999</c:v>
                </c:pt>
                <c:pt idx="44">
                  <c:v>0.998</c:v>
                </c:pt>
                <c:pt idx="45">
                  <c:v>0.93300000000000005</c:v>
                </c:pt>
                <c:pt idx="46">
                  <c:v>0.94199999999999995</c:v>
                </c:pt>
                <c:pt idx="47">
                  <c:v>0.92899999999999994</c:v>
                </c:pt>
                <c:pt idx="48">
                  <c:v>0.998</c:v>
                </c:pt>
                <c:pt idx="49">
                  <c:v>0.999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8-44CA-B485-6C9F6008898F}"/>
            </c:ext>
          </c:extLst>
        </c:ser>
        <c:ser>
          <c:idx val="2"/>
          <c:order val="2"/>
          <c:tx>
            <c:strRef>
              <c:f>Summary!$AQ$2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Summary!$AQ$3:$AQ$63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0.38200000000000001</c:v>
                </c:pt>
                <c:pt idx="5">
                  <c:v>0.97099999999999997</c:v>
                </c:pt>
                <c:pt idx="6">
                  <c:v>0.45100000000000001</c:v>
                </c:pt>
                <c:pt idx="7">
                  <c:v>0.36</c:v>
                </c:pt>
                <c:pt idx="8">
                  <c:v>0.34</c:v>
                </c:pt>
                <c:pt idx="9">
                  <c:v>0.35299999999999998</c:v>
                </c:pt>
                <c:pt idx="10">
                  <c:v>0.33400000000000002</c:v>
                </c:pt>
                <c:pt idx="11">
                  <c:v>0.34200000000000003</c:v>
                </c:pt>
                <c:pt idx="12">
                  <c:v>0.42199999999999999</c:v>
                </c:pt>
                <c:pt idx="13">
                  <c:v>0.38400000000000001</c:v>
                </c:pt>
                <c:pt idx="14">
                  <c:v>0.41199999999999998</c:v>
                </c:pt>
                <c:pt idx="15">
                  <c:v>0.98099999999999998</c:v>
                </c:pt>
                <c:pt idx="16">
                  <c:v>0.95499999999999996</c:v>
                </c:pt>
                <c:pt idx="17">
                  <c:v>0.99099999999999999</c:v>
                </c:pt>
                <c:pt idx="18">
                  <c:v>0.98199999999999998</c:v>
                </c:pt>
                <c:pt idx="19">
                  <c:v>1</c:v>
                </c:pt>
                <c:pt idx="20">
                  <c:v>0.99099999999999999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8-44CA-B485-6C9F6008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layout>
            <c:manualLayout>
              <c:xMode val="edge"/>
              <c:yMode val="edge"/>
              <c:x val="3.2635647689171585E-2"/>
              <c:y val="0.30044717719396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[1]Summary!$T$2</c:f>
              <c:strCache>
                <c:ptCount val="1"/>
                <c:pt idx="0">
                  <c:v>Run4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[1]Summary!$P$3:$P$80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[1]Summary!$T$3:$T$80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17</c:v>
                </c:pt>
                <c:pt idx="6">
                  <c:v>20</c:v>
                </c:pt>
                <c:pt idx="7">
                  <c:v>14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1-4B29-8DC1-05F671A7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cases</a:t>
                </a:r>
              </a:p>
            </c:rich>
          </c:tx>
          <c:layout>
            <c:manualLayout>
              <c:xMode val="edge"/>
              <c:yMode val="edge"/>
              <c:x val="3.2623471043065372E-2"/>
              <c:y val="0.20529499095520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strRef>
              <c:f>[1]Summary!$AH$2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[1]Summary!$AD$3:$AD$63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[1]Summary!$AH$3:$AH$63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B-47F5-8192-CD85A93C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[1]Summary!$U$2</c:f>
              <c:strCache>
                <c:ptCount val="1"/>
                <c:pt idx="0">
                  <c:v>Run5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[1]Summary!$P$3:$P$80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[1]Summary!$U$3:$U$80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10</c:v>
                </c:pt>
                <c:pt idx="5">
                  <c:v>14</c:v>
                </c:pt>
                <c:pt idx="6">
                  <c:v>23</c:v>
                </c:pt>
                <c:pt idx="7">
                  <c:v>14</c:v>
                </c:pt>
                <c:pt idx="8">
                  <c:v>10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3-4424-9B29-888727F4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cases</a:t>
                </a:r>
              </a:p>
            </c:rich>
          </c:tx>
          <c:layout>
            <c:manualLayout>
              <c:xMode val="edge"/>
              <c:yMode val="edge"/>
              <c:x val="4.0150300630895197E-2"/>
              <c:y val="0.2144079551154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Summary!$AA$2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Summary!$AA$3:$AA$63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2.9</c:v>
                </c:pt>
                <c:pt idx="4">
                  <c:v>2</c:v>
                </c:pt>
                <c:pt idx="5">
                  <c:v>1.9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E-4383-A989-AF0221DF65E4}"/>
            </c:ext>
          </c:extLst>
        </c:ser>
        <c:ser>
          <c:idx val="1"/>
          <c:order val="1"/>
          <c:tx>
            <c:strRef>
              <c:f>Summary!$AB$2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Summary!$AB$3:$AB$63</c:f>
              <c:numCache>
                <c:formatCode>General</c:formatCode>
                <c:ptCount val="61"/>
                <c:pt idx="0">
                  <c:v>2</c:v>
                </c:pt>
                <c:pt idx="1">
                  <c:v>1.6</c:v>
                </c:pt>
                <c:pt idx="2">
                  <c:v>2.6</c:v>
                </c:pt>
                <c:pt idx="3">
                  <c:v>5.4</c:v>
                </c:pt>
                <c:pt idx="4">
                  <c:v>3</c:v>
                </c:pt>
                <c:pt idx="5">
                  <c:v>5.7</c:v>
                </c:pt>
                <c:pt idx="6">
                  <c:v>4.8</c:v>
                </c:pt>
                <c:pt idx="7">
                  <c:v>4</c:v>
                </c:pt>
                <c:pt idx="8">
                  <c:v>4.0999999999999996</c:v>
                </c:pt>
                <c:pt idx="9">
                  <c:v>3.2</c:v>
                </c:pt>
                <c:pt idx="10">
                  <c:v>3.1</c:v>
                </c:pt>
                <c:pt idx="11">
                  <c:v>2.5</c:v>
                </c:pt>
                <c:pt idx="12">
                  <c:v>2.2000000000000002</c:v>
                </c:pt>
                <c:pt idx="13">
                  <c:v>1.9</c:v>
                </c:pt>
                <c:pt idx="14">
                  <c:v>1.8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0.6</c:v>
                </c:pt>
                <c:pt idx="19">
                  <c:v>1.3</c:v>
                </c:pt>
                <c:pt idx="20">
                  <c:v>0.6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0.1</c:v>
                </c:pt>
                <c:pt idx="25">
                  <c:v>0.7</c:v>
                </c:pt>
                <c:pt idx="26">
                  <c:v>0.3</c:v>
                </c:pt>
                <c:pt idx="27">
                  <c:v>0.4</c:v>
                </c:pt>
                <c:pt idx="28">
                  <c:v>0.3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0.1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0.1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E-4383-A989-AF0221DF65E4}"/>
            </c:ext>
          </c:extLst>
        </c:ser>
        <c:ser>
          <c:idx val="2"/>
          <c:order val="2"/>
          <c:tx>
            <c:strRef>
              <c:f>Summary!$AC$2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Summary!$AC$3:$AC$63</c:f>
              <c:numCache>
                <c:formatCode>General</c:formatCode>
                <c:ptCount val="61"/>
                <c:pt idx="0">
                  <c:v>2</c:v>
                </c:pt>
                <c:pt idx="1">
                  <c:v>3.0999999999999996</c:v>
                </c:pt>
                <c:pt idx="2">
                  <c:v>5</c:v>
                </c:pt>
                <c:pt idx="3">
                  <c:v>9.4999999999999982</c:v>
                </c:pt>
                <c:pt idx="4">
                  <c:v>4.1999999999999993</c:v>
                </c:pt>
                <c:pt idx="5">
                  <c:v>9.1</c:v>
                </c:pt>
                <c:pt idx="6">
                  <c:v>7</c:v>
                </c:pt>
                <c:pt idx="7">
                  <c:v>7</c:v>
                </c:pt>
                <c:pt idx="8">
                  <c:v>7.1</c:v>
                </c:pt>
                <c:pt idx="9">
                  <c:v>4.3999999999999986</c:v>
                </c:pt>
                <c:pt idx="10">
                  <c:v>4.1999999999999993</c:v>
                </c:pt>
                <c:pt idx="11">
                  <c:v>5.0999999999999996</c:v>
                </c:pt>
                <c:pt idx="12">
                  <c:v>6</c:v>
                </c:pt>
                <c:pt idx="13">
                  <c:v>5.1999999999999993</c:v>
                </c:pt>
                <c:pt idx="14">
                  <c:v>4.0999999999999996</c:v>
                </c:pt>
                <c:pt idx="15">
                  <c:v>2</c:v>
                </c:pt>
                <c:pt idx="16">
                  <c:v>2</c:v>
                </c:pt>
                <c:pt idx="17">
                  <c:v>2.3999999999999986</c:v>
                </c:pt>
                <c:pt idx="18">
                  <c:v>1.1999999999999993</c:v>
                </c:pt>
                <c:pt idx="19">
                  <c:v>1.6999999999999975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0.29999999999999893</c:v>
                </c:pt>
                <c:pt idx="24">
                  <c:v>9.9999999999999645E-2</c:v>
                </c:pt>
                <c:pt idx="25">
                  <c:v>2.1999999999999993</c:v>
                </c:pt>
                <c:pt idx="26">
                  <c:v>1</c:v>
                </c:pt>
                <c:pt idx="27">
                  <c:v>1.0999999999999996</c:v>
                </c:pt>
                <c:pt idx="28">
                  <c:v>1</c:v>
                </c:pt>
                <c:pt idx="29">
                  <c:v>0</c:v>
                </c:pt>
                <c:pt idx="30">
                  <c:v>9.9999999999999645E-2</c:v>
                </c:pt>
                <c:pt idx="31">
                  <c:v>9.9999999999999645E-2</c:v>
                </c:pt>
                <c:pt idx="32">
                  <c:v>0</c:v>
                </c:pt>
                <c:pt idx="33">
                  <c:v>9.9999999999999645E-2</c:v>
                </c:pt>
                <c:pt idx="34">
                  <c:v>0.19999999999999929</c:v>
                </c:pt>
                <c:pt idx="35">
                  <c:v>0.19999999999999929</c:v>
                </c:pt>
                <c:pt idx="36">
                  <c:v>0.39999999999999858</c:v>
                </c:pt>
                <c:pt idx="37">
                  <c:v>9.9999999999999645E-2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0.19999999999999929</c:v>
                </c:pt>
                <c:pt idx="42">
                  <c:v>9.9999999999999645E-2</c:v>
                </c:pt>
                <c:pt idx="43">
                  <c:v>0.29999999999999893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9.9999999999999645E-2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6E-4383-A989-AF0221DF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57345680740521"/>
          <c:y val="0.49056474400030142"/>
          <c:w val="0.24460796048951589"/>
          <c:h val="0.137154418197725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strRef>
              <c:f>[1]Summary!$AI$2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[1]Summary!$AD$3:$AD$63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[1]Summary!$AI$3:$AI$63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E-4AB5-AF5A-5F0A29A8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[1]Summary!$X$2</c:f>
              <c:strCache>
                <c:ptCount val="1"/>
                <c:pt idx="0">
                  <c:v>Run8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[1]Summary!$P$3:$P$80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[1]Summary!$X$3:$X$80</c:f>
              <c:numCache>
                <c:formatCode>General</c:formatCode>
                <c:ptCount val="7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23</c:v>
                </c:pt>
                <c:pt idx="8">
                  <c:v>19</c:v>
                </c:pt>
                <c:pt idx="9">
                  <c:v>11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6-4C18-B24C-6FB2AD5DA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0150300630895197E-2"/>
              <c:y val="0.2235209192756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strRef>
              <c:f>[1]Summary!$AL$2</c:f>
              <c:strCache>
                <c:ptCount val="1"/>
                <c:pt idx="0">
                  <c:v>Run8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[1]Summary!$AD$3:$AD$63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[1]Summary!$AL$3:$AL$63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B-4DEA-AB1B-0A397E9A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56023139892341"/>
          <c:y val="8.3843805238630886E-2"/>
          <c:w val="0.69442617751034086"/>
          <c:h val="0.7030114703413117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[1]Summary!$AA$2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[1]Summary!$AA$3:$AA$63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9.8000000000000007</c:v>
                </c:pt>
                <c:pt idx="6">
                  <c:v>13</c:v>
                </c:pt>
                <c:pt idx="7">
                  <c:v>13.399999999999999</c:v>
                </c:pt>
                <c:pt idx="8">
                  <c:v>9.6</c:v>
                </c:pt>
                <c:pt idx="9">
                  <c:v>4.8</c:v>
                </c:pt>
                <c:pt idx="10">
                  <c:v>0.89999999999999991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C-44A6-8395-7A2BC8F26CF2}"/>
            </c:ext>
          </c:extLst>
        </c:ser>
        <c:ser>
          <c:idx val="1"/>
          <c:order val="1"/>
          <c:tx>
            <c:strRef>
              <c:f>[1]Summary!$AB$2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[1]Summary!$A$3:$A$63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[1]Summary!$AB$3:$AB$63</c:f>
              <c:numCache>
                <c:formatCode>General</c:formatCode>
                <c:ptCount val="61"/>
                <c:pt idx="0">
                  <c:v>2</c:v>
                </c:pt>
                <c:pt idx="1">
                  <c:v>1.6</c:v>
                </c:pt>
                <c:pt idx="2">
                  <c:v>3</c:v>
                </c:pt>
                <c:pt idx="3">
                  <c:v>5.4</c:v>
                </c:pt>
                <c:pt idx="4">
                  <c:v>8.6</c:v>
                </c:pt>
                <c:pt idx="5">
                  <c:v>13.9</c:v>
                </c:pt>
                <c:pt idx="6">
                  <c:v>17.3</c:v>
                </c:pt>
                <c:pt idx="7">
                  <c:v>16.8</c:v>
                </c:pt>
                <c:pt idx="8">
                  <c:v>14.1</c:v>
                </c:pt>
                <c:pt idx="9">
                  <c:v>8.6999999999999993</c:v>
                </c:pt>
                <c:pt idx="10">
                  <c:v>5.2</c:v>
                </c:pt>
                <c:pt idx="11">
                  <c:v>1.7</c:v>
                </c:pt>
                <c:pt idx="12">
                  <c:v>1.2</c:v>
                </c:pt>
                <c:pt idx="13">
                  <c:v>0.2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C-44A6-8395-7A2BC8F26CF2}"/>
            </c:ext>
          </c:extLst>
        </c:ser>
        <c:ser>
          <c:idx val="2"/>
          <c:order val="2"/>
          <c:tx>
            <c:strRef>
              <c:f>[1]Summary!$AC$2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[1]Summary!$AC$3:$AC$63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5.1999999999999993</c:v>
                </c:pt>
                <c:pt idx="3">
                  <c:v>9.1999999999999993</c:v>
                </c:pt>
                <c:pt idx="4">
                  <c:v>12.299999999999999</c:v>
                </c:pt>
                <c:pt idx="5">
                  <c:v>18.100000000000001</c:v>
                </c:pt>
                <c:pt idx="6">
                  <c:v>21.2</c:v>
                </c:pt>
                <c:pt idx="7">
                  <c:v>23.1</c:v>
                </c:pt>
                <c:pt idx="8">
                  <c:v>19.699999999999996</c:v>
                </c:pt>
                <c:pt idx="9">
                  <c:v>13.1</c:v>
                </c:pt>
                <c:pt idx="10">
                  <c:v>9.1999999999999993</c:v>
                </c:pt>
                <c:pt idx="11">
                  <c:v>3.1999999999999993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9.9999999999999645E-2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C-44A6-8395-7A2BC8F2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cases</a:t>
                </a:r>
              </a:p>
            </c:rich>
          </c:tx>
          <c:layout>
            <c:manualLayout>
              <c:xMode val="edge"/>
              <c:yMode val="edge"/>
              <c:x val="4.1396581388872993E-3"/>
              <c:y val="0.21675920310203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61090250358342"/>
          <c:y val="8.3843805238630886E-2"/>
          <c:w val="0.69437580426262846"/>
          <c:h val="0.70818130223211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[1]Summary!$AO$2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[1]Summary!$AO$3:$AO$63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F-49A2-AC30-89898CBC9270}"/>
            </c:ext>
          </c:extLst>
        </c:ser>
        <c:ser>
          <c:idx val="1"/>
          <c:order val="1"/>
          <c:tx>
            <c:strRef>
              <c:f>[1]Summary!$AP$2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[1]Summary!$A$3:$A$63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[1]Summary!$AP$3:$AP$63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F-49A2-AC30-89898CBC9270}"/>
            </c:ext>
          </c:extLst>
        </c:ser>
        <c:ser>
          <c:idx val="2"/>
          <c:order val="2"/>
          <c:tx>
            <c:strRef>
              <c:f>[1]Summary!$AQ$2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[1]Summary!$AQ$3:$AQ$63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F-49A2-AC30-89898CBC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layout>
            <c:manualLayout>
              <c:xMode val="edge"/>
              <c:yMode val="edge"/>
              <c:x val="4.1950198132936316E-2"/>
              <c:y val="0.27867129389898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[2]Summary!$Q$2</c:f>
              <c:strCache>
                <c:ptCount val="1"/>
                <c:pt idx="0">
                  <c:v>Run1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[2]Summary!$P$3:$P$80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[2]Summary!$Q$3:$Q$80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20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3-481E-A3DA-17FC6B814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7677185537712954E-2"/>
              <c:y val="0.1961820267949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v>Run1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[2]Summary!$AD$3:$AD$63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[2]Summary!$AE$3:$AE$63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0.97</c:v>
                </c:pt>
                <c:pt idx="5">
                  <c:v>0.95</c:v>
                </c:pt>
                <c:pt idx="6">
                  <c:v>0.91</c:v>
                </c:pt>
                <c:pt idx="7">
                  <c:v>0.9</c:v>
                </c:pt>
                <c:pt idx="8">
                  <c:v>0.81</c:v>
                </c:pt>
                <c:pt idx="9">
                  <c:v>0.73</c:v>
                </c:pt>
                <c:pt idx="10">
                  <c:v>0.68</c:v>
                </c:pt>
                <c:pt idx="11">
                  <c:v>0.6</c:v>
                </c:pt>
                <c:pt idx="12">
                  <c:v>0.64</c:v>
                </c:pt>
                <c:pt idx="13">
                  <c:v>0.74</c:v>
                </c:pt>
                <c:pt idx="14">
                  <c:v>0.85</c:v>
                </c:pt>
                <c:pt idx="15">
                  <c:v>0.97</c:v>
                </c:pt>
                <c:pt idx="16">
                  <c:v>0.99</c:v>
                </c:pt>
                <c:pt idx="17">
                  <c:v>0.99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C-425F-8DC4-C30F586C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[2]Summary!$T$2</c:f>
              <c:strCache>
                <c:ptCount val="1"/>
                <c:pt idx="0">
                  <c:v>Run4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[2]Summary!$P$3:$P$80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[2]Summary!$T$3:$T$80</c:f>
              <c:numCache>
                <c:formatCode>General</c:formatCode>
                <c:ptCount val="7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8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1-4BEA-B771-410F05F1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cases</a:t>
                </a:r>
              </a:p>
            </c:rich>
          </c:tx>
          <c:layout>
            <c:manualLayout>
              <c:xMode val="edge"/>
              <c:yMode val="edge"/>
              <c:x val="3.2623471043065372E-2"/>
              <c:y val="0.20529499095520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strRef>
              <c:f>[2]Summary!$AH$2</c:f>
              <c:strCache>
                <c:ptCount val="1"/>
                <c:pt idx="0">
                  <c:v>Run4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[2]Summary!$AD$3:$AD$63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[2]Summary!$AH$3:$AH$63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0.99</c:v>
                </c:pt>
                <c:pt idx="5">
                  <c:v>0.98</c:v>
                </c:pt>
                <c:pt idx="6">
                  <c:v>0.95</c:v>
                </c:pt>
                <c:pt idx="7">
                  <c:v>0.93</c:v>
                </c:pt>
                <c:pt idx="8">
                  <c:v>0.83</c:v>
                </c:pt>
                <c:pt idx="9">
                  <c:v>0.84</c:v>
                </c:pt>
                <c:pt idx="10">
                  <c:v>0.82</c:v>
                </c:pt>
                <c:pt idx="11">
                  <c:v>0.71</c:v>
                </c:pt>
                <c:pt idx="12">
                  <c:v>0.68</c:v>
                </c:pt>
                <c:pt idx="13">
                  <c:v>0.75</c:v>
                </c:pt>
                <c:pt idx="14">
                  <c:v>0.79</c:v>
                </c:pt>
                <c:pt idx="15">
                  <c:v>0.88</c:v>
                </c:pt>
                <c:pt idx="16">
                  <c:v>0.89</c:v>
                </c:pt>
                <c:pt idx="17">
                  <c:v>0.94</c:v>
                </c:pt>
                <c:pt idx="18">
                  <c:v>0.99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7-42CC-8330-BEADD126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[2]Summary!$U$2</c:f>
              <c:strCache>
                <c:ptCount val="1"/>
                <c:pt idx="0">
                  <c:v>Run5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[2]Summary!$P$3:$P$80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[2]Summary!$U$3:$U$80</c:f>
              <c:numCache>
                <c:formatCode>General</c:formatCode>
                <c:ptCount val="7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  <c:pt idx="10">
                  <c:v>12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E-41D2-8FD0-8520F803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cases</a:t>
                </a:r>
              </a:p>
            </c:rich>
          </c:tx>
          <c:layout>
            <c:manualLayout>
              <c:xMode val="edge"/>
              <c:yMode val="edge"/>
              <c:x val="4.0150300630895197E-2"/>
              <c:y val="0.2144079551154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Mobility</a:t>
            </a:r>
            <a:r>
              <a:rPr lang="en-US" baseline="0"/>
              <a:t> (normalized)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Summary!$AE$2</c:f>
              <c:strCache>
                <c:ptCount val="1"/>
                <c:pt idx="0">
                  <c:v>Run1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Summary!$AE$3:$AE$63</c:f>
              <c:numCache>
                <c:formatCode>0.0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0.3</c:v>
                </c:pt>
                <c:pt idx="5">
                  <c:v>0.4</c:v>
                </c:pt>
                <c:pt idx="6">
                  <c:v>0.37</c:v>
                </c:pt>
                <c:pt idx="7">
                  <c:v>0.34</c:v>
                </c:pt>
                <c:pt idx="8">
                  <c:v>0.27</c:v>
                </c:pt>
                <c:pt idx="9">
                  <c:v>0.18</c:v>
                </c:pt>
                <c:pt idx="10">
                  <c:v>0.19</c:v>
                </c:pt>
                <c:pt idx="11">
                  <c:v>0.17</c:v>
                </c:pt>
                <c:pt idx="12">
                  <c:v>0.17</c:v>
                </c:pt>
                <c:pt idx="13">
                  <c:v>0.2</c:v>
                </c:pt>
                <c:pt idx="14">
                  <c:v>0.31</c:v>
                </c:pt>
                <c:pt idx="15">
                  <c:v>0.28000000000000003</c:v>
                </c:pt>
                <c:pt idx="16">
                  <c:v>0.38</c:v>
                </c:pt>
                <c:pt idx="17">
                  <c:v>0.99</c:v>
                </c:pt>
                <c:pt idx="18">
                  <c:v>0.26</c:v>
                </c:pt>
                <c:pt idx="19">
                  <c:v>1</c:v>
                </c:pt>
                <c:pt idx="20">
                  <c:v>0.25</c:v>
                </c:pt>
                <c:pt idx="21">
                  <c:v>0.27</c:v>
                </c:pt>
                <c:pt idx="22">
                  <c:v>0.41</c:v>
                </c:pt>
                <c:pt idx="23">
                  <c:v>0.22</c:v>
                </c:pt>
                <c:pt idx="24">
                  <c:v>0.93</c:v>
                </c:pt>
                <c:pt idx="25">
                  <c:v>0.99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0.28000000000000003</c:v>
                </c:pt>
                <c:pt idx="30">
                  <c:v>0.42</c:v>
                </c:pt>
                <c:pt idx="31">
                  <c:v>0.39</c:v>
                </c:pt>
                <c:pt idx="32">
                  <c:v>0.44</c:v>
                </c:pt>
                <c:pt idx="33">
                  <c:v>0.98</c:v>
                </c:pt>
                <c:pt idx="34">
                  <c:v>0.43</c:v>
                </c:pt>
                <c:pt idx="35">
                  <c:v>0.99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7-4779-B7DD-3833F83F6B98}"/>
            </c:ext>
          </c:extLst>
        </c:ser>
        <c:ser>
          <c:idx val="1"/>
          <c:order val="1"/>
          <c:tx>
            <c:strRef>
              <c:f>Summary!$AF$2</c:f>
              <c:strCache>
                <c:ptCount val="1"/>
                <c:pt idx="0">
                  <c:v>Run2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Summary!$AF$3:$AF$63</c:f>
              <c:numCache>
                <c:formatCode>0.0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0.4</c:v>
                </c:pt>
                <c:pt idx="5">
                  <c:v>0.97</c:v>
                </c:pt>
                <c:pt idx="6">
                  <c:v>0.39</c:v>
                </c:pt>
                <c:pt idx="7">
                  <c:v>0.36</c:v>
                </c:pt>
                <c:pt idx="8">
                  <c:v>0.34</c:v>
                </c:pt>
                <c:pt idx="9">
                  <c:v>0.38</c:v>
                </c:pt>
                <c:pt idx="10">
                  <c:v>0.33</c:v>
                </c:pt>
                <c:pt idx="11">
                  <c:v>0.31</c:v>
                </c:pt>
                <c:pt idx="12">
                  <c:v>0.24</c:v>
                </c:pt>
                <c:pt idx="13">
                  <c:v>0.36</c:v>
                </c:pt>
                <c:pt idx="14">
                  <c:v>0.28999999999999998</c:v>
                </c:pt>
                <c:pt idx="15">
                  <c:v>0.36</c:v>
                </c:pt>
                <c:pt idx="16">
                  <c:v>0.43</c:v>
                </c:pt>
                <c:pt idx="17">
                  <c:v>0.43</c:v>
                </c:pt>
                <c:pt idx="18">
                  <c:v>0.35</c:v>
                </c:pt>
                <c:pt idx="19">
                  <c:v>0.39</c:v>
                </c:pt>
                <c:pt idx="20">
                  <c:v>0.96</c:v>
                </c:pt>
                <c:pt idx="21">
                  <c:v>1</c:v>
                </c:pt>
                <c:pt idx="22">
                  <c:v>1</c:v>
                </c:pt>
                <c:pt idx="23">
                  <c:v>0.55000000000000004</c:v>
                </c:pt>
                <c:pt idx="24">
                  <c:v>0.47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0.99</c:v>
                </c:pt>
                <c:pt idx="28">
                  <c:v>0.99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7-4779-B7DD-3833F83F6B98}"/>
            </c:ext>
          </c:extLst>
        </c:ser>
        <c:ser>
          <c:idx val="2"/>
          <c:order val="2"/>
          <c:tx>
            <c:strRef>
              <c:f>Summary!$AG$2</c:f>
              <c:strCache>
                <c:ptCount val="1"/>
                <c:pt idx="0">
                  <c:v>Run3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Summary!$AG$3:$AG$63</c:f>
              <c:numCache>
                <c:formatCode>0.0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0.31</c:v>
                </c:pt>
                <c:pt idx="5">
                  <c:v>0.39</c:v>
                </c:pt>
                <c:pt idx="6">
                  <c:v>0.32</c:v>
                </c:pt>
                <c:pt idx="7">
                  <c:v>0.15</c:v>
                </c:pt>
                <c:pt idx="8">
                  <c:v>0.21</c:v>
                </c:pt>
                <c:pt idx="9">
                  <c:v>0.16</c:v>
                </c:pt>
                <c:pt idx="10">
                  <c:v>0.23</c:v>
                </c:pt>
                <c:pt idx="11">
                  <c:v>0.34</c:v>
                </c:pt>
                <c:pt idx="12">
                  <c:v>0.34</c:v>
                </c:pt>
                <c:pt idx="13">
                  <c:v>0.38</c:v>
                </c:pt>
                <c:pt idx="14">
                  <c:v>0.43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0.99</c:v>
                </c:pt>
                <c:pt idx="21">
                  <c:v>0.99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7-4779-B7DD-3833F83F6B98}"/>
            </c:ext>
          </c:extLst>
        </c:ser>
        <c:ser>
          <c:idx val="3"/>
          <c:order val="3"/>
          <c:tx>
            <c:strRef>
              <c:f>Summary!$AH$2</c:f>
              <c:strCache>
                <c:ptCount val="1"/>
                <c:pt idx="0">
                  <c:v>Run4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Summary!$AH$3:$AH$63</c:f>
              <c:numCache>
                <c:formatCode>0.0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0.35</c:v>
                </c:pt>
                <c:pt idx="5">
                  <c:v>0.97</c:v>
                </c:pt>
                <c:pt idx="6">
                  <c:v>0.45</c:v>
                </c:pt>
                <c:pt idx="7">
                  <c:v>0.33</c:v>
                </c:pt>
                <c:pt idx="8">
                  <c:v>0.34</c:v>
                </c:pt>
                <c:pt idx="9">
                  <c:v>0.22</c:v>
                </c:pt>
                <c:pt idx="10">
                  <c:v>0.33</c:v>
                </c:pt>
                <c:pt idx="11">
                  <c:v>0.36</c:v>
                </c:pt>
                <c:pt idx="12">
                  <c:v>0.44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0.21</c:v>
                </c:pt>
                <c:pt idx="17">
                  <c:v>0.2</c:v>
                </c:pt>
                <c:pt idx="18">
                  <c:v>0.32</c:v>
                </c:pt>
                <c:pt idx="19">
                  <c:v>0.95</c:v>
                </c:pt>
                <c:pt idx="20">
                  <c:v>0.28999999999999998</c:v>
                </c:pt>
                <c:pt idx="21">
                  <c:v>0.98</c:v>
                </c:pt>
                <c:pt idx="22">
                  <c:v>1</c:v>
                </c:pt>
                <c:pt idx="23">
                  <c:v>0.49</c:v>
                </c:pt>
                <c:pt idx="24">
                  <c:v>0.99</c:v>
                </c:pt>
                <c:pt idx="25">
                  <c:v>0.51</c:v>
                </c:pt>
                <c:pt idx="26">
                  <c:v>0.5</c:v>
                </c:pt>
                <c:pt idx="27">
                  <c:v>0.99</c:v>
                </c:pt>
                <c:pt idx="28">
                  <c:v>0.99</c:v>
                </c:pt>
                <c:pt idx="29">
                  <c:v>1</c:v>
                </c:pt>
                <c:pt idx="30">
                  <c:v>1</c:v>
                </c:pt>
                <c:pt idx="31">
                  <c:v>0.45</c:v>
                </c:pt>
                <c:pt idx="32">
                  <c:v>0.99</c:v>
                </c:pt>
                <c:pt idx="33">
                  <c:v>0.99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F7-4779-B7DD-3833F83F6B98}"/>
            </c:ext>
          </c:extLst>
        </c:ser>
        <c:ser>
          <c:idx val="4"/>
          <c:order val="4"/>
          <c:tx>
            <c:strRef>
              <c:f>Summary!$AI$2</c:f>
              <c:strCache>
                <c:ptCount val="1"/>
                <c:pt idx="0">
                  <c:v>Run5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Summary!$AI$3:$AI$63</c:f>
              <c:numCache>
                <c:formatCode>0.0</c:formatCode>
                <c:ptCount val="61"/>
                <c:pt idx="0">
                  <c:v>1</c:v>
                </c:pt>
                <c:pt idx="1">
                  <c:v>0.99</c:v>
                </c:pt>
                <c:pt idx="2">
                  <c:v>1</c:v>
                </c:pt>
                <c:pt idx="3">
                  <c:v>0.99</c:v>
                </c:pt>
                <c:pt idx="4">
                  <c:v>0.28999999999999998</c:v>
                </c:pt>
                <c:pt idx="5">
                  <c:v>0.34</c:v>
                </c:pt>
                <c:pt idx="6">
                  <c:v>0.28000000000000003</c:v>
                </c:pt>
                <c:pt idx="7">
                  <c:v>0.17</c:v>
                </c:pt>
                <c:pt idx="8">
                  <c:v>0.2</c:v>
                </c:pt>
                <c:pt idx="9">
                  <c:v>0.26</c:v>
                </c:pt>
                <c:pt idx="10">
                  <c:v>0.37</c:v>
                </c:pt>
                <c:pt idx="11">
                  <c:v>0.27</c:v>
                </c:pt>
                <c:pt idx="12">
                  <c:v>0.42</c:v>
                </c:pt>
                <c:pt idx="13">
                  <c:v>0.31</c:v>
                </c:pt>
                <c:pt idx="14">
                  <c:v>0.31</c:v>
                </c:pt>
                <c:pt idx="15">
                  <c:v>0.49</c:v>
                </c:pt>
                <c:pt idx="16">
                  <c:v>0.47</c:v>
                </c:pt>
                <c:pt idx="17">
                  <c:v>0.99</c:v>
                </c:pt>
                <c:pt idx="18">
                  <c:v>0.48</c:v>
                </c:pt>
                <c:pt idx="19">
                  <c:v>0.26</c:v>
                </c:pt>
                <c:pt idx="20">
                  <c:v>0.98</c:v>
                </c:pt>
                <c:pt idx="21">
                  <c:v>0.31</c:v>
                </c:pt>
                <c:pt idx="22">
                  <c:v>0.45</c:v>
                </c:pt>
                <c:pt idx="23">
                  <c:v>0.97</c:v>
                </c:pt>
                <c:pt idx="24">
                  <c:v>0.42</c:v>
                </c:pt>
                <c:pt idx="25">
                  <c:v>0.97</c:v>
                </c:pt>
                <c:pt idx="26">
                  <c:v>0.45</c:v>
                </c:pt>
                <c:pt idx="27">
                  <c:v>0.37</c:v>
                </c:pt>
                <c:pt idx="28">
                  <c:v>0.93</c:v>
                </c:pt>
                <c:pt idx="29">
                  <c:v>0.39</c:v>
                </c:pt>
                <c:pt idx="30">
                  <c:v>0.47</c:v>
                </c:pt>
                <c:pt idx="31">
                  <c:v>0.96</c:v>
                </c:pt>
                <c:pt idx="32">
                  <c:v>0.48</c:v>
                </c:pt>
                <c:pt idx="33">
                  <c:v>0.98</c:v>
                </c:pt>
                <c:pt idx="34">
                  <c:v>0.98</c:v>
                </c:pt>
                <c:pt idx="35">
                  <c:v>0.53</c:v>
                </c:pt>
                <c:pt idx="36">
                  <c:v>0.99</c:v>
                </c:pt>
                <c:pt idx="37">
                  <c:v>0.99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F7-4779-B7DD-3833F83F6B98}"/>
            </c:ext>
          </c:extLst>
        </c:ser>
        <c:ser>
          <c:idx val="5"/>
          <c:order val="5"/>
          <c:tx>
            <c:strRef>
              <c:f>Summary!$AJ$2</c:f>
              <c:strCache>
                <c:ptCount val="1"/>
                <c:pt idx="0">
                  <c:v>Run6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Summary!$AJ$3:$AJ$63</c:f>
              <c:numCache>
                <c:formatCode>0.0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0.32</c:v>
                </c:pt>
                <c:pt idx="5">
                  <c:v>0.42</c:v>
                </c:pt>
                <c:pt idx="6">
                  <c:v>0.32</c:v>
                </c:pt>
                <c:pt idx="7">
                  <c:v>0.36</c:v>
                </c:pt>
                <c:pt idx="8">
                  <c:v>0.32</c:v>
                </c:pt>
                <c:pt idx="9">
                  <c:v>0.3</c:v>
                </c:pt>
                <c:pt idx="10">
                  <c:v>0.21</c:v>
                </c:pt>
                <c:pt idx="11">
                  <c:v>0.22</c:v>
                </c:pt>
                <c:pt idx="12">
                  <c:v>0.26</c:v>
                </c:pt>
                <c:pt idx="13">
                  <c:v>0.28999999999999998</c:v>
                </c:pt>
                <c:pt idx="14">
                  <c:v>0.32</c:v>
                </c:pt>
                <c:pt idx="15">
                  <c:v>0.45</c:v>
                </c:pt>
                <c:pt idx="16">
                  <c:v>0.42</c:v>
                </c:pt>
                <c:pt idx="17">
                  <c:v>0.28999999999999998</c:v>
                </c:pt>
                <c:pt idx="18">
                  <c:v>0.27</c:v>
                </c:pt>
                <c:pt idx="19">
                  <c:v>0.98</c:v>
                </c:pt>
                <c:pt idx="20">
                  <c:v>0.98</c:v>
                </c:pt>
                <c:pt idx="21">
                  <c:v>1</c:v>
                </c:pt>
                <c:pt idx="22">
                  <c:v>0.99</c:v>
                </c:pt>
                <c:pt idx="23">
                  <c:v>0.48</c:v>
                </c:pt>
                <c:pt idx="24">
                  <c:v>0.99</c:v>
                </c:pt>
                <c:pt idx="25">
                  <c:v>0.99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F7-4779-B7DD-3833F83F6B98}"/>
            </c:ext>
          </c:extLst>
        </c:ser>
        <c:ser>
          <c:idx val="6"/>
          <c:order val="6"/>
          <c:tx>
            <c:strRef>
              <c:f>Summary!$AK$2</c:f>
              <c:strCache>
                <c:ptCount val="1"/>
                <c:pt idx="0">
                  <c:v>Run7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Summary!$AK$3:$AK$63</c:f>
              <c:numCache>
                <c:formatCode>0.0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0.99</c:v>
                </c:pt>
                <c:pt idx="4">
                  <c:v>0.3</c:v>
                </c:pt>
                <c:pt idx="5">
                  <c:v>0.27</c:v>
                </c:pt>
                <c:pt idx="6">
                  <c:v>0.3</c:v>
                </c:pt>
                <c:pt idx="7">
                  <c:v>0.27</c:v>
                </c:pt>
                <c:pt idx="8">
                  <c:v>0.23</c:v>
                </c:pt>
                <c:pt idx="9">
                  <c:v>0.35</c:v>
                </c:pt>
                <c:pt idx="10">
                  <c:v>0.26</c:v>
                </c:pt>
                <c:pt idx="11">
                  <c:v>0.26</c:v>
                </c:pt>
                <c:pt idx="12">
                  <c:v>0.25</c:v>
                </c:pt>
                <c:pt idx="13">
                  <c:v>0.42</c:v>
                </c:pt>
                <c:pt idx="14">
                  <c:v>0.41</c:v>
                </c:pt>
                <c:pt idx="15">
                  <c:v>0.98</c:v>
                </c:pt>
                <c:pt idx="16">
                  <c:v>0.46</c:v>
                </c:pt>
                <c:pt idx="17">
                  <c:v>0.45</c:v>
                </c:pt>
                <c:pt idx="18">
                  <c:v>0.27</c:v>
                </c:pt>
                <c:pt idx="19">
                  <c:v>0.26</c:v>
                </c:pt>
                <c:pt idx="20">
                  <c:v>0.39</c:v>
                </c:pt>
                <c:pt idx="21">
                  <c:v>0.44</c:v>
                </c:pt>
                <c:pt idx="22">
                  <c:v>0.4</c:v>
                </c:pt>
                <c:pt idx="23">
                  <c:v>0.36</c:v>
                </c:pt>
                <c:pt idx="24">
                  <c:v>1</c:v>
                </c:pt>
                <c:pt idx="25">
                  <c:v>0.99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0.41</c:v>
                </c:pt>
                <c:pt idx="30">
                  <c:v>0.44</c:v>
                </c:pt>
                <c:pt idx="31">
                  <c:v>0.3</c:v>
                </c:pt>
                <c:pt idx="32">
                  <c:v>0.46</c:v>
                </c:pt>
                <c:pt idx="33">
                  <c:v>0.98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0.48</c:v>
                </c:pt>
                <c:pt idx="38">
                  <c:v>0.28000000000000003</c:v>
                </c:pt>
                <c:pt idx="39">
                  <c:v>0.34</c:v>
                </c:pt>
                <c:pt idx="40">
                  <c:v>0.35</c:v>
                </c:pt>
                <c:pt idx="41">
                  <c:v>0.42</c:v>
                </c:pt>
                <c:pt idx="42">
                  <c:v>0.97</c:v>
                </c:pt>
                <c:pt idx="43">
                  <c:v>0.99</c:v>
                </c:pt>
                <c:pt idx="44">
                  <c:v>0.98</c:v>
                </c:pt>
                <c:pt idx="45">
                  <c:v>0.33</c:v>
                </c:pt>
                <c:pt idx="46">
                  <c:v>0.42</c:v>
                </c:pt>
                <c:pt idx="47">
                  <c:v>0.28999999999999998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F7-4779-B7DD-3833F83F6B98}"/>
            </c:ext>
          </c:extLst>
        </c:ser>
        <c:ser>
          <c:idx val="7"/>
          <c:order val="7"/>
          <c:tx>
            <c:strRef>
              <c:f>Summary!$AL$2</c:f>
              <c:strCache>
                <c:ptCount val="1"/>
                <c:pt idx="0">
                  <c:v>Run8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Summary!$AL$3:$AL$63</c:f>
              <c:numCache>
                <c:formatCode>0.0</c:formatCode>
                <c:ptCount val="61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0.31</c:v>
                </c:pt>
                <c:pt idx="5">
                  <c:v>0.39</c:v>
                </c:pt>
                <c:pt idx="6">
                  <c:v>0.42</c:v>
                </c:pt>
                <c:pt idx="7">
                  <c:v>0.34</c:v>
                </c:pt>
                <c:pt idx="8">
                  <c:v>0.33</c:v>
                </c:pt>
                <c:pt idx="9">
                  <c:v>0.18</c:v>
                </c:pt>
                <c:pt idx="10">
                  <c:v>0.22</c:v>
                </c:pt>
                <c:pt idx="11">
                  <c:v>0.17</c:v>
                </c:pt>
                <c:pt idx="12">
                  <c:v>0.3</c:v>
                </c:pt>
                <c:pt idx="13">
                  <c:v>0.38</c:v>
                </c:pt>
                <c:pt idx="14">
                  <c:v>0.32</c:v>
                </c:pt>
                <c:pt idx="15">
                  <c:v>0.35</c:v>
                </c:pt>
                <c:pt idx="16">
                  <c:v>0.95</c:v>
                </c:pt>
                <c:pt idx="17">
                  <c:v>0.25</c:v>
                </c:pt>
                <c:pt idx="18">
                  <c:v>0.97</c:v>
                </c:pt>
                <c:pt idx="19">
                  <c:v>0.96</c:v>
                </c:pt>
                <c:pt idx="20">
                  <c:v>0.35</c:v>
                </c:pt>
                <c:pt idx="21">
                  <c:v>0.97</c:v>
                </c:pt>
                <c:pt idx="22">
                  <c:v>0.36</c:v>
                </c:pt>
                <c:pt idx="23">
                  <c:v>0.96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0.98</c:v>
                </c:pt>
                <c:pt idx="28">
                  <c:v>0.49</c:v>
                </c:pt>
                <c:pt idx="29">
                  <c:v>0.98</c:v>
                </c:pt>
                <c:pt idx="30">
                  <c:v>0.98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F7-4779-B7DD-3833F83F6B98}"/>
            </c:ext>
          </c:extLst>
        </c:ser>
        <c:ser>
          <c:idx val="8"/>
          <c:order val="8"/>
          <c:tx>
            <c:strRef>
              <c:f>Summary!$AM$2</c:f>
              <c:strCache>
                <c:ptCount val="1"/>
                <c:pt idx="0">
                  <c:v>Run9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Summary!$AM$3:$AM$63</c:f>
              <c:numCache>
                <c:formatCode>0.0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0.38</c:v>
                </c:pt>
                <c:pt idx="5">
                  <c:v>0.32</c:v>
                </c:pt>
                <c:pt idx="6">
                  <c:v>0.33</c:v>
                </c:pt>
                <c:pt idx="7">
                  <c:v>0.35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0.27</c:v>
                </c:pt>
                <c:pt idx="12">
                  <c:v>0.28999999999999998</c:v>
                </c:pt>
                <c:pt idx="13">
                  <c:v>0.32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0.32</c:v>
                </c:pt>
                <c:pt idx="17">
                  <c:v>0.3</c:v>
                </c:pt>
                <c:pt idx="18">
                  <c:v>0.28000000000000003</c:v>
                </c:pt>
                <c:pt idx="19">
                  <c:v>0.4</c:v>
                </c:pt>
                <c:pt idx="20">
                  <c:v>0.42</c:v>
                </c:pt>
                <c:pt idx="21">
                  <c:v>0.99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F7-4779-B7DD-3833F83F6B98}"/>
            </c:ext>
          </c:extLst>
        </c:ser>
        <c:ser>
          <c:idx val="9"/>
          <c:order val="9"/>
          <c:tx>
            <c:strRef>
              <c:f>Summary!$AN$2</c:f>
              <c:strCache>
                <c:ptCount val="1"/>
                <c:pt idx="0">
                  <c:v>Run10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Summary!$AN$3:$AN$63</c:f>
              <c:numCache>
                <c:formatCode>0.0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0.35</c:v>
                </c:pt>
                <c:pt idx="5">
                  <c:v>0.98</c:v>
                </c:pt>
                <c:pt idx="6">
                  <c:v>0.46</c:v>
                </c:pt>
                <c:pt idx="7">
                  <c:v>0.35</c:v>
                </c:pt>
                <c:pt idx="8">
                  <c:v>0.3</c:v>
                </c:pt>
                <c:pt idx="9">
                  <c:v>0.24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0.25</c:v>
                </c:pt>
                <c:pt idx="13">
                  <c:v>0.24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</c:v>
                </c:pt>
                <c:pt idx="17">
                  <c:v>0.41</c:v>
                </c:pt>
                <c:pt idx="18">
                  <c:v>0.98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0.47</c:v>
                </c:pt>
                <c:pt idx="24">
                  <c:v>0.98</c:v>
                </c:pt>
                <c:pt idx="25">
                  <c:v>0.49</c:v>
                </c:pt>
                <c:pt idx="26">
                  <c:v>0.99</c:v>
                </c:pt>
                <c:pt idx="27">
                  <c:v>0.99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F7-4779-B7DD-3833F83F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go 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strRef>
              <c:f>[2]Summary!$AI$2</c:f>
              <c:strCache>
                <c:ptCount val="1"/>
                <c:pt idx="0">
                  <c:v>Run5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[2]Summary!$AD$3:$AD$63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[2]Summary!$AI$3:$AI$63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0.97</c:v>
                </c:pt>
                <c:pt idx="5">
                  <c:v>0.95</c:v>
                </c:pt>
                <c:pt idx="6">
                  <c:v>0.95</c:v>
                </c:pt>
                <c:pt idx="7">
                  <c:v>0.89</c:v>
                </c:pt>
                <c:pt idx="8">
                  <c:v>0.92</c:v>
                </c:pt>
                <c:pt idx="9">
                  <c:v>0.86</c:v>
                </c:pt>
                <c:pt idx="10">
                  <c:v>0.79</c:v>
                </c:pt>
                <c:pt idx="11">
                  <c:v>0.72</c:v>
                </c:pt>
                <c:pt idx="12">
                  <c:v>0.71</c:v>
                </c:pt>
                <c:pt idx="13">
                  <c:v>0.74</c:v>
                </c:pt>
                <c:pt idx="14">
                  <c:v>0.73</c:v>
                </c:pt>
                <c:pt idx="15">
                  <c:v>0.87</c:v>
                </c:pt>
                <c:pt idx="16">
                  <c:v>0.88</c:v>
                </c:pt>
                <c:pt idx="17">
                  <c:v>0.95</c:v>
                </c:pt>
                <c:pt idx="18">
                  <c:v>0.99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C-453A-91AC-BE09A3DD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[2]Summary!$X$2</c:f>
              <c:strCache>
                <c:ptCount val="1"/>
                <c:pt idx="0">
                  <c:v>Run8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[2]Summary!$P$3:$P$80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[2]Summary!$X$3:$X$80</c:f>
              <c:numCache>
                <c:formatCode>General</c:formatCode>
                <c:ptCount val="7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11</c:v>
                </c:pt>
                <c:pt idx="8">
                  <c:v>16</c:v>
                </c:pt>
                <c:pt idx="9">
                  <c:v>19</c:v>
                </c:pt>
                <c:pt idx="10">
                  <c:v>20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E-486B-9608-BCC309F5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0150300630895197E-2"/>
              <c:y val="0.2235209192756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strRef>
              <c:f>[2]Summary!$AL$2</c:f>
              <c:strCache>
                <c:ptCount val="1"/>
                <c:pt idx="0">
                  <c:v>Run8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[2]Summary!$AD$3:$AD$63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[2]Summary!$AL$3:$AL$63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0.99</c:v>
                </c:pt>
                <c:pt idx="5">
                  <c:v>0.98</c:v>
                </c:pt>
                <c:pt idx="6">
                  <c:v>0.95</c:v>
                </c:pt>
                <c:pt idx="7">
                  <c:v>0.97</c:v>
                </c:pt>
                <c:pt idx="8">
                  <c:v>0.97</c:v>
                </c:pt>
                <c:pt idx="9">
                  <c:v>0.94</c:v>
                </c:pt>
                <c:pt idx="10">
                  <c:v>0.89</c:v>
                </c:pt>
                <c:pt idx="11">
                  <c:v>0.8</c:v>
                </c:pt>
                <c:pt idx="12">
                  <c:v>0.76</c:v>
                </c:pt>
                <c:pt idx="13">
                  <c:v>0.68</c:v>
                </c:pt>
                <c:pt idx="14">
                  <c:v>0.71</c:v>
                </c:pt>
                <c:pt idx="15">
                  <c:v>0.73</c:v>
                </c:pt>
                <c:pt idx="16">
                  <c:v>0.79</c:v>
                </c:pt>
                <c:pt idx="17">
                  <c:v>0.89</c:v>
                </c:pt>
                <c:pt idx="18">
                  <c:v>0.93</c:v>
                </c:pt>
                <c:pt idx="19">
                  <c:v>0.98</c:v>
                </c:pt>
                <c:pt idx="20">
                  <c:v>0.99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7-4FA2-A611-76877999A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56023139892341"/>
          <c:y val="8.3843805238630886E-2"/>
          <c:w val="0.69442617751034086"/>
          <c:h val="0.70301147034131173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[2]Summary!$AA$2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[2]Summary!$A$3:$A$63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[2]Summary!$AA$3:$AA$63</c:f>
              <c:numCache>
                <c:formatCode>General</c:formatCode>
                <c:ptCount val="6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1.9</c:v>
                </c:pt>
                <c:pt idx="5">
                  <c:v>3.9</c:v>
                </c:pt>
                <c:pt idx="6">
                  <c:v>4</c:v>
                </c:pt>
                <c:pt idx="7">
                  <c:v>10.5</c:v>
                </c:pt>
                <c:pt idx="8">
                  <c:v>13.5</c:v>
                </c:pt>
                <c:pt idx="9">
                  <c:v>4.8</c:v>
                </c:pt>
                <c:pt idx="10">
                  <c:v>4.6999999999999993</c:v>
                </c:pt>
                <c:pt idx="11">
                  <c:v>1.9</c:v>
                </c:pt>
                <c:pt idx="12">
                  <c:v>0.89999999999999991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B-4932-9BAD-8BA442211B94}"/>
            </c:ext>
          </c:extLst>
        </c:ser>
        <c:ser>
          <c:idx val="1"/>
          <c:order val="1"/>
          <c:tx>
            <c:strRef>
              <c:f>[2]Summary!$AB$2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[2]Summary!$A$3:$A$63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[2]Summary!$AB$3:$AB$63</c:f>
              <c:numCache>
                <c:formatCode>General</c:formatCode>
                <c:ptCount val="61"/>
                <c:pt idx="0">
                  <c:v>2</c:v>
                </c:pt>
                <c:pt idx="1">
                  <c:v>1.1000000000000001</c:v>
                </c:pt>
                <c:pt idx="2">
                  <c:v>2.4</c:v>
                </c:pt>
                <c:pt idx="3">
                  <c:v>3.1</c:v>
                </c:pt>
                <c:pt idx="4">
                  <c:v>5.9</c:v>
                </c:pt>
                <c:pt idx="5">
                  <c:v>8.1999999999999993</c:v>
                </c:pt>
                <c:pt idx="6">
                  <c:v>13.5</c:v>
                </c:pt>
                <c:pt idx="7">
                  <c:v>14.7</c:v>
                </c:pt>
                <c:pt idx="8">
                  <c:v>15.7</c:v>
                </c:pt>
                <c:pt idx="9">
                  <c:v>11</c:v>
                </c:pt>
                <c:pt idx="10">
                  <c:v>9.5</c:v>
                </c:pt>
                <c:pt idx="11">
                  <c:v>5.3</c:v>
                </c:pt>
                <c:pt idx="12">
                  <c:v>3.5</c:v>
                </c:pt>
                <c:pt idx="13">
                  <c:v>1.3</c:v>
                </c:pt>
                <c:pt idx="14">
                  <c:v>1</c:v>
                </c:pt>
                <c:pt idx="15">
                  <c:v>0.5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B-4932-9BAD-8BA442211B94}"/>
            </c:ext>
          </c:extLst>
        </c:ser>
        <c:ser>
          <c:idx val="2"/>
          <c:order val="2"/>
          <c:tx>
            <c:strRef>
              <c:f>[2]Summary!$AC$2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[2]Summary!$A$3:$A$63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[2]Summary!$AC$3:$AC$63</c:f>
              <c:numCache>
                <c:formatCode>General</c:formatCode>
                <c:ptCount val="61"/>
                <c:pt idx="0">
                  <c:v>2</c:v>
                </c:pt>
                <c:pt idx="1">
                  <c:v>2.0999999999999996</c:v>
                </c:pt>
                <c:pt idx="2">
                  <c:v>5.0999999999999996</c:v>
                </c:pt>
                <c:pt idx="3">
                  <c:v>6.1</c:v>
                </c:pt>
                <c:pt idx="4">
                  <c:v>9.1</c:v>
                </c:pt>
                <c:pt idx="5">
                  <c:v>13.1</c:v>
                </c:pt>
                <c:pt idx="6">
                  <c:v>19.100000000000001</c:v>
                </c:pt>
                <c:pt idx="7">
                  <c:v>18.399999999999999</c:v>
                </c:pt>
                <c:pt idx="8">
                  <c:v>18.299999999999997</c:v>
                </c:pt>
                <c:pt idx="9">
                  <c:v>15.399999999999999</c:v>
                </c:pt>
                <c:pt idx="10">
                  <c:v>12.799999999999997</c:v>
                </c:pt>
                <c:pt idx="11">
                  <c:v>7.6999999999999975</c:v>
                </c:pt>
                <c:pt idx="12">
                  <c:v>6.8999999999999968</c:v>
                </c:pt>
                <c:pt idx="13">
                  <c:v>2.6999999999999975</c:v>
                </c:pt>
                <c:pt idx="14">
                  <c:v>2.3999999999999986</c:v>
                </c:pt>
                <c:pt idx="15">
                  <c:v>0.49999999999999822</c:v>
                </c:pt>
                <c:pt idx="16">
                  <c:v>0.19999999999999929</c:v>
                </c:pt>
                <c:pt idx="17">
                  <c:v>0.19999999999999929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9.9999999999999645E-2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B-4932-9BAD-8BA44221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cases</a:t>
                </a:r>
              </a:p>
            </c:rich>
          </c:tx>
          <c:layout>
            <c:manualLayout>
              <c:xMode val="edge"/>
              <c:yMode val="edge"/>
              <c:x val="4.1396581388872993E-3"/>
              <c:y val="0.21675920310203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61090250358342"/>
          <c:y val="8.3843805238630886E-2"/>
          <c:w val="0.69437580426262846"/>
          <c:h val="0.70818130223211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[2]Summary!$AO$2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[2]Summary!$A$3:$A$63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[2]Summary!$AO$3:$AO$63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0.97</c:v>
                </c:pt>
                <c:pt idx="5">
                  <c:v>0.94799999999999995</c:v>
                </c:pt>
                <c:pt idx="6">
                  <c:v>0.90900000000000003</c:v>
                </c:pt>
                <c:pt idx="7">
                  <c:v>0.877</c:v>
                </c:pt>
                <c:pt idx="8">
                  <c:v>0.81899999999999995</c:v>
                </c:pt>
                <c:pt idx="9">
                  <c:v>0.78400000000000003</c:v>
                </c:pt>
                <c:pt idx="10">
                  <c:v>0.68899999999999995</c:v>
                </c:pt>
                <c:pt idx="11">
                  <c:v>0.61799999999999999</c:v>
                </c:pt>
                <c:pt idx="12">
                  <c:v>0.64</c:v>
                </c:pt>
                <c:pt idx="13">
                  <c:v>0.67800000000000005</c:v>
                </c:pt>
                <c:pt idx="14">
                  <c:v>0.70799999999999996</c:v>
                </c:pt>
                <c:pt idx="15">
                  <c:v>0.748</c:v>
                </c:pt>
                <c:pt idx="16">
                  <c:v>0.78700000000000003</c:v>
                </c:pt>
                <c:pt idx="17">
                  <c:v>0.878</c:v>
                </c:pt>
                <c:pt idx="18">
                  <c:v>0.91700000000000004</c:v>
                </c:pt>
                <c:pt idx="19">
                  <c:v>0.96899999999999997</c:v>
                </c:pt>
                <c:pt idx="20">
                  <c:v>0.97799999999999998</c:v>
                </c:pt>
                <c:pt idx="21">
                  <c:v>0.995</c:v>
                </c:pt>
                <c:pt idx="22">
                  <c:v>0.999</c:v>
                </c:pt>
                <c:pt idx="23">
                  <c:v>0.998</c:v>
                </c:pt>
                <c:pt idx="24">
                  <c:v>1</c:v>
                </c:pt>
                <c:pt idx="25">
                  <c:v>0.999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D-499C-B14C-28D8984F5665}"/>
            </c:ext>
          </c:extLst>
        </c:ser>
        <c:ser>
          <c:idx val="1"/>
          <c:order val="1"/>
          <c:tx>
            <c:strRef>
              <c:f>[2]Summary!$AP$2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[2]Summary!$A$3:$A$63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[2]Summary!$AP$3:$AP$63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0.9850000000000001</c:v>
                </c:pt>
                <c:pt idx="4">
                  <c:v>0.9860000000000001</c:v>
                </c:pt>
                <c:pt idx="5">
                  <c:v>0.97</c:v>
                </c:pt>
                <c:pt idx="6">
                  <c:v>0.94900000000000018</c:v>
                </c:pt>
                <c:pt idx="7">
                  <c:v>0.92599999999999982</c:v>
                </c:pt>
                <c:pt idx="8">
                  <c:v>0.89200000000000002</c:v>
                </c:pt>
                <c:pt idx="9">
                  <c:v>0.84600000000000009</c:v>
                </c:pt>
                <c:pt idx="10">
                  <c:v>0.78799999999999992</c:v>
                </c:pt>
                <c:pt idx="11">
                  <c:v>0.72099999999999997</c:v>
                </c:pt>
                <c:pt idx="12">
                  <c:v>0.72700000000000009</c:v>
                </c:pt>
                <c:pt idx="13">
                  <c:v>0.73199999999999998</c:v>
                </c:pt>
                <c:pt idx="14">
                  <c:v>0.77100000000000013</c:v>
                </c:pt>
                <c:pt idx="15">
                  <c:v>0.85099999999999998</c:v>
                </c:pt>
                <c:pt idx="16">
                  <c:v>0.88500000000000001</c:v>
                </c:pt>
                <c:pt idx="17">
                  <c:v>0.93600000000000017</c:v>
                </c:pt>
                <c:pt idx="18">
                  <c:v>0.96200000000000008</c:v>
                </c:pt>
                <c:pt idx="19">
                  <c:v>0.98299999999999998</c:v>
                </c:pt>
                <c:pt idx="20">
                  <c:v>0.98499999999999999</c:v>
                </c:pt>
                <c:pt idx="21">
                  <c:v>0.99499999999999988</c:v>
                </c:pt>
                <c:pt idx="22">
                  <c:v>0.999</c:v>
                </c:pt>
                <c:pt idx="23">
                  <c:v>0.998</c:v>
                </c:pt>
                <c:pt idx="24">
                  <c:v>1</c:v>
                </c:pt>
                <c:pt idx="25">
                  <c:v>0.999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D-499C-B14C-28D8984F5665}"/>
            </c:ext>
          </c:extLst>
        </c:ser>
        <c:ser>
          <c:idx val="2"/>
          <c:order val="2"/>
          <c:tx>
            <c:strRef>
              <c:f>[2]Summary!$AQ$2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[2]Summary!$A$3:$A$63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[2]Summary!$AQ$3:$AQ$63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1</c:v>
                </c:pt>
                <c:pt idx="5">
                  <c:v>0.99</c:v>
                </c:pt>
                <c:pt idx="6">
                  <c:v>0.98</c:v>
                </c:pt>
                <c:pt idx="7">
                  <c:v>0.97199999999999998</c:v>
                </c:pt>
                <c:pt idx="8">
                  <c:v>0.97</c:v>
                </c:pt>
                <c:pt idx="9">
                  <c:v>0.94</c:v>
                </c:pt>
                <c:pt idx="10">
                  <c:v>0.89400000000000002</c:v>
                </c:pt>
                <c:pt idx="11">
                  <c:v>0.80800000000000005</c:v>
                </c:pt>
                <c:pt idx="12">
                  <c:v>0.77399999999999991</c:v>
                </c:pt>
                <c:pt idx="13">
                  <c:v>0.79700000000000004</c:v>
                </c:pt>
                <c:pt idx="14">
                  <c:v>0.83199999999999996</c:v>
                </c:pt>
                <c:pt idx="15">
                  <c:v>0.91600000000000004</c:v>
                </c:pt>
                <c:pt idx="16">
                  <c:v>0.96299999999999997</c:v>
                </c:pt>
                <c:pt idx="17">
                  <c:v>0.99</c:v>
                </c:pt>
                <c:pt idx="18">
                  <c:v>0.99099999999999999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9D-499C-B14C-28D8984F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layout>
            <c:manualLayout>
              <c:xMode val="edge"/>
              <c:yMode val="edge"/>
              <c:x val="4.1950198132936316E-2"/>
              <c:y val="0.27867129389898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1053912325572"/>
          <c:y val="5.9499623921489456E-2"/>
          <c:w val="0.720093633322479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[1]Summary!$W$2</c:f>
              <c:strCache>
                <c:ptCount val="1"/>
                <c:pt idx="0">
                  <c:v>Run7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[1]Summary!$P$3:$P$80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[1]Summary!$W$3:$W$80</c:f>
              <c:numCache>
                <c:formatCode>General</c:formatCode>
                <c:ptCount val="7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19</c:v>
                </c:pt>
                <c:pt idx="6">
                  <c:v>21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F-4C94-9C67-59EB3F8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7677185537712954E-2"/>
              <c:y val="0.1961820267949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7475292084753"/>
          <c:y val="5.9499623921489456E-2"/>
          <c:w val="0.72582941952488711"/>
          <c:h val="0.74359282324650733"/>
        </c:manualLayout>
      </c:layout>
      <c:scatterChart>
        <c:scatterStyle val="lineMarker"/>
        <c:varyColors val="0"/>
        <c:ser>
          <c:idx val="1"/>
          <c:order val="0"/>
          <c:tx>
            <c:v>Run1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[1]Summary!$AD$3:$AD$63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[1]Summary!$AH$3:$AH$63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D-49E6-8596-67BB5D3A1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  <c:majorUnit val="20"/>
      </c:valAx>
      <c:valAx>
        <c:axId val="18522083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and duration of epidemic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2 of paper'!$L$69</c:f>
              <c:strCache>
                <c:ptCount val="1"/>
                <c:pt idx="0">
                  <c:v>Max peak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 2 of paper'!$I$70:$I$72</c:f>
              <c:strCache>
                <c:ptCount val="3"/>
                <c:pt idx="0">
                  <c:v>A: base run</c:v>
                </c:pt>
                <c:pt idx="1">
                  <c:v>B: symptom information</c:v>
                </c:pt>
                <c:pt idx="2">
                  <c:v>C: full feedback</c:v>
                </c:pt>
              </c:strCache>
            </c:strRef>
          </c:cat>
          <c:val>
            <c:numRef>
              <c:f>'Fig 2 of paper'!$L$70:$L$72</c:f>
              <c:numCache>
                <c:formatCode>General</c:formatCode>
                <c:ptCount val="3"/>
                <c:pt idx="0">
                  <c:v>23</c:v>
                </c:pt>
                <c:pt idx="1">
                  <c:v>15.7</c:v>
                </c:pt>
                <c:pt idx="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3-476F-AEA6-73ED93B24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90"/>
        <c:axId val="1801279904"/>
        <c:axId val="1844486208"/>
      </c:barChart>
      <c:lineChart>
        <c:grouping val="stacked"/>
        <c:varyColors val="0"/>
        <c:ser>
          <c:idx val="1"/>
          <c:order val="1"/>
          <c:tx>
            <c:strRef>
              <c:f>'Fig 2 of paper'!$M$69</c:f>
              <c:strCache>
                <c:ptCount val="1"/>
                <c:pt idx="0">
                  <c:v>Epidemic duration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'Fig 2 of paper'!$I$70:$I$72</c:f>
              <c:strCache>
                <c:ptCount val="3"/>
                <c:pt idx="0">
                  <c:v>A: base run</c:v>
                </c:pt>
                <c:pt idx="1">
                  <c:v>B: symptom information</c:v>
                </c:pt>
                <c:pt idx="2">
                  <c:v>C: full feedback</c:v>
                </c:pt>
              </c:strCache>
            </c:strRef>
          </c:cat>
          <c:val>
            <c:numRef>
              <c:f>'Fig 2 of paper'!$M$70:$M$72</c:f>
              <c:numCache>
                <c:formatCode>General</c:formatCode>
                <c:ptCount val="3"/>
                <c:pt idx="0">
                  <c:v>18</c:v>
                </c:pt>
                <c:pt idx="1">
                  <c:v>19.600000000000001</c:v>
                </c:pt>
                <c:pt idx="2">
                  <c:v>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3-476F-AEA6-73ED93B24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685632"/>
        <c:axId val="1845796144"/>
      </c:lineChart>
      <c:catAx>
        <c:axId val="18012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86208"/>
        <c:crosses val="autoZero"/>
        <c:auto val="1"/>
        <c:lblAlgn val="ctr"/>
        <c:lblOffset val="100"/>
        <c:noMultiLvlLbl val="0"/>
      </c:catAx>
      <c:valAx>
        <c:axId val="18444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Largest peak in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79904"/>
        <c:crosses val="autoZero"/>
        <c:crossBetween val="between"/>
      </c:valAx>
      <c:valAx>
        <c:axId val="1845796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Epidemic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85632"/>
        <c:crosses val="max"/>
        <c:crossBetween val="between"/>
      </c:valAx>
      <c:catAx>
        <c:axId val="187568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79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13670934834573"/>
          <c:y val="0.23240503652232342"/>
          <c:w val="0.7896104291038748"/>
          <c:h val="0.57548315541175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2 of paper'!$J$69</c:f>
              <c:strCache>
                <c:ptCount val="1"/>
                <c:pt idx="0">
                  <c:v>Cumulative cases by end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2 of paper'!$I$70:$I$72</c:f>
              <c:strCache>
                <c:ptCount val="3"/>
                <c:pt idx="0">
                  <c:v>A: base run</c:v>
                </c:pt>
                <c:pt idx="1">
                  <c:v>B: symptom information</c:v>
                </c:pt>
                <c:pt idx="2">
                  <c:v>C: full feedback</c:v>
                </c:pt>
              </c:strCache>
            </c:strRef>
          </c:cat>
          <c:val>
            <c:numRef>
              <c:f>'Fig 2 of paper'!$J$70:$J$72</c:f>
              <c:numCache>
                <c:formatCode>General</c:formatCode>
                <c:ptCount val="3"/>
                <c:pt idx="0">
                  <c:v>0.998</c:v>
                </c:pt>
                <c:pt idx="1">
                  <c:v>0.99199999999999999</c:v>
                </c:pt>
                <c:pt idx="2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9-4C9D-84B4-A8C1E5593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1270063408"/>
        <c:axId val="1263624448"/>
      </c:barChart>
      <c:catAx>
        <c:axId val="12700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24448"/>
        <c:crosses val="autoZero"/>
        <c:auto val="1"/>
        <c:lblAlgn val="ctr"/>
        <c:lblOffset val="100"/>
        <c:noMultiLvlLbl val="0"/>
      </c:catAx>
      <c:valAx>
        <c:axId val="1263624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634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mobility in first 30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5970341396414"/>
          <c:y val="0.2206135433070866"/>
          <c:w val="0.81008743503825642"/>
          <c:h val="0.56422131233595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2 of paper'!$N$69</c:f>
              <c:strCache>
                <c:ptCount val="1"/>
                <c:pt idx="0">
                  <c:v>Average mobility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2 of paper'!$I$70:$I$72</c:f>
              <c:strCache>
                <c:ptCount val="3"/>
                <c:pt idx="0">
                  <c:v>A: base run</c:v>
                </c:pt>
                <c:pt idx="1">
                  <c:v>B: symptom information</c:v>
                </c:pt>
                <c:pt idx="2">
                  <c:v>C: full feedback</c:v>
                </c:pt>
              </c:strCache>
            </c:strRef>
          </c:cat>
          <c:val>
            <c:numRef>
              <c:f>'Fig 2 of paper'!$N$70:$N$72</c:f>
              <c:numCache>
                <c:formatCode>0.000</c:formatCode>
                <c:ptCount val="3"/>
                <c:pt idx="0">
                  <c:v>1</c:v>
                </c:pt>
                <c:pt idx="1">
                  <c:v>0.93180645161290332</c:v>
                </c:pt>
                <c:pt idx="2">
                  <c:v>0.61858064516129041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1-49A9-91AA-5C8050A2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7"/>
        <c:axId val="1270063408"/>
        <c:axId val="1263624448"/>
      </c:barChart>
      <c:catAx>
        <c:axId val="12700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24448"/>
        <c:crosses val="autoZero"/>
        <c:auto val="1"/>
        <c:lblAlgn val="ctr"/>
        <c:lblOffset val="100"/>
        <c:noMultiLvlLbl val="0"/>
      </c:catAx>
      <c:valAx>
        <c:axId val="1263624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634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Mobility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Summary!$AO$2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Summary!$AO$3:$AO$63</c:f>
              <c:numCache>
                <c:formatCode>General</c:formatCode>
                <c:ptCount val="61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0.29899999999999999</c:v>
                </c:pt>
                <c:pt idx="5">
                  <c:v>0.315</c:v>
                </c:pt>
                <c:pt idx="6">
                  <c:v>0.29799999999999999</c:v>
                </c:pt>
                <c:pt idx="7">
                  <c:v>0.16800000000000001</c:v>
                </c:pt>
                <c:pt idx="8">
                  <c:v>0.20899999999999999</c:v>
                </c:pt>
                <c:pt idx="9">
                  <c:v>0.17799999999999999</c:v>
                </c:pt>
                <c:pt idx="10">
                  <c:v>0.20799999999999999</c:v>
                </c:pt>
                <c:pt idx="11">
                  <c:v>0.17</c:v>
                </c:pt>
                <c:pt idx="12">
                  <c:v>0.23299999999999998</c:v>
                </c:pt>
                <c:pt idx="13">
                  <c:v>0.22700000000000001</c:v>
                </c:pt>
                <c:pt idx="14">
                  <c:v>0.28399999999999997</c:v>
                </c:pt>
                <c:pt idx="15">
                  <c:v>0.27600000000000002</c:v>
                </c:pt>
                <c:pt idx="16">
                  <c:v>0.29099999999999998</c:v>
                </c:pt>
                <c:pt idx="17">
                  <c:v>0.245</c:v>
                </c:pt>
                <c:pt idx="18">
                  <c:v>0.26900000000000002</c:v>
                </c:pt>
                <c:pt idx="19">
                  <c:v>0.26</c:v>
                </c:pt>
                <c:pt idx="20">
                  <c:v>0.28599999999999998</c:v>
                </c:pt>
                <c:pt idx="21">
                  <c:v>0.30599999999999999</c:v>
                </c:pt>
                <c:pt idx="22">
                  <c:v>0.39600000000000002</c:v>
                </c:pt>
                <c:pt idx="23">
                  <c:v>0.34599999999999997</c:v>
                </c:pt>
                <c:pt idx="24">
                  <c:v>0.46499999999999997</c:v>
                </c:pt>
                <c:pt idx="25">
                  <c:v>0.50800000000000001</c:v>
                </c:pt>
                <c:pt idx="26">
                  <c:v>0.495</c:v>
                </c:pt>
                <c:pt idx="27">
                  <c:v>0.91899999999999993</c:v>
                </c:pt>
                <c:pt idx="28">
                  <c:v>0.88600000000000001</c:v>
                </c:pt>
                <c:pt idx="29">
                  <c:v>0.379</c:v>
                </c:pt>
                <c:pt idx="30">
                  <c:v>0.438</c:v>
                </c:pt>
                <c:pt idx="31">
                  <c:v>0.38100000000000001</c:v>
                </c:pt>
                <c:pt idx="32">
                  <c:v>0.45800000000000002</c:v>
                </c:pt>
                <c:pt idx="33">
                  <c:v>0.98</c:v>
                </c:pt>
                <c:pt idx="34">
                  <c:v>0.92500000000000004</c:v>
                </c:pt>
                <c:pt idx="35">
                  <c:v>0.94399999999999995</c:v>
                </c:pt>
                <c:pt idx="36">
                  <c:v>0.999</c:v>
                </c:pt>
                <c:pt idx="37">
                  <c:v>0.93899999999999995</c:v>
                </c:pt>
                <c:pt idx="38">
                  <c:v>0.92799999999999994</c:v>
                </c:pt>
                <c:pt idx="39">
                  <c:v>0.93399999999999994</c:v>
                </c:pt>
                <c:pt idx="40">
                  <c:v>0.93499999999999994</c:v>
                </c:pt>
                <c:pt idx="41">
                  <c:v>0.94199999999999995</c:v>
                </c:pt>
                <c:pt idx="42">
                  <c:v>0.997</c:v>
                </c:pt>
                <c:pt idx="43">
                  <c:v>0.999</c:v>
                </c:pt>
                <c:pt idx="44">
                  <c:v>0.998</c:v>
                </c:pt>
                <c:pt idx="45">
                  <c:v>0.93299999999999983</c:v>
                </c:pt>
                <c:pt idx="46">
                  <c:v>0.94199999999999995</c:v>
                </c:pt>
                <c:pt idx="47">
                  <c:v>0.92899999999999983</c:v>
                </c:pt>
                <c:pt idx="48">
                  <c:v>0.998</c:v>
                </c:pt>
                <c:pt idx="49">
                  <c:v>0.999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7-42C5-95AC-373ED1A99D90}"/>
            </c:ext>
          </c:extLst>
        </c:ser>
        <c:ser>
          <c:idx val="1"/>
          <c:order val="1"/>
          <c:tx>
            <c:strRef>
              <c:f>Summary!$AP$2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Summary!$AP$3:$AP$63</c:f>
              <c:numCache>
                <c:formatCode>General</c:formatCode>
                <c:ptCount val="61"/>
                <c:pt idx="0">
                  <c:v>1</c:v>
                </c:pt>
                <c:pt idx="1">
                  <c:v>0.998</c:v>
                </c:pt>
                <c:pt idx="2">
                  <c:v>0.998</c:v>
                </c:pt>
                <c:pt idx="3">
                  <c:v>0.99499999999999988</c:v>
                </c:pt>
                <c:pt idx="4">
                  <c:v>0.33100000000000002</c:v>
                </c:pt>
                <c:pt idx="5">
                  <c:v>0.54500000000000015</c:v>
                </c:pt>
                <c:pt idx="6">
                  <c:v>0.36399999999999999</c:v>
                </c:pt>
                <c:pt idx="7">
                  <c:v>0.30199999999999999</c:v>
                </c:pt>
                <c:pt idx="8">
                  <c:v>0.28399999999999997</c:v>
                </c:pt>
                <c:pt idx="9">
                  <c:v>0.25600000000000006</c:v>
                </c:pt>
                <c:pt idx="10">
                  <c:v>0.27400000000000002</c:v>
                </c:pt>
                <c:pt idx="11">
                  <c:v>0.26500000000000001</c:v>
                </c:pt>
                <c:pt idx="12">
                  <c:v>0.29599999999999999</c:v>
                </c:pt>
                <c:pt idx="13">
                  <c:v>0.313</c:v>
                </c:pt>
                <c:pt idx="14">
                  <c:v>0.32</c:v>
                </c:pt>
                <c:pt idx="15">
                  <c:v>0.47299999999999998</c:v>
                </c:pt>
                <c:pt idx="16">
                  <c:v>0.49400000000000005</c:v>
                </c:pt>
                <c:pt idx="17">
                  <c:v>0.53100000000000003</c:v>
                </c:pt>
                <c:pt idx="18">
                  <c:v>0.51800000000000002</c:v>
                </c:pt>
                <c:pt idx="19">
                  <c:v>0.67</c:v>
                </c:pt>
                <c:pt idx="20">
                  <c:v>0.66099999999999992</c:v>
                </c:pt>
                <c:pt idx="21">
                  <c:v>0.79500000000000004</c:v>
                </c:pt>
                <c:pt idx="22">
                  <c:v>0.76100000000000012</c:v>
                </c:pt>
                <c:pt idx="23">
                  <c:v>0.64999999999999991</c:v>
                </c:pt>
                <c:pt idx="24">
                  <c:v>0.877</c:v>
                </c:pt>
                <c:pt idx="25">
                  <c:v>0.84800000000000009</c:v>
                </c:pt>
                <c:pt idx="26">
                  <c:v>0.84800000000000009</c:v>
                </c:pt>
                <c:pt idx="27">
                  <c:v>0.93200000000000005</c:v>
                </c:pt>
                <c:pt idx="28">
                  <c:v>0.94000000000000006</c:v>
                </c:pt>
                <c:pt idx="29">
                  <c:v>0.80600000000000005</c:v>
                </c:pt>
                <c:pt idx="30">
                  <c:v>0.83100000000000007</c:v>
                </c:pt>
                <c:pt idx="31">
                  <c:v>0.81000000000000016</c:v>
                </c:pt>
                <c:pt idx="32">
                  <c:v>0.83700000000000008</c:v>
                </c:pt>
                <c:pt idx="33">
                  <c:v>0.99299999999999999</c:v>
                </c:pt>
                <c:pt idx="34">
                  <c:v>0.94100000000000006</c:v>
                </c:pt>
                <c:pt idx="35">
                  <c:v>0.95199999999999996</c:v>
                </c:pt>
                <c:pt idx="36">
                  <c:v>0.999</c:v>
                </c:pt>
                <c:pt idx="37">
                  <c:v>0.94700000000000006</c:v>
                </c:pt>
                <c:pt idx="38">
                  <c:v>0.92800000000000016</c:v>
                </c:pt>
                <c:pt idx="39">
                  <c:v>0.93399999999999994</c:v>
                </c:pt>
                <c:pt idx="40">
                  <c:v>0.93499999999999994</c:v>
                </c:pt>
                <c:pt idx="41">
                  <c:v>0.94199999999999995</c:v>
                </c:pt>
                <c:pt idx="42">
                  <c:v>0.99699999999999989</c:v>
                </c:pt>
                <c:pt idx="43">
                  <c:v>0.999</c:v>
                </c:pt>
                <c:pt idx="44">
                  <c:v>0.998</c:v>
                </c:pt>
                <c:pt idx="45">
                  <c:v>0.93300000000000005</c:v>
                </c:pt>
                <c:pt idx="46">
                  <c:v>0.94199999999999995</c:v>
                </c:pt>
                <c:pt idx="47">
                  <c:v>0.92899999999999994</c:v>
                </c:pt>
                <c:pt idx="48">
                  <c:v>0.998</c:v>
                </c:pt>
                <c:pt idx="49">
                  <c:v>0.999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7-42C5-95AC-373ED1A99D90}"/>
            </c:ext>
          </c:extLst>
        </c:ser>
        <c:ser>
          <c:idx val="2"/>
          <c:order val="2"/>
          <c:tx>
            <c:strRef>
              <c:f>Summary!$AQ$2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Summary!$AQ$3:$AQ$63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0.38200000000000001</c:v>
                </c:pt>
                <c:pt idx="5">
                  <c:v>0.97099999999999997</c:v>
                </c:pt>
                <c:pt idx="6">
                  <c:v>0.45100000000000001</c:v>
                </c:pt>
                <c:pt idx="7">
                  <c:v>0.36</c:v>
                </c:pt>
                <c:pt idx="8">
                  <c:v>0.34</c:v>
                </c:pt>
                <c:pt idx="9">
                  <c:v>0.35299999999999998</c:v>
                </c:pt>
                <c:pt idx="10">
                  <c:v>0.33400000000000002</c:v>
                </c:pt>
                <c:pt idx="11">
                  <c:v>0.34200000000000003</c:v>
                </c:pt>
                <c:pt idx="12">
                  <c:v>0.42199999999999999</c:v>
                </c:pt>
                <c:pt idx="13">
                  <c:v>0.38400000000000001</c:v>
                </c:pt>
                <c:pt idx="14">
                  <c:v>0.41199999999999998</c:v>
                </c:pt>
                <c:pt idx="15">
                  <c:v>0.98099999999999998</c:v>
                </c:pt>
                <c:pt idx="16">
                  <c:v>0.95499999999999996</c:v>
                </c:pt>
                <c:pt idx="17">
                  <c:v>0.99099999999999999</c:v>
                </c:pt>
                <c:pt idx="18">
                  <c:v>0.98199999999999998</c:v>
                </c:pt>
                <c:pt idx="19">
                  <c:v>1</c:v>
                </c:pt>
                <c:pt idx="20">
                  <c:v>0.99099999999999999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7-42C5-95AC-373ED1A9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go 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57345680740521"/>
          <c:y val="0.60061242344706911"/>
          <c:w val="0.24460796048951589"/>
          <c:h val="0.137154418197725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Summary!$AS$2</c:f>
              <c:strCache>
                <c:ptCount val="1"/>
                <c:pt idx="0">
                  <c:v>Run1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Summary!$AS$3:$AS$63</c:f>
              <c:numCache>
                <c:formatCode>0.0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27</c:v>
                </c:pt>
                <c:pt idx="10">
                  <c:v>29</c:v>
                </c:pt>
                <c:pt idx="11">
                  <c:v>25</c:v>
                </c:pt>
                <c:pt idx="12">
                  <c:v>19</c:v>
                </c:pt>
                <c:pt idx="13">
                  <c:v>14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11</c:v>
                </c:pt>
                <c:pt idx="19">
                  <c:v>19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9</c:v>
                </c:pt>
                <c:pt idx="24">
                  <c:v>8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D-4C0F-9F5F-237A1D7B4CF9}"/>
            </c:ext>
          </c:extLst>
        </c:ser>
        <c:ser>
          <c:idx val="1"/>
          <c:order val="1"/>
          <c:tx>
            <c:strRef>
              <c:f>Summary!$AT$2</c:f>
              <c:strCache>
                <c:ptCount val="1"/>
                <c:pt idx="0">
                  <c:v>Run2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Summary!$AT$3:$AT$63</c:f>
              <c:numCache>
                <c:formatCode>0.0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30</c:v>
                </c:pt>
                <c:pt idx="11">
                  <c:v>28</c:v>
                </c:pt>
                <c:pt idx="12">
                  <c:v>27</c:v>
                </c:pt>
                <c:pt idx="13">
                  <c:v>24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D-4C0F-9F5F-237A1D7B4CF9}"/>
            </c:ext>
          </c:extLst>
        </c:ser>
        <c:ser>
          <c:idx val="2"/>
          <c:order val="2"/>
          <c:tx>
            <c:strRef>
              <c:f>Summary!$AU$2</c:f>
              <c:strCache>
                <c:ptCount val="1"/>
                <c:pt idx="0">
                  <c:v>Run3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Summary!$AU$3:$AU$63</c:f>
              <c:numCache>
                <c:formatCode>0.0</c:formatCode>
                <c:ptCount val="61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28</c:v>
                </c:pt>
                <c:pt idx="10">
                  <c:v>23</c:v>
                </c:pt>
                <c:pt idx="11">
                  <c:v>17</c:v>
                </c:pt>
                <c:pt idx="12">
                  <c:v>12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D-4C0F-9F5F-237A1D7B4CF9}"/>
            </c:ext>
          </c:extLst>
        </c:ser>
        <c:ser>
          <c:idx val="3"/>
          <c:order val="3"/>
          <c:tx>
            <c:strRef>
              <c:f>Summary!$AV$2</c:f>
              <c:strCache>
                <c:ptCount val="1"/>
                <c:pt idx="0">
                  <c:v>Run4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Summary!$AV$3:$AV$63</c:f>
              <c:numCache>
                <c:formatCode>0.0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18</c:v>
                </c:pt>
                <c:pt idx="6">
                  <c:v>18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21</c:v>
                </c:pt>
                <c:pt idx="12">
                  <c:v>25</c:v>
                </c:pt>
                <c:pt idx="13">
                  <c:v>29</c:v>
                </c:pt>
                <c:pt idx="14">
                  <c:v>32</c:v>
                </c:pt>
                <c:pt idx="15">
                  <c:v>29</c:v>
                </c:pt>
                <c:pt idx="16">
                  <c:v>25</c:v>
                </c:pt>
                <c:pt idx="17">
                  <c:v>19</c:v>
                </c:pt>
                <c:pt idx="18">
                  <c:v>13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D-4C0F-9F5F-237A1D7B4CF9}"/>
            </c:ext>
          </c:extLst>
        </c:ser>
        <c:ser>
          <c:idx val="4"/>
          <c:order val="4"/>
          <c:tx>
            <c:strRef>
              <c:f>Summary!$AW$2</c:f>
              <c:strCache>
                <c:ptCount val="1"/>
                <c:pt idx="0">
                  <c:v>Run5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Summary!$AW$3:$AW$63</c:f>
              <c:numCache>
                <c:formatCode>0.0</c:formatCode>
                <c:ptCount val="61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24</c:v>
                </c:pt>
                <c:pt idx="4">
                  <c:v>26</c:v>
                </c:pt>
                <c:pt idx="5">
                  <c:v>32</c:v>
                </c:pt>
                <c:pt idx="6">
                  <c:v>34</c:v>
                </c:pt>
                <c:pt idx="7">
                  <c:v>33</c:v>
                </c:pt>
                <c:pt idx="8">
                  <c:v>29</c:v>
                </c:pt>
                <c:pt idx="9">
                  <c:v>17</c:v>
                </c:pt>
                <c:pt idx="10">
                  <c:v>17</c:v>
                </c:pt>
                <c:pt idx="11">
                  <c:v>12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D-4C0F-9F5F-237A1D7B4CF9}"/>
            </c:ext>
          </c:extLst>
        </c:ser>
        <c:ser>
          <c:idx val="5"/>
          <c:order val="5"/>
          <c:tx>
            <c:strRef>
              <c:f>Summary!$AX$2</c:f>
              <c:strCache>
                <c:ptCount val="1"/>
                <c:pt idx="0">
                  <c:v>Run6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Summary!$AX$3:$AX$63</c:f>
              <c:numCache>
                <c:formatCode>0.0</c:formatCode>
                <c:ptCount val="6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28</c:v>
                </c:pt>
                <c:pt idx="11">
                  <c:v>26</c:v>
                </c:pt>
                <c:pt idx="12">
                  <c:v>20</c:v>
                </c:pt>
                <c:pt idx="13">
                  <c:v>15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D-4C0F-9F5F-237A1D7B4CF9}"/>
            </c:ext>
          </c:extLst>
        </c:ser>
        <c:ser>
          <c:idx val="6"/>
          <c:order val="6"/>
          <c:tx>
            <c:strRef>
              <c:f>Summary!$AY$2</c:f>
              <c:strCache>
                <c:ptCount val="1"/>
                <c:pt idx="0">
                  <c:v>Run7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Summary!$AY$3:$AY$63</c:f>
              <c:numCache>
                <c:formatCode>0.0</c:formatCode>
                <c:ptCount val="6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6D-4C0F-9F5F-237A1D7B4CF9}"/>
            </c:ext>
          </c:extLst>
        </c:ser>
        <c:ser>
          <c:idx val="7"/>
          <c:order val="7"/>
          <c:tx>
            <c:strRef>
              <c:f>Summary!$AZ$2</c:f>
              <c:strCache>
                <c:ptCount val="1"/>
                <c:pt idx="0">
                  <c:v>Run8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Summary!$AZ$3:$AZ$63</c:f>
              <c:numCache>
                <c:formatCode>0.0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21</c:v>
                </c:pt>
                <c:pt idx="6">
                  <c:v>26</c:v>
                </c:pt>
                <c:pt idx="7">
                  <c:v>32</c:v>
                </c:pt>
                <c:pt idx="8">
                  <c:v>35</c:v>
                </c:pt>
                <c:pt idx="9">
                  <c:v>33</c:v>
                </c:pt>
                <c:pt idx="10">
                  <c:v>33</c:v>
                </c:pt>
                <c:pt idx="11">
                  <c:v>26</c:v>
                </c:pt>
                <c:pt idx="12">
                  <c:v>19</c:v>
                </c:pt>
                <c:pt idx="13">
                  <c:v>14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6D-4C0F-9F5F-237A1D7B4CF9}"/>
            </c:ext>
          </c:extLst>
        </c:ser>
        <c:ser>
          <c:idx val="8"/>
          <c:order val="8"/>
          <c:tx>
            <c:strRef>
              <c:f>Summary!$BA$2</c:f>
              <c:strCache>
                <c:ptCount val="1"/>
                <c:pt idx="0">
                  <c:v>Run9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Summary!$BA$3:$BA$63</c:f>
              <c:numCache>
                <c:formatCode>0.0</c:formatCode>
                <c:ptCount val="6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15</c:v>
                </c:pt>
                <c:pt idx="18">
                  <c:v>9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6D-4C0F-9F5F-237A1D7B4CF9}"/>
            </c:ext>
          </c:extLst>
        </c:ser>
        <c:ser>
          <c:idx val="9"/>
          <c:order val="9"/>
          <c:tx>
            <c:strRef>
              <c:f>Summary!$BB$2</c:f>
              <c:strCache>
                <c:ptCount val="1"/>
                <c:pt idx="0">
                  <c:v>Run10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Summary!$BB$3:$BB$63</c:f>
              <c:numCache>
                <c:formatCode>0.0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31</c:v>
                </c:pt>
                <c:pt idx="9">
                  <c:v>36</c:v>
                </c:pt>
                <c:pt idx="10">
                  <c:v>37</c:v>
                </c:pt>
                <c:pt idx="11">
                  <c:v>33</c:v>
                </c:pt>
                <c:pt idx="12">
                  <c:v>30</c:v>
                </c:pt>
                <c:pt idx="13">
                  <c:v>27</c:v>
                </c:pt>
                <c:pt idx="14">
                  <c:v>20</c:v>
                </c:pt>
                <c:pt idx="15">
                  <c:v>12</c:v>
                </c:pt>
                <c:pt idx="16">
                  <c:v>8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6D-4C0F-9F5F-237A1D7B4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go 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Summary!$BC$2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Summary!$BC$3:$BC$63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8.9</c:v>
                </c:pt>
                <c:pt idx="5">
                  <c:v>14.9</c:v>
                </c:pt>
                <c:pt idx="6">
                  <c:v>17.899999999999999</c:v>
                </c:pt>
                <c:pt idx="7">
                  <c:v>20.7</c:v>
                </c:pt>
                <c:pt idx="8">
                  <c:v>19</c:v>
                </c:pt>
                <c:pt idx="9">
                  <c:v>15.8</c:v>
                </c:pt>
                <c:pt idx="10">
                  <c:v>16.5</c:v>
                </c:pt>
                <c:pt idx="11">
                  <c:v>11.9</c:v>
                </c:pt>
                <c:pt idx="12">
                  <c:v>9.9</c:v>
                </c:pt>
                <c:pt idx="13">
                  <c:v>8.8000000000000007</c:v>
                </c:pt>
                <c:pt idx="14">
                  <c:v>5.9</c:v>
                </c:pt>
                <c:pt idx="15">
                  <c:v>6.5</c:v>
                </c:pt>
                <c:pt idx="16">
                  <c:v>4.5999999999999996</c:v>
                </c:pt>
                <c:pt idx="17">
                  <c:v>2.8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0.89999999999999991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6-4448-AA2E-986321A9EA82}"/>
            </c:ext>
          </c:extLst>
        </c:ser>
        <c:ser>
          <c:idx val="1"/>
          <c:order val="1"/>
          <c:tx>
            <c:strRef>
              <c:f>Summary!$BD$2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Summary!$BD$3:$BD$63</c:f>
              <c:numCache>
                <c:formatCode>General</c:formatCode>
                <c:ptCount val="61"/>
                <c:pt idx="0">
                  <c:v>2</c:v>
                </c:pt>
                <c:pt idx="1">
                  <c:v>3.6</c:v>
                </c:pt>
                <c:pt idx="2">
                  <c:v>6.2</c:v>
                </c:pt>
                <c:pt idx="3">
                  <c:v>11.6</c:v>
                </c:pt>
                <c:pt idx="4">
                  <c:v>14.6</c:v>
                </c:pt>
                <c:pt idx="5">
                  <c:v>20.3</c:v>
                </c:pt>
                <c:pt idx="6">
                  <c:v>23.1</c:v>
                </c:pt>
                <c:pt idx="7">
                  <c:v>25.5</c:v>
                </c:pt>
                <c:pt idx="8">
                  <c:v>27</c:v>
                </c:pt>
                <c:pt idx="9">
                  <c:v>24.8</c:v>
                </c:pt>
                <c:pt idx="10">
                  <c:v>24.9</c:v>
                </c:pt>
                <c:pt idx="11">
                  <c:v>21.7</c:v>
                </c:pt>
                <c:pt idx="12">
                  <c:v>19.100000000000001</c:v>
                </c:pt>
                <c:pt idx="13">
                  <c:v>17</c:v>
                </c:pt>
                <c:pt idx="14">
                  <c:v>14.7</c:v>
                </c:pt>
                <c:pt idx="15">
                  <c:v>12.3</c:v>
                </c:pt>
                <c:pt idx="16">
                  <c:v>10</c:v>
                </c:pt>
                <c:pt idx="17">
                  <c:v>8.4</c:v>
                </c:pt>
                <c:pt idx="18">
                  <c:v>6.8</c:v>
                </c:pt>
                <c:pt idx="19">
                  <c:v>6.2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3.4</c:v>
                </c:pt>
                <c:pt idx="24">
                  <c:v>2.9</c:v>
                </c:pt>
                <c:pt idx="25">
                  <c:v>2.2999999999999998</c:v>
                </c:pt>
                <c:pt idx="26">
                  <c:v>2</c:v>
                </c:pt>
                <c:pt idx="27">
                  <c:v>2.1</c:v>
                </c:pt>
                <c:pt idx="28">
                  <c:v>2.1</c:v>
                </c:pt>
                <c:pt idx="29">
                  <c:v>1.8</c:v>
                </c:pt>
                <c:pt idx="30">
                  <c:v>1.8</c:v>
                </c:pt>
                <c:pt idx="31">
                  <c:v>1.2</c:v>
                </c:pt>
                <c:pt idx="32">
                  <c:v>0.9</c:v>
                </c:pt>
                <c:pt idx="33">
                  <c:v>0.6</c:v>
                </c:pt>
                <c:pt idx="34">
                  <c:v>0.5</c:v>
                </c:pt>
                <c:pt idx="35">
                  <c:v>0.7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</c:v>
                </c:pt>
                <c:pt idx="40">
                  <c:v>0.7</c:v>
                </c:pt>
                <c:pt idx="41">
                  <c:v>0.7</c:v>
                </c:pt>
                <c:pt idx="42">
                  <c:v>0.4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0.4</c:v>
                </c:pt>
                <c:pt idx="48">
                  <c:v>0.3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6-4448-AA2E-986321A9EA82}"/>
            </c:ext>
          </c:extLst>
        </c:ser>
        <c:ser>
          <c:idx val="2"/>
          <c:order val="2"/>
          <c:tx>
            <c:strRef>
              <c:f>Summary!$BE$2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Summary!$BE$3:$BE$63</c:f>
              <c:numCache>
                <c:formatCode>General</c:formatCode>
                <c:ptCount val="61"/>
                <c:pt idx="0">
                  <c:v>2</c:v>
                </c:pt>
                <c:pt idx="1">
                  <c:v>5.0999999999999996</c:v>
                </c:pt>
                <c:pt idx="2">
                  <c:v>10.1</c:v>
                </c:pt>
                <c:pt idx="3">
                  <c:v>20.399999999999999</c:v>
                </c:pt>
                <c:pt idx="4">
                  <c:v>26</c:v>
                </c:pt>
                <c:pt idx="5">
                  <c:v>32</c:v>
                </c:pt>
                <c:pt idx="6">
                  <c:v>34.1</c:v>
                </c:pt>
                <c:pt idx="7">
                  <c:v>33.1</c:v>
                </c:pt>
                <c:pt idx="8">
                  <c:v>33.200000000000003</c:v>
                </c:pt>
                <c:pt idx="9">
                  <c:v>33.299999999999997</c:v>
                </c:pt>
                <c:pt idx="10">
                  <c:v>33.4</c:v>
                </c:pt>
                <c:pt idx="11">
                  <c:v>28.5</c:v>
                </c:pt>
                <c:pt idx="12">
                  <c:v>27.299999999999997</c:v>
                </c:pt>
                <c:pt idx="13">
                  <c:v>27.2</c:v>
                </c:pt>
                <c:pt idx="14">
                  <c:v>22.999999999999996</c:v>
                </c:pt>
                <c:pt idx="15">
                  <c:v>20.9</c:v>
                </c:pt>
                <c:pt idx="16">
                  <c:v>18.699999999999996</c:v>
                </c:pt>
                <c:pt idx="17">
                  <c:v>15.399999999999999</c:v>
                </c:pt>
                <c:pt idx="18">
                  <c:v>11.2</c:v>
                </c:pt>
                <c:pt idx="19">
                  <c:v>9.0999999999999961</c:v>
                </c:pt>
                <c:pt idx="20">
                  <c:v>8.8999999999999968</c:v>
                </c:pt>
                <c:pt idx="21">
                  <c:v>7.0999999999999961</c:v>
                </c:pt>
                <c:pt idx="22">
                  <c:v>7.7999999999999972</c:v>
                </c:pt>
                <c:pt idx="23">
                  <c:v>8.1</c:v>
                </c:pt>
                <c:pt idx="24">
                  <c:v>7.1</c:v>
                </c:pt>
                <c:pt idx="25">
                  <c:v>5.5999999999999979</c:v>
                </c:pt>
                <c:pt idx="26">
                  <c:v>3.5999999999999979</c:v>
                </c:pt>
                <c:pt idx="27">
                  <c:v>4.4999999999999982</c:v>
                </c:pt>
                <c:pt idx="28">
                  <c:v>5.3999999999999986</c:v>
                </c:pt>
                <c:pt idx="29">
                  <c:v>5.0999999999999996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1.1999999999999993</c:v>
                </c:pt>
                <c:pt idx="35">
                  <c:v>1.3999999999999986</c:v>
                </c:pt>
                <c:pt idx="36">
                  <c:v>1.7999999999999972</c:v>
                </c:pt>
                <c:pt idx="37">
                  <c:v>0.99999999999999645</c:v>
                </c:pt>
                <c:pt idx="38">
                  <c:v>0.99999999999999645</c:v>
                </c:pt>
                <c:pt idx="39">
                  <c:v>0.8999999999999968</c:v>
                </c:pt>
                <c:pt idx="40">
                  <c:v>0.69999999999999751</c:v>
                </c:pt>
                <c:pt idx="41">
                  <c:v>0.69999999999999751</c:v>
                </c:pt>
                <c:pt idx="42">
                  <c:v>0.39999999999999858</c:v>
                </c:pt>
                <c:pt idx="43">
                  <c:v>0.59999999999999787</c:v>
                </c:pt>
                <c:pt idx="44">
                  <c:v>0.59999999999999787</c:v>
                </c:pt>
                <c:pt idx="45">
                  <c:v>0.59999999999999787</c:v>
                </c:pt>
                <c:pt idx="46">
                  <c:v>0.59999999999999787</c:v>
                </c:pt>
                <c:pt idx="47">
                  <c:v>0.39999999999999858</c:v>
                </c:pt>
                <c:pt idx="48">
                  <c:v>0.29999999999999893</c:v>
                </c:pt>
                <c:pt idx="49">
                  <c:v>9.9999999999999645E-2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6-4448-AA2E-986321A9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22768"/>
        <c:axId val="1215051760"/>
      </c:scatterChart>
      <c:valAx>
        <c:axId val="1216622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51760"/>
        <c:crosses val="autoZero"/>
        <c:crossBetween val="midCat"/>
      </c:valAx>
      <c:valAx>
        <c:axId val="1215051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go 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68910462062181"/>
          <c:y val="0.51727909011373574"/>
          <c:w val="0.24460796048951589"/>
          <c:h val="0.137154418197725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31697960831819"/>
          <c:y val="5.9499623921489456E-2"/>
          <c:w val="0.78318729389595521"/>
          <c:h val="0.7435928232465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Summary!$Q$2</c:f>
              <c:strCache>
                <c:ptCount val="1"/>
                <c:pt idx="0">
                  <c:v>Run1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Summary!$P$3:$P$80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Summary!$Q$3:$Q$80</c:f>
              <c:numCache>
                <c:formatCode>General</c:formatCode>
                <c:ptCount val="7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6-421F-A946-34BE2DA91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32831"/>
        <c:axId val="1852208367"/>
      </c:scatterChart>
      <c:valAx>
        <c:axId val="15985328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08367"/>
        <c:crosses val="autoZero"/>
        <c:crossBetween val="midCat"/>
      </c:valAx>
      <c:valAx>
        <c:axId val="185220836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2831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8239158538018563"/>
          <c:y val="9.7278671011110651E-2"/>
          <c:w val="0.2433086535824813"/>
          <c:h val="0.106889082514676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26" Type="http://schemas.openxmlformats.org/officeDocument/2006/relationships/chart" Target="../charts/chart52.xml"/><Relationship Id="rId3" Type="http://schemas.openxmlformats.org/officeDocument/2006/relationships/chart" Target="../charts/chart29.xml"/><Relationship Id="rId21" Type="http://schemas.openxmlformats.org/officeDocument/2006/relationships/chart" Target="../charts/chart47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5" Type="http://schemas.openxmlformats.org/officeDocument/2006/relationships/chart" Target="../charts/chart51.xml"/><Relationship Id="rId33" Type="http://schemas.openxmlformats.org/officeDocument/2006/relationships/chart" Target="../charts/chart59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20" Type="http://schemas.openxmlformats.org/officeDocument/2006/relationships/chart" Target="../charts/chart46.xml"/><Relationship Id="rId29" Type="http://schemas.openxmlformats.org/officeDocument/2006/relationships/chart" Target="../charts/chart55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24" Type="http://schemas.openxmlformats.org/officeDocument/2006/relationships/chart" Target="../charts/chart50.xml"/><Relationship Id="rId32" Type="http://schemas.openxmlformats.org/officeDocument/2006/relationships/chart" Target="../charts/chart58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23" Type="http://schemas.openxmlformats.org/officeDocument/2006/relationships/chart" Target="../charts/chart49.xml"/><Relationship Id="rId28" Type="http://schemas.openxmlformats.org/officeDocument/2006/relationships/chart" Target="../charts/chart54.xml"/><Relationship Id="rId10" Type="http://schemas.openxmlformats.org/officeDocument/2006/relationships/chart" Target="../charts/chart36.xml"/><Relationship Id="rId19" Type="http://schemas.openxmlformats.org/officeDocument/2006/relationships/chart" Target="../charts/chart45.xml"/><Relationship Id="rId31" Type="http://schemas.openxmlformats.org/officeDocument/2006/relationships/chart" Target="../charts/chart57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Relationship Id="rId22" Type="http://schemas.openxmlformats.org/officeDocument/2006/relationships/chart" Target="../charts/chart48.xml"/><Relationship Id="rId27" Type="http://schemas.openxmlformats.org/officeDocument/2006/relationships/chart" Target="../charts/chart53.xml"/><Relationship Id="rId30" Type="http://schemas.openxmlformats.org/officeDocument/2006/relationships/chart" Target="../charts/chart56.xml"/><Relationship Id="rId8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209550</xdr:colOff>
      <xdr:row>0</xdr:row>
      <xdr:rowOff>9525</xdr:rowOff>
    </xdr:from>
    <xdr:to>
      <xdr:col>63</xdr:col>
      <xdr:colOff>52388</xdr:colOff>
      <xdr:row>14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64B2FC-693F-46D7-A8F0-EA0263634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166688</xdr:colOff>
      <xdr:row>0</xdr:row>
      <xdr:rowOff>28575</xdr:rowOff>
    </xdr:from>
    <xdr:to>
      <xdr:col>69</xdr:col>
      <xdr:colOff>9526</xdr:colOff>
      <xdr:row>14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F22739-57E6-439D-890B-DC3CA962C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185738</xdr:colOff>
      <xdr:row>15</xdr:row>
      <xdr:rowOff>47625</xdr:rowOff>
    </xdr:from>
    <xdr:to>
      <xdr:col>63</xdr:col>
      <xdr:colOff>28576</xdr:colOff>
      <xdr:row>29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97E126-0260-4718-887D-EEE382F30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185738</xdr:colOff>
      <xdr:row>15</xdr:row>
      <xdr:rowOff>28575</xdr:rowOff>
    </xdr:from>
    <xdr:to>
      <xdr:col>69</xdr:col>
      <xdr:colOff>28576</xdr:colOff>
      <xdr:row>29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615DE9-523C-4184-B066-F60CBA1FB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142875</xdr:colOff>
      <xdr:row>0</xdr:row>
      <xdr:rowOff>47625</xdr:rowOff>
    </xdr:from>
    <xdr:to>
      <xdr:col>74</xdr:col>
      <xdr:colOff>595313</xdr:colOff>
      <xdr:row>14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853780-0791-4807-BB5C-51022E5F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161925</xdr:colOff>
      <xdr:row>15</xdr:row>
      <xdr:rowOff>47625</xdr:rowOff>
    </xdr:from>
    <xdr:to>
      <xdr:col>75</xdr:col>
      <xdr:colOff>4763</xdr:colOff>
      <xdr:row>29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DC1EA3-6B52-41AE-8D9E-1A57BDE2C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75</xdr:col>
      <xdr:colOff>66675</xdr:colOff>
      <xdr:row>0</xdr:row>
      <xdr:rowOff>47625</xdr:rowOff>
    </xdr:from>
    <xdr:to>
      <xdr:col>80</xdr:col>
      <xdr:colOff>519113</xdr:colOff>
      <xdr:row>14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403E12-4A8E-4DDC-B34C-58F17A9B3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85725</xdr:colOff>
      <xdr:row>15</xdr:row>
      <xdr:rowOff>47625</xdr:rowOff>
    </xdr:from>
    <xdr:to>
      <xdr:col>80</xdr:col>
      <xdr:colOff>538163</xdr:colOff>
      <xdr:row>29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16D38-974F-4DC3-A909-7EFBA12BE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276225</xdr:colOff>
      <xdr:row>30</xdr:row>
      <xdr:rowOff>95250</xdr:rowOff>
    </xdr:from>
    <xdr:to>
      <xdr:col>61</xdr:col>
      <xdr:colOff>257175</xdr:colOff>
      <xdr:row>41</xdr:row>
      <xdr:rowOff>4763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03DA94-D534-42B3-9855-454773C75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333375</xdr:colOff>
      <xdr:row>30</xdr:row>
      <xdr:rowOff>104775</xdr:rowOff>
    </xdr:from>
    <xdr:to>
      <xdr:col>65</xdr:col>
      <xdr:colOff>314325</xdr:colOff>
      <xdr:row>41</xdr:row>
      <xdr:rowOff>14288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74CB33-4176-42A4-987B-96D3295E3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390525</xdr:colOff>
      <xdr:row>30</xdr:row>
      <xdr:rowOff>95250</xdr:rowOff>
    </xdr:from>
    <xdr:to>
      <xdr:col>69</xdr:col>
      <xdr:colOff>371475</xdr:colOff>
      <xdr:row>41</xdr:row>
      <xdr:rowOff>4763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6A9276-7D19-462E-A846-553B131C7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276225</xdr:colOff>
      <xdr:row>41</xdr:row>
      <xdr:rowOff>66675</xdr:rowOff>
    </xdr:from>
    <xdr:to>
      <xdr:col>61</xdr:col>
      <xdr:colOff>257175</xdr:colOff>
      <xdr:row>51</xdr:row>
      <xdr:rowOff>166688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5B6068-8897-4BE2-8A60-D5F5C7D80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342900</xdr:colOff>
      <xdr:row>41</xdr:row>
      <xdr:rowOff>76200</xdr:rowOff>
    </xdr:from>
    <xdr:to>
      <xdr:col>65</xdr:col>
      <xdr:colOff>323850</xdr:colOff>
      <xdr:row>51</xdr:row>
      <xdr:rowOff>176213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22EC88-9F01-45F2-8EBF-B6CF9D1CE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390525</xdr:colOff>
      <xdr:row>41</xdr:row>
      <xdr:rowOff>76200</xdr:rowOff>
    </xdr:from>
    <xdr:to>
      <xdr:col>69</xdr:col>
      <xdr:colOff>371475</xdr:colOff>
      <xdr:row>51</xdr:row>
      <xdr:rowOff>176213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984807-2889-4668-A030-C609329F1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276225</xdr:colOff>
      <xdr:row>52</xdr:row>
      <xdr:rowOff>66675</xdr:rowOff>
    </xdr:from>
    <xdr:to>
      <xdr:col>61</xdr:col>
      <xdr:colOff>257175</xdr:colOff>
      <xdr:row>62</xdr:row>
      <xdr:rowOff>166688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52BD07F-11F5-4BFC-9D36-690325805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61</xdr:col>
      <xdr:colOff>342900</xdr:colOff>
      <xdr:row>52</xdr:row>
      <xdr:rowOff>76200</xdr:rowOff>
    </xdr:from>
    <xdr:to>
      <xdr:col>65</xdr:col>
      <xdr:colOff>323850</xdr:colOff>
      <xdr:row>62</xdr:row>
      <xdr:rowOff>176213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01FB604-7823-4FFA-96F3-268806B30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390525</xdr:colOff>
      <xdr:row>52</xdr:row>
      <xdr:rowOff>76200</xdr:rowOff>
    </xdr:from>
    <xdr:to>
      <xdr:col>69</xdr:col>
      <xdr:colOff>371475</xdr:colOff>
      <xdr:row>62</xdr:row>
      <xdr:rowOff>176213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581CF58-883D-42AD-9D1D-777964D07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276225</xdr:colOff>
      <xdr:row>63</xdr:row>
      <xdr:rowOff>95250</xdr:rowOff>
    </xdr:from>
    <xdr:to>
      <xdr:col>61</xdr:col>
      <xdr:colOff>257175</xdr:colOff>
      <xdr:row>74</xdr:row>
      <xdr:rowOff>4763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B46BA3-E029-42B8-9B77-419AE63A4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61</xdr:col>
      <xdr:colOff>352424</xdr:colOff>
      <xdr:row>63</xdr:row>
      <xdr:rowOff>114300</xdr:rowOff>
    </xdr:from>
    <xdr:to>
      <xdr:col>65</xdr:col>
      <xdr:colOff>337184</xdr:colOff>
      <xdr:row>74</xdr:row>
      <xdr:rowOff>21336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5A42CFA-0DA0-4F49-A4DC-9055FAA1E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400050</xdr:colOff>
      <xdr:row>63</xdr:row>
      <xdr:rowOff>114300</xdr:rowOff>
    </xdr:from>
    <xdr:to>
      <xdr:col>69</xdr:col>
      <xdr:colOff>384810</xdr:colOff>
      <xdr:row>74</xdr:row>
      <xdr:rowOff>21336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1FA8056-C0A2-40C4-A479-2B4AA7A15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70</xdr:col>
      <xdr:colOff>571500</xdr:colOff>
      <xdr:row>30</xdr:row>
      <xdr:rowOff>104775</xdr:rowOff>
    </xdr:from>
    <xdr:to>
      <xdr:col>74</xdr:col>
      <xdr:colOff>556260</xdr:colOff>
      <xdr:row>41</xdr:row>
      <xdr:rowOff>11811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B5DF652-5F0C-4CCC-97FC-A308BDE80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75</xdr:col>
      <xdr:colOff>9526</xdr:colOff>
      <xdr:row>30</xdr:row>
      <xdr:rowOff>104775</xdr:rowOff>
    </xdr:from>
    <xdr:to>
      <xdr:col>78</xdr:col>
      <xdr:colOff>603886</xdr:colOff>
      <xdr:row>41</xdr:row>
      <xdr:rowOff>11811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421B3DF-750E-478F-BFEF-16529A801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70</xdr:col>
      <xdr:colOff>571500</xdr:colOff>
      <xdr:row>41</xdr:row>
      <xdr:rowOff>66675</xdr:rowOff>
    </xdr:from>
    <xdr:to>
      <xdr:col>74</xdr:col>
      <xdr:colOff>556260</xdr:colOff>
      <xdr:row>51</xdr:row>
      <xdr:rowOff>164211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490526E-718D-4F88-B564-AD2ED7B2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75</xdr:col>
      <xdr:colOff>9526</xdr:colOff>
      <xdr:row>41</xdr:row>
      <xdr:rowOff>66675</xdr:rowOff>
    </xdr:from>
    <xdr:to>
      <xdr:col>78</xdr:col>
      <xdr:colOff>603886</xdr:colOff>
      <xdr:row>51</xdr:row>
      <xdr:rowOff>164211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210ABBC-6FE5-4A7D-9459-627B3CDCA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87</xdr:col>
      <xdr:colOff>214312</xdr:colOff>
      <xdr:row>2</xdr:row>
      <xdr:rowOff>23812</xdr:rowOff>
    </xdr:from>
    <xdr:to>
      <xdr:col>91</xdr:col>
      <xdr:colOff>485775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BA449-F602-47FE-A04E-44E77DDE9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85</xdr:col>
      <xdr:colOff>300037</xdr:colOff>
      <xdr:row>16</xdr:row>
      <xdr:rowOff>61912</xdr:rowOff>
    </xdr:from>
    <xdr:to>
      <xdr:col>92</xdr:col>
      <xdr:colOff>604837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578C4-E38E-46C9-846D-0FEC62AB2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92221</xdr:colOff>
      <xdr:row>100</xdr:row>
      <xdr:rowOff>96488</xdr:rowOff>
    </xdr:from>
    <xdr:to>
      <xdr:col>40</xdr:col>
      <xdr:colOff>51954</xdr:colOff>
      <xdr:row>118</xdr:row>
      <xdr:rowOff>34637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B25ABBF-D044-4075-944B-441DC698060E}"/>
            </a:ext>
          </a:extLst>
        </xdr:cNvPr>
        <xdr:cNvSpPr txBox="1"/>
      </xdr:nvSpPr>
      <xdr:spPr>
        <a:xfrm>
          <a:off x="31611312" y="19146488"/>
          <a:ext cx="13294733" cy="3367149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D: Comparing epidemic</a:t>
          </a:r>
          <a:r>
            <a:rPr lang="en-US" sz="1800" b="1" baseline="0"/>
            <a:t> measures across the conditions</a:t>
          </a:r>
          <a:endParaRPr lang="en-US" sz="1800" b="1"/>
        </a:p>
      </xdr:txBody>
    </xdr:sp>
    <xdr:clientData/>
  </xdr:twoCellAnchor>
  <xdr:twoCellAnchor>
    <xdr:from>
      <xdr:col>18</xdr:col>
      <xdr:colOff>40996</xdr:colOff>
      <xdr:row>64</xdr:row>
      <xdr:rowOff>73275</xdr:rowOff>
    </xdr:from>
    <xdr:to>
      <xdr:col>40</xdr:col>
      <xdr:colOff>34635</xdr:colOff>
      <xdr:row>80</xdr:row>
      <xdr:rowOff>173182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ED5F9D6D-FC2F-4ABF-8F83-9F575FB2A160}"/>
            </a:ext>
          </a:extLst>
        </xdr:cNvPr>
        <xdr:cNvSpPr txBox="1"/>
      </xdr:nvSpPr>
      <xdr:spPr>
        <a:xfrm>
          <a:off x="31560087" y="12265275"/>
          <a:ext cx="13328639" cy="3147907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B. Agents with own-health information (symptom</a:t>
          </a:r>
          <a:r>
            <a:rPr lang="en-US" sz="1800" b="1" baseline="0"/>
            <a:t> information)</a:t>
          </a:r>
          <a:endParaRPr lang="en-US" sz="1800" b="1"/>
        </a:p>
      </xdr:txBody>
    </xdr:sp>
    <xdr:clientData/>
  </xdr:twoCellAnchor>
  <xdr:twoCellAnchor>
    <xdr:from>
      <xdr:col>18</xdr:col>
      <xdr:colOff>63771</xdr:colOff>
      <xdr:row>82</xdr:row>
      <xdr:rowOff>17319</xdr:rowOff>
    </xdr:from>
    <xdr:to>
      <xdr:col>40</xdr:col>
      <xdr:colOff>51955</xdr:colOff>
      <xdr:row>99</xdr:row>
      <xdr:rowOff>138546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8D4F1866-3D03-4CE9-B18F-962A2743B3A7}"/>
            </a:ext>
          </a:extLst>
        </xdr:cNvPr>
        <xdr:cNvSpPr txBox="1"/>
      </xdr:nvSpPr>
      <xdr:spPr>
        <a:xfrm>
          <a:off x="31582862" y="15638319"/>
          <a:ext cx="13323184" cy="3359727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C. Generative</a:t>
          </a:r>
          <a:r>
            <a:rPr lang="en-US" sz="1800" b="1" baseline="0"/>
            <a:t> agents with own and societal health information (full feedback)</a:t>
          </a:r>
          <a:endParaRPr lang="en-US" sz="1800" b="1"/>
        </a:p>
      </xdr:txBody>
    </xdr:sp>
    <xdr:clientData/>
  </xdr:twoCellAnchor>
  <xdr:twoCellAnchor>
    <xdr:from>
      <xdr:col>18</xdr:col>
      <xdr:colOff>52567</xdr:colOff>
      <xdr:row>46</xdr:row>
      <xdr:rowOff>154847</xdr:rowOff>
    </xdr:from>
    <xdr:to>
      <xdr:col>40</xdr:col>
      <xdr:colOff>34636</xdr:colOff>
      <xdr:row>63</xdr:row>
      <xdr:rowOff>69273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A3506DFB-DD44-4FA7-B99E-F8689DD8C172}"/>
            </a:ext>
          </a:extLst>
        </xdr:cNvPr>
        <xdr:cNvSpPr txBox="1"/>
      </xdr:nvSpPr>
      <xdr:spPr>
        <a:xfrm>
          <a:off x="31571658" y="8917847"/>
          <a:ext cx="13317069" cy="3152926"/>
        </a:xfrm>
        <a:prstGeom prst="rect">
          <a:avLst/>
        </a:prstGeom>
        <a:solidFill>
          <a:sysClr val="window" lastClr="FFFFFF"/>
        </a:solidFill>
        <a:ln w="19050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A. Agents with no health related information (base run)</a:t>
          </a:r>
        </a:p>
      </xdr:txBody>
    </xdr:sp>
    <xdr:clientData/>
  </xdr:twoCellAnchor>
  <xdr:twoCellAnchor>
    <xdr:from>
      <xdr:col>37</xdr:col>
      <xdr:colOff>169298</xdr:colOff>
      <xdr:row>83</xdr:row>
      <xdr:rowOff>186286</xdr:rowOff>
    </xdr:from>
    <xdr:to>
      <xdr:col>40</xdr:col>
      <xdr:colOff>6172</xdr:colOff>
      <xdr:row>91</xdr:row>
      <xdr:rowOff>55905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9F07D64-7E98-48D6-9BDE-F540A5DE456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144451</xdr:colOff>
      <xdr:row>91</xdr:row>
      <xdr:rowOff>146054</xdr:rowOff>
    </xdr:from>
    <xdr:to>
      <xdr:col>39</xdr:col>
      <xdr:colOff>590925</xdr:colOff>
      <xdr:row>99</xdr:row>
      <xdr:rowOff>15673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6A5088BB-C2A9-4A26-9F47-33F1BA9EAC4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264392</xdr:colOff>
      <xdr:row>83</xdr:row>
      <xdr:rowOff>186285</xdr:rowOff>
    </xdr:from>
    <xdr:to>
      <xdr:col>37</xdr:col>
      <xdr:colOff>101265</xdr:colOff>
      <xdr:row>91</xdr:row>
      <xdr:rowOff>55904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B749AF9-BA2A-4EDD-9A98-1420F8636A9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244869</xdr:colOff>
      <xdr:row>91</xdr:row>
      <xdr:rowOff>146055</xdr:rowOff>
    </xdr:from>
    <xdr:to>
      <xdr:col>37</xdr:col>
      <xdr:colOff>81742</xdr:colOff>
      <xdr:row>99</xdr:row>
      <xdr:rowOff>15674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16E0BD0-15A3-4B18-818D-B8D01C4FA70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357598</xdr:colOff>
      <xdr:row>83</xdr:row>
      <xdr:rowOff>178000</xdr:rowOff>
    </xdr:from>
    <xdr:to>
      <xdr:col>34</xdr:col>
      <xdr:colOff>201676</xdr:colOff>
      <xdr:row>91</xdr:row>
      <xdr:rowOff>47619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D5CC6AD0-FA89-48E2-8E14-5C7D5FB081D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357110</xdr:colOff>
      <xdr:row>91</xdr:row>
      <xdr:rowOff>149011</xdr:rowOff>
    </xdr:from>
    <xdr:to>
      <xdr:col>34</xdr:col>
      <xdr:colOff>193393</xdr:colOff>
      <xdr:row>99</xdr:row>
      <xdr:rowOff>18630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A320AA3-6C52-436D-8A07-73F9B4B631D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460974</xdr:colOff>
      <xdr:row>83</xdr:row>
      <xdr:rowOff>186284</xdr:rowOff>
    </xdr:from>
    <xdr:to>
      <xdr:col>31</xdr:col>
      <xdr:colOff>305051</xdr:colOff>
      <xdr:row>91</xdr:row>
      <xdr:rowOff>55903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4E7E1895-7AA1-48A0-AA3C-9F95505D3D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447368</xdr:colOff>
      <xdr:row>91</xdr:row>
      <xdr:rowOff>143688</xdr:rowOff>
    </xdr:from>
    <xdr:to>
      <xdr:col>31</xdr:col>
      <xdr:colOff>291445</xdr:colOff>
      <xdr:row>99</xdr:row>
      <xdr:rowOff>13307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F63DDB0E-0216-4AF6-8002-2C4ACD7F91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232375</xdr:colOff>
      <xdr:row>85</xdr:row>
      <xdr:rowOff>44781</xdr:rowOff>
    </xdr:from>
    <xdr:to>
      <xdr:col>23</xdr:col>
      <xdr:colOff>155205</xdr:colOff>
      <xdr:row>98</xdr:row>
      <xdr:rowOff>132615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47554C4A-07F4-40EB-B571-FBE14B3D048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329979</xdr:colOff>
      <xdr:row>85</xdr:row>
      <xdr:rowOff>44162</xdr:rowOff>
    </xdr:from>
    <xdr:to>
      <xdr:col>28</xdr:col>
      <xdr:colOff>225590</xdr:colOff>
      <xdr:row>98</xdr:row>
      <xdr:rowOff>118838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53CEA75-71F6-49B8-9857-22C0558152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177752</xdr:colOff>
      <xdr:row>47</xdr:row>
      <xdr:rowOff>49568</xdr:rowOff>
    </xdr:from>
    <xdr:to>
      <xdr:col>37</xdr:col>
      <xdr:colOff>28072</xdr:colOff>
      <xdr:row>54</xdr:row>
      <xdr:rowOff>109687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ABFDF85B-B410-4BE9-AF9B-AD0BBC7BBF5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158229</xdr:colOff>
      <xdr:row>55</xdr:row>
      <xdr:rowOff>9338</xdr:rowOff>
    </xdr:from>
    <xdr:to>
      <xdr:col>37</xdr:col>
      <xdr:colOff>8549</xdr:colOff>
      <xdr:row>62</xdr:row>
      <xdr:rowOff>69457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5F39D5D3-8A2D-45A3-BE14-9648844D0BE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261993</xdr:colOff>
      <xdr:row>47</xdr:row>
      <xdr:rowOff>41283</xdr:rowOff>
    </xdr:from>
    <xdr:to>
      <xdr:col>34</xdr:col>
      <xdr:colOff>115036</xdr:colOff>
      <xdr:row>54</xdr:row>
      <xdr:rowOff>101402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D4D5A64-E9A1-4975-8727-9B0E21B6ED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257023</xdr:colOff>
      <xdr:row>55</xdr:row>
      <xdr:rowOff>12294</xdr:rowOff>
    </xdr:from>
    <xdr:to>
      <xdr:col>34</xdr:col>
      <xdr:colOff>106753</xdr:colOff>
      <xdr:row>62</xdr:row>
      <xdr:rowOff>72413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780E65B7-9285-40BF-BB89-6FF19C973DD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348458</xdr:colOff>
      <xdr:row>47</xdr:row>
      <xdr:rowOff>49567</xdr:rowOff>
    </xdr:from>
    <xdr:to>
      <xdr:col>31</xdr:col>
      <xdr:colOff>204964</xdr:colOff>
      <xdr:row>54</xdr:row>
      <xdr:rowOff>109686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89AFAD51-EDCC-43C8-BCC1-529B4DC631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334852</xdr:colOff>
      <xdr:row>55</xdr:row>
      <xdr:rowOff>6971</xdr:rowOff>
    </xdr:from>
    <xdr:to>
      <xdr:col>31</xdr:col>
      <xdr:colOff>191358</xdr:colOff>
      <xdr:row>62</xdr:row>
      <xdr:rowOff>67090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E70578C-F278-4C43-818C-5487ABCE9B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157959</xdr:colOff>
      <xdr:row>48</xdr:row>
      <xdr:rowOff>185156</xdr:rowOff>
    </xdr:from>
    <xdr:to>
      <xdr:col>23</xdr:col>
      <xdr:colOff>84048</xdr:colOff>
      <xdr:row>62</xdr:row>
      <xdr:rowOff>68255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313DA9ED-7150-41AA-A217-D9B23E283BE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226631</xdr:colOff>
      <xdr:row>49</xdr:row>
      <xdr:rowOff>5293</xdr:rowOff>
    </xdr:from>
    <xdr:to>
      <xdr:col>28</xdr:col>
      <xdr:colOff>133203</xdr:colOff>
      <xdr:row>62</xdr:row>
      <xdr:rowOff>68256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2A0D69F4-1F76-4F5B-8B84-9446B955840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116013</xdr:colOff>
      <xdr:row>64</xdr:row>
      <xdr:rowOff>153655</xdr:rowOff>
    </xdr:from>
    <xdr:to>
      <xdr:col>39</xdr:col>
      <xdr:colOff>575934</xdr:colOff>
      <xdr:row>72</xdr:row>
      <xdr:rowOff>23274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7CCB8D84-2E1B-49C2-A149-638D6772F79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91166</xdr:colOff>
      <xdr:row>72</xdr:row>
      <xdr:rowOff>113423</xdr:rowOff>
    </xdr:from>
    <xdr:to>
      <xdr:col>39</xdr:col>
      <xdr:colOff>551087</xdr:colOff>
      <xdr:row>79</xdr:row>
      <xdr:rowOff>173542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59CB2094-C1B1-428F-8784-08E84551659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197660</xdr:colOff>
      <xdr:row>64</xdr:row>
      <xdr:rowOff>153654</xdr:rowOff>
    </xdr:from>
    <xdr:to>
      <xdr:col>37</xdr:col>
      <xdr:colOff>47980</xdr:colOff>
      <xdr:row>72</xdr:row>
      <xdr:rowOff>23273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45447067-DD09-499E-9E9C-F85D1ED031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178137</xdr:colOff>
      <xdr:row>72</xdr:row>
      <xdr:rowOff>113424</xdr:rowOff>
    </xdr:from>
    <xdr:to>
      <xdr:col>37</xdr:col>
      <xdr:colOff>28457</xdr:colOff>
      <xdr:row>79</xdr:row>
      <xdr:rowOff>173543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C7DF8CDC-5C38-4D13-A2BA-88DB05BBA9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278437</xdr:colOff>
      <xdr:row>64</xdr:row>
      <xdr:rowOff>145369</xdr:rowOff>
    </xdr:from>
    <xdr:to>
      <xdr:col>34</xdr:col>
      <xdr:colOff>134944</xdr:colOff>
      <xdr:row>72</xdr:row>
      <xdr:rowOff>14988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29CDEE8A-614D-41B1-B1D9-B5E5D148B71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276931</xdr:colOff>
      <xdr:row>72</xdr:row>
      <xdr:rowOff>116380</xdr:rowOff>
    </xdr:from>
    <xdr:to>
      <xdr:col>34</xdr:col>
      <xdr:colOff>126661</xdr:colOff>
      <xdr:row>79</xdr:row>
      <xdr:rowOff>176499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C81EB093-E7D3-4319-8CF5-D86A74BEA03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368366</xdr:colOff>
      <xdr:row>64</xdr:row>
      <xdr:rowOff>153653</xdr:rowOff>
    </xdr:from>
    <xdr:to>
      <xdr:col>31</xdr:col>
      <xdr:colOff>224872</xdr:colOff>
      <xdr:row>72</xdr:row>
      <xdr:rowOff>23272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0F00FC7B-D582-4E1A-97CF-098166AD900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354760</xdr:colOff>
      <xdr:row>72</xdr:row>
      <xdr:rowOff>111057</xdr:rowOff>
    </xdr:from>
    <xdr:to>
      <xdr:col>31</xdr:col>
      <xdr:colOff>211266</xdr:colOff>
      <xdr:row>79</xdr:row>
      <xdr:rowOff>171176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DFD08E0F-BE6E-40F7-BD34-E1F2BFA7B2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170736</xdr:colOff>
      <xdr:row>66</xdr:row>
      <xdr:rowOff>103835</xdr:rowOff>
    </xdr:from>
    <xdr:to>
      <xdr:col>23</xdr:col>
      <xdr:colOff>88113</xdr:colOff>
      <xdr:row>79</xdr:row>
      <xdr:rowOff>169367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4E6FF9DF-2824-4BC1-A257-7466F89F87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246538</xdr:colOff>
      <xdr:row>66</xdr:row>
      <xdr:rowOff>101232</xdr:rowOff>
    </xdr:from>
    <xdr:to>
      <xdr:col>28</xdr:col>
      <xdr:colOff>155624</xdr:colOff>
      <xdr:row>79</xdr:row>
      <xdr:rowOff>166764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32A05305-71EB-4522-A967-5D0AC78AC0B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81197</xdr:colOff>
      <xdr:row>47</xdr:row>
      <xdr:rowOff>68036</xdr:rowOff>
    </xdr:from>
    <xdr:to>
      <xdr:col>39</xdr:col>
      <xdr:colOff>532953</xdr:colOff>
      <xdr:row>54</xdr:row>
      <xdr:rowOff>128155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25A2E41E-8B5F-4CE0-AFC0-59D6A4C17F2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37</xdr:col>
      <xdr:colOff>56350</xdr:colOff>
      <xdr:row>55</xdr:row>
      <xdr:rowOff>27804</xdr:rowOff>
    </xdr:from>
    <xdr:to>
      <xdr:col>39</xdr:col>
      <xdr:colOff>508106</xdr:colOff>
      <xdr:row>62</xdr:row>
      <xdr:rowOff>87923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ACCCDF22-487A-414D-B86B-184E68EA2DD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33</xdr:col>
      <xdr:colOff>112014</xdr:colOff>
      <xdr:row>102</xdr:row>
      <xdr:rowOff>144730</xdr:rowOff>
    </xdr:from>
    <xdr:to>
      <xdr:col>39</xdr:col>
      <xdr:colOff>258972</xdr:colOff>
      <xdr:row>117</xdr:row>
      <xdr:rowOff>30430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F11C3E12-EEB4-4345-9061-49852B4C3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321069</xdr:colOff>
      <xdr:row>102</xdr:row>
      <xdr:rowOff>168232</xdr:rowOff>
    </xdr:from>
    <xdr:to>
      <xdr:col>24</xdr:col>
      <xdr:colOff>429926</xdr:colOff>
      <xdr:row>117</xdr:row>
      <xdr:rowOff>53932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F324ABBA-187D-4591-8A77-3456B6302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495489</xdr:colOff>
      <xdr:row>102</xdr:row>
      <xdr:rowOff>127409</xdr:rowOff>
    </xdr:from>
    <xdr:to>
      <xdr:col>32</xdr:col>
      <xdr:colOff>49916</xdr:colOff>
      <xdr:row>117</xdr:row>
      <xdr:rowOff>86588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45605F3-E0FC-4D0F-9659-D895D39C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BM_base_run-data-all-R0=3n=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ABM_health%20fb-data-all-R0=3n=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aphs"/>
      <sheetName val="Run10"/>
      <sheetName val="Run9"/>
      <sheetName val="Run8"/>
      <sheetName val="Run7"/>
      <sheetName val="Run6"/>
      <sheetName val="Run5"/>
      <sheetName val="Run4"/>
      <sheetName val="Run3"/>
      <sheetName val="Run2"/>
      <sheetName val="Run1"/>
    </sheetNames>
    <sheetDataSet>
      <sheetData sheetId="0">
        <row r="2">
          <cell r="T2" t="str">
            <v>Run4</v>
          </cell>
          <cell r="U2" t="str">
            <v>Run5</v>
          </cell>
          <cell r="W2" t="str">
            <v>Run7</v>
          </cell>
          <cell r="X2" t="str">
            <v>Run8</v>
          </cell>
          <cell r="Z2" t="str">
            <v>Run10</v>
          </cell>
          <cell r="AA2" t="str">
            <v>Min</v>
          </cell>
          <cell r="AB2" t="str">
            <v>Average</v>
          </cell>
          <cell r="AC2" t="str">
            <v>Max</v>
          </cell>
          <cell r="AH2" t="str">
            <v>Run4</v>
          </cell>
          <cell r="AI2" t="str">
            <v>Run5</v>
          </cell>
          <cell r="AL2" t="str">
            <v>Run8</v>
          </cell>
          <cell r="AO2" t="str">
            <v>Min</v>
          </cell>
          <cell r="AP2" t="str">
            <v>Average</v>
          </cell>
          <cell r="AQ2" t="str">
            <v>Max</v>
          </cell>
        </row>
        <row r="3">
          <cell r="A3">
            <v>0</v>
          </cell>
          <cell r="P3">
            <v>0</v>
          </cell>
          <cell r="T3">
            <v>2</v>
          </cell>
          <cell r="U3">
            <v>2</v>
          </cell>
          <cell r="W3">
            <v>2</v>
          </cell>
          <cell r="X3">
            <v>2</v>
          </cell>
          <cell r="Z3">
            <v>2</v>
          </cell>
          <cell r="AA3">
            <v>2</v>
          </cell>
          <cell r="AB3">
            <v>2</v>
          </cell>
          <cell r="AC3">
            <v>2</v>
          </cell>
          <cell r="AD3">
            <v>0</v>
          </cell>
          <cell r="AH3">
            <v>1</v>
          </cell>
          <cell r="AI3">
            <v>1</v>
          </cell>
          <cell r="AL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</row>
        <row r="4">
          <cell r="A4">
            <v>1</v>
          </cell>
          <cell r="P4">
            <v>1</v>
          </cell>
          <cell r="T4">
            <v>3</v>
          </cell>
          <cell r="U4">
            <v>3</v>
          </cell>
          <cell r="W4">
            <v>3</v>
          </cell>
          <cell r="X4">
            <v>0</v>
          </cell>
          <cell r="Z4">
            <v>1</v>
          </cell>
          <cell r="AA4">
            <v>0</v>
          </cell>
          <cell r="AB4">
            <v>1.6</v>
          </cell>
          <cell r="AC4">
            <v>3</v>
          </cell>
          <cell r="AD4">
            <v>1</v>
          </cell>
          <cell r="AH4">
            <v>1</v>
          </cell>
          <cell r="AI4">
            <v>1</v>
          </cell>
          <cell r="AL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</row>
        <row r="5">
          <cell r="A5">
            <v>2</v>
          </cell>
          <cell r="P5">
            <v>2</v>
          </cell>
          <cell r="T5">
            <v>4</v>
          </cell>
          <cell r="U5">
            <v>5</v>
          </cell>
          <cell r="W5">
            <v>7</v>
          </cell>
          <cell r="X5">
            <v>3</v>
          </cell>
          <cell r="Z5">
            <v>1</v>
          </cell>
          <cell r="AA5">
            <v>1</v>
          </cell>
          <cell r="AB5">
            <v>3</v>
          </cell>
          <cell r="AC5">
            <v>5.1999999999999993</v>
          </cell>
          <cell r="AD5">
            <v>2</v>
          </cell>
          <cell r="AH5">
            <v>1</v>
          </cell>
          <cell r="AI5">
            <v>1</v>
          </cell>
          <cell r="AL5">
            <v>1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</row>
        <row r="6">
          <cell r="A6">
            <v>3</v>
          </cell>
          <cell r="P6">
            <v>3</v>
          </cell>
          <cell r="T6">
            <v>9</v>
          </cell>
          <cell r="U6">
            <v>11</v>
          </cell>
          <cell r="W6">
            <v>7</v>
          </cell>
          <cell r="X6">
            <v>5</v>
          </cell>
          <cell r="Z6">
            <v>4</v>
          </cell>
          <cell r="AA6">
            <v>2</v>
          </cell>
          <cell r="AB6">
            <v>5.4</v>
          </cell>
          <cell r="AC6">
            <v>9.1999999999999993</v>
          </cell>
          <cell r="AD6">
            <v>3</v>
          </cell>
          <cell r="AH6">
            <v>1</v>
          </cell>
          <cell r="AI6">
            <v>1</v>
          </cell>
          <cell r="AL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</row>
        <row r="7">
          <cell r="A7">
            <v>4</v>
          </cell>
          <cell r="P7">
            <v>4</v>
          </cell>
          <cell r="T7">
            <v>5</v>
          </cell>
          <cell r="U7">
            <v>10</v>
          </cell>
          <cell r="W7">
            <v>15</v>
          </cell>
          <cell r="X7">
            <v>6</v>
          </cell>
          <cell r="Z7">
            <v>11</v>
          </cell>
          <cell r="AA7">
            <v>5</v>
          </cell>
          <cell r="AB7">
            <v>8.6</v>
          </cell>
          <cell r="AC7">
            <v>12.299999999999999</v>
          </cell>
          <cell r="AD7">
            <v>4</v>
          </cell>
          <cell r="AH7">
            <v>1</v>
          </cell>
          <cell r="AI7">
            <v>1</v>
          </cell>
          <cell r="AL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</row>
        <row r="8">
          <cell r="A8">
            <v>5</v>
          </cell>
          <cell r="P8">
            <v>5</v>
          </cell>
          <cell r="T8">
            <v>17</v>
          </cell>
          <cell r="U8">
            <v>14</v>
          </cell>
          <cell r="W8">
            <v>19</v>
          </cell>
          <cell r="X8">
            <v>11</v>
          </cell>
          <cell r="Z8">
            <v>10</v>
          </cell>
          <cell r="AA8">
            <v>9.8000000000000007</v>
          </cell>
          <cell r="AB8">
            <v>13.9</v>
          </cell>
          <cell r="AC8">
            <v>18.100000000000001</v>
          </cell>
          <cell r="AD8">
            <v>5</v>
          </cell>
          <cell r="AH8">
            <v>1</v>
          </cell>
          <cell r="AI8">
            <v>1</v>
          </cell>
          <cell r="AL8">
            <v>1</v>
          </cell>
          <cell r="AN8">
            <v>1</v>
          </cell>
          <cell r="AO8">
            <v>1</v>
          </cell>
          <cell r="AP8">
            <v>1</v>
          </cell>
          <cell r="AQ8">
            <v>1</v>
          </cell>
        </row>
        <row r="9">
          <cell r="A9">
            <v>6</v>
          </cell>
          <cell r="P9">
            <v>6</v>
          </cell>
          <cell r="T9">
            <v>20</v>
          </cell>
          <cell r="U9">
            <v>23</v>
          </cell>
          <cell r="W9">
            <v>21</v>
          </cell>
          <cell r="X9">
            <v>13</v>
          </cell>
          <cell r="Z9">
            <v>14</v>
          </cell>
          <cell r="AA9">
            <v>13</v>
          </cell>
          <cell r="AB9">
            <v>17.3</v>
          </cell>
          <cell r="AC9">
            <v>21.2</v>
          </cell>
          <cell r="AD9">
            <v>6</v>
          </cell>
          <cell r="AH9">
            <v>1</v>
          </cell>
          <cell r="AI9">
            <v>1</v>
          </cell>
          <cell r="AL9">
            <v>1</v>
          </cell>
          <cell r="AN9">
            <v>1</v>
          </cell>
          <cell r="AO9">
            <v>1</v>
          </cell>
          <cell r="AP9">
            <v>1</v>
          </cell>
          <cell r="AQ9">
            <v>1</v>
          </cell>
        </row>
        <row r="10">
          <cell r="A10">
            <v>7</v>
          </cell>
          <cell r="P10">
            <v>7</v>
          </cell>
          <cell r="T10">
            <v>14</v>
          </cell>
          <cell r="U10">
            <v>14</v>
          </cell>
          <cell r="W10">
            <v>16</v>
          </cell>
          <cell r="X10">
            <v>23</v>
          </cell>
          <cell r="Z10">
            <v>24</v>
          </cell>
          <cell r="AA10">
            <v>13.399999999999999</v>
          </cell>
          <cell r="AB10">
            <v>16.8</v>
          </cell>
          <cell r="AC10">
            <v>23.1</v>
          </cell>
          <cell r="AD10">
            <v>7</v>
          </cell>
          <cell r="AH10">
            <v>1</v>
          </cell>
          <cell r="AI10">
            <v>1</v>
          </cell>
          <cell r="AL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</row>
        <row r="11">
          <cell r="A11">
            <v>8</v>
          </cell>
          <cell r="P11">
            <v>8</v>
          </cell>
          <cell r="T11">
            <v>12</v>
          </cell>
          <cell r="U11">
            <v>10</v>
          </cell>
          <cell r="W11">
            <v>6</v>
          </cell>
          <cell r="X11">
            <v>19</v>
          </cell>
          <cell r="Z11">
            <v>14</v>
          </cell>
          <cell r="AA11">
            <v>9.6</v>
          </cell>
          <cell r="AB11">
            <v>14.1</v>
          </cell>
          <cell r="AC11">
            <v>19.699999999999996</v>
          </cell>
          <cell r="AD11">
            <v>8</v>
          </cell>
          <cell r="AH11">
            <v>1</v>
          </cell>
          <cell r="AI11">
            <v>1</v>
          </cell>
          <cell r="AL11">
            <v>1</v>
          </cell>
          <cell r="AN11">
            <v>1</v>
          </cell>
          <cell r="AO11">
            <v>1</v>
          </cell>
          <cell r="AP11">
            <v>1</v>
          </cell>
          <cell r="AQ11">
            <v>1</v>
          </cell>
        </row>
        <row r="12">
          <cell r="A12">
            <v>9</v>
          </cell>
          <cell r="P12">
            <v>9</v>
          </cell>
          <cell r="T12">
            <v>7</v>
          </cell>
          <cell r="U12">
            <v>6</v>
          </cell>
          <cell r="W12">
            <v>3</v>
          </cell>
          <cell r="X12">
            <v>11</v>
          </cell>
          <cell r="Z12">
            <v>10</v>
          </cell>
          <cell r="AA12">
            <v>4.8</v>
          </cell>
          <cell r="AB12">
            <v>8.6999999999999993</v>
          </cell>
          <cell r="AC12">
            <v>13.1</v>
          </cell>
          <cell r="AD12">
            <v>9</v>
          </cell>
          <cell r="AH12">
            <v>1</v>
          </cell>
          <cell r="AI12">
            <v>1</v>
          </cell>
          <cell r="AL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</row>
        <row r="13">
          <cell r="A13">
            <v>10</v>
          </cell>
          <cell r="M13">
            <v>96.6</v>
          </cell>
          <cell r="P13">
            <v>10</v>
          </cell>
          <cell r="T13">
            <v>5</v>
          </cell>
          <cell r="U13">
            <v>1</v>
          </cell>
          <cell r="W13">
            <v>0</v>
          </cell>
          <cell r="X13">
            <v>5</v>
          </cell>
          <cell r="Z13">
            <v>3</v>
          </cell>
          <cell r="AA13">
            <v>0.89999999999999991</v>
          </cell>
          <cell r="AB13">
            <v>5.2</v>
          </cell>
          <cell r="AC13">
            <v>9.1999999999999993</v>
          </cell>
          <cell r="AD13">
            <v>10</v>
          </cell>
          <cell r="AH13">
            <v>1</v>
          </cell>
          <cell r="AI13">
            <v>1</v>
          </cell>
          <cell r="AL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</row>
        <row r="14">
          <cell r="A14">
            <v>11</v>
          </cell>
          <cell r="P14">
            <v>11</v>
          </cell>
          <cell r="T14">
            <v>1</v>
          </cell>
          <cell r="U14">
            <v>1</v>
          </cell>
          <cell r="W14">
            <v>0</v>
          </cell>
          <cell r="X14">
            <v>1</v>
          </cell>
          <cell r="Z14">
            <v>3</v>
          </cell>
          <cell r="AA14">
            <v>0</v>
          </cell>
          <cell r="AB14">
            <v>1.7</v>
          </cell>
          <cell r="AC14">
            <v>3.1999999999999993</v>
          </cell>
          <cell r="AD14">
            <v>11</v>
          </cell>
          <cell r="AH14">
            <v>1</v>
          </cell>
          <cell r="AI14">
            <v>1</v>
          </cell>
          <cell r="AL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</row>
        <row r="15">
          <cell r="A15">
            <v>12</v>
          </cell>
          <cell r="P15">
            <v>12</v>
          </cell>
          <cell r="T15">
            <v>1</v>
          </cell>
          <cell r="U15">
            <v>0</v>
          </cell>
          <cell r="W15">
            <v>0</v>
          </cell>
          <cell r="X15">
            <v>0</v>
          </cell>
          <cell r="Z15">
            <v>2</v>
          </cell>
          <cell r="AA15">
            <v>0</v>
          </cell>
          <cell r="AB15">
            <v>1.2</v>
          </cell>
          <cell r="AC15">
            <v>3</v>
          </cell>
          <cell r="AD15">
            <v>12</v>
          </cell>
          <cell r="AH15">
            <v>1</v>
          </cell>
          <cell r="AI15">
            <v>1</v>
          </cell>
          <cell r="AL15">
            <v>1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</row>
        <row r="16">
          <cell r="A16">
            <v>13</v>
          </cell>
          <cell r="P16">
            <v>13</v>
          </cell>
          <cell r="T16">
            <v>0</v>
          </cell>
          <cell r="U16">
            <v>0</v>
          </cell>
          <cell r="W16">
            <v>0</v>
          </cell>
          <cell r="X16">
            <v>1</v>
          </cell>
          <cell r="Z16">
            <v>0</v>
          </cell>
          <cell r="AA16">
            <v>0</v>
          </cell>
          <cell r="AB16">
            <v>0.2</v>
          </cell>
          <cell r="AC16">
            <v>1</v>
          </cell>
          <cell r="AD16">
            <v>13</v>
          </cell>
          <cell r="AH16">
            <v>1</v>
          </cell>
          <cell r="AI16">
            <v>1</v>
          </cell>
          <cell r="AL16">
            <v>1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</row>
        <row r="17">
          <cell r="A17">
            <v>14</v>
          </cell>
          <cell r="P17">
            <v>14</v>
          </cell>
          <cell r="T17">
            <v>0</v>
          </cell>
          <cell r="U17">
            <v>0</v>
          </cell>
          <cell r="W17">
            <v>0</v>
          </cell>
          <cell r="X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14</v>
          </cell>
          <cell r="AH17">
            <v>1</v>
          </cell>
          <cell r="AI17">
            <v>1</v>
          </cell>
          <cell r="AL17">
            <v>1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</row>
        <row r="18">
          <cell r="A18">
            <v>15</v>
          </cell>
          <cell r="P18">
            <v>15</v>
          </cell>
          <cell r="T18">
            <v>0</v>
          </cell>
          <cell r="U18">
            <v>0</v>
          </cell>
          <cell r="W18">
            <v>0</v>
          </cell>
          <cell r="X18">
            <v>0</v>
          </cell>
          <cell r="Z18">
            <v>0</v>
          </cell>
          <cell r="AA18">
            <v>0</v>
          </cell>
          <cell r="AB18">
            <v>0.1</v>
          </cell>
          <cell r="AC18">
            <v>9.9999999999999645E-2</v>
          </cell>
          <cell r="AD18">
            <v>15</v>
          </cell>
          <cell r="AH18">
            <v>1</v>
          </cell>
          <cell r="AI18">
            <v>1</v>
          </cell>
          <cell r="AL18">
            <v>1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</row>
        <row r="19">
          <cell r="A19">
            <v>16</v>
          </cell>
          <cell r="P19">
            <v>16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16</v>
          </cell>
          <cell r="AH19">
            <v>1</v>
          </cell>
          <cell r="AI19">
            <v>1</v>
          </cell>
          <cell r="AL19">
            <v>1</v>
          </cell>
          <cell r="AN19">
            <v>1</v>
          </cell>
          <cell r="AO19">
            <v>1</v>
          </cell>
          <cell r="AP19">
            <v>1</v>
          </cell>
          <cell r="AQ19">
            <v>1</v>
          </cell>
        </row>
        <row r="20">
          <cell r="A20">
            <v>17</v>
          </cell>
          <cell r="P20">
            <v>17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17</v>
          </cell>
          <cell r="AH20">
            <v>1</v>
          </cell>
          <cell r="AI20">
            <v>1</v>
          </cell>
          <cell r="AL20">
            <v>1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</row>
        <row r="21">
          <cell r="A21">
            <v>18</v>
          </cell>
          <cell r="P21">
            <v>18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18</v>
          </cell>
          <cell r="AH21">
            <v>1</v>
          </cell>
          <cell r="AI21">
            <v>1</v>
          </cell>
          <cell r="AL21">
            <v>1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</row>
        <row r="22">
          <cell r="A22">
            <v>19</v>
          </cell>
          <cell r="P22">
            <v>19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19</v>
          </cell>
          <cell r="AH22">
            <v>1</v>
          </cell>
          <cell r="AI22">
            <v>1</v>
          </cell>
          <cell r="AL22">
            <v>1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</row>
        <row r="23">
          <cell r="A23">
            <v>20</v>
          </cell>
          <cell r="P23">
            <v>20</v>
          </cell>
          <cell r="T23">
            <v>0</v>
          </cell>
          <cell r="U23">
            <v>0</v>
          </cell>
          <cell r="W23">
            <v>0</v>
          </cell>
          <cell r="X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20</v>
          </cell>
          <cell r="AH23">
            <v>1</v>
          </cell>
          <cell r="AI23">
            <v>1</v>
          </cell>
          <cell r="AL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</row>
        <row r="24">
          <cell r="A24">
            <v>21</v>
          </cell>
          <cell r="P24">
            <v>21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21</v>
          </cell>
          <cell r="AH24">
            <v>1</v>
          </cell>
          <cell r="AI24">
            <v>1</v>
          </cell>
          <cell r="AL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</row>
        <row r="25">
          <cell r="A25">
            <v>22</v>
          </cell>
          <cell r="P25">
            <v>22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22</v>
          </cell>
          <cell r="AH25">
            <v>1</v>
          </cell>
          <cell r="AI25">
            <v>1</v>
          </cell>
          <cell r="AL25">
            <v>1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</row>
        <row r="26">
          <cell r="A26">
            <v>23</v>
          </cell>
          <cell r="P26">
            <v>23</v>
          </cell>
          <cell r="T26">
            <v>0</v>
          </cell>
          <cell r="U26">
            <v>0</v>
          </cell>
          <cell r="W26">
            <v>0</v>
          </cell>
          <cell r="X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23</v>
          </cell>
          <cell r="AH26">
            <v>1</v>
          </cell>
          <cell r="AI26">
            <v>1</v>
          </cell>
          <cell r="AL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</row>
        <row r="27">
          <cell r="A27">
            <v>24</v>
          </cell>
          <cell r="P27">
            <v>24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24</v>
          </cell>
          <cell r="AH27">
            <v>1</v>
          </cell>
          <cell r="AI27">
            <v>1</v>
          </cell>
          <cell r="AL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</row>
        <row r="28">
          <cell r="A28">
            <v>25</v>
          </cell>
          <cell r="P28">
            <v>25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25</v>
          </cell>
          <cell r="AH28">
            <v>1</v>
          </cell>
          <cell r="AI28">
            <v>1</v>
          </cell>
          <cell r="AL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</row>
        <row r="29">
          <cell r="A29">
            <v>26</v>
          </cell>
          <cell r="P29">
            <v>26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26</v>
          </cell>
          <cell r="AH29">
            <v>1</v>
          </cell>
          <cell r="AI29">
            <v>1</v>
          </cell>
          <cell r="AL29">
            <v>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</row>
        <row r="30">
          <cell r="A30">
            <v>27</v>
          </cell>
          <cell r="P30">
            <v>27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27</v>
          </cell>
          <cell r="AH30">
            <v>1</v>
          </cell>
          <cell r="AI30">
            <v>1</v>
          </cell>
          <cell r="AL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</row>
        <row r="31">
          <cell r="A31">
            <v>28</v>
          </cell>
          <cell r="P31">
            <v>28</v>
          </cell>
          <cell r="T31">
            <v>0</v>
          </cell>
          <cell r="U31">
            <v>0</v>
          </cell>
          <cell r="W31">
            <v>0</v>
          </cell>
          <cell r="X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28</v>
          </cell>
          <cell r="AH31">
            <v>1</v>
          </cell>
          <cell r="AI31">
            <v>1</v>
          </cell>
          <cell r="AL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</row>
        <row r="32">
          <cell r="A32">
            <v>29</v>
          </cell>
          <cell r="P32">
            <v>29</v>
          </cell>
          <cell r="T32">
            <v>0</v>
          </cell>
          <cell r="U32">
            <v>0</v>
          </cell>
          <cell r="W32">
            <v>0</v>
          </cell>
          <cell r="X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29</v>
          </cell>
          <cell r="AH32">
            <v>1</v>
          </cell>
          <cell r="AI32">
            <v>1</v>
          </cell>
          <cell r="AL32">
            <v>1</v>
          </cell>
          <cell r="AN32">
            <v>1</v>
          </cell>
          <cell r="AO32">
            <v>1</v>
          </cell>
          <cell r="AP32">
            <v>1</v>
          </cell>
          <cell r="AQ32">
            <v>1</v>
          </cell>
        </row>
        <row r="33">
          <cell r="A33">
            <v>30</v>
          </cell>
          <cell r="P33">
            <v>30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30</v>
          </cell>
          <cell r="AH33">
            <v>1</v>
          </cell>
          <cell r="AI33">
            <v>1</v>
          </cell>
          <cell r="AL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</row>
        <row r="34">
          <cell r="A34">
            <v>31</v>
          </cell>
          <cell r="P34">
            <v>31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31</v>
          </cell>
          <cell r="AH34">
            <v>1</v>
          </cell>
          <cell r="AI34">
            <v>1</v>
          </cell>
          <cell r="AL34">
            <v>1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</row>
        <row r="35">
          <cell r="A35">
            <v>32</v>
          </cell>
          <cell r="P35">
            <v>32</v>
          </cell>
          <cell r="T35">
            <v>0</v>
          </cell>
          <cell r="U35">
            <v>0</v>
          </cell>
          <cell r="W35">
            <v>0</v>
          </cell>
          <cell r="X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32</v>
          </cell>
          <cell r="AH35">
            <v>1</v>
          </cell>
          <cell r="AI35">
            <v>1</v>
          </cell>
          <cell r="AL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</row>
        <row r="36">
          <cell r="A36">
            <v>33</v>
          </cell>
          <cell r="P36">
            <v>33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33</v>
          </cell>
          <cell r="AH36">
            <v>1</v>
          </cell>
          <cell r="AI36">
            <v>1</v>
          </cell>
          <cell r="AL36">
            <v>1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</row>
        <row r="37">
          <cell r="A37">
            <v>34</v>
          </cell>
          <cell r="P37">
            <v>34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34</v>
          </cell>
          <cell r="AH37">
            <v>1</v>
          </cell>
          <cell r="AI37">
            <v>1</v>
          </cell>
          <cell r="AL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</row>
        <row r="38">
          <cell r="A38">
            <v>35</v>
          </cell>
          <cell r="P38">
            <v>35</v>
          </cell>
          <cell r="T38">
            <v>0</v>
          </cell>
          <cell r="U38">
            <v>0</v>
          </cell>
          <cell r="W38">
            <v>0</v>
          </cell>
          <cell r="X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35</v>
          </cell>
          <cell r="AH38">
            <v>1</v>
          </cell>
          <cell r="AI38">
            <v>1</v>
          </cell>
          <cell r="AL38">
            <v>1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</row>
        <row r="39">
          <cell r="A39">
            <v>36</v>
          </cell>
          <cell r="P39">
            <v>36</v>
          </cell>
          <cell r="T39">
            <v>0</v>
          </cell>
          <cell r="U39">
            <v>0</v>
          </cell>
          <cell r="W39">
            <v>0</v>
          </cell>
          <cell r="X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36</v>
          </cell>
          <cell r="AH39">
            <v>1</v>
          </cell>
          <cell r="AI39">
            <v>1</v>
          </cell>
          <cell r="AL39">
            <v>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</row>
        <row r="40">
          <cell r="A40">
            <v>37</v>
          </cell>
          <cell r="P40">
            <v>37</v>
          </cell>
          <cell r="T40">
            <v>0</v>
          </cell>
          <cell r="U40">
            <v>0</v>
          </cell>
          <cell r="W40">
            <v>0</v>
          </cell>
          <cell r="X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37</v>
          </cell>
          <cell r="AH40">
            <v>1</v>
          </cell>
          <cell r="AI40">
            <v>1</v>
          </cell>
          <cell r="AL40">
            <v>1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</row>
        <row r="41">
          <cell r="A41">
            <v>38</v>
          </cell>
          <cell r="P41">
            <v>38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38</v>
          </cell>
          <cell r="AH41">
            <v>1</v>
          </cell>
          <cell r="AI41">
            <v>1</v>
          </cell>
          <cell r="AL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</row>
        <row r="42">
          <cell r="A42">
            <v>39</v>
          </cell>
          <cell r="P42">
            <v>39</v>
          </cell>
          <cell r="T42">
            <v>0</v>
          </cell>
          <cell r="U42">
            <v>0</v>
          </cell>
          <cell r="W42">
            <v>0</v>
          </cell>
          <cell r="X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39</v>
          </cell>
          <cell r="AH42">
            <v>1</v>
          </cell>
          <cell r="AI42">
            <v>1</v>
          </cell>
          <cell r="AL42">
            <v>1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</row>
        <row r="43">
          <cell r="A43">
            <v>40</v>
          </cell>
          <cell r="P43">
            <v>40</v>
          </cell>
          <cell r="T43">
            <v>0</v>
          </cell>
          <cell r="U43">
            <v>0</v>
          </cell>
          <cell r="W43">
            <v>0</v>
          </cell>
          <cell r="X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40</v>
          </cell>
          <cell r="AH43">
            <v>1</v>
          </cell>
          <cell r="AI43">
            <v>1</v>
          </cell>
          <cell r="AL43">
            <v>1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</row>
        <row r="44">
          <cell r="A44">
            <v>41</v>
          </cell>
          <cell r="P44">
            <v>41</v>
          </cell>
          <cell r="T44">
            <v>0</v>
          </cell>
          <cell r="U44">
            <v>0</v>
          </cell>
          <cell r="W44">
            <v>0</v>
          </cell>
          <cell r="X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41</v>
          </cell>
          <cell r="AH44">
            <v>1</v>
          </cell>
          <cell r="AI44">
            <v>1</v>
          </cell>
          <cell r="AL44">
            <v>1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</row>
        <row r="45">
          <cell r="A45">
            <v>42</v>
          </cell>
          <cell r="P45">
            <v>42</v>
          </cell>
          <cell r="T45">
            <v>0</v>
          </cell>
          <cell r="U45">
            <v>0</v>
          </cell>
          <cell r="W45">
            <v>0</v>
          </cell>
          <cell r="X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42</v>
          </cell>
          <cell r="AH45">
            <v>1</v>
          </cell>
          <cell r="AI45">
            <v>1</v>
          </cell>
          <cell r="AL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</row>
        <row r="46">
          <cell r="A46">
            <v>43</v>
          </cell>
          <cell r="P46">
            <v>43</v>
          </cell>
          <cell r="T46">
            <v>0</v>
          </cell>
          <cell r="U46">
            <v>0</v>
          </cell>
          <cell r="W46">
            <v>0</v>
          </cell>
          <cell r="X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43</v>
          </cell>
          <cell r="AH46">
            <v>1</v>
          </cell>
          <cell r="AI46">
            <v>1</v>
          </cell>
          <cell r="AL46">
            <v>1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</row>
        <row r="47">
          <cell r="A47">
            <v>44</v>
          </cell>
          <cell r="P47">
            <v>44</v>
          </cell>
          <cell r="T47">
            <v>0</v>
          </cell>
          <cell r="U47">
            <v>0</v>
          </cell>
          <cell r="W47">
            <v>0</v>
          </cell>
          <cell r="X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44</v>
          </cell>
          <cell r="AH47">
            <v>1</v>
          </cell>
          <cell r="AI47">
            <v>1</v>
          </cell>
          <cell r="AL47">
            <v>1</v>
          </cell>
          <cell r="AN47">
            <v>1</v>
          </cell>
          <cell r="AO47">
            <v>1</v>
          </cell>
          <cell r="AP47">
            <v>1</v>
          </cell>
          <cell r="AQ47">
            <v>1</v>
          </cell>
        </row>
        <row r="48">
          <cell r="A48">
            <v>45</v>
          </cell>
          <cell r="P48">
            <v>45</v>
          </cell>
          <cell r="T48">
            <v>0</v>
          </cell>
          <cell r="U48">
            <v>0</v>
          </cell>
          <cell r="W48">
            <v>0</v>
          </cell>
          <cell r="X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45</v>
          </cell>
          <cell r="AH48">
            <v>1</v>
          </cell>
          <cell r="AI48">
            <v>1</v>
          </cell>
          <cell r="AL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</row>
        <row r="49">
          <cell r="A49">
            <v>46</v>
          </cell>
          <cell r="P49">
            <v>46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46</v>
          </cell>
          <cell r="AH49">
            <v>1</v>
          </cell>
          <cell r="AI49">
            <v>1</v>
          </cell>
          <cell r="AL49">
            <v>1</v>
          </cell>
          <cell r="AN49">
            <v>1</v>
          </cell>
          <cell r="AO49">
            <v>1</v>
          </cell>
          <cell r="AP49">
            <v>1</v>
          </cell>
          <cell r="AQ49">
            <v>1</v>
          </cell>
        </row>
        <row r="50">
          <cell r="A50">
            <v>47</v>
          </cell>
          <cell r="P50">
            <v>47</v>
          </cell>
          <cell r="T50">
            <v>0</v>
          </cell>
          <cell r="U50">
            <v>0</v>
          </cell>
          <cell r="W50">
            <v>0</v>
          </cell>
          <cell r="X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47</v>
          </cell>
          <cell r="AH50">
            <v>1</v>
          </cell>
          <cell r="AI50">
            <v>1</v>
          </cell>
          <cell r="AL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1</v>
          </cell>
        </row>
        <row r="51">
          <cell r="A51">
            <v>48</v>
          </cell>
          <cell r="P51">
            <v>48</v>
          </cell>
          <cell r="T51">
            <v>0</v>
          </cell>
          <cell r="U51">
            <v>0</v>
          </cell>
          <cell r="W51">
            <v>0</v>
          </cell>
          <cell r="X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48</v>
          </cell>
          <cell r="AH51">
            <v>1</v>
          </cell>
          <cell r="AI51">
            <v>1</v>
          </cell>
          <cell r="AL51">
            <v>1</v>
          </cell>
          <cell r="AN51">
            <v>1</v>
          </cell>
          <cell r="AO51">
            <v>1</v>
          </cell>
          <cell r="AP51">
            <v>1</v>
          </cell>
          <cell r="AQ51">
            <v>1</v>
          </cell>
        </row>
        <row r="52">
          <cell r="A52">
            <v>49</v>
          </cell>
          <cell r="P52">
            <v>49</v>
          </cell>
          <cell r="T52">
            <v>0</v>
          </cell>
          <cell r="U52">
            <v>0</v>
          </cell>
          <cell r="W52">
            <v>0</v>
          </cell>
          <cell r="X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49</v>
          </cell>
          <cell r="AH52">
            <v>1</v>
          </cell>
          <cell r="AI52">
            <v>1</v>
          </cell>
          <cell r="AL52">
            <v>1</v>
          </cell>
          <cell r="AN52">
            <v>1</v>
          </cell>
          <cell r="AO52">
            <v>1</v>
          </cell>
          <cell r="AP52">
            <v>1</v>
          </cell>
          <cell r="AQ52">
            <v>1</v>
          </cell>
        </row>
        <row r="53">
          <cell r="A53">
            <v>50</v>
          </cell>
          <cell r="P53">
            <v>50</v>
          </cell>
          <cell r="T53">
            <v>0</v>
          </cell>
          <cell r="U53">
            <v>0</v>
          </cell>
          <cell r="W53">
            <v>0</v>
          </cell>
          <cell r="X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50</v>
          </cell>
          <cell r="AH53">
            <v>1</v>
          </cell>
          <cell r="AI53">
            <v>1</v>
          </cell>
          <cell r="AL53">
            <v>1</v>
          </cell>
          <cell r="AN53">
            <v>1</v>
          </cell>
          <cell r="AO53">
            <v>1</v>
          </cell>
          <cell r="AP53">
            <v>1</v>
          </cell>
          <cell r="AQ53">
            <v>1</v>
          </cell>
        </row>
        <row r="54">
          <cell r="A54">
            <v>51</v>
          </cell>
          <cell r="P54">
            <v>51</v>
          </cell>
          <cell r="T54">
            <v>0</v>
          </cell>
          <cell r="U54">
            <v>0</v>
          </cell>
          <cell r="W54">
            <v>0</v>
          </cell>
          <cell r="X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51</v>
          </cell>
          <cell r="AH54">
            <v>1</v>
          </cell>
          <cell r="AI54">
            <v>1</v>
          </cell>
          <cell r="AL54">
            <v>1</v>
          </cell>
          <cell r="AN54">
            <v>1</v>
          </cell>
          <cell r="AO54">
            <v>1</v>
          </cell>
          <cell r="AP54">
            <v>1</v>
          </cell>
          <cell r="AQ54">
            <v>1</v>
          </cell>
        </row>
        <row r="55">
          <cell r="A55">
            <v>52</v>
          </cell>
          <cell r="P55">
            <v>52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52</v>
          </cell>
          <cell r="AH55">
            <v>1</v>
          </cell>
          <cell r="AI55">
            <v>1</v>
          </cell>
          <cell r="AL55">
            <v>1</v>
          </cell>
          <cell r="AN55">
            <v>1</v>
          </cell>
          <cell r="AO55">
            <v>1</v>
          </cell>
          <cell r="AP55">
            <v>1</v>
          </cell>
          <cell r="AQ55">
            <v>1</v>
          </cell>
        </row>
        <row r="56">
          <cell r="A56">
            <v>53</v>
          </cell>
          <cell r="P56">
            <v>53</v>
          </cell>
          <cell r="T56">
            <v>0</v>
          </cell>
          <cell r="U56">
            <v>0</v>
          </cell>
          <cell r="W56">
            <v>0</v>
          </cell>
          <cell r="X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53</v>
          </cell>
          <cell r="AH56">
            <v>1</v>
          </cell>
          <cell r="AI56">
            <v>1</v>
          </cell>
          <cell r="AL56">
            <v>1</v>
          </cell>
          <cell r="AN56">
            <v>1</v>
          </cell>
          <cell r="AO56">
            <v>1</v>
          </cell>
          <cell r="AP56">
            <v>1</v>
          </cell>
          <cell r="AQ56">
            <v>1</v>
          </cell>
        </row>
        <row r="57">
          <cell r="A57">
            <v>54</v>
          </cell>
          <cell r="P57">
            <v>54</v>
          </cell>
          <cell r="T57">
            <v>0</v>
          </cell>
          <cell r="U57">
            <v>0</v>
          </cell>
          <cell r="W57">
            <v>0</v>
          </cell>
          <cell r="X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54</v>
          </cell>
          <cell r="AH57">
            <v>1</v>
          </cell>
          <cell r="AI57">
            <v>1</v>
          </cell>
          <cell r="AL57">
            <v>1</v>
          </cell>
          <cell r="AN57">
            <v>1</v>
          </cell>
          <cell r="AO57">
            <v>1</v>
          </cell>
          <cell r="AP57">
            <v>1</v>
          </cell>
          <cell r="AQ57">
            <v>1</v>
          </cell>
        </row>
        <row r="58">
          <cell r="A58">
            <v>55</v>
          </cell>
          <cell r="P58">
            <v>55</v>
          </cell>
          <cell r="T58">
            <v>0</v>
          </cell>
          <cell r="U58">
            <v>0</v>
          </cell>
          <cell r="W58">
            <v>0</v>
          </cell>
          <cell r="X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55</v>
          </cell>
          <cell r="AH58">
            <v>1</v>
          </cell>
          <cell r="AI58">
            <v>1</v>
          </cell>
          <cell r="AL58">
            <v>1</v>
          </cell>
          <cell r="AN58">
            <v>1</v>
          </cell>
          <cell r="AO58">
            <v>1</v>
          </cell>
          <cell r="AP58">
            <v>1</v>
          </cell>
          <cell r="AQ58">
            <v>1</v>
          </cell>
        </row>
        <row r="59">
          <cell r="A59">
            <v>56</v>
          </cell>
          <cell r="P59">
            <v>56</v>
          </cell>
          <cell r="T59">
            <v>0</v>
          </cell>
          <cell r="U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56</v>
          </cell>
          <cell r="AH59">
            <v>1</v>
          </cell>
          <cell r="AI59">
            <v>1</v>
          </cell>
          <cell r="AL59">
            <v>1</v>
          </cell>
          <cell r="AN59">
            <v>1</v>
          </cell>
          <cell r="AO59">
            <v>1</v>
          </cell>
          <cell r="AP59">
            <v>1</v>
          </cell>
          <cell r="AQ59">
            <v>1</v>
          </cell>
        </row>
        <row r="60">
          <cell r="A60">
            <v>57</v>
          </cell>
          <cell r="P60">
            <v>57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57</v>
          </cell>
          <cell r="AH60">
            <v>1</v>
          </cell>
          <cell r="AI60">
            <v>1</v>
          </cell>
          <cell r="AL60">
            <v>1</v>
          </cell>
          <cell r="AN60">
            <v>1</v>
          </cell>
          <cell r="AO60">
            <v>1</v>
          </cell>
          <cell r="AP60">
            <v>1</v>
          </cell>
          <cell r="AQ60">
            <v>1</v>
          </cell>
        </row>
        <row r="61">
          <cell r="A61">
            <v>58</v>
          </cell>
          <cell r="P61">
            <v>58</v>
          </cell>
          <cell r="T61">
            <v>0</v>
          </cell>
          <cell r="U61">
            <v>0</v>
          </cell>
          <cell r="W61">
            <v>0</v>
          </cell>
          <cell r="X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58</v>
          </cell>
          <cell r="AH61">
            <v>1</v>
          </cell>
          <cell r="AI61">
            <v>1</v>
          </cell>
          <cell r="AL61">
            <v>1</v>
          </cell>
          <cell r="AN61">
            <v>1</v>
          </cell>
          <cell r="AO61">
            <v>1</v>
          </cell>
          <cell r="AP61">
            <v>1</v>
          </cell>
          <cell r="AQ61">
            <v>1</v>
          </cell>
        </row>
        <row r="62">
          <cell r="A62">
            <v>59</v>
          </cell>
          <cell r="P62">
            <v>59</v>
          </cell>
          <cell r="T62">
            <v>0</v>
          </cell>
          <cell r="U62">
            <v>0</v>
          </cell>
          <cell r="W62">
            <v>0</v>
          </cell>
          <cell r="X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59</v>
          </cell>
          <cell r="AH62">
            <v>1</v>
          </cell>
          <cell r="AI62">
            <v>1</v>
          </cell>
          <cell r="AL62">
            <v>1</v>
          </cell>
          <cell r="AN62">
            <v>1</v>
          </cell>
          <cell r="AO62">
            <v>1</v>
          </cell>
          <cell r="AP62">
            <v>1</v>
          </cell>
          <cell r="AQ62">
            <v>1</v>
          </cell>
        </row>
        <row r="63">
          <cell r="A63">
            <v>60</v>
          </cell>
          <cell r="M63">
            <v>99.8</v>
          </cell>
          <cell r="P63">
            <v>60</v>
          </cell>
          <cell r="T63">
            <v>0</v>
          </cell>
          <cell r="U63">
            <v>0</v>
          </cell>
          <cell r="W63">
            <v>0</v>
          </cell>
          <cell r="X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60</v>
          </cell>
          <cell r="AH63">
            <v>1</v>
          </cell>
          <cell r="AI63">
            <v>1</v>
          </cell>
          <cell r="AL63">
            <v>1</v>
          </cell>
          <cell r="AN63">
            <v>1</v>
          </cell>
          <cell r="AO63">
            <v>1</v>
          </cell>
          <cell r="AP63">
            <v>1</v>
          </cell>
          <cell r="AQ63">
            <v>1</v>
          </cell>
        </row>
        <row r="64">
          <cell r="P64">
            <v>61</v>
          </cell>
          <cell r="T64">
            <v>20</v>
          </cell>
          <cell r="U64">
            <v>23</v>
          </cell>
          <cell r="W64">
            <v>21</v>
          </cell>
          <cell r="X64">
            <v>23</v>
          </cell>
          <cell r="Z64">
            <v>24</v>
          </cell>
          <cell r="AB64">
            <v>17.3</v>
          </cell>
          <cell r="AP64">
            <v>1</v>
          </cell>
        </row>
        <row r="65">
          <cell r="P65">
            <v>62</v>
          </cell>
          <cell r="Z65">
            <v>0</v>
          </cell>
        </row>
        <row r="66">
          <cell r="P66">
            <v>63</v>
          </cell>
          <cell r="Z66">
            <v>0</v>
          </cell>
        </row>
        <row r="67">
          <cell r="P67">
            <v>64</v>
          </cell>
          <cell r="Z67">
            <v>0</v>
          </cell>
        </row>
        <row r="68">
          <cell r="P68">
            <v>65</v>
          </cell>
          <cell r="Z68">
            <v>0</v>
          </cell>
        </row>
        <row r="69">
          <cell r="P69">
            <v>66</v>
          </cell>
          <cell r="Z69">
            <v>0</v>
          </cell>
        </row>
        <row r="70">
          <cell r="P70">
            <v>67</v>
          </cell>
          <cell r="Z70">
            <v>0</v>
          </cell>
        </row>
        <row r="71">
          <cell r="P71">
            <v>68</v>
          </cell>
          <cell r="Z71">
            <v>0</v>
          </cell>
        </row>
        <row r="72">
          <cell r="P72">
            <v>69</v>
          </cell>
          <cell r="Z72">
            <v>0</v>
          </cell>
        </row>
        <row r="73">
          <cell r="P73">
            <v>70</v>
          </cell>
          <cell r="Z73">
            <v>0</v>
          </cell>
        </row>
        <row r="74">
          <cell r="P74">
            <v>71</v>
          </cell>
          <cell r="Z74">
            <v>0</v>
          </cell>
        </row>
        <row r="75">
          <cell r="P75">
            <v>72</v>
          </cell>
          <cell r="Z75">
            <v>0</v>
          </cell>
        </row>
        <row r="76">
          <cell r="P76">
            <v>73</v>
          </cell>
          <cell r="Z76">
            <v>0</v>
          </cell>
        </row>
        <row r="77">
          <cell r="P77">
            <v>74</v>
          </cell>
          <cell r="Z77">
            <v>0</v>
          </cell>
        </row>
        <row r="78">
          <cell r="P78">
            <v>75</v>
          </cell>
          <cell r="Z78">
            <v>0</v>
          </cell>
        </row>
        <row r="79">
          <cell r="P79">
            <v>76</v>
          </cell>
          <cell r="Z79">
            <v>0</v>
          </cell>
        </row>
        <row r="80">
          <cell r="P80">
            <v>77</v>
          </cell>
          <cell r="Z80">
            <v>0</v>
          </cell>
        </row>
        <row r="128">
          <cell r="AS128">
            <v>21</v>
          </cell>
          <cell r="AT128">
            <v>18</v>
          </cell>
          <cell r="AU128">
            <v>18</v>
          </cell>
          <cell r="AV128">
            <v>18</v>
          </cell>
          <cell r="AW128">
            <v>17</v>
          </cell>
          <cell r="AX128">
            <v>19</v>
          </cell>
          <cell r="AY128">
            <v>15</v>
          </cell>
          <cell r="AZ128">
            <v>19</v>
          </cell>
          <cell r="BA128">
            <v>17</v>
          </cell>
          <cell r="BB128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aphs"/>
      <sheetName val="Run10"/>
      <sheetName val="Run9"/>
      <sheetName val="Run8"/>
      <sheetName val="Run7"/>
      <sheetName val="Run6"/>
      <sheetName val="Run5"/>
      <sheetName val="Run4"/>
      <sheetName val="Run3"/>
      <sheetName val="Run2"/>
      <sheetName val="Run1"/>
    </sheetNames>
    <sheetDataSet>
      <sheetData sheetId="0">
        <row r="2">
          <cell r="Q2" t="str">
            <v>Run1</v>
          </cell>
          <cell r="T2" t="str">
            <v>Run4</v>
          </cell>
          <cell r="U2" t="str">
            <v>Run5</v>
          </cell>
          <cell r="X2" t="str">
            <v>Run8</v>
          </cell>
          <cell r="Z2" t="str">
            <v>Run10</v>
          </cell>
          <cell r="AA2" t="str">
            <v>Min</v>
          </cell>
          <cell r="AB2" t="str">
            <v>Average</v>
          </cell>
          <cell r="AC2" t="str">
            <v>Max</v>
          </cell>
          <cell r="AH2" t="str">
            <v>Run4</v>
          </cell>
          <cell r="AI2" t="str">
            <v>Run5</v>
          </cell>
          <cell r="AL2" t="str">
            <v>Run8</v>
          </cell>
          <cell r="AO2" t="str">
            <v>Min</v>
          </cell>
          <cell r="AP2" t="str">
            <v>Average</v>
          </cell>
          <cell r="AQ2" t="str">
            <v>Max</v>
          </cell>
        </row>
        <row r="3">
          <cell r="A3">
            <v>0</v>
          </cell>
          <cell r="P3">
            <v>0</v>
          </cell>
          <cell r="Q3">
            <v>2</v>
          </cell>
          <cell r="T3">
            <v>2</v>
          </cell>
          <cell r="U3">
            <v>2</v>
          </cell>
          <cell r="X3">
            <v>2</v>
          </cell>
          <cell r="Z3">
            <v>2</v>
          </cell>
          <cell r="AA3">
            <v>2</v>
          </cell>
          <cell r="AB3">
            <v>2</v>
          </cell>
          <cell r="AC3">
            <v>2</v>
          </cell>
          <cell r="AD3">
            <v>0</v>
          </cell>
          <cell r="AE3">
            <v>1</v>
          </cell>
          <cell r="AH3">
            <v>1</v>
          </cell>
          <cell r="AI3">
            <v>1</v>
          </cell>
          <cell r="AL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</row>
        <row r="4">
          <cell r="A4">
            <v>1</v>
          </cell>
          <cell r="P4">
            <v>1</v>
          </cell>
          <cell r="Q4">
            <v>3</v>
          </cell>
          <cell r="T4">
            <v>1</v>
          </cell>
          <cell r="U4">
            <v>2</v>
          </cell>
          <cell r="X4">
            <v>0</v>
          </cell>
          <cell r="Z4">
            <v>0</v>
          </cell>
          <cell r="AA4">
            <v>0</v>
          </cell>
          <cell r="AB4">
            <v>1.1000000000000001</v>
          </cell>
          <cell r="AC4">
            <v>2.0999999999999996</v>
          </cell>
          <cell r="AD4">
            <v>1</v>
          </cell>
          <cell r="AE4">
            <v>1</v>
          </cell>
          <cell r="AH4">
            <v>1</v>
          </cell>
          <cell r="AI4">
            <v>1</v>
          </cell>
          <cell r="AL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</row>
        <row r="5">
          <cell r="A5">
            <v>2</v>
          </cell>
          <cell r="P5">
            <v>2</v>
          </cell>
          <cell r="Q5">
            <v>5</v>
          </cell>
          <cell r="T5">
            <v>3</v>
          </cell>
          <cell r="U5">
            <v>2</v>
          </cell>
          <cell r="X5">
            <v>1</v>
          </cell>
          <cell r="Z5">
            <v>1</v>
          </cell>
          <cell r="AA5">
            <v>1</v>
          </cell>
          <cell r="AB5">
            <v>2.4</v>
          </cell>
          <cell r="AC5">
            <v>5.0999999999999996</v>
          </cell>
          <cell r="AD5">
            <v>2</v>
          </cell>
          <cell r="AE5">
            <v>1</v>
          </cell>
          <cell r="AH5">
            <v>1</v>
          </cell>
          <cell r="AI5">
            <v>1</v>
          </cell>
          <cell r="AL5">
            <v>1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</row>
        <row r="6">
          <cell r="A6">
            <v>3</v>
          </cell>
          <cell r="P6">
            <v>3</v>
          </cell>
          <cell r="Q6">
            <v>6</v>
          </cell>
          <cell r="T6">
            <v>2</v>
          </cell>
          <cell r="U6">
            <v>4</v>
          </cell>
          <cell r="X6">
            <v>2</v>
          </cell>
          <cell r="Z6">
            <v>4</v>
          </cell>
          <cell r="AA6">
            <v>0</v>
          </cell>
          <cell r="AB6">
            <v>3.1</v>
          </cell>
          <cell r="AC6">
            <v>6.1</v>
          </cell>
          <cell r="AD6">
            <v>3</v>
          </cell>
          <cell r="AE6">
            <v>0.98</v>
          </cell>
          <cell r="AH6">
            <v>0.98</v>
          </cell>
          <cell r="AI6">
            <v>0.99</v>
          </cell>
          <cell r="AL6">
            <v>0.98</v>
          </cell>
          <cell r="AN6">
            <v>0.99</v>
          </cell>
          <cell r="AO6">
            <v>0.98</v>
          </cell>
          <cell r="AP6">
            <v>0.9850000000000001</v>
          </cell>
          <cell r="AQ6">
            <v>0.99</v>
          </cell>
        </row>
        <row r="7">
          <cell r="A7">
            <v>4</v>
          </cell>
          <cell r="P7">
            <v>4</v>
          </cell>
          <cell r="Q7">
            <v>9</v>
          </cell>
          <cell r="T7">
            <v>7</v>
          </cell>
          <cell r="U7">
            <v>6</v>
          </cell>
          <cell r="X7">
            <v>1</v>
          </cell>
          <cell r="Z7">
            <v>3</v>
          </cell>
          <cell r="AA7">
            <v>1.9</v>
          </cell>
          <cell r="AB7">
            <v>5.9</v>
          </cell>
          <cell r="AC7">
            <v>9.1</v>
          </cell>
          <cell r="AD7">
            <v>4</v>
          </cell>
          <cell r="AE7">
            <v>0.97</v>
          </cell>
          <cell r="AH7">
            <v>0.99</v>
          </cell>
          <cell r="AI7">
            <v>0.97</v>
          </cell>
          <cell r="AL7">
            <v>0.99</v>
          </cell>
          <cell r="AN7">
            <v>1</v>
          </cell>
          <cell r="AO7">
            <v>0.97</v>
          </cell>
          <cell r="AP7">
            <v>0.9860000000000001</v>
          </cell>
          <cell r="AQ7">
            <v>1</v>
          </cell>
        </row>
        <row r="8">
          <cell r="A8">
            <v>5</v>
          </cell>
          <cell r="P8">
            <v>5</v>
          </cell>
          <cell r="Q8">
            <v>11</v>
          </cell>
          <cell r="T8">
            <v>13</v>
          </cell>
          <cell r="U8">
            <v>4</v>
          </cell>
          <cell r="X8">
            <v>6</v>
          </cell>
          <cell r="Z8">
            <v>8</v>
          </cell>
          <cell r="AA8">
            <v>3.9</v>
          </cell>
          <cell r="AB8">
            <v>8.1999999999999993</v>
          </cell>
          <cell r="AC8">
            <v>13.1</v>
          </cell>
          <cell r="AD8">
            <v>5</v>
          </cell>
          <cell r="AE8">
            <v>0.95</v>
          </cell>
          <cell r="AH8">
            <v>0.98</v>
          </cell>
          <cell r="AI8">
            <v>0.95</v>
          </cell>
          <cell r="AL8">
            <v>0.98</v>
          </cell>
          <cell r="AN8">
            <v>0.99</v>
          </cell>
          <cell r="AO8">
            <v>0.94799999999999995</v>
          </cell>
          <cell r="AP8">
            <v>0.97</v>
          </cell>
          <cell r="AQ8">
            <v>0.99</v>
          </cell>
        </row>
        <row r="9">
          <cell r="A9">
            <v>6</v>
          </cell>
          <cell r="P9">
            <v>6</v>
          </cell>
          <cell r="Q9">
            <v>20</v>
          </cell>
          <cell r="T9">
            <v>16</v>
          </cell>
          <cell r="U9">
            <v>12</v>
          </cell>
          <cell r="X9">
            <v>4</v>
          </cell>
          <cell r="Z9">
            <v>19</v>
          </cell>
          <cell r="AA9">
            <v>4</v>
          </cell>
          <cell r="AB9">
            <v>13.5</v>
          </cell>
          <cell r="AC9">
            <v>19.100000000000001</v>
          </cell>
          <cell r="AD9">
            <v>6</v>
          </cell>
          <cell r="AE9">
            <v>0.91</v>
          </cell>
          <cell r="AH9">
            <v>0.95</v>
          </cell>
          <cell r="AI9">
            <v>0.95</v>
          </cell>
          <cell r="AL9">
            <v>0.95</v>
          </cell>
          <cell r="AN9">
            <v>0.96</v>
          </cell>
          <cell r="AO9">
            <v>0.90900000000000003</v>
          </cell>
          <cell r="AP9">
            <v>0.94900000000000018</v>
          </cell>
          <cell r="AQ9">
            <v>0.98</v>
          </cell>
        </row>
        <row r="10">
          <cell r="A10">
            <v>7</v>
          </cell>
          <cell r="P10">
            <v>7</v>
          </cell>
          <cell r="Q10">
            <v>22</v>
          </cell>
          <cell r="T10">
            <v>14</v>
          </cell>
          <cell r="U10">
            <v>16</v>
          </cell>
          <cell r="X10">
            <v>11</v>
          </cell>
          <cell r="Z10">
            <v>18</v>
          </cell>
          <cell r="AA10">
            <v>10.5</v>
          </cell>
          <cell r="AB10">
            <v>14.7</v>
          </cell>
          <cell r="AC10">
            <v>18.399999999999999</v>
          </cell>
          <cell r="AD10">
            <v>7</v>
          </cell>
          <cell r="AE10">
            <v>0.9</v>
          </cell>
          <cell r="AH10">
            <v>0.93</v>
          </cell>
          <cell r="AI10">
            <v>0.89</v>
          </cell>
          <cell r="AL10">
            <v>0.97</v>
          </cell>
          <cell r="AN10">
            <v>0.96</v>
          </cell>
          <cell r="AO10">
            <v>0.877</v>
          </cell>
          <cell r="AP10">
            <v>0.92599999999999982</v>
          </cell>
          <cell r="AQ10">
            <v>0.97199999999999998</v>
          </cell>
        </row>
        <row r="11">
          <cell r="A11">
            <v>8</v>
          </cell>
          <cell r="P11">
            <v>8</v>
          </cell>
          <cell r="Q11">
            <v>16</v>
          </cell>
          <cell r="T11">
            <v>14</v>
          </cell>
          <cell r="U11">
            <v>18</v>
          </cell>
          <cell r="X11">
            <v>16</v>
          </cell>
          <cell r="Z11">
            <v>15</v>
          </cell>
          <cell r="AA11">
            <v>13.5</v>
          </cell>
          <cell r="AB11">
            <v>15.7</v>
          </cell>
          <cell r="AC11">
            <v>18.299999999999997</v>
          </cell>
          <cell r="AD11">
            <v>8</v>
          </cell>
          <cell r="AE11">
            <v>0.81</v>
          </cell>
          <cell r="AH11">
            <v>0.83</v>
          </cell>
          <cell r="AI11">
            <v>0.92</v>
          </cell>
          <cell r="AL11">
            <v>0.97</v>
          </cell>
          <cell r="AN11">
            <v>0.92</v>
          </cell>
          <cell r="AO11">
            <v>0.81899999999999995</v>
          </cell>
          <cell r="AP11">
            <v>0.89200000000000002</v>
          </cell>
          <cell r="AQ11">
            <v>0.97</v>
          </cell>
        </row>
        <row r="12">
          <cell r="A12">
            <v>9</v>
          </cell>
          <cell r="P12">
            <v>9</v>
          </cell>
          <cell r="Q12">
            <v>3</v>
          </cell>
          <cell r="T12">
            <v>13</v>
          </cell>
          <cell r="U12">
            <v>14</v>
          </cell>
          <cell r="X12">
            <v>19</v>
          </cell>
          <cell r="Z12">
            <v>15</v>
          </cell>
          <cell r="AA12">
            <v>4.8</v>
          </cell>
          <cell r="AB12">
            <v>11</v>
          </cell>
          <cell r="AC12">
            <v>15.399999999999999</v>
          </cell>
          <cell r="AD12">
            <v>9</v>
          </cell>
          <cell r="AE12">
            <v>0.73</v>
          </cell>
          <cell r="AH12">
            <v>0.84</v>
          </cell>
          <cell r="AI12">
            <v>0.86</v>
          </cell>
          <cell r="AL12">
            <v>0.94</v>
          </cell>
          <cell r="AN12">
            <v>0.79</v>
          </cell>
          <cell r="AO12">
            <v>0.78400000000000003</v>
          </cell>
          <cell r="AP12">
            <v>0.84600000000000009</v>
          </cell>
          <cell r="AQ12">
            <v>0.94</v>
          </cell>
        </row>
        <row r="13">
          <cell r="A13">
            <v>10</v>
          </cell>
          <cell r="M13">
            <v>87.1</v>
          </cell>
          <cell r="P13">
            <v>10</v>
          </cell>
          <cell r="Q13">
            <v>2</v>
          </cell>
          <cell r="T13">
            <v>8</v>
          </cell>
          <cell r="U13">
            <v>12</v>
          </cell>
          <cell r="X13">
            <v>20</v>
          </cell>
          <cell r="Z13">
            <v>7</v>
          </cell>
          <cell r="AA13">
            <v>4.6999999999999993</v>
          </cell>
          <cell r="AB13">
            <v>9.5</v>
          </cell>
          <cell r="AC13">
            <v>12.799999999999997</v>
          </cell>
          <cell r="AD13">
            <v>10</v>
          </cell>
          <cell r="AE13">
            <v>0.68</v>
          </cell>
          <cell r="AH13">
            <v>0.82</v>
          </cell>
          <cell r="AI13">
            <v>0.79</v>
          </cell>
          <cell r="AL13">
            <v>0.89</v>
          </cell>
          <cell r="AN13">
            <v>0.79</v>
          </cell>
          <cell r="AO13">
            <v>0.68899999999999995</v>
          </cell>
          <cell r="AP13">
            <v>0.78799999999999992</v>
          </cell>
          <cell r="AQ13">
            <v>0.89400000000000002</v>
          </cell>
        </row>
        <row r="14">
          <cell r="A14">
            <v>11</v>
          </cell>
          <cell r="P14">
            <v>11</v>
          </cell>
          <cell r="Q14">
            <v>1</v>
          </cell>
          <cell r="T14">
            <v>6</v>
          </cell>
          <cell r="U14">
            <v>5</v>
          </cell>
          <cell r="X14">
            <v>7</v>
          </cell>
          <cell r="Z14">
            <v>4</v>
          </cell>
          <cell r="AA14">
            <v>1.9</v>
          </cell>
          <cell r="AB14">
            <v>5.3</v>
          </cell>
          <cell r="AC14">
            <v>7.6999999999999975</v>
          </cell>
          <cell r="AD14">
            <v>11</v>
          </cell>
          <cell r="AE14">
            <v>0.6</v>
          </cell>
          <cell r="AH14">
            <v>0.71</v>
          </cell>
          <cell r="AI14">
            <v>0.72</v>
          </cell>
          <cell r="AL14">
            <v>0.8</v>
          </cell>
          <cell r="AN14">
            <v>0.75</v>
          </cell>
          <cell r="AO14">
            <v>0.61799999999999999</v>
          </cell>
          <cell r="AP14">
            <v>0.72099999999999997</v>
          </cell>
          <cell r="AQ14">
            <v>0.80800000000000005</v>
          </cell>
        </row>
        <row r="15">
          <cell r="A15">
            <v>12</v>
          </cell>
          <cell r="P15">
            <v>12</v>
          </cell>
          <cell r="Q15">
            <v>0</v>
          </cell>
          <cell r="T15">
            <v>1</v>
          </cell>
          <cell r="U15">
            <v>2</v>
          </cell>
          <cell r="X15">
            <v>6</v>
          </cell>
          <cell r="Z15">
            <v>1</v>
          </cell>
          <cell r="AA15">
            <v>0.89999999999999991</v>
          </cell>
          <cell r="AB15">
            <v>3.5</v>
          </cell>
          <cell r="AC15">
            <v>6.8999999999999968</v>
          </cell>
          <cell r="AD15">
            <v>12</v>
          </cell>
          <cell r="AE15">
            <v>0.64</v>
          </cell>
          <cell r="AH15">
            <v>0.68</v>
          </cell>
          <cell r="AI15">
            <v>0.71</v>
          </cell>
          <cell r="AL15">
            <v>0.76</v>
          </cell>
          <cell r="AN15">
            <v>0.64</v>
          </cell>
          <cell r="AO15">
            <v>0.64</v>
          </cell>
          <cell r="AP15">
            <v>0.72700000000000009</v>
          </cell>
          <cell r="AQ15">
            <v>0.77399999999999991</v>
          </cell>
        </row>
        <row r="16">
          <cell r="A16">
            <v>13</v>
          </cell>
          <cell r="P16">
            <v>13</v>
          </cell>
          <cell r="Q16">
            <v>0</v>
          </cell>
          <cell r="T16">
            <v>0</v>
          </cell>
          <cell r="U16">
            <v>0</v>
          </cell>
          <cell r="X16">
            <v>2</v>
          </cell>
          <cell r="Z16">
            <v>0</v>
          </cell>
          <cell r="AA16">
            <v>0</v>
          </cell>
          <cell r="AB16">
            <v>1.3</v>
          </cell>
          <cell r="AC16">
            <v>2.6999999999999975</v>
          </cell>
          <cell r="AD16">
            <v>13</v>
          </cell>
          <cell r="AE16">
            <v>0.74</v>
          </cell>
          <cell r="AH16">
            <v>0.75</v>
          </cell>
          <cell r="AI16">
            <v>0.74</v>
          </cell>
          <cell r="AL16">
            <v>0.68</v>
          </cell>
          <cell r="AN16">
            <v>0.66</v>
          </cell>
          <cell r="AO16">
            <v>0.67800000000000005</v>
          </cell>
          <cell r="AP16">
            <v>0.73199999999999998</v>
          </cell>
          <cell r="AQ16">
            <v>0.79700000000000004</v>
          </cell>
        </row>
        <row r="17">
          <cell r="A17">
            <v>14</v>
          </cell>
          <cell r="P17">
            <v>14</v>
          </cell>
          <cell r="Q17">
            <v>0</v>
          </cell>
          <cell r="T17">
            <v>0</v>
          </cell>
          <cell r="U17">
            <v>0</v>
          </cell>
          <cell r="X17">
            <v>2</v>
          </cell>
          <cell r="Z17">
            <v>1</v>
          </cell>
          <cell r="AA17">
            <v>0</v>
          </cell>
          <cell r="AB17">
            <v>1</v>
          </cell>
          <cell r="AC17">
            <v>2.3999999999999986</v>
          </cell>
          <cell r="AD17">
            <v>14</v>
          </cell>
          <cell r="AE17">
            <v>0.85</v>
          </cell>
          <cell r="AH17">
            <v>0.79</v>
          </cell>
          <cell r="AI17">
            <v>0.73</v>
          </cell>
          <cell r="AL17">
            <v>0.71</v>
          </cell>
          <cell r="AN17">
            <v>0.76</v>
          </cell>
          <cell r="AO17">
            <v>0.70799999999999996</v>
          </cell>
          <cell r="AP17">
            <v>0.77100000000000013</v>
          </cell>
          <cell r="AQ17">
            <v>0.83199999999999996</v>
          </cell>
        </row>
        <row r="18">
          <cell r="A18">
            <v>15</v>
          </cell>
          <cell r="P18">
            <v>15</v>
          </cell>
          <cell r="Q18">
            <v>0</v>
          </cell>
          <cell r="T18">
            <v>0</v>
          </cell>
          <cell r="U18">
            <v>0</v>
          </cell>
          <cell r="X18">
            <v>0</v>
          </cell>
          <cell r="Z18">
            <v>0</v>
          </cell>
          <cell r="AA18">
            <v>0</v>
          </cell>
          <cell r="AB18">
            <v>0.5</v>
          </cell>
          <cell r="AC18">
            <v>0.49999999999999822</v>
          </cell>
          <cell r="AD18">
            <v>15</v>
          </cell>
          <cell r="AE18">
            <v>0.97</v>
          </cell>
          <cell r="AH18">
            <v>0.88</v>
          </cell>
          <cell r="AI18">
            <v>0.87</v>
          </cell>
          <cell r="AL18">
            <v>0.73</v>
          </cell>
          <cell r="AN18">
            <v>0.85</v>
          </cell>
          <cell r="AO18">
            <v>0.748</v>
          </cell>
          <cell r="AP18">
            <v>0.85099999999999998</v>
          </cell>
          <cell r="AQ18">
            <v>0.91600000000000004</v>
          </cell>
        </row>
        <row r="19">
          <cell r="A19">
            <v>16</v>
          </cell>
          <cell r="P19">
            <v>16</v>
          </cell>
          <cell r="Q19">
            <v>0</v>
          </cell>
          <cell r="T19">
            <v>0</v>
          </cell>
          <cell r="U19">
            <v>0</v>
          </cell>
          <cell r="X19">
            <v>0</v>
          </cell>
          <cell r="Z19">
            <v>0</v>
          </cell>
          <cell r="AA19">
            <v>0</v>
          </cell>
          <cell r="AB19">
            <v>0.2</v>
          </cell>
          <cell r="AC19">
            <v>0.19999999999999929</v>
          </cell>
          <cell r="AD19">
            <v>16</v>
          </cell>
          <cell r="AE19">
            <v>0.99</v>
          </cell>
          <cell r="AH19">
            <v>0.89</v>
          </cell>
          <cell r="AI19">
            <v>0.88</v>
          </cell>
          <cell r="AL19">
            <v>0.79</v>
          </cell>
          <cell r="AN19">
            <v>0.94</v>
          </cell>
          <cell r="AO19">
            <v>0.78700000000000003</v>
          </cell>
          <cell r="AP19">
            <v>0.88500000000000001</v>
          </cell>
          <cell r="AQ19">
            <v>0.96299999999999997</v>
          </cell>
        </row>
        <row r="20">
          <cell r="A20">
            <v>17</v>
          </cell>
          <cell r="P20">
            <v>17</v>
          </cell>
          <cell r="Q20">
            <v>0</v>
          </cell>
          <cell r="T20">
            <v>0</v>
          </cell>
          <cell r="U20">
            <v>0</v>
          </cell>
          <cell r="X20">
            <v>0</v>
          </cell>
          <cell r="Z20">
            <v>0</v>
          </cell>
          <cell r="AA20">
            <v>0</v>
          </cell>
          <cell r="AB20">
            <v>0.2</v>
          </cell>
          <cell r="AC20">
            <v>0.19999999999999929</v>
          </cell>
          <cell r="AD20">
            <v>17</v>
          </cell>
          <cell r="AE20">
            <v>0.99</v>
          </cell>
          <cell r="AH20">
            <v>0.94</v>
          </cell>
          <cell r="AI20">
            <v>0.95</v>
          </cell>
          <cell r="AL20">
            <v>0.89</v>
          </cell>
          <cell r="AN20">
            <v>0.98</v>
          </cell>
          <cell r="AO20">
            <v>0.878</v>
          </cell>
          <cell r="AP20">
            <v>0.93600000000000017</v>
          </cell>
          <cell r="AQ20">
            <v>0.99</v>
          </cell>
        </row>
        <row r="21">
          <cell r="A21">
            <v>18</v>
          </cell>
          <cell r="P21">
            <v>18</v>
          </cell>
          <cell r="Q21">
            <v>0</v>
          </cell>
          <cell r="T21">
            <v>0</v>
          </cell>
          <cell r="U21">
            <v>0</v>
          </cell>
          <cell r="X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18</v>
          </cell>
          <cell r="AE21">
            <v>1</v>
          </cell>
          <cell r="AH21">
            <v>0.99</v>
          </cell>
          <cell r="AI21">
            <v>0.99</v>
          </cell>
          <cell r="AL21">
            <v>0.93</v>
          </cell>
          <cell r="AN21">
            <v>0.99</v>
          </cell>
          <cell r="AO21">
            <v>0.91700000000000004</v>
          </cell>
          <cell r="AP21">
            <v>0.96200000000000008</v>
          </cell>
          <cell r="AQ21">
            <v>0.99099999999999999</v>
          </cell>
        </row>
        <row r="22">
          <cell r="A22">
            <v>19</v>
          </cell>
          <cell r="P22">
            <v>19</v>
          </cell>
          <cell r="Q22">
            <v>0</v>
          </cell>
          <cell r="T22">
            <v>0</v>
          </cell>
          <cell r="U22">
            <v>0</v>
          </cell>
          <cell r="X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19</v>
          </cell>
          <cell r="AE22">
            <v>1</v>
          </cell>
          <cell r="AH22">
            <v>1</v>
          </cell>
          <cell r="AI22">
            <v>1</v>
          </cell>
          <cell r="AL22">
            <v>0.98</v>
          </cell>
          <cell r="AN22">
            <v>1</v>
          </cell>
          <cell r="AO22">
            <v>0.96899999999999997</v>
          </cell>
          <cell r="AP22">
            <v>0.98299999999999998</v>
          </cell>
          <cell r="AQ22">
            <v>1</v>
          </cell>
        </row>
        <row r="23">
          <cell r="A23">
            <v>20</v>
          </cell>
          <cell r="P23">
            <v>20</v>
          </cell>
          <cell r="Q23">
            <v>0</v>
          </cell>
          <cell r="T23">
            <v>0</v>
          </cell>
          <cell r="U23">
            <v>0</v>
          </cell>
          <cell r="X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20</v>
          </cell>
          <cell r="AE23">
            <v>1</v>
          </cell>
          <cell r="AH23">
            <v>1</v>
          </cell>
          <cell r="AI23">
            <v>1</v>
          </cell>
          <cell r="AL23">
            <v>0.99</v>
          </cell>
          <cell r="AN23">
            <v>1</v>
          </cell>
          <cell r="AO23">
            <v>0.97799999999999998</v>
          </cell>
          <cell r="AP23">
            <v>0.98499999999999999</v>
          </cell>
          <cell r="AQ23">
            <v>1</v>
          </cell>
        </row>
        <row r="24">
          <cell r="A24">
            <v>21</v>
          </cell>
          <cell r="P24">
            <v>21</v>
          </cell>
          <cell r="Q24">
            <v>0</v>
          </cell>
          <cell r="T24">
            <v>0</v>
          </cell>
          <cell r="U24">
            <v>0</v>
          </cell>
          <cell r="X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21</v>
          </cell>
          <cell r="AE24">
            <v>1</v>
          </cell>
          <cell r="AH24">
            <v>1</v>
          </cell>
          <cell r="AI24">
            <v>1</v>
          </cell>
          <cell r="AL24">
            <v>1</v>
          </cell>
          <cell r="AN24">
            <v>1</v>
          </cell>
          <cell r="AO24">
            <v>0.995</v>
          </cell>
          <cell r="AP24">
            <v>0.99499999999999988</v>
          </cell>
          <cell r="AQ24">
            <v>1</v>
          </cell>
        </row>
        <row r="25">
          <cell r="A25">
            <v>22</v>
          </cell>
          <cell r="P25">
            <v>22</v>
          </cell>
          <cell r="Q25">
            <v>0</v>
          </cell>
          <cell r="T25">
            <v>0</v>
          </cell>
          <cell r="U25">
            <v>0</v>
          </cell>
          <cell r="X25">
            <v>0</v>
          </cell>
          <cell r="Z25">
            <v>0</v>
          </cell>
          <cell r="AA25">
            <v>0</v>
          </cell>
          <cell r="AB25">
            <v>0.1</v>
          </cell>
          <cell r="AC25">
            <v>9.9999999999999645E-2</v>
          </cell>
          <cell r="AD25">
            <v>22</v>
          </cell>
          <cell r="AE25">
            <v>1</v>
          </cell>
          <cell r="AH25">
            <v>1</v>
          </cell>
          <cell r="AI25">
            <v>1</v>
          </cell>
          <cell r="AL25">
            <v>1</v>
          </cell>
          <cell r="AN25">
            <v>1</v>
          </cell>
          <cell r="AO25">
            <v>0.999</v>
          </cell>
          <cell r="AP25">
            <v>0.999</v>
          </cell>
          <cell r="AQ25">
            <v>1</v>
          </cell>
        </row>
        <row r="26">
          <cell r="A26">
            <v>23</v>
          </cell>
          <cell r="P26">
            <v>23</v>
          </cell>
          <cell r="Q26">
            <v>0</v>
          </cell>
          <cell r="T26">
            <v>0</v>
          </cell>
          <cell r="U26">
            <v>0</v>
          </cell>
          <cell r="X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23</v>
          </cell>
          <cell r="AE26">
            <v>1</v>
          </cell>
          <cell r="AH26">
            <v>1</v>
          </cell>
          <cell r="AI26">
            <v>1</v>
          </cell>
          <cell r="AL26">
            <v>1</v>
          </cell>
          <cell r="AN26">
            <v>1</v>
          </cell>
          <cell r="AO26">
            <v>0.998</v>
          </cell>
          <cell r="AP26">
            <v>0.998</v>
          </cell>
          <cell r="AQ26">
            <v>1</v>
          </cell>
        </row>
        <row r="27">
          <cell r="A27">
            <v>24</v>
          </cell>
          <cell r="P27">
            <v>24</v>
          </cell>
          <cell r="Q27">
            <v>0</v>
          </cell>
          <cell r="T27">
            <v>0</v>
          </cell>
          <cell r="U27">
            <v>0</v>
          </cell>
          <cell r="X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24</v>
          </cell>
          <cell r="AE27">
            <v>1</v>
          </cell>
          <cell r="AH27">
            <v>1</v>
          </cell>
          <cell r="AI27">
            <v>1</v>
          </cell>
          <cell r="AL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</row>
        <row r="28">
          <cell r="A28">
            <v>25</v>
          </cell>
          <cell r="P28">
            <v>25</v>
          </cell>
          <cell r="Q28">
            <v>0</v>
          </cell>
          <cell r="T28">
            <v>0</v>
          </cell>
          <cell r="U28">
            <v>0</v>
          </cell>
          <cell r="X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25</v>
          </cell>
          <cell r="AE28">
            <v>1</v>
          </cell>
          <cell r="AH28">
            <v>1</v>
          </cell>
          <cell r="AI28">
            <v>1</v>
          </cell>
          <cell r="AL28">
            <v>1</v>
          </cell>
          <cell r="AN28">
            <v>1</v>
          </cell>
          <cell r="AO28">
            <v>0.999</v>
          </cell>
          <cell r="AP28">
            <v>0.999</v>
          </cell>
          <cell r="AQ28">
            <v>1</v>
          </cell>
        </row>
        <row r="29">
          <cell r="A29">
            <v>26</v>
          </cell>
          <cell r="P29">
            <v>26</v>
          </cell>
          <cell r="Q29">
            <v>0</v>
          </cell>
          <cell r="T29">
            <v>0</v>
          </cell>
          <cell r="U29">
            <v>0</v>
          </cell>
          <cell r="X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26</v>
          </cell>
          <cell r="AE29">
            <v>1</v>
          </cell>
          <cell r="AH29">
            <v>1</v>
          </cell>
          <cell r="AI29">
            <v>1</v>
          </cell>
          <cell r="AL29">
            <v>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</row>
        <row r="30">
          <cell r="A30">
            <v>27</v>
          </cell>
          <cell r="P30">
            <v>27</v>
          </cell>
          <cell r="Q30">
            <v>0</v>
          </cell>
          <cell r="T30">
            <v>0</v>
          </cell>
          <cell r="U30">
            <v>0</v>
          </cell>
          <cell r="X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27</v>
          </cell>
          <cell r="AE30">
            <v>1</v>
          </cell>
          <cell r="AH30">
            <v>1</v>
          </cell>
          <cell r="AI30">
            <v>1</v>
          </cell>
          <cell r="AL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</row>
        <row r="31">
          <cell r="A31">
            <v>28</v>
          </cell>
          <cell r="P31">
            <v>28</v>
          </cell>
          <cell r="Q31">
            <v>0</v>
          </cell>
          <cell r="T31">
            <v>0</v>
          </cell>
          <cell r="U31">
            <v>0</v>
          </cell>
          <cell r="X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28</v>
          </cell>
          <cell r="AE31">
            <v>1</v>
          </cell>
          <cell r="AH31">
            <v>1</v>
          </cell>
          <cell r="AI31">
            <v>1</v>
          </cell>
          <cell r="AL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</row>
        <row r="32">
          <cell r="A32">
            <v>29</v>
          </cell>
          <cell r="P32">
            <v>29</v>
          </cell>
          <cell r="Q32">
            <v>0</v>
          </cell>
          <cell r="T32">
            <v>0</v>
          </cell>
          <cell r="U32">
            <v>0</v>
          </cell>
          <cell r="X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29</v>
          </cell>
          <cell r="AE32">
            <v>1</v>
          </cell>
          <cell r="AH32">
            <v>1</v>
          </cell>
          <cell r="AI32">
            <v>1</v>
          </cell>
          <cell r="AL32">
            <v>1</v>
          </cell>
          <cell r="AN32">
            <v>1</v>
          </cell>
          <cell r="AO32">
            <v>1</v>
          </cell>
          <cell r="AP32">
            <v>1</v>
          </cell>
          <cell r="AQ32">
            <v>1</v>
          </cell>
        </row>
        <row r="33">
          <cell r="A33">
            <v>30</v>
          </cell>
          <cell r="P33">
            <v>30</v>
          </cell>
          <cell r="Q33">
            <v>0</v>
          </cell>
          <cell r="T33">
            <v>0</v>
          </cell>
          <cell r="U33">
            <v>0</v>
          </cell>
          <cell r="X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30</v>
          </cell>
          <cell r="AE33">
            <v>1</v>
          </cell>
          <cell r="AH33">
            <v>1</v>
          </cell>
          <cell r="AI33">
            <v>1</v>
          </cell>
          <cell r="AL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</row>
        <row r="34">
          <cell r="A34">
            <v>31</v>
          </cell>
          <cell r="P34">
            <v>31</v>
          </cell>
          <cell r="Q34">
            <v>0</v>
          </cell>
          <cell r="T34">
            <v>0</v>
          </cell>
          <cell r="U34">
            <v>0</v>
          </cell>
          <cell r="X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31</v>
          </cell>
          <cell r="AE34">
            <v>1</v>
          </cell>
          <cell r="AH34">
            <v>1</v>
          </cell>
          <cell r="AI34">
            <v>1</v>
          </cell>
          <cell r="AL34">
            <v>1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</row>
        <row r="35">
          <cell r="A35">
            <v>32</v>
          </cell>
          <cell r="P35">
            <v>32</v>
          </cell>
          <cell r="Q35">
            <v>0</v>
          </cell>
          <cell r="T35">
            <v>0</v>
          </cell>
          <cell r="U35">
            <v>0</v>
          </cell>
          <cell r="X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32</v>
          </cell>
          <cell r="AE35">
            <v>1</v>
          </cell>
          <cell r="AH35">
            <v>1</v>
          </cell>
          <cell r="AI35">
            <v>1</v>
          </cell>
          <cell r="AL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</row>
        <row r="36">
          <cell r="A36">
            <v>33</v>
          </cell>
          <cell r="P36">
            <v>33</v>
          </cell>
          <cell r="Q36">
            <v>0</v>
          </cell>
          <cell r="T36">
            <v>0</v>
          </cell>
          <cell r="U36">
            <v>0</v>
          </cell>
          <cell r="X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33</v>
          </cell>
          <cell r="AE36">
            <v>1</v>
          </cell>
          <cell r="AH36">
            <v>1</v>
          </cell>
          <cell r="AI36">
            <v>1</v>
          </cell>
          <cell r="AL36">
            <v>1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</row>
        <row r="37">
          <cell r="A37">
            <v>34</v>
          </cell>
          <cell r="P37">
            <v>34</v>
          </cell>
          <cell r="Q37">
            <v>0</v>
          </cell>
          <cell r="T37">
            <v>0</v>
          </cell>
          <cell r="U37">
            <v>0</v>
          </cell>
          <cell r="X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34</v>
          </cell>
          <cell r="AE37">
            <v>1</v>
          </cell>
          <cell r="AH37">
            <v>1</v>
          </cell>
          <cell r="AI37">
            <v>1</v>
          </cell>
          <cell r="AL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</row>
        <row r="38">
          <cell r="A38">
            <v>35</v>
          </cell>
          <cell r="P38">
            <v>35</v>
          </cell>
          <cell r="Q38">
            <v>0</v>
          </cell>
          <cell r="T38">
            <v>0</v>
          </cell>
          <cell r="U38">
            <v>0</v>
          </cell>
          <cell r="X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35</v>
          </cell>
          <cell r="AE38">
            <v>1</v>
          </cell>
          <cell r="AH38">
            <v>1</v>
          </cell>
          <cell r="AI38">
            <v>1</v>
          </cell>
          <cell r="AL38">
            <v>1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</row>
        <row r="39">
          <cell r="A39">
            <v>36</v>
          </cell>
          <cell r="P39">
            <v>36</v>
          </cell>
          <cell r="Q39">
            <v>0</v>
          </cell>
          <cell r="T39">
            <v>0</v>
          </cell>
          <cell r="U39">
            <v>0</v>
          </cell>
          <cell r="X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36</v>
          </cell>
          <cell r="AE39">
            <v>1</v>
          </cell>
          <cell r="AH39">
            <v>1</v>
          </cell>
          <cell r="AI39">
            <v>1</v>
          </cell>
          <cell r="AL39">
            <v>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</row>
        <row r="40">
          <cell r="A40">
            <v>37</v>
          </cell>
          <cell r="P40">
            <v>37</v>
          </cell>
          <cell r="Q40">
            <v>0</v>
          </cell>
          <cell r="T40">
            <v>0</v>
          </cell>
          <cell r="U40">
            <v>0</v>
          </cell>
          <cell r="X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37</v>
          </cell>
          <cell r="AE40">
            <v>1</v>
          </cell>
          <cell r="AH40">
            <v>1</v>
          </cell>
          <cell r="AI40">
            <v>1</v>
          </cell>
          <cell r="AL40">
            <v>1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</row>
        <row r="41">
          <cell r="A41">
            <v>38</v>
          </cell>
          <cell r="P41">
            <v>38</v>
          </cell>
          <cell r="Q41">
            <v>0</v>
          </cell>
          <cell r="T41">
            <v>0</v>
          </cell>
          <cell r="U41">
            <v>0</v>
          </cell>
          <cell r="X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38</v>
          </cell>
          <cell r="AE41">
            <v>1</v>
          </cell>
          <cell r="AH41">
            <v>1</v>
          </cell>
          <cell r="AI41">
            <v>1</v>
          </cell>
          <cell r="AL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</row>
        <row r="42">
          <cell r="A42">
            <v>39</v>
          </cell>
          <cell r="P42">
            <v>39</v>
          </cell>
          <cell r="Q42">
            <v>0</v>
          </cell>
          <cell r="T42">
            <v>0</v>
          </cell>
          <cell r="U42">
            <v>0</v>
          </cell>
          <cell r="X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39</v>
          </cell>
          <cell r="AE42">
            <v>1</v>
          </cell>
          <cell r="AH42">
            <v>1</v>
          </cell>
          <cell r="AI42">
            <v>1</v>
          </cell>
          <cell r="AL42">
            <v>1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</row>
        <row r="43">
          <cell r="A43">
            <v>40</v>
          </cell>
          <cell r="P43">
            <v>40</v>
          </cell>
          <cell r="Q43">
            <v>0</v>
          </cell>
          <cell r="T43">
            <v>0</v>
          </cell>
          <cell r="U43">
            <v>0</v>
          </cell>
          <cell r="X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40</v>
          </cell>
          <cell r="AE43">
            <v>1</v>
          </cell>
          <cell r="AH43">
            <v>1</v>
          </cell>
          <cell r="AI43">
            <v>1</v>
          </cell>
          <cell r="AL43">
            <v>1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</row>
        <row r="44">
          <cell r="A44">
            <v>41</v>
          </cell>
          <cell r="P44">
            <v>41</v>
          </cell>
          <cell r="Q44">
            <v>0</v>
          </cell>
          <cell r="T44">
            <v>0</v>
          </cell>
          <cell r="U44">
            <v>0</v>
          </cell>
          <cell r="X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41</v>
          </cell>
          <cell r="AE44">
            <v>1</v>
          </cell>
          <cell r="AH44">
            <v>1</v>
          </cell>
          <cell r="AI44">
            <v>1</v>
          </cell>
          <cell r="AL44">
            <v>1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</row>
        <row r="45">
          <cell r="A45">
            <v>42</v>
          </cell>
          <cell r="P45">
            <v>42</v>
          </cell>
          <cell r="Q45">
            <v>0</v>
          </cell>
          <cell r="T45">
            <v>0</v>
          </cell>
          <cell r="U45">
            <v>0</v>
          </cell>
          <cell r="X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42</v>
          </cell>
          <cell r="AE45">
            <v>1</v>
          </cell>
          <cell r="AH45">
            <v>1</v>
          </cell>
          <cell r="AI45">
            <v>1</v>
          </cell>
          <cell r="AL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</row>
        <row r="46">
          <cell r="A46">
            <v>43</v>
          </cell>
          <cell r="P46">
            <v>43</v>
          </cell>
          <cell r="Q46">
            <v>0</v>
          </cell>
          <cell r="T46">
            <v>0</v>
          </cell>
          <cell r="U46">
            <v>0</v>
          </cell>
          <cell r="X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43</v>
          </cell>
          <cell r="AE46">
            <v>1</v>
          </cell>
          <cell r="AH46">
            <v>1</v>
          </cell>
          <cell r="AI46">
            <v>1</v>
          </cell>
          <cell r="AL46">
            <v>1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</row>
        <row r="47">
          <cell r="A47">
            <v>44</v>
          </cell>
          <cell r="P47">
            <v>44</v>
          </cell>
          <cell r="Q47">
            <v>0</v>
          </cell>
          <cell r="T47">
            <v>0</v>
          </cell>
          <cell r="U47">
            <v>0</v>
          </cell>
          <cell r="X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44</v>
          </cell>
          <cell r="AE47">
            <v>1</v>
          </cell>
          <cell r="AH47">
            <v>1</v>
          </cell>
          <cell r="AI47">
            <v>1</v>
          </cell>
          <cell r="AL47">
            <v>1</v>
          </cell>
          <cell r="AN47">
            <v>1</v>
          </cell>
          <cell r="AO47">
            <v>1</v>
          </cell>
          <cell r="AP47">
            <v>1</v>
          </cell>
          <cell r="AQ47">
            <v>1</v>
          </cell>
        </row>
        <row r="48">
          <cell r="A48">
            <v>45</v>
          </cell>
          <cell r="P48">
            <v>45</v>
          </cell>
          <cell r="Q48">
            <v>0</v>
          </cell>
          <cell r="T48">
            <v>0</v>
          </cell>
          <cell r="U48">
            <v>0</v>
          </cell>
          <cell r="X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45</v>
          </cell>
          <cell r="AE48">
            <v>1</v>
          </cell>
          <cell r="AH48">
            <v>1</v>
          </cell>
          <cell r="AI48">
            <v>1</v>
          </cell>
          <cell r="AL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</row>
        <row r="49">
          <cell r="A49">
            <v>46</v>
          </cell>
          <cell r="P49">
            <v>46</v>
          </cell>
          <cell r="Q49">
            <v>0</v>
          </cell>
          <cell r="T49">
            <v>0</v>
          </cell>
          <cell r="U49">
            <v>0</v>
          </cell>
          <cell r="X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46</v>
          </cell>
          <cell r="AE49">
            <v>1</v>
          </cell>
          <cell r="AH49">
            <v>1</v>
          </cell>
          <cell r="AI49">
            <v>1</v>
          </cell>
          <cell r="AL49">
            <v>1</v>
          </cell>
          <cell r="AN49">
            <v>1</v>
          </cell>
          <cell r="AO49">
            <v>1</v>
          </cell>
          <cell r="AP49">
            <v>1</v>
          </cell>
          <cell r="AQ49">
            <v>1</v>
          </cell>
        </row>
        <row r="50">
          <cell r="A50">
            <v>47</v>
          </cell>
          <cell r="P50">
            <v>47</v>
          </cell>
          <cell r="Q50">
            <v>0</v>
          </cell>
          <cell r="T50">
            <v>0</v>
          </cell>
          <cell r="U50">
            <v>0</v>
          </cell>
          <cell r="X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47</v>
          </cell>
          <cell r="AE50">
            <v>1</v>
          </cell>
          <cell r="AH50">
            <v>1</v>
          </cell>
          <cell r="AI50">
            <v>1</v>
          </cell>
          <cell r="AL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1</v>
          </cell>
        </row>
        <row r="51">
          <cell r="A51">
            <v>48</v>
          </cell>
          <cell r="P51">
            <v>48</v>
          </cell>
          <cell r="Q51">
            <v>0</v>
          </cell>
          <cell r="T51">
            <v>0</v>
          </cell>
          <cell r="U51">
            <v>0</v>
          </cell>
          <cell r="X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48</v>
          </cell>
          <cell r="AE51">
            <v>1</v>
          </cell>
          <cell r="AH51">
            <v>1</v>
          </cell>
          <cell r="AI51">
            <v>1</v>
          </cell>
          <cell r="AL51">
            <v>1</v>
          </cell>
          <cell r="AN51">
            <v>1</v>
          </cell>
          <cell r="AO51">
            <v>1</v>
          </cell>
          <cell r="AP51">
            <v>1</v>
          </cell>
          <cell r="AQ51">
            <v>1</v>
          </cell>
        </row>
        <row r="52">
          <cell r="A52">
            <v>49</v>
          </cell>
          <cell r="P52">
            <v>49</v>
          </cell>
          <cell r="Q52">
            <v>0</v>
          </cell>
          <cell r="T52">
            <v>0</v>
          </cell>
          <cell r="U52">
            <v>0</v>
          </cell>
          <cell r="X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49</v>
          </cell>
          <cell r="AE52">
            <v>1</v>
          </cell>
          <cell r="AH52">
            <v>1</v>
          </cell>
          <cell r="AI52">
            <v>1</v>
          </cell>
          <cell r="AL52">
            <v>1</v>
          </cell>
          <cell r="AN52">
            <v>1</v>
          </cell>
          <cell r="AO52">
            <v>1</v>
          </cell>
          <cell r="AP52">
            <v>1</v>
          </cell>
          <cell r="AQ52">
            <v>1</v>
          </cell>
        </row>
        <row r="53">
          <cell r="A53">
            <v>50</v>
          </cell>
          <cell r="P53">
            <v>50</v>
          </cell>
          <cell r="Q53">
            <v>0</v>
          </cell>
          <cell r="T53">
            <v>0</v>
          </cell>
          <cell r="U53">
            <v>0</v>
          </cell>
          <cell r="X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50</v>
          </cell>
          <cell r="AE53">
            <v>1</v>
          </cell>
          <cell r="AH53">
            <v>1</v>
          </cell>
          <cell r="AI53">
            <v>1</v>
          </cell>
          <cell r="AL53">
            <v>1</v>
          </cell>
          <cell r="AN53">
            <v>1</v>
          </cell>
          <cell r="AO53">
            <v>1</v>
          </cell>
          <cell r="AP53">
            <v>1</v>
          </cell>
          <cell r="AQ53">
            <v>1</v>
          </cell>
        </row>
        <row r="54">
          <cell r="A54">
            <v>51</v>
          </cell>
          <cell r="P54">
            <v>51</v>
          </cell>
          <cell r="Q54">
            <v>0</v>
          </cell>
          <cell r="T54">
            <v>0</v>
          </cell>
          <cell r="U54">
            <v>0</v>
          </cell>
          <cell r="X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51</v>
          </cell>
          <cell r="AE54">
            <v>1</v>
          </cell>
          <cell r="AH54">
            <v>1</v>
          </cell>
          <cell r="AI54">
            <v>1</v>
          </cell>
          <cell r="AL54">
            <v>1</v>
          </cell>
          <cell r="AN54">
            <v>1</v>
          </cell>
          <cell r="AO54">
            <v>1</v>
          </cell>
          <cell r="AP54">
            <v>1</v>
          </cell>
          <cell r="AQ54">
            <v>1</v>
          </cell>
        </row>
        <row r="55">
          <cell r="A55">
            <v>52</v>
          </cell>
          <cell r="P55">
            <v>52</v>
          </cell>
          <cell r="Q55">
            <v>0</v>
          </cell>
          <cell r="T55">
            <v>0</v>
          </cell>
          <cell r="U55">
            <v>0</v>
          </cell>
          <cell r="X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52</v>
          </cell>
          <cell r="AE55">
            <v>1</v>
          </cell>
          <cell r="AH55">
            <v>1</v>
          </cell>
          <cell r="AI55">
            <v>1</v>
          </cell>
          <cell r="AL55">
            <v>1</v>
          </cell>
          <cell r="AN55">
            <v>1</v>
          </cell>
          <cell r="AO55">
            <v>1</v>
          </cell>
          <cell r="AP55">
            <v>1</v>
          </cell>
          <cell r="AQ55">
            <v>1</v>
          </cell>
        </row>
        <row r="56">
          <cell r="A56">
            <v>53</v>
          </cell>
          <cell r="P56">
            <v>53</v>
          </cell>
          <cell r="Q56">
            <v>0</v>
          </cell>
          <cell r="T56">
            <v>0</v>
          </cell>
          <cell r="U56">
            <v>0</v>
          </cell>
          <cell r="X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53</v>
          </cell>
          <cell r="AE56">
            <v>1</v>
          </cell>
          <cell r="AH56">
            <v>1</v>
          </cell>
          <cell r="AI56">
            <v>1</v>
          </cell>
          <cell r="AL56">
            <v>1</v>
          </cell>
          <cell r="AN56">
            <v>1</v>
          </cell>
          <cell r="AO56">
            <v>1</v>
          </cell>
          <cell r="AP56">
            <v>1</v>
          </cell>
          <cell r="AQ56">
            <v>1</v>
          </cell>
        </row>
        <row r="57">
          <cell r="A57">
            <v>54</v>
          </cell>
          <cell r="P57">
            <v>54</v>
          </cell>
          <cell r="Q57">
            <v>0</v>
          </cell>
          <cell r="T57">
            <v>0</v>
          </cell>
          <cell r="U57">
            <v>0</v>
          </cell>
          <cell r="X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54</v>
          </cell>
          <cell r="AE57">
            <v>1</v>
          </cell>
          <cell r="AH57">
            <v>1</v>
          </cell>
          <cell r="AI57">
            <v>1</v>
          </cell>
          <cell r="AL57">
            <v>1</v>
          </cell>
          <cell r="AN57">
            <v>1</v>
          </cell>
          <cell r="AO57">
            <v>1</v>
          </cell>
          <cell r="AP57">
            <v>1</v>
          </cell>
          <cell r="AQ57">
            <v>1</v>
          </cell>
        </row>
        <row r="58">
          <cell r="A58">
            <v>55</v>
          </cell>
          <cell r="P58">
            <v>55</v>
          </cell>
          <cell r="Q58">
            <v>0</v>
          </cell>
          <cell r="T58">
            <v>0</v>
          </cell>
          <cell r="U58">
            <v>0</v>
          </cell>
          <cell r="X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55</v>
          </cell>
          <cell r="AE58">
            <v>1</v>
          </cell>
          <cell r="AH58">
            <v>1</v>
          </cell>
          <cell r="AI58">
            <v>1</v>
          </cell>
          <cell r="AL58">
            <v>1</v>
          </cell>
          <cell r="AN58">
            <v>1</v>
          </cell>
          <cell r="AO58">
            <v>1</v>
          </cell>
          <cell r="AP58">
            <v>1</v>
          </cell>
          <cell r="AQ58">
            <v>1</v>
          </cell>
        </row>
        <row r="59">
          <cell r="A59">
            <v>56</v>
          </cell>
          <cell r="P59">
            <v>56</v>
          </cell>
          <cell r="Q59">
            <v>0</v>
          </cell>
          <cell r="T59">
            <v>0</v>
          </cell>
          <cell r="U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56</v>
          </cell>
          <cell r="AE59">
            <v>1</v>
          </cell>
          <cell r="AH59">
            <v>1</v>
          </cell>
          <cell r="AI59">
            <v>1</v>
          </cell>
          <cell r="AL59">
            <v>1</v>
          </cell>
          <cell r="AN59">
            <v>1</v>
          </cell>
          <cell r="AO59">
            <v>1</v>
          </cell>
          <cell r="AP59">
            <v>1</v>
          </cell>
          <cell r="AQ59">
            <v>1</v>
          </cell>
        </row>
        <row r="60">
          <cell r="A60">
            <v>57</v>
          </cell>
          <cell r="P60">
            <v>57</v>
          </cell>
          <cell r="Q60">
            <v>0</v>
          </cell>
          <cell r="T60">
            <v>0</v>
          </cell>
          <cell r="U60">
            <v>0</v>
          </cell>
          <cell r="X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57</v>
          </cell>
          <cell r="AE60">
            <v>1</v>
          </cell>
          <cell r="AH60">
            <v>1</v>
          </cell>
          <cell r="AI60">
            <v>1</v>
          </cell>
          <cell r="AL60">
            <v>1</v>
          </cell>
          <cell r="AN60">
            <v>1</v>
          </cell>
          <cell r="AO60">
            <v>1</v>
          </cell>
          <cell r="AP60">
            <v>1</v>
          </cell>
          <cell r="AQ60">
            <v>1</v>
          </cell>
        </row>
        <row r="61">
          <cell r="A61">
            <v>58</v>
          </cell>
          <cell r="P61">
            <v>58</v>
          </cell>
          <cell r="Q61">
            <v>0</v>
          </cell>
          <cell r="T61">
            <v>0</v>
          </cell>
          <cell r="U61">
            <v>0</v>
          </cell>
          <cell r="X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58</v>
          </cell>
          <cell r="AE61">
            <v>1</v>
          </cell>
          <cell r="AH61">
            <v>1</v>
          </cell>
          <cell r="AI61">
            <v>1</v>
          </cell>
          <cell r="AL61">
            <v>1</v>
          </cell>
          <cell r="AN61">
            <v>1</v>
          </cell>
          <cell r="AO61">
            <v>1</v>
          </cell>
          <cell r="AP61">
            <v>1</v>
          </cell>
          <cell r="AQ61">
            <v>1</v>
          </cell>
        </row>
        <row r="62">
          <cell r="A62">
            <v>59</v>
          </cell>
          <cell r="P62">
            <v>59</v>
          </cell>
          <cell r="Q62">
            <v>0</v>
          </cell>
          <cell r="T62">
            <v>0</v>
          </cell>
          <cell r="U62">
            <v>0</v>
          </cell>
          <cell r="X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59</v>
          </cell>
          <cell r="AE62">
            <v>1</v>
          </cell>
          <cell r="AH62">
            <v>1</v>
          </cell>
          <cell r="AI62">
            <v>1</v>
          </cell>
          <cell r="AL62">
            <v>1</v>
          </cell>
          <cell r="AN62">
            <v>1</v>
          </cell>
          <cell r="AO62">
            <v>1</v>
          </cell>
          <cell r="AP62">
            <v>1</v>
          </cell>
          <cell r="AQ62">
            <v>1</v>
          </cell>
        </row>
        <row r="63">
          <cell r="A63">
            <v>60</v>
          </cell>
          <cell r="M63">
            <v>99.2</v>
          </cell>
          <cell r="P63">
            <v>60</v>
          </cell>
          <cell r="Q63">
            <v>0</v>
          </cell>
          <cell r="T63">
            <v>0</v>
          </cell>
          <cell r="U63">
            <v>0</v>
          </cell>
          <cell r="X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60</v>
          </cell>
          <cell r="AE63">
            <v>1</v>
          </cell>
          <cell r="AH63">
            <v>1</v>
          </cell>
          <cell r="AI63">
            <v>1</v>
          </cell>
          <cell r="AL63">
            <v>1</v>
          </cell>
          <cell r="AN63">
            <v>1</v>
          </cell>
          <cell r="AO63">
            <v>1</v>
          </cell>
          <cell r="AP63">
            <v>1</v>
          </cell>
          <cell r="AQ63">
            <v>1</v>
          </cell>
        </row>
        <row r="64">
          <cell r="P64">
            <v>61</v>
          </cell>
          <cell r="Q64">
            <v>22</v>
          </cell>
          <cell r="T64">
            <v>16</v>
          </cell>
          <cell r="U64">
            <v>18</v>
          </cell>
          <cell r="X64">
            <v>20</v>
          </cell>
          <cell r="Z64">
            <v>19</v>
          </cell>
          <cell r="AB64">
            <v>15.7</v>
          </cell>
          <cell r="AP64">
            <v>0.93180645161290332</v>
          </cell>
        </row>
        <row r="65">
          <cell r="P65">
            <v>62</v>
          </cell>
          <cell r="Z65">
            <v>0</v>
          </cell>
        </row>
        <row r="66">
          <cell r="P66">
            <v>63</v>
          </cell>
          <cell r="Z66">
            <v>0</v>
          </cell>
        </row>
        <row r="67">
          <cell r="P67">
            <v>64</v>
          </cell>
          <cell r="Z67">
            <v>0</v>
          </cell>
        </row>
        <row r="68">
          <cell r="P68">
            <v>65</v>
          </cell>
          <cell r="Z68">
            <v>0</v>
          </cell>
        </row>
        <row r="69">
          <cell r="P69">
            <v>66</v>
          </cell>
          <cell r="Z69">
            <v>0</v>
          </cell>
        </row>
        <row r="70">
          <cell r="P70">
            <v>67</v>
          </cell>
          <cell r="Z70">
            <v>0</v>
          </cell>
        </row>
        <row r="71">
          <cell r="P71">
            <v>68</v>
          </cell>
          <cell r="Z71">
            <v>0</v>
          </cell>
        </row>
        <row r="72">
          <cell r="P72">
            <v>69</v>
          </cell>
          <cell r="Z72">
            <v>0</v>
          </cell>
        </row>
        <row r="73">
          <cell r="P73">
            <v>70</v>
          </cell>
          <cell r="Z73">
            <v>0</v>
          </cell>
        </row>
        <row r="74">
          <cell r="P74">
            <v>71</v>
          </cell>
          <cell r="Z74">
            <v>0</v>
          </cell>
        </row>
        <row r="75">
          <cell r="P75">
            <v>72</v>
          </cell>
          <cell r="Z75">
            <v>0</v>
          </cell>
        </row>
        <row r="76">
          <cell r="P76">
            <v>73</v>
          </cell>
          <cell r="Z76">
            <v>0</v>
          </cell>
        </row>
        <row r="77">
          <cell r="P77">
            <v>74</v>
          </cell>
          <cell r="Z77">
            <v>0</v>
          </cell>
        </row>
        <row r="78">
          <cell r="P78">
            <v>75</v>
          </cell>
          <cell r="Z78">
            <v>0</v>
          </cell>
        </row>
        <row r="79">
          <cell r="P79">
            <v>76</v>
          </cell>
          <cell r="Z79">
            <v>0</v>
          </cell>
        </row>
        <row r="80">
          <cell r="P80">
            <v>77</v>
          </cell>
          <cell r="Z80">
            <v>0</v>
          </cell>
        </row>
        <row r="128">
          <cell r="AS128">
            <v>17</v>
          </cell>
          <cell r="AT128">
            <v>20</v>
          </cell>
          <cell r="AU128">
            <v>19</v>
          </cell>
          <cell r="AV128">
            <v>18</v>
          </cell>
          <cell r="AW128">
            <v>18</v>
          </cell>
          <cell r="AX128">
            <v>18</v>
          </cell>
          <cell r="AY128">
            <v>18</v>
          </cell>
          <cell r="AZ128">
            <v>20</v>
          </cell>
          <cell r="BA128">
            <v>28</v>
          </cell>
          <cell r="BB128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E506-9155-47A2-8AD3-DB54D74CB065}">
  <dimension ref="A1:CI323"/>
  <sheetViews>
    <sheetView topLeftCell="Y62" workbookViewId="0">
      <selection activeCell="AP64" sqref="AP64"/>
    </sheetView>
  </sheetViews>
  <sheetFormatPr defaultRowHeight="15" x14ac:dyDescent="0.25"/>
  <cols>
    <col min="2" max="15" width="6" customWidth="1"/>
    <col min="16" max="16" width="9.140625" customWidth="1"/>
    <col min="17" max="26" width="5.140625" customWidth="1"/>
    <col min="27" max="29" width="6" customWidth="1"/>
  </cols>
  <sheetData>
    <row r="1" spans="1:87" x14ac:dyDescent="0.25">
      <c r="B1" s="6" t="s">
        <v>24</v>
      </c>
      <c r="C1" s="7"/>
      <c r="D1" s="7"/>
      <c r="E1" s="7"/>
      <c r="F1" s="7"/>
      <c r="G1" s="7"/>
      <c r="H1" s="7"/>
      <c r="I1" s="7"/>
      <c r="J1" s="7"/>
      <c r="K1" s="8"/>
      <c r="Q1" s="6" t="s">
        <v>20</v>
      </c>
      <c r="R1" s="7"/>
      <c r="S1" s="7"/>
      <c r="T1" s="7"/>
      <c r="U1" s="7"/>
      <c r="V1" s="7"/>
      <c r="W1" s="7"/>
      <c r="X1" s="7"/>
      <c r="Y1" s="7"/>
      <c r="Z1" s="8"/>
      <c r="AE1" s="6" t="s">
        <v>25</v>
      </c>
      <c r="AF1" s="7"/>
      <c r="AG1" s="7"/>
      <c r="AH1" s="7"/>
      <c r="AI1" s="7"/>
      <c r="AJ1" s="7"/>
      <c r="AK1" s="7"/>
      <c r="AL1" s="7"/>
      <c r="AM1" s="7"/>
      <c r="AN1" s="8"/>
      <c r="AS1" s="6" t="s">
        <v>26</v>
      </c>
      <c r="AT1" s="7"/>
      <c r="AU1" s="7"/>
      <c r="AV1" s="7"/>
      <c r="AW1" s="7"/>
      <c r="AX1" s="7"/>
      <c r="AY1" s="7"/>
      <c r="AZ1" s="7"/>
      <c r="BA1" s="7"/>
      <c r="BB1" s="8"/>
    </row>
    <row r="2" spans="1:87" x14ac:dyDescent="0.25">
      <c r="A2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t="s">
        <v>21</v>
      </c>
      <c r="M2" t="s">
        <v>22</v>
      </c>
      <c r="N2" t="s">
        <v>23</v>
      </c>
      <c r="P2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t="s">
        <v>21</v>
      </c>
      <c r="AB2" t="s">
        <v>22</v>
      </c>
      <c r="AC2" t="s">
        <v>23</v>
      </c>
      <c r="AD2" t="s">
        <v>9</v>
      </c>
      <c r="AE2" s="1" t="s">
        <v>10</v>
      </c>
      <c r="AF2" s="1" t="s">
        <v>11</v>
      </c>
      <c r="AG2" s="1" t="s">
        <v>12</v>
      </c>
      <c r="AH2" s="1" t="s">
        <v>13</v>
      </c>
      <c r="AI2" s="1" t="s">
        <v>14</v>
      </c>
      <c r="AJ2" s="1" t="s">
        <v>15</v>
      </c>
      <c r="AK2" s="1" t="s">
        <v>16</v>
      </c>
      <c r="AL2" s="1" t="s">
        <v>17</v>
      </c>
      <c r="AM2" s="1" t="s">
        <v>18</v>
      </c>
      <c r="AN2" s="1" t="s">
        <v>19</v>
      </c>
      <c r="AO2" t="s">
        <v>21</v>
      </c>
      <c r="AP2" t="s">
        <v>22</v>
      </c>
      <c r="AQ2" t="s">
        <v>23</v>
      </c>
      <c r="AR2" t="s">
        <v>9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  <c r="BC2" t="s">
        <v>21</v>
      </c>
      <c r="BD2" t="s">
        <v>22</v>
      </c>
      <c r="BE2" t="s">
        <v>23</v>
      </c>
      <c r="CE2" t="s">
        <v>27</v>
      </c>
      <c r="CF2" t="s">
        <v>39</v>
      </c>
      <c r="CG2" t="s">
        <v>28</v>
      </c>
    </row>
    <row r="3" spans="1:87" x14ac:dyDescent="0.25">
      <c r="A3">
        <v>0</v>
      </c>
      <c r="B3" s="1">
        <f>Q3</f>
        <v>2</v>
      </c>
      <c r="C3" s="1">
        <f t="shared" ref="C3:K3" si="0">R3</f>
        <v>2</v>
      </c>
      <c r="D3" s="1">
        <f t="shared" si="0"/>
        <v>2</v>
      </c>
      <c r="E3" s="1">
        <f t="shared" si="0"/>
        <v>2</v>
      </c>
      <c r="F3" s="1">
        <f t="shared" si="0"/>
        <v>2</v>
      </c>
      <c r="G3" s="1">
        <f t="shared" si="0"/>
        <v>2</v>
      </c>
      <c r="H3" s="1">
        <f t="shared" si="0"/>
        <v>2</v>
      </c>
      <c r="I3" s="1">
        <f t="shared" si="0"/>
        <v>2</v>
      </c>
      <c r="J3" s="1">
        <f t="shared" si="0"/>
        <v>2</v>
      </c>
      <c r="K3" s="1">
        <f t="shared" si="0"/>
        <v>2</v>
      </c>
      <c r="L3">
        <f>PERCENTILE(B3:K3,0.1)</f>
        <v>2</v>
      </c>
      <c r="M3">
        <f>AVERAGE(B3:K3)</f>
        <v>2</v>
      </c>
      <c r="N3">
        <f>PERCENTILE(B3:K3,0.9)</f>
        <v>2</v>
      </c>
      <c r="P3">
        <v>0</v>
      </c>
      <c r="Q3" s="1">
        <f>'Run1'!H2</f>
        <v>2</v>
      </c>
      <c r="R3" s="1">
        <f>'Run2'!H2</f>
        <v>2</v>
      </c>
      <c r="S3" s="1">
        <f>'Run3'!H2</f>
        <v>2</v>
      </c>
      <c r="T3" s="1">
        <f>'Run4'!H2</f>
        <v>2</v>
      </c>
      <c r="U3" s="1">
        <f>'Run5'!H2</f>
        <v>2</v>
      </c>
      <c r="V3" s="1">
        <f>'Run6'!H2</f>
        <v>2</v>
      </c>
      <c r="W3" s="1">
        <f>'Run7'!H2</f>
        <v>2</v>
      </c>
      <c r="X3" s="1">
        <f>'Run8'!H2</f>
        <v>2</v>
      </c>
      <c r="Y3" s="1">
        <f>'Run9'!H2</f>
        <v>2</v>
      </c>
      <c r="Z3" s="1">
        <f>'Run10'!H2</f>
        <v>2</v>
      </c>
      <c r="AA3">
        <f>PERCENTILE(Q3:Z3,0.1)</f>
        <v>2</v>
      </c>
      <c r="AB3">
        <f>AVERAGE(Q3:Z3)</f>
        <v>2</v>
      </c>
      <c r="AC3">
        <f>PERCENTILE(Q3:Z3,0.9)</f>
        <v>2</v>
      </c>
      <c r="AD3">
        <v>0</v>
      </c>
      <c r="AE3" s="2">
        <f>IF('Run1'!G2=0,1,'Run1'!G2/100)</f>
        <v>1</v>
      </c>
      <c r="AF3" s="2">
        <f>IF('Run2'!G2=0,1,'Run2'!G2/100)</f>
        <v>1</v>
      </c>
      <c r="AG3" s="2">
        <f>IF('Run3'!G2=0,1,'Run3'!G2/100)</f>
        <v>1</v>
      </c>
      <c r="AH3" s="2">
        <f>IF('Run4'!G2=0,1,'Run4'!G2/100)</f>
        <v>1</v>
      </c>
      <c r="AI3" s="2">
        <f>IF('Run5'!G2=0,1,'Run5'!G2/100)</f>
        <v>1</v>
      </c>
      <c r="AJ3" s="2">
        <f>IF('Run6'!G2=0,1,'Run6'!G2/100)</f>
        <v>1</v>
      </c>
      <c r="AK3" s="2">
        <f>IF('Run7'!G2=0,1,'Run7'!G2/100)</f>
        <v>1</v>
      </c>
      <c r="AL3" s="2">
        <f>IF('Run8'!G2=0,1,'Run8'!G2/100)</f>
        <v>1</v>
      </c>
      <c r="AM3" s="2">
        <f>IF('Run9'!G2=0,1,'Run9'!G2/100)</f>
        <v>1</v>
      </c>
      <c r="AN3" s="2">
        <f>IF('Run10'!G2=0,1,'Run10'!G2/100)</f>
        <v>1</v>
      </c>
      <c r="AO3">
        <f>PERCENTILE(AE3:AN3,0.1)</f>
        <v>1</v>
      </c>
      <c r="AP3">
        <f>AVERAGE(AE3:AN3)</f>
        <v>1</v>
      </c>
      <c r="AQ3">
        <f>PERCENTILE(AE3:AN3,0.9)</f>
        <v>1</v>
      </c>
      <c r="AR3">
        <v>0</v>
      </c>
      <c r="AS3" s="2">
        <f>'Run1'!D2</f>
        <v>2</v>
      </c>
      <c r="AT3" s="2">
        <f>'Run2'!D2</f>
        <v>2</v>
      </c>
      <c r="AU3" s="2">
        <f>'Run3'!D2</f>
        <v>2</v>
      </c>
      <c r="AV3" s="2">
        <f>'Run4'!D2</f>
        <v>2</v>
      </c>
      <c r="AW3" s="2">
        <f>'Run5'!D2</f>
        <v>2</v>
      </c>
      <c r="AX3" s="2">
        <f>'Run6'!D2</f>
        <v>2</v>
      </c>
      <c r="AY3" s="2">
        <f>'Run7'!D2</f>
        <v>2</v>
      </c>
      <c r="AZ3" s="2">
        <f>'Run8'!D2</f>
        <v>2</v>
      </c>
      <c r="BA3" s="2">
        <f>'Run9'!D2</f>
        <v>2</v>
      </c>
      <c r="BB3" s="2">
        <f>'Run10'!D2</f>
        <v>2</v>
      </c>
      <c r="BC3">
        <f>PERCENTILE(AS3:BB3,0.1)</f>
        <v>2</v>
      </c>
      <c r="BD3">
        <f>AVERAGE(AS3:BB3)</f>
        <v>2</v>
      </c>
      <c r="BE3">
        <f>PERCENTILE(AS3:BB3,0.9)</f>
        <v>2</v>
      </c>
      <c r="CD3" t="s">
        <v>10</v>
      </c>
      <c r="CE3">
        <f>IF(AS3=0,"",Q3)</f>
        <v>2</v>
      </c>
      <c r="CF3">
        <f>CE3/100</f>
        <v>0.02</v>
      </c>
      <c r="CG3" s="3">
        <f t="shared" ref="CG3:CG38" si="1">IF(AS3=0,"",AE7)</f>
        <v>0.3</v>
      </c>
      <c r="CH3" t="str">
        <f>IF(CE3&lt;0,"***","")</f>
        <v/>
      </c>
      <c r="CI3" t="str">
        <f>IF(CF3&lt;0,"***","")</f>
        <v/>
      </c>
    </row>
    <row r="4" spans="1:87" x14ac:dyDescent="0.25">
      <c r="A4">
        <v>1</v>
      </c>
      <c r="B4" s="1">
        <f>B3+Q4</f>
        <v>3</v>
      </c>
      <c r="C4" s="1">
        <f t="shared" ref="C4:G4" si="2">C3+R4</f>
        <v>2</v>
      </c>
      <c r="D4" s="1">
        <f t="shared" si="2"/>
        <v>6</v>
      </c>
      <c r="E4" s="1">
        <f t="shared" si="2"/>
        <v>2</v>
      </c>
      <c r="F4" s="1">
        <f t="shared" si="2"/>
        <v>5</v>
      </c>
      <c r="G4" s="1">
        <f t="shared" si="2"/>
        <v>5</v>
      </c>
      <c r="H4" s="1">
        <f t="shared" ref="H4" si="3">H3+W4</f>
        <v>4</v>
      </c>
      <c r="I4" s="1">
        <f t="shared" ref="I4" si="4">I3+X4</f>
        <v>3</v>
      </c>
      <c r="J4" s="1">
        <f t="shared" ref="J4" si="5">J3+Y4</f>
        <v>4</v>
      </c>
      <c r="K4" s="1">
        <f t="shared" ref="K4" si="6">K3+Z4</f>
        <v>2</v>
      </c>
      <c r="L4">
        <f t="shared" ref="L4:L63" si="7">PERCENTILE(B4:K4,0.1)</f>
        <v>2</v>
      </c>
      <c r="M4">
        <f t="shared" ref="M4:M63" si="8">AVERAGE(B4:K4)</f>
        <v>3.6</v>
      </c>
      <c r="N4">
        <f t="shared" ref="N4:N63" si="9">PERCENTILE(B4:K4,0.9)</f>
        <v>5.0999999999999996</v>
      </c>
      <c r="P4">
        <v>1</v>
      </c>
      <c r="Q4" s="1">
        <f>'Run1'!H3</f>
        <v>1</v>
      </c>
      <c r="R4" s="1">
        <f>'Run2'!H3</f>
        <v>0</v>
      </c>
      <c r="S4" s="1">
        <f>'Run3'!H3</f>
        <v>4</v>
      </c>
      <c r="T4" s="1">
        <f>'Run4'!H3</f>
        <v>0</v>
      </c>
      <c r="U4" s="1">
        <f>'Run5'!H3</f>
        <v>3</v>
      </c>
      <c r="V4" s="1">
        <f>'Run6'!H3</f>
        <v>3</v>
      </c>
      <c r="W4" s="1">
        <f>'Run7'!H3</f>
        <v>2</v>
      </c>
      <c r="X4" s="1">
        <f>'Run8'!H3</f>
        <v>1</v>
      </c>
      <c r="Y4" s="1">
        <f>'Run9'!H3</f>
        <v>2</v>
      </c>
      <c r="Z4" s="1">
        <f>'Run10'!H3</f>
        <v>0</v>
      </c>
      <c r="AA4">
        <f t="shared" ref="AA4:AA63" si="10">PERCENTILE(Q4:Z4,0.1)</f>
        <v>0</v>
      </c>
      <c r="AB4">
        <f t="shared" ref="AB4:AB63" si="11">AVERAGE(Q4:Z4)</f>
        <v>1.6</v>
      </c>
      <c r="AC4">
        <f t="shared" ref="AC4:AC63" si="12">PERCENTILE(Q4:Z4,0.9)</f>
        <v>3.0999999999999996</v>
      </c>
      <c r="AD4">
        <v>1</v>
      </c>
      <c r="AE4" s="2">
        <f>IF('Run1'!G3=0,1,'Run1'!G3/100)</f>
        <v>1</v>
      </c>
      <c r="AF4" s="2">
        <f>IF('Run2'!G3=0,1,'Run2'!G3/100)</f>
        <v>1</v>
      </c>
      <c r="AG4" s="2">
        <f>IF('Run3'!G3=0,1,'Run3'!G3/100)</f>
        <v>1</v>
      </c>
      <c r="AH4" s="2">
        <f>IF('Run4'!G3=0,1,'Run4'!G3/100)</f>
        <v>1</v>
      </c>
      <c r="AI4" s="2">
        <f>IF('Run5'!G3=0,1,'Run5'!G3/100)</f>
        <v>0.99</v>
      </c>
      <c r="AJ4" s="2">
        <f>IF('Run6'!G3=0,1,'Run6'!G3/100)</f>
        <v>1</v>
      </c>
      <c r="AK4" s="2">
        <f>IF('Run7'!G3=0,1,'Run7'!G3/100)</f>
        <v>1</v>
      </c>
      <c r="AL4" s="2">
        <f>IF('Run8'!G3=0,1,'Run8'!G3/100)</f>
        <v>0.99</v>
      </c>
      <c r="AM4" s="2">
        <f>IF('Run9'!G3=0,1,'Run9'!G3/100)</f>
        <v>1</v>
      </c>
      <c r="AN4" s="2">
        <f>IF('Run10'!G3=0,1,'Run10'!G3/100)</f>
        <v>1</v>
      </c>
      <c r="AO4">
        <f t="shared" ref="AO4:AO63" si="13">PERCENTILE(AE4:AN4,0.1)</f>
        <v>0.99</v>
      </c>
      <c r="AP4">
        <f t="shared" ref="AP4:AP63" si="14">AVERAGE(AE4:AN4)</f>
        <v>0.998</v>
      </c>
      <c r="AQ4">
        <f t="shared" ref="AQ4:AQ63" si="15">PERCENTILE(AE4:AN4,0.9)</f>
        <v>1</v>
      </c>
      <c r="AR4">
        <v>1</v>
      </c>
      <c r="AS4" s="2">
        <f>'Run1'!D3</f>
        <v>3</v>
      </c>
      <c r="AT4" s="2">
        <f>'Run2'!D3</f>
        <v>2</v>
      </c>
      <c r="AU4" s="2">
        <f>'Run3'!D3</f>
        <v>6</v>
      </c>
      <c r="AV4" s="2">
        <f>'Run4'!D3</f>
        <v>2</v>
      </c>
      <c r="AW4" s="2">
        <f>'Run5'!D3</f>
        <v>5</v>
      </c>
      <c r="AX4" s="2">
        <f>'Run6'!D3</f>
        <v>5</v>
      </c>
      <c r="AY4" s="2">
        <f>'Run7'!D3</f>
        <v>4</v>
      </c>
      <c r="AZ4" s="2">
        <f>'Run8'!D3</f>
        <v>3</v>
      </c>
      <c r="BA4" s="2">
        <f>'Run9'!D3</f>
        <v>4</v>
      </c>
      <c r="BB4" s="2">
        <f>'Run10'!D3</f>
        <v>2</v>
      </c>
      <c r="BC4">
        <f t="shared" ref="BC4:BC63" si="16">PERCENTILE(AS4:BB4,0.1)</f>
        <v>2</v>
      </c>
      <c r="BD4">
        <f t="shared" ref="BD4:BD63" si="17">AVERAGE(AS4:BB4)</f>
        <v>3.6</v>
      </c>
      <c r="BE4">
        <f t="shared" ref="BE4:BE63" si="18">PERCENTILE(AS4:BB4,0.9)</f>
        <v>5.0999999999999996</v>
      </c>
      <c r="CE4">
        <f t="shared" ref="CE4:CE38" si="19">IF(AS4=0,"",Q4)</f>
        <v>1</v>
      </c>
      <c r="CF4">
        <f t="shared" ref="CF4:CF38" si="20">CE4/100</f>
        <v>0.01</v>
      </c>
      <c r="CG4" s="3">
        <f t="shared" si="1"/>
        <v>0.4</v>
      </c>
      <c r="CH4" t="str">
        <f t="shared" ref="CH4:CH67" si="21">IF(CE4&lt;0,"***","")</f>
        <v/>
      </c>
      <c r="CI4" t="str">
        <f t="shared" ref="CI4:CI67" si="22">IF(CF4&lt;0,"***","")</f>
        <v/>
      </c>
    </row>
    <row r="5" spans="1:87" x14ac:dyDescent="0.25">
      <c r="A5">
        <v>2</v>
      </c>
      <c r="B5" s="1">
        <f t="shared" ref="B5:B27" si="23">B4+Q5</f>
        <v>4</v>
      </c>
      <c r="C5" s="1">
        <f t="shared" ref="C5:C27" si="24">C4+R5</f>
        <v>4</v>
      </c>
      <c r="D5" s="1">
        <f t="shared" ref="D5:D27" si="25">D4+S5</f>
        <v>11</v>
      </c>
      <c r="E5" s="1">
        <f t="shared" ref="E5:E27" si="26">E4+T5</f>
        <v>3</v>
      </c>
      <c r="F5" s="1">
        <f t="shared" ref="F5:F27" si="27">F4+U5</f>
        <v>10</v>
      </c>
      <c r="G5" s="1">
        <f t="shared" ref="G5:G27" si="28">G4+V5</f>
        <v>7</v>
      </c>
      <c r="H5" s="1">
        <f t="shared" ref="H5:H10" si="29">H4+W5</f>
        <v>8</v>
      </c>
      <c r="I5" s="1">
        <f t="shared" ref="I5:I10" si="30">I4+X5</f>
        <v>4</v>
      </c>
      <c r="J5" s="1">
        <f t="shared" ref="J5:J63" si="31">J4+Y5</f>
        <v>8</v>
      </c>
      <c r="K5" s="1">
        <f t="shared" ref="K5:K63" si="32">K4+Z5</f>
        <v>3</v>
      </c>
      <c r="L5">
        <f t="shared" si="7"/>
        <v>3</v>
      </c>
      <c r="M5">
        <f t="shared" si="8"/>
        <v>6.2</v>
      </c>
      <c r="N5">
        <f t="shared" si="9"/>
        <v>10.1</v>
      </c>
      <c r="P5">
        <v>2</v>
      </c>
      <c r="Q5" s="1">
        <f>'Run1'!H4</f>
        <v>1</v>
      </c>
      <c r="R5" s="1">
        <f>'Run2'!H4</f>
        <v>2</v>
      </c>
      <c r="S5" s="1">
        <f>'Run3'!H4</f>
        <v>5</v>
      </c>
      <c r="T5" s="1">
        <f>'Run4'!H4</f>
        <v>1</v>
      </c>
      <c r="U5" s="1">
        <f>'Run5'!H4</f>
        <v>5</v>
      </c>
      <c r="V5" s="1">
        <f>'Run6'!H4</f>
        <v>2</v>
      </c>
      <c r="W5" s="1">
        <f>'Run7'!H4</f>
        <v>4</v>
      </c>
      <c r="X5" s="1">
        <f>'Run8'!H4</f>
        <v>1</v>
      </c>
      <c r="Y5" s="1">
        <f>'Run9'!H4</f>
        <v>4</v>
      </c>
      <c r="Z5" s="1">
        <f>'Run10'!H4</f>
        <v>1</v>
      </c>
      <c r="AA5">
        <f t="shared" si="10"/>
        <v>1</v>
      </c>
      <c r="AB5">
        <f t="shared" si="11"/>
        <v>2.6</v>
      </c>
      <c r="AC5">
        <f t="shared" si="12"/>
        <v>5</v>
      </c>
      <c r="AD5">
        <v>2</v>
      </c>
      <c r="AE5" s="2">
        <f>IF('Run1'!G4=0,1,'Run1'!G4/100)</f>
        <v>1</v>
      </c>
      <c r="AF5" s="2">
        <f>IF('Run2'!G4=0,1,'Run2'!G4/100)</f>
        <v>1</v>
      </c>
      <c r="AG5" s="2">
        <f>IF('Run3'!G4=0,1,'Run3'!G4/100)</f>
        <v>1</v>
      </c>
      <c r="AH5" s="2">
        <f>IF('Run4'!G4=0,1,'Run4'!G4/100)</f>
        <v>1</v>
      </c>
      <c r="AI5" s="2">
        <f>IF('Run5'!G4=0,1,'Run5'!G4/100)</f>
        <v>1</v>
      </c>
      <c r="AJ5" s="2">
        <f>IF('Run6'!G4=0,1,'Run6'!G4/100)</f>
        <v>1</v>
      </c>
      <c r="AK5" s="2">
        <f>IF('Run7'!G4=0,1,'Run7'!G4/100)</f>
        <v>0.99</v>
      </c>
      <c r="AL5" s="2">
        <f>IF('Run8'!G4=0,1,'Run8'!G4/100)</f>
        <v>0.99</v>
      </c>
      <c r="AM5" s="2">
        <f>IF('Run9'!G4=0,1,'Run9'!G4/100)</f>
        <v>1</v>
      </c>
      <c r="AN5" s="2">
        <f>IF('Run10'!G4=0,1,'Run10'!G4/100)</f>
        <v>1</v>
      </c>
      <c r="AO5">
        <f t="shared" si="13"/>
        <v>0.99</v>
      </c>
      <c r="AP5">
        <f t="shared" si="14"/>
        <v>0.998</v>
      </c>
      <c r="AQ5">
        <f t="shared" si="15"/>
        <v>1</v>
      </c>
      <c r="AR5">
        <v>2</v>
      </c>
      <c r="AS5" s="2">
        <f>'Run1'!D4</f>
        <v>4</v>
      </c>
      <c r="AT5" s="2">
        <f>'Run2'!D4</f>
        <v>4</v>
      </c>
      <c r="AU5" s="2">
        <f>'Run3'!D4</f>
        <v>11</v>
      </c>
      <c r="AV5" s="2">
        <f>'Run4'!D4</f>
        <v>3</v>
      </c>
      <c r="AW5" s="2">
        <f>'Run5'!D4</f>
        <v>10</v>
      </c>
      <c r="AX5" s="2">
        <f>'Run6'!D4</f>
        <v>7</v>
      </c>
      <c r="AY5" s="2">
        <f>'Run7'!D4</f>
        <v>8</v>
      </c>
      <c r="AZ5" s="2">
        <f>'Run8'!D4</f>
        <v>4</v>
      </c>
      <c r="BA5" s="2">
        <f>'Run9'!D4</f>
        <v>8</v>
      </c>
      <c r="BB5" s="2">
        <f>'Run10'!D4</f>
        <v>3</v>
      </c>
      <c r="BC5">
        <f t="shared" si="16"/>
        <v>3</v>
      </c>
      <c r="BD5">
        <f t="shared" si="17"/>
        <v>6.2</v>
      </c>
      <c r="BE5">
        <f t="shared" si="18"/>
        <v>10.1</v>
      </c>
      <c r="CE5">
        <f t="shared" si="19"/>
        <v>1</v>
      </c>
      <c r="CF5">
        <f t="shared" si="20"/>
        <v>0.01</v>
      </c>
      <c r="CG5" s="3">
        <f t="shared" si="1"/>
        <v>0.37</v>
      </c>
      <c r="CH5" t="str">
        <f t="shared" si="21"/>
        <v/>
      </c>
      <c r="CI5" t="str">
        <f t="shared" si="22"/>
        <v/>
      </c>
    </row>
    <row r="6" spans="1:87" x14ac:dyDescent="0.25">
      <c r="A6">
        <v>3</v>
      </c>
      <c r="B6" s="1">
        <f t="shared" si="23"/>
        <v>7</v>
      </c>
      <c r="C6" s="1">
        <f t="shared" si="24"/>
        <v>6</v>
      </c>
      <c r="D6" s="1">
        <f t="shared" si="25"/>
        <v>20</v>
      </c>
      <c r="E6" s="1">
        <f t="shared" si="26"/>
        <v>8</v>
      </c>
      <c r="F6" s="1">
        <f t="shared" si="27"/>
        <v>24</v>
      </c>
      <c r="G6" s="1">
        <f t="shared" si="28"/>
        <v>10</v>
      </c>
      <c r="H6" s="1">
        <f t="shared" si="29"/>
        <v>14</v>
      </c>
      <c r="I6" s="1">
        <f t="shared" si="30"/>
        <v>7</v>
      </c>
      <c r="J6" s="1">
        <f t="shared" si="31"/>
        <v>14</v>
      </c>
      <c r="K6" s="1">
        <f t="shared" si="32"/>
        <v>6</v>
      </c>
      <c r="L6">
        <f t="shared" si="7"/>
        <v>6</v>
      </c>
      <c r="M6">
        <f t="shared" si="8"/>
        <v>11.6</v>
      </c>
      <c r="N6">
        <f t="shared" si="9"/>
        <v>20.399999999999999</v>
      </c>
      <c r="P6">
        <v>3</v>
      </c>
      <c r="Q6" s="1">
        <f>'Run1'!H5</f>
        <v>3</v>
      </c>
      <c r="R6" s="1">
        <f>'Run2'!H5</f>
        <v>2</v>
      </c>
      <c r="S6" s="1">
        <f>'Run3'!H5</f>
        <v>9</v>
      </c>
      <c r="T6" s="1">
        <f>'Run4'!H5</f>
        <v>5</v>
      </c>
      <c r="U6" s="1">
        <f>'Run5'!H5</f>
        <v>14</v>
      </c>
      <c r="V6" s="1">
        <f>'Run6'!H5</f>
        <v>3</v>
      </c>
      <c r="W6" s="1">
        <f>'Run7'!H5</f>
        <v>6</v>
      </c>
      <c r="X6" s="1">
        <f>'Run8'!H5</f>
        <v>3</v>
      </c>
      <c r="Y6" s="1">
        <f>'Run9'!H5</f>
        <v>6</v>
      </c>
      <c r="Z6" s="1">
        <f>'Run10'!H5</f>
        <v>3</v>
      </c>
      <c r="AA6">
        <f t="shared" si="10"/>
        <v>2.9</v>
      </c>
      <c r="AB6">
        <f t="shared" si="11"/>
        <v>5.4</v>
      </c>
      <c r="AC6">
        <f t="shared" si="12"/>
        <v>9.4999999999999982</v>
      </c>
      <c r="AD6">
        <v>3</v>
      </c>
      <c r="AE6" s="2">
        <f>IF('Run1'!G5=0,1,'Run1'!G5/100)</f>
        <v>0.99</v>
      </c>
      <c r="AF6" s="2">
        <f>IF('Run2'!G5=0,1,'Run2'!G5/100)</f>
        <v>0.99</v>
      </c>
      <c r="AG6" s="2">
        <f>IF('Run3'!G5=0,1,'Run3'!G5/100)</f>
        <v>1</v>
      </c>
      <c r="AH6" s="2">
        <f>IF('Run4'!G5=0,1,'Run4'!G5/100)</f>
        <v>1</v>
      </c>
      <c r="AI6" s="2">
        <f>IF('Run5'!G5=0,1,'Run5'!G5/100)</f>
        <v>0.99</v>
      </c>
      <c r="AJ6" s="2">
        <f>IF('Run6'!G5=0,1,'Run6'!G5/100)</f>
        <v>1</v>
      </c>
      <c r="AK6" s="2">
        <f>IF('Run7'!G5=0,1,'Run7'!G5/100)</f>
        <v>0.99</v>
      </c>
      <c r="AL6" s="2">
        <f>IF('Run8'!G5=0,1,'Run8'!G5/100)</f>
        <v>0.99</v>
      </c>
      <c r="AM6" s="2">
        <f>IF('Run9'!G5=0,1,'Run9'!G5/100)</f>
        <v>1</v>
      </c>
      <c r="AN6" s="2">
        <f>IF('Run10'!G5=0,1,'Run10'!G5/100)</f>
        <v>1</v>
      </c>
      <c r="AO6">
        <f t="shared" si="13"/>
        <v>0.99</v>
      </c>
      <c r="AP6">
        <f t="shared" si="14"/>
        <v>0.99499999999999988</v>
      </c>
      <c r="AQ6">
        <f t="shared" si="15"/>
        <v>1</v>
      </c>
      <c r="AR6">
        <v>3</v>
      </c>
      <c r="AS6" s="2">
        <f>'Run1'!D5</f>
        <v>7</v>
      </c>
      <c r="AT6" s="2">
        <f>'Run2'!D5</f>
        <v>6</v>
      </c>
      <c r="AU6" s="2">
        <f>'Run3'!D5</f>
        <v>20</v>
      </c>
      <c r="AV6" s="2">
        <f>'Run4'!D5</f>
        <v>8</v>
      </c>
      <c r="AW6" s="2">
        <f>'Run5'!D5</f>
        <v>24</v>
      </c>
      <c r="AX6" s="2">
        <f>'Run6'!D5</f>
        <v>10</v>
      </c>
      <c r="AY6" s="2">
        <f>'Run7'!D5</f>
        <v>14</v>
      </c>
      <c r="AZ6" s="2">
        <f>'Run8'!D5</f>
        <v>7</v>
      </c>
      <c r="BA6" s="2">
        <f>'Run9'!D5</f>
        <v>14</v>
      </c>
      <c r="BB6" s="2">
        <f>'Run10'!D5</f>
        <v>6</v>
      </c>
      <c r="BC6">
        <f t="shared" si="16"/>
        <v>6</v>
      </c>
      <c r="BD6">
        <f t="shared" si="17"/>
        <v>11.6</v>
      </c>
      <c r="BE6">
        <f t="shared" si="18"/>
        <v>20.399999999999999</v>
      </c>
      <c r="CE6">
        <f t="shared" si="19"/>
        <v>3</v>
      </c>
      <c r="CF6">
        <f t="shared" si="20"/>
        <v>0.03</v>
      </c>
      <c r="CG6" s="3">
        <f t="shared" si="1"/>
        <v>0.34</v>
      </c>
      <c r="CH6" t="str">
        <f t="shared" si="21"/>
        <v/>
      </c>
      <c r="CI6" t="str">
        <f t="shared" si="22"/>
        <v/>
      </c>
    </row>
    <row r="7" spans="1:87" x14ac:dyDescent="0.25">
      <c r="A7">
        <v>4</v>
      </c>
      <c r="B7" s="1">
        <f t="shared" si="23"/>
        <v>9</v>
      </c>
      <c r="C7" s="1">
        <f t="shared" si="24"/>
        <v>8</v>
      </c>
      <c r="D7" s="1">
        <f t="shared" si="25"/>
        <v>26</v>
      </c>
      <c r="E7" s="1">
        <f t="shared" si="26"/>
        <v>10</v>
      </c>
      <c r="F7" s="1">
        <f t="shared" si="27"/>
        <v>26</v>
      </c>
      <c r="G7" s="1">
        <f t="shared" si="28"/>
        <v>14</v>
      </c>
      <c r="H7" s="1">
        <f t="shared" si="29"/>
        <v>17</v>
      </c>
      <c r="I7" s="1">
        <f t="shared" si="30"/>
        <v>11</v>
      </c>
      <c r="J7" s="1">
        <f t="shared" si="31"/>
        <v>16</v>
      </c>
      <c r="K7" s="1">
        <f t="shared" si="32"/>
        <v>9</v>
      </c>
      <c r="L7">
        <f t="shared" si="7"/>
        <v>8.9</v>
      </c>
      <c r="M7">
        <f t="shared" si="8"/>
        <v>14.6</v>
      </c>
      <c r="N7">
        <f t="shared" si="9"/>
        <v>26</v>
      </c>
      <c r="P7">
        <v>4</v>
      </c>
      <c r="Q7" s="1">
        <f>'Run1'!H6</f>
        <v>2</v>
      </c>
      <c r="R7" s="1">
        <f>'Run2'!H6</f>
        <v>2</v>
      </c>
      <c r="S7" s="1">
        <f>'Run3'!H6</f>
        <v>6</v>
      </c>
      <c r="T7" s="1">
        <f>'Run4'!H6</f>
        <v>2</v>
      </c>
      <c r="U7" s="1">
        <f>'Run5'!H6</f>
        <v>2</v>
      </c>
      <c r="V7" s="1">
        <f>'Run6'!H6</f>
        <v>4</v>
      </c>
      <c r="W7" s="1">
        <f>'Run7'!H6</f>
        <v>3</v>
      </c>
      <c r="X7" s="1">
        <f>'Run8'!H6</f>
        <v>4</v>
      </c>
      <c r="Y7" s="1">
        <f>'Run9'!H6</f>
        <v>2</v>
      </c>
      <c r="Z7" s="1">
        <f>'Run10'!H6</f>
        <v>3</v>
      </c>
      <c r="AA7">
        <f t="shared" si="10"/>
        <v>2</v>
      </c>
      <c r="AB7">
        <f t="shared" si="11"/>
        <v>3</v>
      </c>
      <c r="AC7">
        <f t="shared" si="12"/>
        <v>4.1999999999999993</v>
      </c>
      <c r="AD7">
        <v>4</v>
      </c>
      <c r="AE7" s="2">
        <f>IF('Run1'!G6=0,1,'Run1'!G6/100)</f>
        <v>0.3</v>
      </c>
      <c r="AF7" s="2">
        <f>IF('Run2'!G6=0,1,'Run2'!G6/100)</f>
        <v>0.4</v>
      </c>
      <c r="AG7" s="2">
        <f>IF('Run3'!G6=0,1,'Run3'!G6/100)</f>
        <v>0.31</v>
      </c>
      <c r="AH7" s="2">
        <f>IF('Run4'!G6=0,1,'Run4'!G6/100)</f>
        <v>0.35</v>
      </c>
      <c r="AI7" s="2">
        <f>IF('Run5'!G6=0,1,'Run5'!G6/100)</f>
        <v>0.28999999999999998</v>
      </c>
      <c r="AJ7" s="2">
        <f>IF('Run6'!G6=0,1,'Run6'!G6/100)</f>
        <v>0.32</v>
      </c>
      <c r="AK7" s="2">
        <f>IF('Run7'!G6=0,1,'Run7'!G6/100)</f>
        <v>0.3</v>
      </c>
      <c r="AL7" s="2">
        <f>IF('Run8'!G6=0,1,'Run8'!G6/100)</f>
        <v>0.31</v>
      </c>
      <c r="AM7" s="2">
        <f>IF('Run9'!G6=0,1,'Run9'!G6/100)</f>
        <v>0.38</v>
      </c>
      <c r="AN7" s="2">
        <f>IF('Run10'!G6=0,1,'Run10'!G6/100)</f>
        <v>0.35</v>
      </c>
      <c r="AO7">
        <f t="shared" si="13"/>
        <v>0.29899999999999999</v>
      </c>
      <c r="AP7">
        <f t="shared" si="14"/>
        <v>0.33100000000000002</v>
      </c>
      <c r="AQ7">
        <f t="shared" si="15"/>
        <v>0.38200000000000001</v>
      </c>
      <c r="AR7">
        <v>4</v>
      </c>
      <c r="AS7" s="2">
        <f>'Run1'!D6</f>
        <v>9</v>
      </c>
      <c r="AT7" s="2">
        <f>'Run2'!D6</f>
        <v>8</v>
      </c>
      <c r="AU7" s="2">
        <f>'Run3'!D6</f>
        <v>26</v>
      </c>
      <c r="AV7" s="2">
        <f>'Run4'!D6</f>
        <v>10</v>
      </c>
      <c r="AW7" s="2">
        <f>'Run5'!D6</f>
        <v>26</v>
      </c>
      <c r="AX7" s="2">
        <f>'Run6'!D6</f>
        <v>14</v>
      </c>
      <c r="AY7" s="2">
        <f>'Run7'!D6</f>
        <v>17</v>
      </c>
      <c r="AZ7" s="2">
        <f>'Run8'!D6</f>
        <v>11</v>
      </c>
      <c r="BA7" s="2">
        <f>'Run9'!D6</f>
        <v>16</v>
      </c>
      <c r="BB7" s="2">
        <f>'Run10'!D6</f>
        <v>9</v>
      </c>
      <c r="BC7">
        <f t="shared" si="16"/>
        <v>8.9</v>
      </c>
      <c r="BD7">
        <f t="shared" si="17"/>
        <v>14.6</v>
      </c>
      <c r="BE7">
        <f t="shared" si="18"/>
        <v>26</v>
      </c>
      <c r="CE7">
        <f t="shared" si="19"/>
        <v>2</v>
      </c>
      <c r="CF7">
        <f t="shared" si="20"/>
        <v>0.02</v>
      </c>
      <c r="CG7" s="3">
        <f t="shared" si="1"/>
        <v>0.27</v>
      </c>
      <c r="CH7" t="str">
        <f t="shared" si="21"/>
        <v/>
      </c>
      <c r="CI7" t="str">
        <f t="shared" si="22"/>
        <v/>
      </c>
    </row>
    <row r="8" spans="1:87" x14ac:dyDescent="0.25">
      <c r="A8">
        <v>5</v>
      </c>
      <c r="B8" s="1">
        <f t="shared" si="23"/>
        <v>15</v>
      </c>
      <c r="C8" s="1">
        <f t="shared" si="24"/>
        <v>14</v>
      </c>
      <c r="D8" s="1">
        <f t="shared" si="25"/>
        <v>32</v>
      </c>
      <c r="E8" s="1">
        <f t="shared" si="26"/>
        <v>18</v>
      </c>
      <c r="F8" s="1">
        <f t="shared" si="27"/>
        <v>32</v>
      </c>
      <c r="G8" s="1">
        <f t="shared" si="28"/>
        <v>17</v>
      </c>
      <c r="H8" s="1">
        <f t="shared" si="29"/>
        <v>18</v>
      </c>
      <c r="I8" s="1">
        <f t="shared" si="30"/>
        <v>21</v>
      </c>
      <c r="J8" s="1">
        <f t="shared" si="31"/>
        <v>18</v>
      </c>
      <c r="K8" s="1">
        <f t="shared" si="32"/>
        <v>18</v>
      </c>
      <c r="L8">
        <f t="shared" si="7"/>
        <v>14.9</v>
      </c>
      <c r="M8">
        <f t="shared" si="8"/>
        <v>20.3</v>
      </c>
      <c r="N8">
        <f t="shared" si="9"/>
        <v>32</v>
      </c>
      <c r="P8">
        <v>5</v>
      </c>
      <c r="Q8" s="1">
        <f>'Run1'!H7</f>
        <v>6</v>
      </c>
      <c r="R8" s="1">
        <f>'Run2'!H7</f>
        <v>6</v>
      </c>
      <c r="S8" s="1">
        <f>'Run3'!H7</f>
        <v>6</v>
      </c>
      <c r="T8" s="1">
        <f>'Run4'!H7</f>
        <v>8</v>
      </c>
      <c r="U8" s="1">
        <f>'Run5'!H7</f>
        <v>6</v>
      </c>
      <c r="V8" s="1">
        <f>'Run6'!H7</f>
        <v>3</v>
      </c>
      <c r="W8" s="1">
        <f>'Run7'!H7</f>
        <v>1</v>
      </c>
      <c r="X8" s="1">
        <f>'Run8'!H7</f>
        <v>10</v>
      </c>
      <c r="Y8" s="1">
        <f>'Run9'!H7</f>
        <v>2</v>
      </c>
      <c r="Z8" s="1">
        <f>'Run10'!H7</f>
        <v>9</v>
      </c>
      <c r="AA8">
        <f t="shared" si="10"/>
        <v>1.9</v>
      </c>
      <c r="AB8">
        <f t="shared" si="11"/>
        <v>5.7</v>
      </c>
      <c r="AC8">
        <f t="shared" si="12"/>
        <v>9.1</v>
      </c>
      <c r="AD8">
        <v>5</v>
      </c>
      <c r="AE8" s="2">
        <f>IF('Run1'!G7=0,1,'Run1'!G7/100)</f>
        <v>0.4</v>
      </c>
      <c r="AF8" s="2">
        <f>IF('Run2'!G7=0,1,'Run2'!G7/100)</f>
        <v>0.97</v>
      </c>
      <c r="AG8" s="2">
        <f>IF('Run3'!G7=0,1,'Run3'!G7/100)</f>
        <v>0.39</v>
      </c>
      <c r="AH8" s="2">
        <f>IF('Run4'!G7=0,1,'Run4'!G7/100)</f>
        <v>0.97</v>
      </c>
      <c r="AI8" s="2">
        <f>IF('Run5'!G7=0,1,'Run5'!G7/100)</f>
        <v>0.34</v>
      </c>
      <c r="AJ8" s="2">
        <f>IF('Run6'!G7=0,1,'Run6'!G7/100)</f>
        <v>0.42</v>
      </c>
      <c r="AK8" s="2">
        <f>IF('Run7'!G7=0,1,'Run7'!G7/100)</f>
        <v>0.27</v>
      </c>
      <c r="AL8" s="2">
        <f>IF('Run8'!G7=0,1,'Run8'!G7/100)</f>
        <v>0.39</v>
      </c>
      <c r="AM8" s="2">
        <f>IF('Run9'!G7=0,1,'Run9'!G7/100)</f>
        <v>0.32</v>
      </c>
      <c r="AN8" s="2">
        <f>IF('Run10'!G7=0,1,'Run10'!G7/100)</f>
        <v>0.98</v>
      </c>
      <c r="AO8">
        <f t="shared" si="13"/>
        <v>0.315</v>
      </c>
      <c r="AP8">
        <f t="shared" si="14"/>
        <v>0.54500000000000015</v>
      </c>
      <c r="AQ8">
        <f t="shared" si="15"/>
        <v>0.97099999999999997</v>
      </c>
      <c r="AR8">
        <v>5</v>
      </c>
      <c r="AS8" s="2">
        <f>'Run1'!D7</f>
        <v>15</v>
      </c>
      <c r="AT8" s="2">
        <f>'Run2'!D7</f>
        <v>14</v>
      </c>
      <c r="AU8" s="2">
        <f>'Run3'!D7</f>
        <v>32</v>
      </c>
      <c r="AV8" s="2">
        <f>'Run4'!D7</f>
        <v>18</v>
      </c>
      <c r="AW8" s="2">
        <f>'Run5'!D7</f>
        <v>32</v>
      </c>
      <c r="AX8" s="2">
        <f>'Run6'!D7</f>
        <v>17</v>
      </c>
      <c r="AY8" s="2">
        <f>'Run7'!D7</f>
        <v>18</v>
      </c>
      <c r="AZ8" s="2">
        <f>'Run8'!D7</f>
        <v>21</v>
      </c>
      <c r="BA8" s="2">
        <f>'Run9'!D7</f>
        <v>18</v>
      </c>
      <c r="BB8" s="2">
        <f>'Run10'!D7</f>
        <v>18</v>
      </c>
      <c r="BC8">
        <f t="shared" si="16"/>
        <v>14.9</v>
      </c>
      <c r="BD8">
        <f t="shared" si="17"/>
        <v>20.3</v>
      </c>
      <c r="BE8">
        <f t="shared" si="18"/>
        <v>32</v>
      </c>
      <c r="CE8">
        <f t="shared" si="19"/>
        <v>6</v>
      </c>
      <c r="CF8">
        <f t="shared" si="20"/>
        <v>0.06</v>
      </c>
      <c r="CG8" s="3">
        <f t="shared" si="1"/>
        <v>0.18</v>
      </c>
      <c r="CH8" t="str">
        <f t="shared" si="21"/>
        <v/>
      </c>
      <c r="CI8" t="str">
        <f t="shared" si="22"/>
        <v/>
      </c>
    </row>
    <row r="9" spans="1:87" x14ac:dyDescent="0.25">
      <c r="A9">
        <v>6</v>
      </c>
      <c r="B9" s="1">
        <f t="shared" si="23"/>
        <v>22</v>
      </c>
      <c r="C9" s="1">
        <f t="shared" si="24"/>
        <v>19</v>
      </c>
      <c r="D9" s="1">
        <f t="shared" si="25"/>
        <v>37</v>
      </c>
      <c r="E9" s="1">
        <f t="shared" si="26"/>
        <v>20</v>
      </c>
      <c r="F9" s="1">
        <f t="shared" si="27"/>
        <v>36</v>
      </c>
      <c r="G9" s="1">
        <f t="shared" si="28"/>
        <v>24</v>
      </c>
      <c r="H9" s="1">
        <f t="shared" si="29"/>
        <v>20</v>
      </c>
      <c r="I9" s="1">
        <f t="shared" si="30"/>
        <v>28</v>
      </c>
      <c r="J9" s="1">
        <f t="shared" si="31"/>
        <v>22</v>
      </c>
      <c r="K9" s="1">
        <f t="shared" si="32"/>
        <v>23</v>
      </c>
      <c r="L9">
        <f t="shared" si="7"/>
        <v>19.899999999999999</v>
      </c>
      <c r="M9">
        <f t="shared" si="8"/>
        <v>25.1</v>
      </c>
      <c r="N9">
        <f t="shared" si="9"/>
        <v>36.1</v>
      </c>
      <c r="P9">
        <v>6</v>
      </c>
      <c r="Q9" s="1">
        <f>'Run1'!H8</f>
        <v>7</v>
      </c>
      <c r="R9" s="1">
        <f>'Run2'!H8</f>
        <v>5</v>
      </c>
      <c r="S9" s="1">
        <f>'Run3'!H8</f>
        <v>5</v>
      </c>
      <c r="T9" s="1">
        <f>'Run4'!H8</f>
        <v>2</v>
      </c>
      <c r="U9" s="1">
        <f>'Run5'!H8</f>
        <v>4</v>
      </c>
      <c r="V9" s="1">
        <f>'Run6'!H8</f>
        <v>7</v>
      </c>
      <c r="W9" s="1">
        <f>'Run7'!H8</f>
        <v>2</v>
      </c>
      <c r="X9" s="1">
        <f>'Run8'!H8</f>
        <v>7</v>
      </c>
      <c r="Y9" s="1">
        <f>'Run9'!H8</f>
        <v>4</v>
      </c>
      <c r="Z9" s="1">
        <f>'Run10'!H8</f>
        <v>5</v>
      </c>
      <c r="AA9">
        <f t="shared" si="10"/>
        <v>2</v>
      </c>
      <c r="AB9">
        <f t="shared" si="11"/>
        <v>4.8</v>
      </c>
      <c r="AC9">
        <f t="shared" si="12"/>
        <v>7</v>
      </c>
      <c r="AD9">
        <v>6</v>
      </c>
      <c r="AE9" s="2">
        <f>IF('Run1'!G8=0,1,'Run1'!G8/100)</f>
        <v>0.37</v>
      </c>
      <c r="AF9" s="2">
        <f>IF('Run2'!G8=0,1,'Run2'!G8/100)</f>
        <v>0.39</v>
      </c>
      <c r="AG9" s="2">
        <f>IF('Run3'!G8=0,1,'Run3'!G8/100)</f>
        <v>0.32</v>
      </c>
      <c r="AH9" s="2">
        <f>IF('Run4'!G8=0,1,'Run4'!G8/100)</f>
        <v>0.45</v>
      </c>
      <c r="AI9" s="2">
        <f>IF('Run5'!G8=0,1,'Run5'!G8/100)</f>
        <v>0.28000000000000003</v>
      </c>
      <c r="AJ9" s="2">
        <f>IF('Run6'!G8=0,1,'Run6'!G8/100)</f>
        <v>0.32</v>
      </c>
      <c r="AK9" s="2">
        <f>IF('Run7'!G8=0,1,'Run7'!G8/100)</f>
        <v>0.3</v>
      </c>
      <c r="AL9" s="2">
        <f>IF('Run8'!G8=0,1,'Run8'!G8/100)</f>
        <v>0.42</v>
      </c>
      <c r="AM9" s="2">
        <f>IF('Run9'!G8=0,1,'Run9'!G8/100)</f>
        <v>0.33</v>
      </c>
      <c r="AN9" s="2">
        <f>IF('Run10'!G8=0,1,'Run10'!G8/100)</f>
        <v>0.46</v>
      </c>
      <c r="AO9">
        <f t="shared" si="13"/>
        <v>0.29799999999999999</v>
      </c>
      <c r="AP9">
        <f t="shared" si="14"/>
        <v>0.36399999999999999</v>
      </c>
      <c r="AQ9">
        <f t="shared" si="15"/>
        <v>0.45100000000000001</v>
      </c>
      <c r="AR9">
        <v>6</v>
      </c>
      <c r="AS9" s="2">
        <f>'Run1'!D8</f>
        <v>20</v>
      </c>
      <c r="AT9" s="2">
        <f>'Run2'!D8</f>
        <v>17</v>
      </c>
      <c r="AU9" s="2">
        <f>'Run3'!D8</f>
        <v>35</v>
      </c>
      <c r="AV9" s="2">
        <f>'Run4'!D8</f>
        <v>18</v>
      </c>
      <c r="AW9" s="2">
        <f>'Run5'!D8</f>
        <v>34</v>
      </c>
      <c r="AX9" s="2">
        <f>'Run6'!D8</f>
        <v>22</v>
      </c>
      <c r="AY9" s="2">
        <f>'Run7'!D8</f>
        <v>18</v>
      </c>
      <c r="AZ9" s="2">
        <f>'Run8'!D8</f>
        <v>26</v>
      </c>
      <c r="BA9" s="2">
        <f>'Run9'!D8</f>
        <v>20</v>
      </c>
      <c r="BB9" s="2">
        <f>'Run10'!D8</f>
        <v>21</v>
      </c>
      <c r="BC9">
        <f t="shared" si="16"/>
        <v>17.899999999999999</v>
      </c>
      <c r="BD9">
        <f t="shared" si="17"/>
        <v>23.1</v>
      </c>
      <c r="BE9">
        <f t="shared" si="18"/>
        <v>34.1</v>
      </c>
      <c r="CE9">
        <f t="shared" si="19"/>
        <v>7</v>
      </c>
      <c r="CF9">
        <f t="shared" si="20"/>
        <v>7.0000000000000007E-2</v>
      </c>
      <c r="CG9" s="3">
        <f t="shared" si="1"/>
        <v>0.19</v>
      </c>
      <c r="CH9" t="str">
        <f t="shared" si="21"/>
        <v/>
      </c>
      <c r="CI9" t="str">
        <f t="shared" si="22"/>
        <v/>
      </c>
    </row>
    <row r="10" spans="1:87" x14ac:dyDescent="0.25">
      <c r="A10">
        <v>7</v>
      </c>
      <c r="B10" s="1">
        <f t="shared" si="23"/>
        <v>27</v>
      </c>
      <c r="C10" s="1">
        <f t="shared" si="24"/>
        <v>23</v>
      </c>
      <c r="D10" s="1">
        <f t="shared" si="25"/>
        <v>40</v>
      </c>
      <c r="E10" s="1">
        <f t="shared" si="26"/>
        <v>23</v>
      </c>
      <c r="F10" s="1">
        <f t="shared" si="27"/>
        <v>38</v>
      </c>
      <c r="G10" s="1">
        <f t="shared" si="28"/>
        <v>31</v>
      </c>
      <c r="H10" s="1">
        <f t="shared" si="29"/>
        <v>22</v>
      </c>
      <c r="I10" s="1">
        <f t="shared" si="30"/>
        <v>35</v>
      </c>
      <c r="J10" s="1">
        <f t="shared" si="31"/>
        <v>25</v>
      </c>
      <c r="K10" s="1">
        <f t="shared" si="32"/>
        <v>27</v>
      </c>
      <c r="L10">
        <f t="shared" si="7"/>
        <v>22.9</v>
      </c>
      <c r="M10">
        <f t="shared" si="8"/>
        <v>29.1</v>
      </c>
      <c r="N10">
        <f t="shared" si="9"/>
        <v>38.200000000000003</v>
      </c>
      <c r="P10">
        <v>7</v>
      </c>
      <c r="Q10" s="1">
        <f>'Run1'!H9</f>
        <v>5</v>
      </c>
      <c r="R10" s="1">
        <f>'Run2'!H9</f>
        <v>4</v>
      </c>
      <c r="S10" s="1">
        <f>'Run3'!H9</f>
        <v>3</v>
      </c>
      <c r="T10" s="1">
        <f>'Run4'!H9</f>
        <v>3</v>
      </c>
      <c r="U10" s="1">
        <f>'Run5'!H9</f>
        <v>2</v>
      </c>
      <c r="V10" s="1">
        <f>'Run6'!H9</f>
        <v>7</v>
      </c>
      <c r="W10" s="1">
        <f>'Run7'!H9</f>
        <v>2</v>
      </c>
      <c r="X10" s="1">
        <f>'Run8'!H9</f>
        <v>7</v>
      </c>
      <c r="Y10" s="1">
        <f>'Run9'!H9</f>
        <v>3</v>
      </c>
      <c r="Z10" s="1">
        <f>'Run10'!H9</f>
        <v>4</v>
      </c>
      <c r="AA10">
        <f t="shared" si="10"/>
        <v>2</v>
      </c>
      <c r="AB10">
        <f t="shared" si="11"/>
        <v>4</v>
      </c>
      <c r="AC10">
        <f t="shared" si="12"/>
        <v>7</v>
      </c>
      <c r="AD10">
        <v>7</v>
      </c>
      <c r="AE10" s="2">
        <f>IF('Run1'!G9=0,1,'Run1'!G9/100)</f>
        <v>0.34</v>
      </c>
      <c r="AF10" s="2">
        <f>IF('Run2'!G9=0,1,'Run2'!G9/100)</f>
        <v>0.36</v>
      </c>
      <c r="AG10" s="2">
        <f>IF('Run3'!G9=0,1,'Run3'!G9/100)</f>
        <v>0.15</v>
      </c>
      <c r="AH10" s="2">
        <f>IF('Run4'!G9=0,1,'Run4'!G9/100)</f>
        <v>0.33</v>
      </c>
      <c r="AI10" s="2">
        <f>IF('Run5'!G9=0,1,'Run5'!G9/100)</f>
        <v>0.17</v>
      </c>
      <c r="AJ10" s="2">
        <f>IF('Run6'!G9=0,1,'Run6'!G9/100)</f>
        <v>0.36</v>
      </c>
      <c r="AK10" s="2">
        <f>IF('Run7'!G9=0,1,'Run7'!G9/100)</f>
        <v>0.27</v>
      </c>
      <c r="AL10" s="2">
        <f>IF('Run8'!G9=0,1,'Run8'!G9/100)</f>
        <v>0.34</v>
      </c>
      <c r="AM10" s="2">
        <f>IF('Run9'!G9=0,1,'Run9'!G9/100)</f>
        <v>0.35</v>
      </c>
      <c r="AN10" s="2">
        <f>IF('Run10'!G9=0,1,'Run10'!G9/100)</f>
        <v>0.35</v>
      </c>
      <c r="AO10">
        <f t="shared" si="13"/>
        <v>0.16800000000000001</v>
      </c>
      <c r="AP10">
        <f t="shared" si="14"/>
        <v>0.30199999999999999</v>
      </c>
      <c r="AQ10">
        <f t="shared" si="15"/>
        <v>0.36</v>
      </c>
      <c r="AR10">
        <v>7</v>
      </c>
      <c r="AS10" s="2">
        <f>'Run1'!D9</f>
        <v>24</v>
      </c>
      <c r="AT10" s="2">
        <f>'Run2'!D9</f>
        <v>21</v>
      </c>
      <c r="AU10" s="2">
        <f>'Run3'!D9</f>
        <v>34</v>
      </c>
      <c r="AV10" s="2">
        <f>'Run4'!D9</f>
        <v>21</v>
      </c>
      <c r="AW10" s="2">
        <f>'Run5'!D9</f>
        <v>33</v>
      </c>
      <c r="AX10" s="2">
        <f>'Run6'!D9</f>
        <v>26</v>
      </c>
      <c r="AY10" s="2">
        <f>'Run7'!D9</f>
        <v>18</v>
      </c>
      <c r="AZ10" s="2">
        <f>'Run8'!D9</f>
        <v>32</v>
      </c>
      <c r="BA10" s="2">
        <f>'Run9'!D9</f>
        <v>21</v>
      </c>
      <c r="BB10" s="2">
        <f>'Run10'!D9</f>
        <v>25</v>
      </c>
      <c r="BC10">
        <f t="shared" si="16"/>
        <v>20.7</v>
      </c>
      <c r="BD10">
        <f t="shared" si="17"/>
        <v>25.5</v>
      </c>
      <c r="BE10">
        <f t="shared" si="18"/>
        <v>33.1</v>
      </c>
      <c r="CE10">
        <f t="shared" si="19"/>
        <v>5</v>
      </c>
      <c r="CF10">
        <f t="shared" si="20"/>
        <v>0.05</v>
      </c>
      <c r="CG10" s="3">
        <f t="shared" si="1"/>
        <v>0.17</v>
      </c>
      <c r="CH10" t="str">
        <f t="shared" si="21"/>
        <v/>
      </c>
      <c r="CI10" t="str">
        <f t="shared" si="22"/>
        <v/>
      </c>
    </row>
    <row r="11" spans="1:87" x14ac:dyDescent="0.25">
      <c r="A11">
        <v>8</v>
      </c>
      <c r="B11" s="1">
        <f t="shared" si="23"/>
        <v>32</v>
      </c>
      <c r="C11" s="1">
        <f t="shared" si="24"/>
        <v>31</v>
      </c>
      <c r="D11" s="1">
        <f t="shared" si="25"/>
        <v>44</v>
      </c>
      <c r="E11" s="1">
        <f t="shared" si="26"/>
        <v>24</v>
      </c>
      <c r="F11" s="1">
        <f t="shared" si="27"/>
        <v>39</v>
      </c>
      <c r="G11" s="1">
        <f t="shared" si="28"/>
        <v>35</v>
      </c>
      <c r="H11" s="1">
        <f t="shared" ref="H11:H63" si="33">H10+W11</f>
        <v>27</v>
      </c>
      <c r="I11" s="1">
        <f t="shared" ref="I11:I63" si="34">I10+X11</f>
        <v>39</v>
      </c>
      <c r="J11" s="1">
        <f t="shared" si="31"/>
        <v>27</v>
      </c>
      <c r="K11" s="1">
        <f t="shared" si="32"/>
        <v>34</v>
      </c>
      <c r="L11">
        <f t="shared" si="7"/>
        <v>26.7</v>
      </c>
      <c r="M11">
        <f t="shared" si="8"/>
        <v>33.200000000000003</v>
      </c>
      <c r="N11">
        <f t="shared" si="9"/>
        <v>39.5</v>
      </c>
      <c r="P11">
        <v>8</v>
      </c>
      <c r="Q11" s="1">
        <f>'Run1'!H10</f>
        <v>5</v>
      </c>
      <c r="R11" s="1">
        <f>'Run2'!H10</f>
        <v>8</v>
      </c>
      <c r="S11" s="1">
        <f>'Run3'!H10</f>
        <v>4</v>
      </c>
      <c r="T11" s="1">
        <f>'Run4'!H10</f>
        <v>1</v>
      </c>
      <c r="U11" s="1">
        <f>'Run5'!H10</f>
        <v>1</v>
      </c>
      <c r="V11" s="1">
        <f>'Run6'!H10</f>
        <v>4</v>
      </c>
      <c r="W11" s="1">
        <f>'Run7'!H10</f>
        <v>5</v>
      </c>
      <c r="X11" s="1">
        <f>'Run8'!H10</f>
        <v>4</v>
      </c>
      <c r="Y11" s="1">
        <f>'Run9'!H10</f>
        <v>2</v>
      </c>
      <c r="Z11" s="1">
        <f>'Run10'!H10</f>
        <v>7</v>
      </c>
      <c r="AA11">
        <f t="shared" si="10"/>
        <v>1</v>
      </c>
      <c r="AB11">
        <f t="shared" si="11"/>
        <v>4.0999999999999996</v>
      </c>
      <c r="AC11">
        <f t="shared" si="12"/>
        <v>7.1</v>
      </c>
      <c r="AD11">
        <v>8</v>
      </c>
      <c r="AE11" s="2">
        <f>IF('Run1'!G10=0,1,'Run1'!G10/100)</f>
        <v>0.27</v>
      </c>
      <c r="AF11" s="2">
        <f>IF('Run2'!G10=0,1,'Run2'!G10/100)</f>
        <v>0.34</v>
      </c>
      <c r="AG11" s="2">
        <f>IF('Run3'!G10=0,1,'Run3'!G10/100)</f>
        <v>0.21</v>
      </c>
      <c r="AH11" s="2">
        <f>IF('Run4'!G10=0,1,'Run4'!G10/100)</f>
        <v>0.34</v>
      </c>
      <c r="AI11" s="2">
        <f>IF('Run5'!G10=0,1,'Run5'!G10/100)</f>
        <v>0.2</v>
      </c>
      <c r="AJ11" s="2">
        <f>IF('Run6'!G10=0,1,'Run6'!G10/100)</f>
        <v>0.32</v>
      </c>
      <c r="AK11" s="2">
        <f>IF('Run7'!G10=0,1,'Run7'!G10/100)</f>
        <v>0.23</v>
      </c>
      <c r="AL11" s="2">
        <f>IF('Run8'!G10=0,1,'Run8'!G10/100)</f>
        <v>0.33</v>
      </c>
      <c r="AM11" s="2">
        <f>IF('Run9'!G10=0,1,'Run9'!G10/100)</f>
        <v>0.3</v>
      </c>
      <c r="AN11" s="2">
        <f>IF('Run10'!G10=0,1,'Run10'!G10/100)</f>
        <v>0.3</v>
      </c>
      <c r="AO11">
        <f t="shared" si="13"/>
        <v>0.20899999999999999</v>
      </c>
      <c r="AP11">
        <f t="shared" si="14"/>
        <v>0.28399999999999997</v>
      </c>
      <c r="AQ11">
        <f t="shared" si="15"/>
        <v>0.34</v>
      </c>
      <c r="AR11">
        <v>8</v>
      </c>
      <c r="AS11" s="2">
        <f>'Run1'!D10</f>
        <v>28</v>
      </c>
      <c r="AT11" s="2">
        <f>'Run2'!D10</f>
        <v>27</v>
      </c>
      <c r="AU11" s="2">
        <f>'Run3'!D10</f>
        <v>33</v>
      </c>
      <c r="AV11" s="2">
        <f>'Run4'!D10</f>
        <v>21</v>
      </c>
      <c r="AW11" s="2">
        <f>'Run5'!D10</f>
        <v>29</v>
      </c>
      <c r="AX11" s="2">
        <f>'Run6'!D10</f>
        <v>28</v>
      </c>
      <c r="AY11" s="2">
        <f>'Run7'!D10</f>
        <v>19</v>
      </c>
      <c r="AZ11" s="2">
        <f>'Run8'!D10</f>
        <v>35</v>
      </c>
      <c r="BA11" s="2">
        <f>'Run9'!D10</f>
        <v>19</v>
      </c>
      <c r="BB11" s="2">
        <f>'Run10'!D10</f>
        <v>31</v>
      </c>
      <c r="BC11">
        <f t="shared" si="16"/>
        <v>19</v>
      </c>
      <c r="BD11">
        <f t="shared" si="17"/>
        <v>27</v>
      </c>
      <c r="BE11">
        <f t="shared" si="18"/>
        <v>33.200000000000003</v>
      </c>
      <c r="CE11">
        <f t="shared" si="19"/>
        <v>5</v>
      </c>
      <c r="CF11">
        <f t="shared" si="20"/>
        <v>0.05</v>
      </c>
      <c r="CG11" s="3">
        <f t="shared" si="1"/>
        <v>0.17</v>
      </c>
      <c r="CH11" t="str">
        <f t="shared" si="21"/>
        <v/>
      </c>
      <c r="CI11" t="str">
        <f t="shared" si="22"/>
        <v/>
      </c>
    </row>
    <row r="12" spans="1:87" x14ac:dyDescent="0.25">
      <c r="A12">
        <v>9</v>
      </c>
      <c r="B12" s="1">
        <f t="shared" si="23"/>
        <v>34</v>
      </c>
      <c r="C12" s="1">
        <f t="shared" si="24"/>
        <v>35</v>
      </c>
      <c r="D12" s="1">
        <f t="shared" si="25"/>
        <v>48</v>
      </c>
      <c r="E12" s="1">
        <f t="shared" si="26"/>
        <v>27</v>
      </c>
      <c r="F12" s="1">
        <f t="shared" si="27"/>
        <v>41</v>
      </c>
      <c r="G12" s="1">
        <f t="shared" si="28"/>
        <v>39</v>
      </c>
      <c r="H12" s="1">
        <f t="shared" si="33"/>
        <v>28</v>
      </c>
      <c r="I12" s="1">
        <f t="shared" si="34"/>
        <v>40</v>
      </c>
      <c r="J12" s="1">
        <f t="shared" si="31"/>
        <v>30</v>
      </c>
      <c r="K12" s="1">
        <f t="shared" si="32"/>
        <v>42</v>
      </c>
      <c r="L12">
        <f t="shared" si="7"/>
        <v>27.9</v>
      </c>
      <c r="M12">
        <f t="shared" si="8"/>
        <v>36.4</v>
      </c>
      <c r="N12">
        <f t="shared" si="9"/>
        <v>42.599999999999994</v>
      </c>
      <c r="P12">
        <v>9</v>
      </c>
      <c r="Q12" s="1">
        <f>'Run1'!H11</f>
        <v>2</v>
      </c>
      <c r="R12" s="1">
        <f>'Run2'!H11</f>
        <v>4</v>
      </c>
      <c r="S12" s="1">
        <f>'Run3'!H11</f>
        <v>4</v>
      </c>
      <c r="T12" s="1">
        <f>'Run4'!H11</f>
        <v>3</v>
      </c>
      <c r="U12" s="1">
        <f>'Run5'!H11</f>
        <v>2</v>
      </c>
      <c r="V12" s="1">
        <f>'Run6'!H11</f>
        <v>4</v>
      </c>
      <c r="W12" s="1">
        <f>'Run7'!H11</f>
        <v>1</v>
      </c>
      <c r="X12" s="1">
        <f>'Run8'!H11</f>
        <v>1</v>
      </c>
      <c r="Y12" s="1">
        <f>'Run9'!H11</f>
        <v>3</v>
      </c>
      <c r="Z12" s="1">
        <f>'Run10'!H11</f>
        <v>8</v>
      </c>
      <c r="AA12">
        <f t="shared" si="10"/>
        <v>1</v>
      </c>
      <c r="AB12">
        <f t="shared" si="11"/>
        <v>3.2</v>
      </c>
      <c r="AC12">
        <f t="shared" si="12"/>
        <v>4.3999999999999986</v>
      </c>
      <c r="AD12">
        <v>9</v>
      </c>
      <c r="AE12" s="2">
        <f>IF('Run1'!G11=0,1,'Run1'!G11/100)</f>
        <v>0.18</v>
      </c>
      <c r="AF12" s="2">
        <f>IF('Run2'!G11=0,1,'Run2'!G11/100)</f>
        <v>0.38</v>
      </c>
      <c r="AG12" s="2">
        <f>IF('Run3'!G11=0,1,'Run3'!G11/100)</f>
        <v>0.16</v>
      </c>
      <c r="AH12" s="2">
        <f>IF('Run4'!G11=0,1,'Run4'!G11/100)</f>
        <v>0.22</v>
      </c>
      <c r="AI12" s="2">
        <f>IF('Run5'!G11=0,1,'Run5'!G11/100)</f>
        <v>0.26</v>
      </c>
      <c r="AJ12" s="2">
        <f>IF('Run6'!G11=0,1,'Run6'!G11/100)</f>
        <v>0.3</v>
      </c>
      <c r="AK12" s="2">
        <f>IF('Run7'!G11=0,1,'Run7'!G11/100)</f>
        <v>0.35</v>
      </c>
      <c r="AL12" s="2">
        <f>IF('Run8'!G11=0,1,'Run8'!G11/100)</f>
        <v>0.18</v>
      </c>
      <c r="AM12" s="2">
        <f>IF('Run9'!G11=0,1,'Run9'!G11/100)</f>
        <v>0.28999999999999998</v>
      </c>
      <c r="AN12" s="2">
        <f>IF('Run10'!G11=0,1,'Run10'!G11/100)</f>
        <v>0.24</v>
      </c>
      <c r="AO12">
        <f t="shared" si="13"/>
        <v>0.17799999999999999</v>
      </c>
      <c r="AP12">
        <f t="shared" si="14"/>
        <v>0.25600000000000006</v>
      </c>
      <c r="AQ12">
        <f t="shared" si="15"/>
        <v>0.35299999999999998</v>
      </c>
      <c r="AR12">
        <v>9</v>
      </c>
      <c r="AS12" s="2">
        <f>'Run1'!D11</f>
        <v>27</v>
      </c>
      <c r="AT12" s="2">
        <f>'Run2'!D11</f>
        <v>29</v>
      </c>
      <c r="AU12" s="2">
        <f>'Run3'!D11</f>
        <v>28</v>
      </c>
      <c r="AV12" s="2">
        <f>'Run4'!D11</f>
        <v>19</v>
      </c>
      <c r="AW12" s="2">
        <f>'Run5'!D11</f>
        <v>17</v>
      </c>
      <c r="AX12" s="2">
        <f>'Run6'!D11</f>
        <v>29</v>
      </c>
      <c r="AY12" s="2">
        <f>'Run7'!D11</f>
        <v>14</v>
      </c>
      <c r="AZ12" s="2">
        <f>'Run8'!D11</f>
        <v>33</v>
      </c>
      <c r="BA12" s="2">
        <f>'Run9'!D11</f>
        <v>16</v>
      </c>
      <c r="BB12" s="2">
        <f>'Run10'!D11</f>
        <v>36</v>
      </c>
      <c r="BC12">
        <f t="shared" si="16"/>
        <v>15.8</v>
      </c>
      <c r="BD12">
        <f t="shared" si="17"/>
        <v>24.8</v>
      </c>
      <c r="BE12">
        <f t="shared" si="18"/>
        <v>33.299999999999997</v>
      </c>
      <c r="CE12">
        <f t="shared" si="19"/>
        <v>2</v>
      </c>
      <c r="CF12">
        <f t="shared" si="20"/>
        <v>0.02</v>
      </c>
      <c r="CG12" s="3">
        <f t="shared" si="1"/>
        <v>0.2</v>
      </c>
      <c r="CH12" t="str">
        <f t="shared" si="21"/>
        <v/>
      </c>
      <c r="CI12" t="str">
        <f t="shared" si="22"/>
        <v/>
      </c>
    </row>
    <row r="13" spans="1:87" x14ac:dyDescent="0.25">
      <c r="A13">
        <v>10</v>
      </c>
      <c r="B13" s="1">
        <f t="shared" si="23"/>
        <v>38</v>
      </c>
      <c r="C13" s="1">
        <f t="shared" si="24"/>
        <v>38</v>
      </c>
      <c r="D13" s="1">
        <f t="shared" si="25"/>
        <v>49</v>
      </c>
      <c r="E13" s="1">
        <f t="shared" si="26"/>
        <v>33</v>
      </c>
      <c r="F13" s="1">
        <f t="shared" si="27"/>
        <v>43</v>
      </c>
      <c r="G13" s="1">
        <f t="shared" si="28"/>
        <v>42</v>
      </c>
      <c r="H13" s="1">
        <f t="shared" si="33"/>
        <v>29</v>
      </c>
      <c r="I13" s="1">
        <f t="shared" si="34"/>
        <v>44</v>
      </c>
      <c r="J13" s="1">
        <f t="shared" si="31"/>
        <v>33</v>
      </c>
      <c r="K13" s="1">
        <f t="shared" si="32"/>
        <v>46</v>
      </c>
      <c r="L13">
        <f t="shared" si="7"/>
        <v>32.6</v>
      </c>
      <c r="M13">
        <f t="shared" si="8"/>
        <v>39.5</v>
      </c>
      <c r="N13">
        <f t="shared" si="9"/>
        <v>46.3</v>
      </c>
      <c r="P13">
        <v>10</v>
      </c>
      <c r="Q13" s="1">
        <f>'Run1'!H12</f>
        <v>4</v>
      </c>
      <c r="R13" s="1">
        <f>'Run2'!H12</f>
        <v>3</v>
      </c>
      <c r="S13" s="1">
        <f>'Run3'!H12</f>
        <v>1</v>
      </c>
      <c r="T13" s="1">
        <f>'Run4'!H12</f>
        <v>6</v>
      </c>
      <c r="U13" s="1">
        <f>'Run5'!H12</f>
        <v>2</v>
      </c>
      <c r="V13" s="1">
        <f>'Run6'!H12</f>
        <v>3</v>
      </c>
      <c r="W13" s="1">
        <f>'Run7'!H12</f>
        <v>1</v>
      </c>
      <c r="X13" s="1">
        <f>'Run8'!H12</f>
        <v>4</v>
      </c>
      <c r="Y13" s="1">
        <f>'Run9'!H12</f>
        <v>3</v>
      </c>
      <c r="Z13" s="1">
        <f>'Run10'!H12</f>
        <v>4</v>
      </c>
      <c r="AA13">
        <f t="shared" si="10"/>
        <v>1</v>
      </c>
      <c r="AB13">
        <f t="shared" si="11"/>
        <v>3.1</v>
      </c>
      <c r="AC13">
        <f t="shared" si="12"/>
        <v>4.1999999999999993</v>
      </c>
      <c r="AD13">
        <v>10</v>
      </c>
      <c r="AE13" s="2">
        <f>IF('Run1'!G12=0,1,'Run1'!G12/100)</f>
        <v>0.19</v>
      </c>
      <c r="AF13" s="2">
        <f>IF('Run2'!G12=0,1,'Run2'!G12/100)</f>
        <v>0.33</v>
      </c>
      <c r="AG13" s="2">
        <f>IF('Run3'!G12=0,1,'Run3'!G12/100)</f>
        <v>0.23</v>
      </c>
      <c r="AH13" s="2">
        <f>IF('Run4'!G12=0,1,'Run4'!G12/100)</f>
        <v>0.33</v>
      </c>
      <c r="AI13" s="2">
        <f>IF('Run5'!G12=0,1,'Run5'!G12/100)</f>
        <v>0.37</v>
      </c>
      <c r="AJ13" s="2">
        <f>IF('Run6'!G12=0,1,'Run6'!G12/100)</f>
        <v>0.21</v>
      </c>
      <c r="AK13" s="2">
        <f>IF('Run7'!G12=0,1,'Run7'!G12/100)</f>
        <v>0.26</v>
      </c>
      <c r="AL13" s="2">
        <f>IF('Run8'!G12=0,1,'Run8'!G12/100)</f>
        <v>0.22</v>
      </c>
      <c r="AM13" s="2">
        <f>IF('Run9'!G12=0,1,'Run9'!G12/100)</f>
        <v>0.31</v>
      </c>
      <c r="AN13" s="2">
        <f>IF('Run10'!G12=0,1,'Run10'!G12/100)</f>
        <v>0.28999999999999998</v>
      </c>
      <c r="AO13">
        <f t="shared" si="13"/>
        <v>0.20799999999999999</v>
      </c>
      <c r="AP13">
        <f t="shared" si="14"/>
        <v>0.27400000000000002</v>
      </c>
      <c r="AQ13">
        <f t="shared" si="15"/>
        <v>0.33400000000000002</v>
      </c>
      <c r="AR13">
        <v>10</v>
      </c>
      <c r="AS13" s="2">
        <f>'Run1'!D12</f>
        <v>29</v>
      </c>
      <c r="AT13" s="2">
        <f>'Run2'!D12</f>
        <v>30</v>
      </c>
      <c r="AU13" s="2">
        <f>'Run3'!D12</f>
        <v>23</v>
      </c>
      <c r="AV13" s="2">
        <f>'Run4'!D12</f>
        <v>23</v>
      </c>
      <c r="AW13" s="2">
        <f>'Run5'!D12</f>
        <v>17</v>
      </c>
      <c r="AX13" s="2">
        <f>'Run6'!D12</f>
        <v>28</v>
      </c>
      <c r="AY13" s="2">
        <f>'Run7'!D12</f>
        <v>12</v>
      </c>
      <c r="AZ13" s="2">
        <f>'Run8'!D12</f>
        <v>33</v>
      </c>
      <c r="BA13" s="2">
        <f>'Run9'!D12</f>
        <v>17</v>
      </c>
      <c r="BB13" s="2">
        <f>'Run10'!D12</f>
        <v>37</v>
      </c>
      <c r="BC13">
        <f t="shared" si="16"/>
        <v>16.5</v>
      </c>
      <c r="BD13">
        <f t="shared" si="17"/>
        <v>24.9</v>
      </c>
      <c r="BE13">
        <f t="shared" si="18"/>
        <v>33.4</v>
      </c>
      <c r="CE13">
        <f t="shared" si="19"/>
        <v>4</v>
      </c>
      <c r="CF13">
        <f t="shared" si="20"/>
        <v>0.04</v>
      </c>
      <c r="CG13" s="3">
        <f t="shared" si="1"/>
        <v>0.31</v>
      </c>
      <c r="CH13" t="str">
        <f t="shared" si="21"/>
        <v/>
      </c>
      <c r="CI13" t="str">
        <f t="shared" si="22"/>
        <v/>
      </c>
    </row>
    <row r="14" spans="1:87" x14ac:dyDescent="0.25">
      <c r="A14">
        <v>11</v>
      </c>
      <c r="B14" s="1">
        <f t="shared" si="23"/>
        <v>40</v>
      </c>
      <c r="C14" s="1">
        <f t="shared" si="24"/>
        <v>42</v>
      </c>
      <c r="D14" s="1">
        <f t="shared" si="25"/>
        <v>49</v>
      </c>
      <c r="E14" s="1">
        <f t="shared" si="26"/>
        <v>39</v>
      </c>
      <c r="F14" s="1">
        <f t="shared" si="27"/>
        <v>44</v>
      </c>
      <c r="G14" s="1">
        <f t="shared" si="28"/>
        <v>43</v>
      </c>
      <c r="H14" s="1">
        <f t="shared" si="33"/>
        <v>29</v>
      </c>
      <c r="I14" s="1">
        <f t="shared" si="34"/>
        <v>47</v>
      </c>
      <c r="J14" s="1">
        <f t="shared" si="31"/>
        <v>36</v>
      </c>
      <c r="K14" s="1">
        <f t="shared" si="32"/>
        <v>51</v>
      </c>
      <c r="L14">
        <f t="shared" si="7"/>
        <v>35.299999999999997</v>
      </c>
      <c r="M14">
        <f t="shared" si="8"/>
        <v>42</v>
      </c>
      <c r="N14">
        <f t="shared" si="9"/>
        <v>49.2</v>
      </c>
      <c r="P14">
        <v>11</v>
      </c>
      <c r="Q14" s="1">
        <f>'Run1'!H13</f>
        <v>2</v>
      </c>
      <c r="R14" s="1">
        <f>'Run2'!H13</f>
        <v>4</v>
      </c>
      <c r="S14" s="1">
        <f>'Run3'!H13</f>
        <v>0</v>
      </c>
      <c r="T14" s="1">
        <f>'Run4'!H13</f>
        <v>6</v>
      </c>
      <c r="U14" s="1">
        <f>'Run5'!H13</f>
        <v>1</v>
      </c>
      <c r="V14" s="1">
        <f>'Run6'!H13</f>
        <v>1</v>
      </c>
      <c r="W14" s="1">
        <f>'Run7'!H13</f>
        <v>0</v>
      </c>
      <c r="X14" s="1">
        <f>'Run8'!H13</f>
        <v>3</v>
      </c>
      <c r="Y14" s="1">
        <f>'Run9'!H13</f>
        <v>3</v>
      </c>
      <c r="Z14" s="1">
        <f>'Run10'!H13</f>
        <v>5</v>
      </c>
      <c r="AA14">
        <f t="shared" si="10"/>
        <v>0</v>
      </c>
      <c r="AB14">
        <f t="shared" si="11"/>
        <v>2.5</v>
      </c>
      <c r="AC14">
        <f t="shared" si="12"/>
        <v>5.0999999999999996</v>
      </c>
      <c r="AD14">
        <v>11</v>
      </c>
      <c r="AE14" s="2">
        <f>IF('Run1'!G13=0,1,'Run1'!G13/100)</f>
        <v>0.17</v>
      </c>
      <c r="AF14" s="2">
        <f>IF('Run2'!G13=0,1,'Run2'!G13/100)</f>
        <v>0.31</v>
      </c>
      <c r="AG14" s="2">
        <f>IF('Run3'!G13=0,1,'Run3'!G13/100)</f>
        <v>0.34</v>
      </c>
      <c r="AH14" s="2">
        <f>IF('Run4'!G13=0,1,'Run4'!G13/100)</f>
        <v>0.36</v>
      </c>
      <c r="AI14" s="2">
        <f>IF('Run5'!G13=0,1,'Run5'!G13/100)</f>
        <v>0.27</v>
      </c>
      <c r="AJ14" s="2">
        <f>IF('Run6'!G13=0,1,'Run6'!G13/100)</f>
        <v>0.22</v>
      </c>
      <c r="AK14" s="2">
        <f>IF('Run7'!G13=0,1,'Run7'!G13/100)</f>
        <v>0.26</v>
      </c>
      <c r="AL14" s="2">
        <f>IF('Run8'!G13=0,1,'Run8'!G13/100)</f>
        <v>0.17</v>
      </c>
      <c r="AM14" s="2">
        <f>IF('Run9'!G13=0,1,'Run9'!G13/100)</f>
        <v>0.27</v>
      </c>
      <c r="AN14" s="2">
        <f>IF('Run10'!G13=0,1,'Run10'!G13/100)</f>
        <v>0.28000000000000003</v>
      </c>
      <c r="AO14">
        <f t="shared" si="13"/>
        <v>0.17</v>
      </c>
      <c r="AP14">
        <f t="shared" si="14"/>
        <v>0.26500000000000001</v>
      </c>
      <c r="AQ14">
        <f t="shared" si="15"/>
        <v>0.34200000000000003</v>
      </c>
      <c r="AR14">
        <v>11</v>
      </c>
      <c r="AS14" s="2">
        <f>'Run1'!D13</f>
        <v>25</v>
      </c>
      <c r="AT14" s="2">
        <f>'Run2'!D13</f>
        <v>28</v>
      </c>
      <c r="AU14" s="2">
        <f>'Run3'!D13</f>
        <v>17</v>
      </c>
      <c r="AV14" s="2">
        <f>'Run4'!D13</f>
        <v>21</v>
      </c>
      <c r="AW14" s="2">
        <f>'Run5'!D13</f>
        <v>12</v>
      </c>
      <c r="AX14" s="2">
        <f>'Run6'!D13</f>
        <v>26</v>
      </c>
      <c r="AY14" s="2">
        <f>'Run7'!D13</f>
        <v>11</v>
      </c>
      <c r="AZ14" s="2">
        <f>'Run8'!D13</f>
        <v>26</v>
      </c>
      <c r="BA14" s="2">
        <f>'Run9'!D13</f>
        <v>18</v>
      </c>
      <c r="BB14" s="2">
        <f>'Run10'!D13</f>
        <v>33</v>
      </c>
      <c r="BC14">
        <f t="shared" si="16"/>
        <v>11.9</v>
      </c>
      <c r="BD14">
        <f t="shared" si="17"/>
        <v>21.7</v>
      </c>
      <c r="BE14">
        <f t="shared" si="18"/>
        <v>28.5</v>
      </c>
      <c r="CE14">
        <f t="shared" si="19"/>
        <v>2</v>
      </c>
      <c r="CF14">
        <f t="shared" si="20"/>
        <v>0.02</v>
      </c>
      <c r="CG14" s="3">
        <f t="shared" si="1"/>
        <v>0.28000000000000003</v>
      </c>
      <c r="CH14" t="str">
        <f t="shared" si="21"/>
        <v/>
      </c>
      <c r="CI14" t="str">
        <f t="shared" si="22"/>
        <v/>
      </c>
    </row>
    <row r="15" spans="1:87" x14ac:dyDescent="0.25">
      <c r="A15">
        <v>12</v>
      </c>
      <c r="B15" s="1">
        <f t="shared" si="23"/>
        <v>41</v>
      </c>
      <c r="C15" s="1">
        <f t="shared" si="24"/>
        <v>46</v>
      </c>
      <c r="D15" s="1">
        <f t="shared" si="25"/>
        <v>49</v>
      </c>
      <c r="E15" s="1">
        <f t="shared" si="26"/>
        <v>45</v>
      </c>
      <c r="F15" s="1">
        <f t="shared" si="27"/>
        <v>45</v>
      </c>
      <c r="G15" s="1">
        <f t="shared" si="28"/>
        <v>44</v>
      </c>
      <c r="H15" s="1">
        <f t="shared" si="33"/>
        <v>30</v>
      </c>
      <c r="I15" s="1">
        <f t="shared" si="34"/>
        <v>47</v>
      </c>
      <c r="J15" s="1">
        <f t="shared" si="31"/>
        <v>42</v>
      </c>
      <c r="K15" s="1">
        <f t="shared" si="32"/>
        <v>53</v>
      </c>
      <c r="L15">
        <f t="shared" si="7"/>
        <v>39.9</v>
      </c>
      <c r="M15">
        <f t="shared" si="8"/>
        <v>44.2</v>
      </c>
      <c r="N15">
        <f t="shared" si="9"/>
        <v>49.4</v>
      </c>
      <c r="P15">
        <v>12</v>
      </c>
      <c r="Q15" s="1">
        <f>'Run1'!H14</f>
        <v>1</v>
      </c>
      <c r="R15" s="1">
        <f>'Run2'!H14</f>
        <v>4</v>
      </c>
      <c r="S15" s="1">
        <f>'Run3'!H14</f>
        <v>0</v>
      </c>
      <c r="T15" s="1">
        <f>'Run4'!H14</f>
        <v>6</v>
      </c>
      <c r="U15" s="1">
        <f>'Run5'!H14</f>
        <v>1</v>
      </c>
      <c r="V15" s="1">
        <f>'Run6'!H14</f>
        <v>1</v>
      </c>
      <c r="W15" s="1">
        <f>'Run7'!H14</f>
        <v>1</v>
      </c>
      <c r="X15" s="1">
        <f>'Run8'!H14</f>
        <v>0</v>
      </c>
      <c r="Y15" s="1">
        <f>'Run9'!H14</f>
        <v>6</v>
      </c>
      <c r="Z15" s="1">
        <f>'Run10'!H14</f>
        <v>2</v>
      </c>
      <c r="AA15">
        <f t="shared" si="10"/>
        <v>0</v>
      </c>
      <c r="AB15">
        <f t="shared" si="11"/>
        <v>2.2000000000000002</v>
      </c>
      <c r="AC15">
        <f t="shared" si="12"/>
        <v>6</v>
      </c>
      <c r="AD15">
        <v>12</v>
      </c>
      <c r="AE15" s="2">
        <f>IF('Run1'!G14=0,1,'Run1'!G14/100)</f>
        <v>0.17</v>
      </c>
      <c r="AF15" s="2">
        <f>IF('Run2'!G14=0,1,'Run2'!G14/100)</f>
        <v>0.24</v>
      </c>
      <c r="AG15" s="2">
        <f>IF('Run3'!G14=0,1,'Run3'!G14/100)</f>
        <v>0.34</v>
      </c>
      <c r="AH15" s="2">
        <f>IF('Run4'!G14=0,1,'Run4'!G14/100)</f>
        <v>0.44</v>
      </c>
      <c r="AI15" s="2">
        <f>IF('Run5'!G14=0,1,'Run5'!G14/100)</f>
        <v>0.42</v>
      </c>
      <c r="AJ15" s="2">
        <f>IF('Run6'!G14=0,1,'Run6'!G14/100)</f>
        <v>0.26</v>
      </c>
      <c r="AK15" s="2">
        <f>IF('Run7'!G14=0,1,'Run7'!G14/100)</f>
        <v>0.25</v>
      </c>
      <c r="AL15" s="2">
        <f>IF('Run8'!G14=0,1,'Run8'!G14/100)</f>
        <v>0.3</v>
      </c>
      <c r="AM15" s="2">
        <f>IF('Run9'!G14=0,1,'Run9'!G14/100)</f>
        <v>0.28999999999999998</v>
      </c>
      <c r="AN15" s="2">
        <f>IF('Run10'!G14=0,1,'Run10'!G14/100)</f>
        <v>0.25</v>
      </c>
      <c r="AO15">
        <f t="shared" si="13"/>
        <v>0.23299999999999998</v>
      </c>
      <c r="AP15">
        <f t="shared" si="14"/>
        <v>0.29599999999999999</v>
      </c>
      <c r="AQ15">
        <f t="shared" si="15"/>
        <v>0.42199999999999999</v>
      </c>
      <c r="AR15">
        <v>12</v>
      </c>
      <c r="AS15" s="2">
        <f>'Run1'!D14</f>
        <v>19</v>
      </c>
      <c r="AT15" s="2">
        <f>'Run2'!D14</f>
        <v>27</v>
      </c>
      <c r="AU15" s="2">
        <f>'Run3'!D14</f>
        <v>12</v>
      </c>
      <c r="AV15" s="2">
        <f>'Run4'!D14</f>
        <v>25</v>
      </c>
      <c r="AW15" s="2">
        <f>'Run5'!D14</f>
        <v>9</v>
      </c>
      <c r="AX15" s="2">
        <f>'Run6'!D14</f>
        <v>20</v>
      </c>
      <c r="AY15" s="2">
        <f>'Run7'!D14</f>
        <v>10</v>
      </c>
      <c r="AZ15" s="2">
        <f>'Run8'!D14</f>
        <v>19</v>
      </c>
      <c r="BA15" s="2">
        <f>'Run9'!D14</f>
        <v>20</v>
      </c>
      <c r="BB15" s="2">
        <f>'Run10'!D14</f>
        <v>30</v>
      </c>
      <c r="BC15">
        <f t="shared" si="16"/>
        <v>9.9</v>
      </c>
      <c r="BD15">
        <f t="shared" si="17"/>
        <v>19.100000000000001</v>
      </c>
      <c r="BE15">
        <f t="shared" si="18"/>
        <v>27.299999999999997</v>
      </c>
      <c r="CE15">
        <f t="shared" si="19"/>
        <v>1</v>
      </c>
      <c r="CF15">
        <f t="shared" si="20"/>
        <v>0.01</v>
      </c>
      <c r="CG15" s="3">
        <f t="shared" si="1"/>
        <v>0.38</v>
      </c>
      <c r="CH15" t="str">
        <f t="shared" si="21"/>
        <v/>
      </c>
      <c r="CI15" t="str">
        <f t="shared" si="22"/>
        <v/>
      </c>
    </row>
    <row r="16" spans="1:87" x14ac:dyDescent="0.25">
      <c r="A16">
        <v>13</v>
      </c>
      <c r="B16" s="1">
        <f t="shared" si="23"/>
        <v>41</v>
      </c>
      <c r="C16" s="1">
        <f t="shared" si="24"/>
        <v>47</v>
      </c>
      <c r="D16" s="1">
        <f t="shared" si="25"/>
        <v>49</v>
      </c>
      <c r="E16" s="1">
        <f t="shared" si="26"/>
        <v>52</v>
      </c>
      <c r="F16" s="1">
        <f t="shared" si="27"/>
        <v>45</v>
      </c>
      <c r="G16" s="1">
        <f t="shared" si="28"/>
        <v>46</v>
      </c>
      <c r="H16" s="1">
        <f t="shared" si="33"/>
        <v>31</v>
      </c>
      <c r="I16" s="1">
        <f t="shared" si="34"/>
        <v>49</v>
      </c>
      <c r="J16" s="1">
        <f t="shared" si="31"/>
        <v>47</v>
      </c>
      <c r="K16" s="1">
        <f t="shared" si="32"/>
        <v>54</v>
      </c>
      <c r="L16">
        <f t="shared" si="7"/>
        <v>40</v>
      </c>
      <c r="M16">
        <f t="shared" si="8"/>
        <v>46.1</v>
      </c>
      <c r="N16">
        <f t="shared" si="9"/>
        <v>52.2</v>
      </c>
      <c r="P16">
        <v>13</v>
      </c>
      <c r="Q16" s="1">
        <f>'Run1'!H15</f>
        <v>0</v>
      </c>
      <c r="R16" s="1">
        <f>'Run2'!H15</f>
        <v>1</v>
      </c>
      <c r="S16" s="1">
        <f>'Run3'!H15</f>
        <v>0</v>
      </c>
      <c r="T16" s="1">
        <f>'Run4'!H15</f>
        <v>7</v>
      </c>
      <c r="U16" s="1">
        <f>'Run5'!H15</f>
        <v>0</v>
      </c>
      <c r="V16" s="1">
        <f>'Run6'!H15</f>
        <v>2</v>
      </c>
      <c r="W16" s="1">
        <f>'Run7'!H15</f>
        <v>1</v>
      </c>
      <c r="X16" s="1">
        <f>'Run8'!H15</f>
        <v>2</v>
      </c>
      <c r="Y16" s="1">
        <f>'Run9'!H15</f>
        <v>5</v>
      </c>
      <c r="Z16" s="1">
        <f>'Run10'!H15</f>
        <v>1</v>
      </c>
      <c r="AA16">
        <f t="shared" si="10"/>
        <v>0</v>
      </c>
      <c r="AB16">
        <f t="shared" si="11"/>
        <v>1.9</v>
      </c>
      <c r="AC16">
        <f t="shared" si="12"/>
        <v>5.1999999999999993</v>
      </c>
      <c r="AD16">
        <v>13</v>
      </c>
      <c r="AE16" s="2">
        <f>IF('Run1'!G15=0,1,'Run1'!G15/100)</f>
        <v>0.2</v>
      </c>
      <c r="AF16" s="2">
        <f>IF('Run2'!G15=0,1,'Run2'!G15/100)</f>
        <v>0.36</v>
      </c>
      <c r="AG16" s="2">
        <f>IF('Run3'!G15=0,1,'Run3'!G15/100)</f>
        <v>0.38</v>
      </c>
      <c r="AH16" s="2">
        <f>IF('Run4'!G15=0,1,'Run4'!G15/100)</f>
        <v>0.23</v>
      </c>
      <c r="AI16" s="2">
        <f>IF('Run5'!G15=0,1,'Run5'!G15/100)</f>
        <v>0.31</v>
      </c>
      <c r="AJ16" s="2">
        <f>IF('Run6'!G15=0,1,'Run6'!G15/100)</f>
        <v>0.28999999999999998</v>
      </c>
      <c r="AK16" s="2">
        <f>IF('Run7'!G15=0,1,'Run7'!G15/100)</f>
        <v>0.42</v>
      </c>
      <c r="AL16" s="2">
        <f>IF('Run8'!G15=0,1,'Run8'!G15/100)</f>
        <v>0.38</v>
      </c>
      <c r="AM16" s="2">
        <f>IF('Run9'!G15=0,1,'Run9'!G15/100)</f>
        <v>0.32</v>
      </c>
      <c r="AN16" s="2">
        <f>IF('Run10'!G15=0,1,'Run10'!G15/100)</f>
        <v>0.24</v>
      </c>
      <c r="AO16">
        <f t="shared" si="13"/>
        <v>0.22700000000000001</v>
      </c>
      <c r="AP16">
        <f t="shared" si="14"/>
        <v>0.313</v>
      </c>
      <c r="AQ16">
        <f t="shared" si="15"/>
        <v>0.38400000000000001</v>
      </c>
      <c r="AR16">
        <v>13</v>
      </c>
      <c r="AS16" s="2">
        <f>'Run1'!D15</f>
        <v>14</v>
      </c>
      <c r="AT16" s="2">
        <f>'Run2'!D15</f>
        <v>24</v>
      </c>
      <c r="AU16" s="2">
        <f>'Run3'!D15</f>
        <v>9</v>
      </c>
      <c r="AV16" s="2">
        <f>'Run4'!D15</f>
        <v>29</v>
      </c>
      <c r="AW16" s="2">
        <f>'Run5'!D15</f>
        <v>7</v>
      </c>
      <c r="AX16" s="2">
        <f>'Run6'!D15</f>
        <v>15</v>
      </c>
      <c r="AY16" s="2">
        <f>'Run7'!D15</f>
        <v>9</v>
      </c>
      <c r="AZ16" s="2">
        <f>'Run8'!D15</f>
        <v>14</v>
      </c>
      <c r="BA16" s="2">
        <f>'Run9'!D15</f>
        <v>22</v>
      </c>
      <c r="BB16" s="2">
        <f>'Run10'!D15</f>
        <v>27</v>
      </c>
      <c r="BC16">
        <f t="shared" si="16"/>
        <v>8.8000000000000007</v>
      </c>
      <c r="BD16">
        <f t="shared" si="17"/>
        <v>17</v>
      </c>
      <c r="BE16">
        <f t="shared" si="18"/>
        <v>27.2</v>
      </c>
      <c r="CE16">
        <f t="shared" si="19"/>
        <v>0</v>
      </c>
      <c r="CF16">
        <f t="shared" si="20"/>
        <v>0</v>
      </c>
      <c r="CG16" s="3">
        <f t="shared" si="1"/>
        <v>0.99</v>
      </c>
      <c r="CH16" t="str">
        <f t="shared" si="21"/>
        <v/>
      </c>
      <c r="CI16" t="str">
        <f t="shared" si="22"/>
        <v/>
      </c>
    </row>
    <row r="17" spans="1:87" x14ac:dyDescent="0.25">
      <c r="A17">
        <v>14</v>
      </c>
      <c r="B17" s="1">
        <f t="shared" si="23"/>
        <v>43</v>
      </c>
      <c r="C17" s="1">
        <f t="shared" si="24"/>
        <v>52</v>
      </c>
      <c r="D17" s="1">
        <f t="shared" si="25"/>
        <v>49</v>
      </c>
      <c r="E17" s="1">
        <f t="shared" si="26"/>
        <v>56</v>
      </c>
      <c r="F17" s="1">
        <f t="shared" si="27"/>
        <v>46</v>
      </c>
      <c r="G17" s="1">
        <f t="shared" si="28"/>
        <v>48</v>
      </c>
      <c r="H17" s="1">
        <f t="shared" si="33"/>
        <v>33</v>
      </c>
      <c r="I17" s="1">
        <f t="shared" si="34"/>
        <v>49</v>
      </c>
      <c r="J17" s="1">
        <f t="shared" si="31"/>
        <v>49</v>
      </c>
      <c r="K17" s="1">
        <f t="shared" si="32"/>
        <v>54</v>
      </c>
      <c r="L17">
        <f t="shared" si="7"/>
        <v>42</v>
      </c>
      <c r="M17">
        <f t="shared" si="8"/>
        <v>47.9</v>
      </c>
      <c r="N17">
        <f t="shared" si="9"/>
        <v>54.2</v>
      </c>
      <c r="P17">
        <v>14</v>
      </c>
      <c r="Q17" s="1">
        <f>'Run1'!H16</f>
        <v>2</v>
      </c>
      <c r="R17" s="1">
        <f>'Run2'!H16</f>
        <v>5</v>
      </c>
      <c r="S17" s="1">
        <f>'Run3'!H16</f>
        <v>0</v>
      </c>
      <c r="T17" s="1">
        <f>'Run4'!H16</f>
        <v>4</v>
      </c>
      <c r="U17" s="1">
        <f>'Run5'!H16</f>
        <v>1</v>
      </c>
      <c r="V17" s="1">
        <f>'Run6'!H16</f>
        <v>2</v>
      </c>
      <c r="W17" s="1">
        <f>'Run7'!H16</f>
        <v>2</v>
      </c>
      <c r="X17" s="1">
        <f>'Run8'!H16</f>
        <v>0</v>
      </c>
      <c r="Y17" s="1">
        <f>'Run9'!H16</f>
        <v>2</v>
      </c>
      <c r="Z17" s="1">
        <f>'Run10'!H16</f>
        <v>0</v>
      </c>
      <c r="AA17">
        <f t="shared" si="10"/>
        <v>0</v>
      </c>
      <c r="AB17">
        <f t="shared" si="11"/>
        <v>1.8</v>
      </c>
      <c r="AC17">
        <f t="shared" si="12"/>
        <v>4.0999999999999996</v>
      </c>
      <c r="AD17">
        <v>14</v>
      </c>
      <c r="AE17" s="2">
        <f>IF('Run1'!G16=0,1,'Run1'!G16/100)</f>
        <v>0.31</v>
      </c>
      <c r="AF17" s="2">
        <f>IF('Run2'!G16=0,1,'Run2'!G16/100)</f>
        <v>0.28999999999999998</v>
      </c>
      <c r="AG17" s="2">
        <f>IF('Run3'!G16=0,1,'Run3'!G16/100)</f>
        <v>0.43</v>
      </c>
      <c r="AH17" s="2">
        <f>IF('Run4'!G16=0,1,'Run4'!G16/100)</f>
        <v>0.23</v>
      </c>
      <c r="AI17" s="2">
        <f>IF('Run5'!G16=0,1,'Run5'!G16/100)</f>
        <v>0.31</v>
      </c>
      <c r="AJ17" s="2">
        <f>IF('Run6'!G16=0,1,'Run6'!G16/100)</f>
        <v>0.32</v>
      </c>
      <c r="AK17" s="2">
        <f>IF('Run7'!G16=0,1,'Run7'!G16/100)</f>
        <v>0.41</v>
      </c>
      <c r="AL17" s="2">
        <f>IF('Run8'!G16=0,1,'Run8'!G16/100)</f>
        <v>0.32</v>
      </c>
      <c r="AM17" s="2">
        <f>IF('Run9'!G16=0,1,'Run9'!G16/100)</f>
        <v>0.28999999999999998</v>
      </c>
      <c r="AN17" s="2">
        <f>IF('Run10'!G16=0,1,'Run10'!G16/100)</f>
        <v>0.28999999999999998</v>
      </c>
      <c r="AO17">
        <f t="shared" si="13"/>
        <v>0.28399999999999997</v>
      </c>
      <c r="AP17">
        <f t="shared" si="14"/>
        <v>0.32</v>
      </c>
      <c r="AQ17">
        <f t="shared" si="15"/>
        <v>0.41199999999999998</v>
      </c>
      <c r="AR17">
        <v>14</v>
      </c>
      <c r="AS17" s="2">
        <f>'Run1'!D16</f>
        <v>11</v>
      </c>
      <c r="AT17" s="2">
        <f>'Run2'!D16</f>
        <v>21</v>
      </c>
      <c r="AU17" s="2">
        <f>'Run3'!D16</f>
        <v>5</v>
      </c>
      <c r="AV17" s="2">
        <f>'Run4'!D16</f>
        <v>32</v>
      </c>
      <c r="AW17" s="2">
        <f>'Run5'!D16</f>
        <v>7</v>
      </c>
      <c r="AX17" s="2">
        <f>'Run6'!D16</f>
        <v>13</v>
      </c>
      <c r="AY17" s="2">
        <f>'Run7'!D16</f>
        <v>6</v>
      </c>
      <c r="AZ17" s="2">
        <f>'Run8'!D16</f>
        <v>10</v>
      </c>
      <c r="BA17" s="2">
        <f>'Run9'!D16</f>
        <v>22</v>
      </c>
      <c r="BB17" s="2">
        <f>'Run10'!D16</f>
        <v>20</v>
      </c>
      <c r="BC17">
        <f t="shared" si="16"/>
        <v>5.9</v>
      </c>
      <c r="BD17">
        <f t="shared" si="17"/>
        <v>14.7</v>
      </c>
      <c r="BE17">
        <f t="shared" si="18"/>
        <v>22.999999999999996</v>
      </c>
      <c r="CE17">
        <f t="shared" si="19"/>
        <v>2</v>
      </c>
      <c r="CF17">
        <f t="shared" si="20"/>
        <v>0.02</v>
      </c>
      <c r="CG17" s="3">
        <f t="shared" si="1"/>
        <v>0.26</v>
      </c>
      <c r="CH17" t="str">
        <f t="shared" si="21"/>
        <v/>
      </c>
      <c r="CI17" t="str">
        <f t="shared" si="22"/>
        <v/>
      </c>
    </row>
    <row r="18" spans="1:87" x14ac:dyDescent="0.25">
      <c r="A18">
        <v>15</v>
      </c>
      <c r="B18" s="1">
        <f t="shared" si="23"/>
        <v>43</v>
      </c>
      <c r="C18" s="1">
        <f t="shared" si="24"/>
        <v>54</v>
      </c>
      <c r="D18" s="1">
        <f t="shared" si="25"/>
        <v>50</v>
      </c>
      <c r="E18" s="1">
        <f t="shared" si="26"/>
        <v>56</v>
      </c>
      <c r="F18" s="1">
        <f t="shared" si="27"/>
        <v>48</v>
      </c>
      <c r="G18" s="1">
        <f t="shared" si="28"/>
        <v>48</v>
      </c>
      <c r="H18" s="1">
        <f t="shared" si="33"/>
        <v>35</v>
      </c>
      <c r="I18" s="1">
        <f t="shared" si="34"/>
        <v>49</v>
      </c>
      <c r="J18" s="1">
        <f t="shared" si="31"/>
        <v>50</v>
      </c>
      <c r="K18" s="1">
        <f t="shared" si="32"/>
        <v>54</v>
      </c>
      <c r="L18">
        <f t="shared" si="7"/>
        <v>42.2</v>
      </c>
      <c r="M18">
        <f t="shared" si="8"/>
        <v>48.7</v>
      </c>
      <c r="N18">
        <f t="shared" si="9"/>
        <v>54.2</v>
      </c>
      <c r="P18">
        <v>15</v>
      </c>
      <c r="Q18" s="1">
        <f>'Run1'!H17</f>
        <v>0</v>
      </c>
      <c r="R18" s="1">
        <f>'Run2'!H17</f>
        <v>2</v>
      </c>
      <c r="S18" s="1">
        <f>'Run3'!H17</f>
        <v>1</v>
      </c>
      <c r="T18" s="1">
        <f>'Run4'!H17</f>
        <v>0</v>
      </c>
      <c r="U18" s="1">
        <f>'Run5'!H17</f>
        <v>2</v>
      </c>
      <c r="V18" s="1">
        <f>'Run6'!H17</f>
        <v>0</v>
      </c>
      <c r="W18" s="1">
        <f>'Run7'!H17</f>
        <v>2</v>
      </c>
      <c r="X18" s="1">
        <f>'Run8'!H17</f>
        <v>0</v>
      </c>
      <c r="Y18" s="1">
        <f>'Run9'!H17</f>
        <v>1</v>
      </c>
      <c r="Z18" s="1">
        <f>'Run10'!H17</f>
        <v>0</v>
      </c>
      <c r="AA18">
        <f t="shared" si="10"/>
        <v>0</v>
      </c>
      <c r="AB18">
        <f t="shared" si="11"/>
        <v>0.8</v>
      </c>
      <c r="AC18">
        <f t="shared" si="12"/>
        <v>2</v>
      </c>
      <c r="AD18">
        <v>15</v>
      </c>
      <c r="AE18" s="2">
        <f>IF('Run1'!G17=0,1,'Run1'!G17/100)</f>
        <v>0.28000000000000003</v>
      </c>
      <c r="AF18" s="2">
        <f>IF('Run2'!G17=0,1,'Run2'!G17/100)</f>
        <v>0.36</v>
      </c>
      <c r="AG18" s="2">
        <f>IF('Run3'!G17=0,1,'Run3'!G17/100)</f>
        <v>0.99</v>
      </c>
      <c r="AH18" s="2">
        <f>IF('Run4'!G17=0,1,'Run4'!G17/100)</f>
        <v>0.24</v>
      </c>
      <c r="AI18" s="2">
        <f>IF('Run5'!G17=0,1,'Run5'!G17/100)</f>
        <v>0.49</v>
      </c>
      <c r="AJ18" s="2">
        <f>IF('Run6'!G17=0,1,'Run6'!G17/100)</f>
        <v>0.45</v>
      </c>
      <c r="AK18" s="2">
        <f>IF('Run7'!G17=0,1,'Run7'!G17/100)</f>
        <v>0.98</v>
      </c>
      <c r="AL18" s="2">
        <f>IF('Run8'!G17=0,1,'Run8'!G17/100)</f>
        <v>0.35</v>
      </c>
      <c r="AM18" s="2">
        <f>IF('Run9'!G17=0,1,'Run9'!G17/100)</f>
        <v>0.28000000000000003</v>
      </c>
      <c r="AN18" s="2">
        <f>IF('Run10'!G17=0,1,'Run10'!G17/100)</f>
        <v>0.31</v>
      </c>
      <c r="AO18">
        <f t="shared" si="13"/>
        <v>0.27600000000000002</v>
      </c>
      <c r="AP18">
        <f t="shared" si="14"/>
        <v>0.47299999999999998</v>
      </c>
      <c r="AQ18">
        <f t="shared" si="15"/>
        <v>0.98099999999999998</v>
      </c>
      <c r="AR18">
        <v>15</v>
      </c>
      <c r="AS18" s="2">
        <f>'Run1'!D17</f>
        <v>9</v>
      </c>
      <c r="AT18" s="2">
        <f>'Run2'!D17</f>
        <v>19</v>
      </c>
      <c r="AU18" s="2">
        <f>'Run3'!D17</f>
        <v>2</v>
      </c>
      <c r="AV18" s="2">
        <f>'Run4'!D17</f>
        <v>29</v>
      </c>
      <c r="AW18" s="2">
        <f>'Run5'!D17</f>
        <v>7</v>
      </c>
      <c r="AX18" s="2">
        <f>'Run6'!D17</f>
        <v>9</v>
      </c>
      <c r="AY18" s="2">
        <f>'Run7'!D17</f>
        <v>7</v>
      </c>
      <c r="AZ18" s="2">
        <f>'Run8'!D17</f>
        <v>9</v>
      </c>
      <c r="BA18" s="2">
        <f>'Run9'!D17</f>
        <v>20</v>
      </c>
      <c r="BB18" s="2">
        <f>'Run10'!D17</f>
        <v>12</v>
      </c>
      <c r="BC18">
        <f t="shared" si="16"/>
        <v>6.5</v>
      </c>
      <c r="BD18">
        <f t="shared" si="17"/>
        <v>12.3</v>
      </c>
      <c r="BE18">
        <f t="shared" si="18"/>
        <v>20.9</v>
      </c>
      <c r="CE18">
        <f t="shared" si="19"/>
        <v>0</v>
      </c>
      <c r="CF18">
        <f t="shared" si="20"/>
        <v>0</v>
      </c>
      <c r="CG18" s="3">
        <f t="shared" si="1"/>
        <v>1</v>
      </c>
      <c r="CH18" t="str">
        <f t="shared" si="21"/>
        <v/>
      </c>
      <c r="CI18" t="str">
        <f t="shared" si="22"/>
        <v/>
      </c>
    </row>
    <row r="19" spans="1:87" x14ac:dyDescent="0.25">
      <c r="A19">
        <v>16</v>
      </c>
      <c r="B19" s="1">
        <f t="shared" si="23"/>
        <v>45</v>
      </c>
      <c r="C19" s="1">
        <f t="shared" si="24"/>
        <v>54</v>
      </c>
      <c r="D19" s="1">
        <f t="shared" si="25"/>
        <v>50</v>
      </c>
      <c r="E19" s="1">
        <f t="shared" si="26"/>
        <v>58</v>
      </c>
      <c r="F19" s="1">
        <f t="shared" si="27"/>
        <v>48</v>
      </c>
      <c r="G19" s="1">
        <f t="shared" si="28"/>
        <v>48</v>
      </c>
      <c r="H19" s="1">
        <f t="shared" si="33"/>
        <v>36</v>
      </c>
      <c r="I19" s="1">
        <f t="shared" si="34"/>
        <v>51</v>
      </c>
      <c r="J19" s="1">
        <f t="shared" si="31"/>
        <v>51</v>
      </c>
      <c r="K19" s="1">
        <f t="shared" si="32"/>
        <v>54</v>
      </c>
      <c r="L19">
        <f t="shared" si="7"/>
        <v>44.1</v>
      </c>
      <c r="M19">
        <f t="shared" si="8"/>
        <v>49.5</v>
      </c>
      <c r="N19">
        <f t="shared" si="9"/>
        <v>54.4</v>
      </c>
      <c r="P19">
        <v>16</v>
      </c>
      <c r="Q19" s="1">
        <f>'Run1'!H18</f>
        <v>2</v>
      </c>
      <c r="R19" s="1">
        <f>'Run2'!H18</f>
        <v>0</v>
      </c>
      <c r="S19" s="1">
        <f>'Run3'!H18</f>
        <v>0</v>
      </c>
      <c r="T19" s="1">
        <f>'Run4'!H18</f>
        <v>2</v>
      </c>
      <c r="U19" s="1">
        <f>'Run5'!H18</f>
        <v>0</v>
      </c>
      <c r="V19" s="1">
        <f>'Run6'!H18</f>
        <v>0</v>
      </c>
      <c r="W19" s="1">
        <f>'Run7'!H18</f>
        <v>1</v>
      </c>
      <c r="X19" s="1">
        <f>'Run8'!H18</f>
        <v>2</v>
      </c>
      <c r="Y19" s="1">
        <f>'Run9'!H18</f>
        <v>1</v>
      </c>
      <c r="Z19" s="1">
        <f>'Run10'!H18</f>
        <v>0</v>
      </c>
      <c r="AA19">
        <f t="shared" si="10"/>
        <v>0</v>
      </c>
      <c r="AB19">
        <f t="shared" si="11"/>
        <v>0.8</v>
      </c>
      <c r="AC19">
        <f t="shared" si="12"/>
        <v>2</v>
      </c>
      <c r="AD19">
        <v>16</v>
      </c>
      <c r="AE19" s="2">
        <f>IF('Run1'!G18=0,1,'Run1'!G18/100)</f>
        <v>0.38</v>
      </c>
      <c r="AF19" s="2">
        <f>IF('Run2'!G18=0,1,'Run2'!G18/100)</f>
        <v>0.43</v>
      </c>
      <c r="AG19" s="2">
        <f>IF('Run3'!G18=0,1,'Run3'!G18/100)</f>
        <v>1</v>
      </c>
      <c r="AH19" s="2">
        <f>IF('Run4'!G18=0,1,'Run4'!G18/100)</f>
        <v>0.21</v>
      </c>
      <c r="AI19" s="2">
        <f>IF('Run5'!G18=0,1,'Run5'!G18/100)</f>
        <v>0.47</v>
      </c>
      <c r="AJ19" s="2">
        <f>IF('Run6'!G18=0,1,'Run6'!G18/100)</f>
        <v>0.42</v>
      </c>
      <c r="AK19" s="2">
        <f>IF('Run7'!G18=0,1,'Run7'!G18/100)</f>
        <v>0.46</v>
      </c>
      <c r="AL19" s="2">
        <f>IF('Run8'!G18=0,1,'Run8'!G18/100)</f>
        <v>0.95</v>
      </c>
      <c r="AM19" s="2">
        <f>IF('Run9'!G18=0,1,'Run9'!G18/100)</f>
        <v>0.32</v>
      </c>
      <c r="AN19" s="2">
        <f>IF('Run10'!G18=0,1,'Run10'!G18/100)</f>
        <v>0.3</v>
      </c>
      <c r="AO19">
        <f t="shared" si="13"/>
        <v>0.29099999999999998</v>
      </c>
      <c r="AP19">
        <f t="shared" si="14"/>
        <v>0.49400000000000005</v>
      </c>
      <c r="AQ19">
        <f t="shared" si="15"/>
        <v>0.95499999999999996</v>
      </c>
      <c r="AR19">
        <v>16</v>
      </c>
      <c r="AS19" s="2">
        <f>'Run1'!D18</f>
        <v>7</v>
      </c>
      <c r="AT19" s="2">
        <f>'Run2'!D18</f>
        <v>16</v>
      </c>
      <c r="AU19" s="2">
        <f>'Run3'!D18</f>
        <v>1</v>
      </c>
      <c r="AV19" s="2">
        <f>'Run4'!D18</f>
        <v>25</v>
      </c>
      <c r="AW19" s="2">
        <f>'Run5'!D18</f>
        <v>5</v>
      </c>
      <c r="AX19" s="2">
        <f>'Run6'!D18</f>
        <v>6</v>
      </c>
      <c r="AY19" s="2">
        <f>'Run7'!D18</f>
        <v>7</v>
      </c>
      <c r="AZ19" s="2">
        <f>'Run8'!D18</f>
        <v>7</v>
      </c>
      <c r="BA19" s="2">
        <f>'Run9'!D18</f>
        <v>18</v>
      </c>
      <c r="BB19" s="2">
        <f>'Run10'!D18</f>
        <v>8</v>
      </c>
      <c r="BC19">
        <f t="shared" si="16"/>
        <v>4.5999999999999996</v>
      </c>
      <c r="BD19">
        <f t="shared" si="17"/>
        <v>10</v>
      </c>
      <c r="BE19">
        <f t="shared" si="18"/>
        <v>18.699999999999996</v>
      </c>
      <c r="CE19">
        <f t="shared" si="19"/>
        <v>2</v>
      </c>
      <c r="CF19">
        <f t="shared" si="20"/>
        <v>0.02</v>
      </c>
      <c r="CG19" s="3">
        <f t="shared" si="1"/>
        <v>0.25</v>
      </c>
      <c r="CH19" t="str">
        <f t="shared" si="21"/>
        <v/>
      </c>
      <c r="CI19" t="str">
        <f t="shared" si="22"/>
        <v/>
      </c>
    </row>
    <row r="20" spans="1:87" x14ac:dyDescent="0.25">
      <c r="A20">
        <v>17</v>
      </c>
      <c r="B20" s="1">
        <f t="shared" si="23"/>
        <v>51</v>
      </c>
      <c r="C20" s="1">
        <f t="shared" si="24"/>
        <v>54</v>
      </c>
      <c r="D20" s="1">
        <f t="shared" si="25"/>
        <v>50</v>
      </c>
      <c r="E20" s="1">
        <f t="shared" si="26"/>
        <v>58</v>
      </c>
      <c r="F20" s="1">
        <f t="shared" si="27"/>
        <v>50</v>
      </c>
      <c r="G20" s="1">
        <f t="shared" si="28"/>
        <v>48</v>
      </c>
      <c r="H20" s="1">
        <f t="shared" si="33"/>
        <v>37</v>
      </c>
      <c r="I20" s="1">
        <f t="shared" si="34"/>
        <v>51</v>
      </c>
      <c r="J20" s="1">
        <f t="shared" si="31"/>
        <v>51</v>
      </c>
      <c r="K20" s="1">
        <f t="shared" si="32"/>
        <v>54</v>
      </c>
      <c r="L20">
        <f t="shared" si="7"/>
        <v>46.9</v>
      </c>
      <c r="M20">
        <f t="shared" si="8"/>
        <v>50.4</v>
      </c>
      <c r="N20">
        <f t="shared" si="9"/>
        <v>54.4</v>
      </c>
      <c r="P20">
        <v>17</v>
      </c>
      <c r="Q20" s="1">
        <f>'Run1'!H19</f>
        <v>6</v>
      </c>
      <c r="R20" s="1">
        <f>'Run2'!H19</f>
        <v>0</v>
      </c>
      <c r="S20" s="1">
        <f>'Run3'!H19</f>
        <v>0</v>
      </c>
      <c r="T20" s="1">
        <f>'Run4'!H19</f>
        <v>0</v>
      </c>
      <c r="U20" s="1">
        <f>'Run5'!H19</f>
        <v>2</v>
      </c>
      <c r="V20" s="1">
        <f>'Run6'!H19</f>
        <v>0</v>
      </c>
      <c r="W20" s="1">
        <f>'Run7'!H19</f>
        <v>1</v>
      </c>
      <c r="X20" s="1">
        <f>'Run8'!H19</f>
        <v>0</v>
      </c>
      <c r="Y20" s="1">
        <f>'Run9'!H19</f>
        <v>0</v>
      </c>
      <c r="Z20" s="1">
        <f>'Run10'!H19</f>
        <v>0</v>
      </c>
      <c r="AA20">
        <f t="shared" si="10"/>
        <v>0</v>
      </c>
      <c r="AB20">
        <f t="shared" si="11"/>
        <v>0.9</v>
      </c>
      <c r="AC20">
        <f t="shared" si="12"/>
        <v>2.3999999999999986</v>
      </c>
      <c r="AD20">
        <v>17</v>
      </c>
      <c r="AE20" s="2">
        <f>IF('Run1'!G19=0,1,'Run1'!G19/100)</f>
        <v>0.99</v>
      </c>
      <c r="AF20" s="2">
        <f>IF('Run2'!G19=0,1,'Run2'!G19/100)</f>
        <v>0.43</v>
      </c>
      <c r="AG20" s="2">
        <f>IF('Run3'!G19=0,1,'Run3'!G19/100)</f>
        <v>1</v>
      </c>
      <c r="AH20" s="2">
        <f>IF('Run4'!G19=0,1,'Run4'!G19/100)</f>
        <v>0.2</v>
      </c>
      <c r="AI20" s="2">
        <f>IF('Run5'!G19=0,1,'Run5'!G19/100)</f>
        <v>0.99</v>
      </c>
      <c r="AJ20" s="2">
        <f>IF('Run6'!G19=0,1,'Run6'!G19/100)</f>
        <v>0.28999999999999998</v>
      </c>
      <c r="AK20" s="2">
        <f>IF('Run7'!G19=0,1,'Run7'!G19/100)</f>
        <v>0.45</v>
      </c>
      <c r="AL20" s="2">
        <f>IF('Run8'!G19=0,1,'Run8'!G19/100)</f>
        <v>0.25</v>
      </c>
      <c r="AM20" s="2">
        <f>IF('Run9'!G19=0,1,'Run9'!G19/100)</f>
        <v>0.3</v>
      </c>
      <c r="AN20" s="2">
        <f>IF('Run10'!G19=0,1,'Run10'!G19/100)</f>
        <v>0.41</v>
      </c>
      <c r="AO20">
        <f t="shared" si="13"/>
        <v>0.245</v>
      </c>
      <c r="AP20">
        <f t="shared" si="14"/>
        <v>0.53100000000000003</v>
      </c>
      <c r="AQ20">
        <f t="shared" si="15"/>
        <v>0.99099999999999999</v>
      </c>
      <c r="AR20">
        <v>17</v>
      </c>
      <c r="AS20" s="2">
        <f>'Run1'!D19</f>
        <v>11</v>
      </c>
      <c r="AT20" s="2">
        <f>'Run2'!D19</f>
        <v>12</v>
      </c>
      <c r="AU20" s="2">
        <f>'Run3'!D19</f>
        <v>1</v>
      </c>
      <c r="AV20" s="2">
        <f>'Run4'!D19</f>
        <v>19</v>
      </c>
      <c r="AW20" s="2">
        <f>'Run5'!D19</f>
        <v>6</v>
      </c>
      <c r="AX20" s="2">
        <f>'Run6'!D19</f>
        <v>5</v>
      </c>
      <c r="AY20" s="2">
        <f>'Run7'!D19</f>
        <v>8</v>
      </c>
      <c r="AZ20" s="2">
        <f>'Run8'!D19</f>
        <v>4</v>
      </c>
      <c r="BA20" s="2">
        <f>'Run9'!D19</f>
        <v>15</v>
      </c>
      <c r="BB20" s="2">
        <f>'Run10'!D19</f>
        <v>3</v>
      </c>
      <c r="BC20">
        <f t="shared" si="16"/>
        <v>2.8</v>
      </c>
      <c r="BD20">
        <f t="shared" si="17"/>
        <v>8.4</v>
      </c>
      <c r="BE20">
        <f t="shared" si="18"/>
        <v>15.399999999999999</v>
      </c>
      <c r="CE20">
        <f t="shared" si="19"/>
        <v>6</v>
      </c>
      <c r="CF20">
        <f t="shared" si="20"/>
        <v>0.06</v>
      </c>
      <c r="CG20" s="3">
        <f t="shared" si="1"/>
        <v>0.27</v>
      </c>
      <c r="CH20" t="str">
        <f t="shared" si="21"/>
        <v/>
      </c>
      <c r="CI20" t="str">
        <f t="shared" si="22"/>
        <v/>
      </c>
    </row>
    <row r="21" spans="1:87" x14ac:dyDescent="0.25">
      <c r="A21">
        <v>18</v>
      </c>
      <c r="B21" s="1">
        <f t="shared" si="23"/>
        <v>52</v>
      </c>
      <c r="C21" s="1">
        <f t="shared" si="24"/>
        <v>54</v>
      </c>
      <c r="D21" s="1">
        <f t="shared" si="25"/>
        <v>50</v>
      </c>
      <c r="E21" s="1">
        <f t="shared" si="26"/>
        <v>58</v>
      </c>
      <c r="F21" s="1">
        <f t="shared" si="27"/>
        <v>51</v>
      </c>
      <c r="G21" s="1">
        <f t="shared" si="28"/>
        <v>48</v>
      </c>
      <c r="H21" s="1">
        <f t="shared" si="33"/>
        <v>38</v>
      </c>
      <c r="I21" s="1">
        <f t="shared" si="34"/>
        <v>54</v>
      </c>
      <c r="J21" s="1">
        <f t="shared" si="31"/>
        <v>51</v>
      </c>
      <c r="K21" s="1">
        <f t="shared" si="32"/>
        <v>54</v>
      </c>
      <c r="L21">
        <f t="shared" si="7"/>
        <v>47</v>
      </c>
      <c r="M21">
        <f t="shared" si="8"/>
        <v>51</v>
      </c>
      <c r="N21">
        <f t="shared" si="9"/>
        <v>54.4</v>
      </c>
      <c r="P21">
        <v>18</v>
      </c>
      <c r="Q21" s="1">
        <f>'Run1'!H20</f>
        <v>1</v>
      </c>
      <c r="R21" s="1">
        <f>'Run2'!H20</f>
        <v>0</v>
      </c>
      <c r="S21" s="1">
        <f>'Run3'!H20</f>
        <v>0</v>
      </c>
      <c r="T21" s="1">
        <f>'Run4'!H20</f>
        <v>0</v>
      </c>
      <c r="U21" s="1">
        <f>'Run5'!H20</f>
        <v>1</v>
      </c>
      <c r="V21" s="1">
        <f>'Run6'!H20</f>
        <v>0</v>
      </c>
      <c r="W21" s="1">
        <f>'Run7'!H20</f>
        <v>1</v>
      </c>
      <c r="X21" s="1">
        <f>'Run8'!H20</f>
        <v>3</v>
      </c>
      <c r="Y21" s="1">
        <f>'Run9'!H20</f>
        <v>0</v>
      </c>
      <c r="Z21" s="1">
        <f>'Run10'!H20</f>
        <v>0</v>
      </c>
      <c r="AA21">
        <f t="shared" si="10"/>
        <v>0</v>
      </c>
      <c r="AB21">
        <f t="shared" si="11"/>
        <v>0.6</v>
      </c>
      <c r="AC21">
        <f t="shared" si="12"/>
        <v>1.1999999999999993</v>
      </c>
      <c r="AD21">
        <v>18</v>
      </c>
      <c r="AE21" s="2">
        <f>IF('Run1'!G20=0,1,'Run1'!G20/100)</f>
        <v>0.26</v>
      </c>
      <c r="AF21" s="2">
        <f>IF('Run2'!G20=0,1,'Run2'!G20/100)</f>
        <v>0.35</v>
      </c>
      <c r="AG21" s="2">
        <f>IF('Run3'!G20=0,1,'Run3'!G20/100)</f>
        <v>1</v>
      </c>
      <c r="AH21" s="2">
        <f>IF('Run4'!G20=0,1,'Run4'!G20/100)</f>
        <v>0.32</v>
      </c>
      <c r="AI21" s="2">
        <f>IF('Run5'!G20=0,1,'Run5'!G20/100)</f>
        <v>0.48</v>
      </c>
      <c r="AJ21" s="2">
        <f>IF('Run6'!G20=0,1,'Run6'!G20/100)</f>
        <v>0.27</v>
      </c>
      <c r="AK21" s="2">
        <f>IF('Run7'!G20=0,1,'Run7'!G20/100)</f>
        <v>0.27</v>
      </c>
      <c r="AL21" s="2">
        <f>IF('Run8'!G20=0,1,'Run8'!G20/100)</f>
        <v>0.97</v>
      </c>
      <c r="AM21" s="2">
        <f>IF('Run9'!G20=0,1,'Run9'!G20/100)</f>
        <v>0.28000000000000003</v>
      </c>
      <c r="AN21" s="2">
        <f>IF('Run10'!G20=0,1,'Run10'!G20/100)</f>
        <v>0.98</v>
      </c>
      <c r="AO21">
        <f t="shared" si="13"/>
        <v>0.26900000000000002</v>
      </c>
      <c r="AP21">
        <f t="shared" si="14"/>
        <v>0.51800000000000002</v>
      </c>
      <c r="AQ21">
        <f t="shared" si="15"/>
        <v>0.98199999999999998</v>
      </c>
      <c r="AR21">
        <v>18</v>
      </c>
      <c r="AS21" s="2">
        <f>'Run1'!D20</f>
        <v>11</v>
      </c>
      <c r="AT21" s="2">
        <f>'Run2'!D20</f>
        <v>8</v>
      </c>
      <c r="AU21" s="2">
        <f>'Run3'!D20</f>
        <v>1</v>
      </c>
      <c r="AV21" s="2">
        <f>'Run4'!D20</f>
        <v>13</v>
      </c>
      <c r="AW21" s="2">
        <f>'Run5'!D20</f>
        <v>6</v>
      </c>
      <c r="AX21" s="2">
        <f>'Run6'!D20</f>
        <v>4</v>
      </c>
      <c r="AY21" s="2">
        <f>'Run7'!D20</f>
        <v>8</v>
      </c>
      <c r="AZ21" s="2">
        <f>'Run8'!D20</f>
        <v>7</v>
      </c>
      <c r="BA21" s="2">
        <f>'Run9'!D20</f>
        <v>9</v>
      </c>
      <c r="BB21" s="2">
        <f>'Run10'!D20</f>
        <v>1</v>
      </c>
      <c r="BC21">
        <f t="shared" si="16"/>
        <v>1</v>
      </c>
      <c r="BD21">
        <f t="shared" si="17"/>
        <v>6.8</v>
      </c>
      <c r="BE21">
        <f t="shared" si="18"/>
        <v>11.2</v>
      </c>
      <c r="CE21">
        <f t="shared" si="19"/>
        <v>1</v>
      </c>
      <c r="CF21">
        <f t="shared" si="20"/>
        <v>0.01</v>
      </c>
      <c r="CG21" s="3">
        <f t="shared" si="1"/>
        <v>0.41</v>
      </c>
      <c r="CH21" t="str">
        <f t="shared" si="21"/>
        <v/>
      </c>
      <c r="CI21" t="str">
        <f t="shared" si="22"/>
        <v/>
      </c>
    </row>
    <row r="22" spans="1:87" x14ac:dyDescent="0.25">
      <c r="A22">
        <v>19</v>
      </c>
      <c r="B22" s="1">
        <f t="shared" si="23"/>
        <v>60</v>
      </c>
      <c r="C22" s="1">
        <f t="shared" si="24"/>
        <v>55</v>
      </c>
      <c r="D22" s="1">
        <f t="shared" si="25"/>
        <v>50</v>
      </c>
      <c r="E22" s="1">
        <f t="shared" si="26"/>
        <v>59</v>
      </c>
      <c r="F22" s="1">
        <f t="shared" si="27"/>
        <v>51</v>
      </c>
      <c r="G22" s="1">
        <f t="shared" si="28"/>
        <v>49</v>
      </c>
      <c r="H22" s="1">
        <f t="shared" si="33"/>
        <v>39</v>
      </c>
      <c r="I22" s="1">
        <f t="shared" si="34"/>
        <v>54</v>
      </c>
      <c r="J22" s="1">
        <f t="shared" si="31"/>
        <v>51</v>
      </c>
      <c r="K22" s="1">
        <f t="shared" si="32"/>
        <v>55</v>
      </c>
      <c r="L22">
        <f t="shared" si="7"/>
        <v>48</v>
      </c>
      <c r="M22">
        <f t="shared" si="8"/>
        <v>52.3</v>
      </c>
      <c r="N22">
        <f t="shared" si="9"/>
        <v>59.1</v>
      </c>
      <c r="P22">
        <v>19</v>
      </c>
      <c r="Q22" s="1">
        <f>'Run1'!H21</f>
        <v>8</v>
      </c>
      <c r="R22" s="1">
        <f>'Run2'!H21</f>
        <v>1</v>
      </c>
      <c r="S22" s="1">
        <f>'Run3'!H21</f>
        <v>0</v>
      </c>
      <c r="T22" s="1">
        <f>'Run4'!H21</f>
        <v>1</v>
      </c>
      <c r="U22" s="1">
        <f>'Run5'!H21</f>
        <v>0</v>
      </c>
      <c r="V22" s="1">
        <f>'Run6'!H21</f>
        <v>1</v>
      </c>
      <c r="W22" s="1">
        <f>'Run7'!H21</f>
        <v>1</v>
      </c>
      <c r="X22" s="1">
        <f>'Run8'!H21</f>
        <v>0</v>
      </c>
      <c r="Y22" s="1">
        <f>'Run9'!H21</f>
        <v>0</v>
      </c>
      <c r="Z22" s="1">
        <f>'Run10'!H21</f>
        <v>1</v>
      </c>
      <c r="AA22">
        <f t="shared" si="10"/>
        <v>0</v>
      </c>
      <c r="AB22">
        <f t="shared" si="11"/>
        <v>1.3</v>
      </c>
      <c r="AC22">
        <f t="shared" si="12"/>
        <v>1.6999999999999975</v>
      </c>
      <c r="AD22">
        <v>19</v>
      </c>
      <c r="AE22" s="2">
        <f>IF('Run1'!G21=0,1,'Run1'!G21/100)</f>
        <v>1</v>
      </c>
      <c r="AF22" s="2">
        <f>IF('Run2'!G21=0,1,'Run2'!G21/100)</f>
        <v>0.39</v>
      </c>
      <c r="AG22" s="2">
        <f>IF('Run3'!G21=0,1,'Run3'!G21/100)</f>
        <v>0.5</v>
      </c>
      <c r="AH22" s="2">
        <f>IF('Run4'!G21=0,1,'Run4'!G21/100)</f>
        <v>0.95</v>
      </c>
      <c r="AI22" s="2">
        <f>IF('Run5'!G21=0,1,'Run5'!G21/100)</f>
        <v>0.26</v>
      </c>
      <c r="AJ22" s="2">
        <f>IF('Run6'!G21=0,1,'Run6'!G21/100)</f>
        <v>0.98</v>
      </c>
      <c r="AK22" s="2">
        <f>IF('Run7'!G21=0,1,'Run7'!G21/100)</f>
        <v>0.26</v>
      </c>
      <c r="AL22" s="2">
        <f>IF('Run8'!G21=0,1,'Run8'!G21/100)</f>
        <v>0.96</v>
      </c>
      <c r="AM22" s="2">
        <f>IF('Run9'!G21=0,1,'Run9'!G21/100)</f>
        <v>0.4</v>
      </c>
      <c r="AN22" s="2">
        <f>IF('Run10'!G21=0,1,'Run10'!G21/100)</f>
        <v>1</v>
      </c>
      <c r="AO22">
        <f t="shared" si="13"/>
        <v>0.26</v>
      </c>
      <c r="AP22">
        <f t="shared" si="14"/>
        <v>0.67</v>
      </c>
      <c r="AQ22">
        <f t="shared" si="15"/>
        <v>1</v>
      </c>
      <c r="AR22">
        <v>19</v>
      </c>
      <c r="AS22" s="2">
        <f>'Run1'!D21</f>
        <v>19</v>
      </c>
      <c r="AT22" s="2">
        <f>'Run2'!D21</f>
        <v>8</v>
      </c>
      <c r="AU22" s="2">
        <f>'Run3'!D21</f>
        <v>1</v>
      </c>
      <c r="AV22" s="2">
        <f>'Run4'!D21</f>
        <v>7</v>
      </c>
      <c r="AW22" s="2">
        <f>'Run5'!D21</f>
        <v>6</v>
      </c>
      <c r="AX22" s="2">
        <f>'Run6'!D21</f>
        <v>3</v>
      </c>
      <c r="AY22" s="2">
        <f>'Run7'!D21</f>
        <v>8</v>
      </c>
      <c r="AZ22" s="2">
        <f>'Run8'!D21</f>
        <v>5</v>
      </c>
      <c r="BA22" s="2">
        <f>'Run9'!D21</f>
        <v>4</v>
      </c>
      <c r="BB22" s="2">
        <f>'Run10'!D21</f>
        <v>1</v>
      </c>
      <c r="BC22">
        <f t="shared" si="16"/>
        <v>1</v>
      </c>
      <c r="BD22">
        <f t="shared" si="17"/>
        <v>6.2</v>
      </c>
      <c r="BE22">
        <f t="shared" si="18"/>
        <v>9.0999999999999961</v>
      </c>
      <c r="CE22">
        <f t="shared" si="19"/>
        <v>8</v>
      </c>
      <c r="CF22">
        <f t="shared" si="20"/>
        <v>0.08</v>
      </c>
      <c r="CG22" s="3">
        <f t="shared" si="1"/>
        <v>0.22</v>
      </c>
      <c r="CH22" t="str">
        <f t="shared" si="21"/>
        <v/>
      </c>
      <c r="CI22" t="str">
        <f t="shared" si="22"/>
        <v/>
      </c>
    </row>
    <row r="23" spans="1:87" x14ac:dyDescent="0.25">
      <c r="A23">
        <v>20</v>
      </c>
      <c r="B23" s="1">
        <f t="shared" si="23"/>
        <v>60</v>
      </c>
      <c r="C23" s="1">
        <f t="shared" si="24"/>
        <v>58</v>
      </c>
      <c r="D23" s="1">
        <f t="shared" si="25"/>
        <v>50</v>
      </c>
      <c r="E23" s="1">
        <f t="shared" si="26"/>
        <v>59</v>
      </c>
      <c r="F23" s="1">
        <f t="shared" si="27"/>
        <v>54</v>
      </c>
      <c r="G23" s="1">
        <f t="shared" si="28"/>
        <v>49</v>
      </c>
      <c r="H23" s="1">
        <f t="shared" si="33"/>
        <v>39</v>
      </c>
      <c r="I23" s="1">
        <f t="shared" si="34"/>
        <v>54</v>
      </c>
      <c r="J23" s="1">
        <f t="shared" si="31"/>
        <v>51</v>
      </c>
      <c r="K23" s="1">
        <f t="shared" si="32"/>
        <v>55</v>
      </c>
      <c r="L23">
        <f t="shared" si="7"/>
        <v>48</v>
      </c>
      <c r="M23">
        <f t="shared" si="8"/>
        <v>52.9</v>
      </c>
      <c r="N23">
        <f t="shared" si="9"/>
        <v>59.1</v>
      </c>
      <c r="P23">
        <v>20</v>
      </c>
      <c r="Q23" s="1">
        <f>'Run1'!H22</f>
        <v>0</v>
      </c>
      <c r="R23" s="1">
        <f>'Run2'!H22</f>
        <v>3</v>
      </c>
      <c r="S23" s="1">
        <f>'Run3'!H22</f>
        <v>0</v>
      </c>
      <c r="T23" s="1">
        <f>'Run4'!H22</f>
        <v>0</v>
      </c>
      <c r="U23" s="1">
        <f>'Run5'!H22</f>
        <v>3</v>
      </c>
      <c r="V23" s="1">
        <f>'Run6'!H22</f>
        <v>0</v>
      </c>
      <c r="W23" s="1">
        <f>'Run7'!H22</f>
        <v>0</v>
      </c>
      <c r="X23" s="1">
        <f>'Run8'!H22</f>
        <v>0</v>
      </c>
      <c r="Y23" s="1">
        <f>'Run9'!H22</f>
        <v>0</v>
      </c>
      <c r="Z23" s="1">
        <f>'Run10'!H22</f>
        <v>0</v>
      </c>
      <c r="AA23">
        <f t="shared" si="10"/>
        <v>0</v>
      </c>
      <c r="AB23">
        <f t="shared" si="11"/>
        <v>0.6</v>
      </c>
      <c r="AC23">
        <f t="shared" si="12"/>
        <v>3</v>
      </c>
      <c r="AD23">
        <v>20</v>
      </c>
      <c r="AE23" s="2">
        <f>IF('Run1'!G22=0,1,'Run1'!G22/100)</f>
        <v>0.25</v>
      </c>
      <c r="AF23" s="2">
        <f>IF('Run2'!G22=0,1,'Run2'!G22/100)</f>
        <v>0.96</v>
      </c>
      <c r="AG23" s="2">
        <f>IF('Run3'!G22=0,1,'Run3'!G22/100)</f>
        <v>0.99</v>
      </c>
      <c r="AH23" s="2">
        <f>IF('Run4'!G22=0,1,'Run4'!G22/100)</f>
        <v>0.28999999999999998</v>
      </c>
      <c r="AI23" s="2">
        <f>IF('Run5'!G22=0,1,'Run5'!G22/100)</f>
        <v>0.98</v>
      </c>
      <c r="AJ23" s="2">
        <f>IF('Run6'!G22=0,1,'Run6'!G22/100)</f>
        <v>0.98</v>
      </c>
      <c r="AK23" s="2">
        <f>IF('Run7'!G22=0,1,'Run7'!G22/100)</f>
        <v>0.39</v>
      </c>
      <c r="AL23" s="2">
        <f>IF('Run8'!G22=0,1,'Run8'!G22/100)</f>
        <v>0.35</v>
      </c>
      <c r="AM23" s="2">
        <f>IF('Run9'!G22=0,1,'Run9'!G22/100)</f>
        <v>0.42</v>
      </c>
      <c r="AN23" s="2">
        <f>IF('Run10'!G22=0,1,'Run10'!G22/100)</f>
        <v>1</v>
      </c>
      <c r="AO23">
        <f t="shared" si="13"/>
        <v>0.28599999999999998</v>
      </c>
      <c r="AP23">
        <f t="shared" si="14"/>
        <v>0.66099999999999992</v>
      </c>
      <c r="AQ23">
        <f t="shared" si="15"/>
        <v>0.99099999999999999</v>
      </c>
      <c r="AR23">
        <v>20</v>
      </c>
      <c r="AS23" s="2">
        <f>'Run1'!D22</f>
        <v>17</v>
      </c>
      <c r="AT23" s="2">
        <f>'Run2'!D22</f>
        <v>6</v>
      </c>
      <c r="AU23" s="2">
        <f>'Run3'!D22</f>
        <v>1</v>
      </c>
      <c r="AV23" s="2">
        <f>'Run4'!D22</f>
        <v>3</v>
      </c>
      <c r="AW23" s="2">
        <f>'Run5'!D22</f>
        <v>8</v>
      </c>
      <c r="AX23" s="2">
        <f>'Run6'!D22</f>
        <v>1</v>
      </c>
      <c r="AY23" s="2">
        <f>'Run7'!D22</f>
        <v>6</v>
      </c>
      <c r="AZ23" s="2">
        <f>'Run8'!D22</f>
        <v>5</v>
      </c>
      <c r="BA23" s="2">
        <f>'Run9'!D22</f>
        <v>2</v>
      </c>
      <c r="BB23" s="2">
        <f>'Run10'!D22</f>
        <v>1</v>
      </c>
      <c r="BC23">
        <f t="shared" si="16"/>
        <v>1</v>
      </c>
      <c r="BD23">
        <f t="shared" si="17"/>
        <v>5</v>
      </c>
      <c r="BE23">
        <f t="shared" si="18"/>
        <v>8.8999999999999968</v>
      </c>
      <c r="CE23">
        <f t="shared" si="19"/>
        <v>0</v>
      </c>
      <c r="CF23">
        <f t="shared" si="20"/>
        <v>0</v>
      </c>
      <c r="CG23" s="3">
        <f t="shared" si="1"/>
        <v>0.93</v>
      </c>
      <c r="CH23" t="str">
        <f t="shared" si="21"/>
        <v/>
      </c>
      <c r="CI23" t="str">
        <f t="shared" si="22"/>
        <v/>
      </c>
    </row>
    <row r="24" spans="1:87" x14ac:dyDescent="0.25">
      <c r="A24">
        <v>21</v>
      </c>
      <c r="B24" s="1">
        <f t="shared" si="23"/>
        <v>60</v>
      </c>
      <c r="C24" s="1">
        <f t="shared" si="24"/>
        <v>59</v>
      </c>
      <c r="D24" s="1">
        <f t="shared" si="25"/>
        <v>50</v>
      </c>
      <c r="E24" s="1">
        <f t="shared" si="26"/>
        <v>60</v>
      </c>
      <c r="F24" s="1">
        <f t="shared" si="27"/>
        <v>54</v>
      </c>
      <c r="G24" s="1">
        <f t="shared" si="28"/>
        <v>49</v>
      </c>
      <c r="H24" s="1">
        <f t="shared" si="33"/>
        <v>39</v>
      </c>
      <c r="I24" s="1">
        <f t="shared" si="34"/>
        <v>54</v>
      </c>
      <c r="J24" s="1">
        <f t="shared" si="31"/>
        <v>51</v>
      </c>
      <c r="K24" s="1">
        <f t="shared" si="32"/>
        <v>56</v>
      </c>
      <c r="L24">
        <f t="shared" si="7"/>
        <v>48</v>
      </c>
      <c r="M24">
        <f t="shared" si="8"/>
        <v>53.2</v>
      </c>
      <c r="N24">
        <f t="shared" si="9"/>
        <v>60</v>
      </c>
      <c r="P24">
        <v>21</v>
      </c>
      <c r="Q24" s="1">
        <f>'Run1'!H23</f>
        <v>0</v>
      </c>
      <c r="R24" s="1">
        <f>'Run2'!H23</f>
        <v>1</v>
      </c>
      <c r="S24" s="1">
        <f>'Run3'!H23</f>
        <v>0</v>
      </c>
      <c r="T24" s="1">
        <f>'Run4'!H23</f>
        <v>1</v>
      </c>
      <c r="U24" s="1">
        <f>'Run5'!H23</f>
        <v>0</v>
      </c>
      <c r="V24" s="1">
        <f>'Run6'!H23</f>
        <v>0</v>
      </c>
      <c r="W24" s="1">
        <f>'Run7'!H23</f>
        <v>0</v>
      </c>
      <c r="X24" s="1">
        <f>'Run8'!H23</f>
        <v>0</v>
      </c>
      <c r="Y24" s="1">
        <f>'Run9'!H23</f>
        <v>0</v>
      </c>
      <c r="Z24" s="1">
        <f>'Run10'!H23</f>
        <v>1</v>
      </c>
      <c r="AA24">
        <f t="shared" si="10"/>
        <v>0</v>
      </c>
      <c r="AB24">
        <f t="shared" si="11"/>
        <v>0.3</v>
      </c>
      <c r="AC24">
        <f t="shared" si="12"/>
        <v>1</v>
      </c>
      <c r="AD24">
        <v>21</v>
      </c>
      <c r="AE24" s="2">
        <f>IF('Run1'!G23=0,1,'Run1'!G23/100)</f>
        <v>0.27</v>
      </c>
      <c r="AF24" s="2">
        <f>IF('Run2'!G23=0,1,'Run2'!G23/100)</f>
        <v>1</v>
      </c>
      <c r="AG24" s="2">
        <f>IF('Run3'!G23=0,1,'Run3'!G23/100)</f>
        <v>0.99</v>
      </c>
      <c r="AH24" s="2">
        <f>IF('Run4'!G23=0,1,'Run4'!G23/100)</f>
        <v>0.98</v>
      </c>
      <c r="AI24" s="2">
        <f>IF('Run5'!G23=0,1,'Run5'!G23/100)</f>
        <v>0.31</v>
      </c>
      <c r="AJ24" s="2">
        <f>IF('Run6'!G23=0,1,'Run6'!G23/100)</f>
        <v>1</v>
      </c>
      <c r="AK24" s="2">
        <f>IF('Run7'!G23=0,1,'Run7'!G23/100)</f>
        <v>0.44</v>
      </c>
      <c r="AL24" s="2">
        <f>IF('Run8'!G23=0,1,'Run8'!G23/100)</f>
        <v>0.97</v>
      </c>
      <c r="AM24" s="2">
        <f>IF('Run9'!G23=0,1,'Run9'!G23/100)</f>
        <v>0.99</v>
      </c>
      <c r="AN24" s="2">
        <f>IF('Run10'!G23=0,1,'Run10'!G23/100)</f>
        <v>1</v>
      </c>
      <c r="AO24">
        <f t="shared" si="13"/>
        <v>0.30599999999999999</v>
      </c>
      <c r="AP24">
        <f t="shared" si="14"/>
        <v>0.79500000000000004</v>
      </c>
      <c r="AQ24">
        <f t="shared" si="15"/>
        <v>1</v>
      </c>
      <c r="AR24">
        <v>21</v>
      </c>
      <c r="AS24" s="2">
        <f>'Run1'!D23</f>
        <v>17</v>
      </c>
      <c r="AT24" s="2">
        <f>'Run2'!D23</f>
        <v>5</v>
      </c>
      <c r="AU24" s="2">
        <f>'Run3'!D23</f>
        <v>0</v>
      </c>
      <c r="AV24" s="2">
        <f>'Run4'!D23</f>
        <v>4</v>
      </c>
      <c r="AW24" s="2">
        <f>'Run5'!D23</f>
        <v>6</v>
      </c>
      <c r="AX24" s="2">
        <f>'Run6'!D23</f>
        <v>1</v>
      </c>
      <c r="AY24" s="2">
        <f>'Run7'!D23</f>
        <v>4</v>
      </c>
      <c r="AZ24" s="2">
        <f>'Run8'!D23</f>
        <v>5</v>
      </c>
      <c r="BA24" s="2">
        <f>'Run9'!D23</f>
        <v>1</v>
      </c>
      <c r="BB24" s="2">
        <f>'Run10'!D23</f>
        <v>2</v>
      </c>
      <c r="BC24">
        <f t="shared" si="16"/>
        <v>0.89999999999999991</v>
      </c>
      <c r="BD24">
        <f t="shared" si="17"/>
        <v>4.5</v>
      </c>
      <c r="BE24">
        <f t="shared" si="18"/>
        <v>7.0999999999999961</v>
      </c>
      <c r="CE24">
        <f t="shared" si="19"/>
        <v>0</v>
      </c>
      <c r="CF24">
        <f t="shared" si="20"/>
        <v>0</v>
      </c>
      <c r="CG24" s="3">
        <f t="shared" si="1"/>
        <v>0.99</v>
      </c>
      <c r="CH24" t="str">
        <f t="shared" si="21"/>
        <v/>
      </c>
      <c r="CI24" t="str">
        <f t="shared" si="22"/>
        <v/>
      </c>
    </row>
    <row r="25" spans="1:87" x14ac:dyDescent="0.25">
      <c r="A25">
        <v>22</v>
      </c>
      <c r="B25" s="1">
        <f t="shared" si="23"/>
        <v>60</v>
      </c>
      <c r="C25" s="1">
        <f t="shared" si="24"/>
        <v>60</v>
      </c>
      <c r="D25" s="1">
        <f t="shared" si="25"/>
        <v>50</v>
      </c>
      <c r="E25" s="1">
        <f t="shared" si="26"/>
        <v>61</v>
      </c>
      <c r="F25" s="1">
        <f t="shared" si="27"/>
        <v>55</v>
      </c>
      <c r="G25" s="1">
        <f t="shared" si="28"/>
        <v>49</v>
      </c>
      <c r="H25" s="1">
        <f t="shared" si="33"/>
        <v>39</v>
      </c>
      <c r="I25" s="1">
        <f t="shared" si="34"/>
        <v>54</v>
      </c>
      <c r="J25" s="1">
        <f t="shared" si="31"/>
        <v>51</v>
      </c>
      <c r="K25" s="1">
        <f t="shared" si="32"/>
        <v>56</v>
      </c>
      <c r="L25">
        <f t="shared" si="7"/>
        <v>48</v>
      </c>
      <c r="M25">
        <f t="shared" si="8"/>
        <v>53.5</v>
      </c>
      <c r="N25">
        <f t="shared" si="9"/>
        <v>60.1</v>
      </c>
      <c r="P25">
        <v>22</v>
      </c>
      <c r="Q25" s="1">
        <f>'Run1'!H24</f>
        <v>0</v>
      </c>
      <c r="R25" s="1">
        <f>'Run2'!H24</f>
        <v>1</v>
      </c>
      <c r="S25" s="1">
        <f>'Run3'!H24</f>
        <v>0</v>
      </c>
      <c r="T25" s="1">
        <f>'Run4'!H24</f>
        <v>1</v>
      </c>
      <c r="U25" s="1">
        <f>'Run5'!H24</f>
        <v>1</v>
      </c>
      <c r="V25" s="1">
        <f>'Run6'!H24</f>
        <v>0</v>
      </c>
      <c r="W25" s="1">
        <f>'Run7'!H24</f>
        <v>0</v>
      </c>
      <c r="X25" s="1">
        <f>'Run8'!H24</f>
        <v>0</v>
      </c>
      <c r="Y25" s="1">
        <f>'Run9'!H24</f>
        <v>0</v>
      </c>
      <c r="Z25" s="1">
        <f>'Run10'!H24</f>
        <v>0</v>
      </c>
      <c r="AA25">
        <f t="shared" si="10"/>
        <v>0</v>
      </c>
      <c r="AB25">
        <f t="shared" si="11"/>
        <v>0.3</v>
      </c>
      <c r="AC25">
        <f t="shared" si="12"/>
        <v>1</v>
      </c>
      <c r="AD25">
        <v>22</v>
      </c>
      <c r="AE25" s="2">
        <f>IF('Run1'!G24=0,1,'Run1'!G24/100)</f>
        <v>0.41</v>
      </c>
      <c r="AF25" s="2">
        <f>IF('Run2'!G24=0,1,'Run2'!G24/100)</f>
        <v>1</v>
      </c>
      <c r="AG25" s="2">
        <f>IF('Run3'!G24=0,1,'Run3'!G24/100)</f>
        <v>1</v>
      </c>
      <c r="AH25" s="2">
        <f>IF('Run4'!G24=0,1,'Run4'!G24/100)</f>
        <v>1</v>
      </c>
      <c r="AI25" s="2">
        <f>IF('Run5'!G24=0,1,'Run5'!G24/100)</f>
        <v>0.45</v>
      </c>
      <c r="AJ25" s="2">
        <f>IF('Run6'!G24=0,1,'Run6'!G24/100)</f>
        <v>0.99</v>
      </c>
      <c r="AK25" s="2">
        <f>IF('Run7'!G24=0,1,'Run7'!G24/100)</f>
        <v>0.4</v>
      </c>
      <c r="AL25" s="2">
        <f>IF('Run8'!G24=0,1,'Run8'!G24/100)</f>
        <v>0.36</v>
      </c>
      <c r="AM25" s="2">
        <f>IF('Run9'!G24=0,1,'Run9'!G24/100)</f>
        <v>1</v>
      </c>
      <c r="AN25" s="2">
        <f>IF('Run10'!G24=0,1,'Run10'!G24/100)</f>
        <v>1</v>
      </c>
      <c r="AO25">
        <f t="shared" si="13"/>
        <v>0.39600000000000002</v>
      </c>
      <c r="AP25">
        <f t="shared" si="14"/>
        <v>0.76100000000000012</v>
      </c>
      <c r="AQ25">
        <f t="shared" si="15"/>
        <v>1</v>
      </c>
      <c r="AR25">
        <v>22</v>
      </c>
      <c r="AS25" s="2">
        <f>'Run1'!D24</f>
        <v>15</v>
      </c>
      <c r="AT25" s="2">
        <f>'Run2'!D24</f>
        <v>6</v>
      </c>
      <c r="AU25" s="2">
        <f>'Run3'!D24</f>
        <v>0</v>
      </c>
      <c r="AV25" s="2">
        <f>'Run4'!D24</f>
        <v>3</v>
      </c>
      <c r="AW25" s="2">
        <f>'Run5'!D24</f>
        <v>7</v>
      </c>
      <c r="AX25" s="2">
        <f>'Run6'!D24</f>
        <v>1</v>
      </c>
      <c r="AY25" s="2">
        <f>'Run7'!D24</f>
        <v>3</v>
      </c>
      <c r="AZ25" s="2">
        <f>'Run8'!D24</f>
        <v>3</v>
      </c>
      <c r="BA25" s="2">
        <f>'Run9'!D24</f>
        <v>0</v>
      </c>
      <c r="BB25" s="2">
        <f>'Run10'!D24</f>
        <v>2</v>
      </c>
      <c r="BC25">
        <f t="shared" si="16"/>
        <v>0</v>
      </c>
      <c r="BD25">
        <f t="shared" si="17"/>
        <v>4</v>
      </c>
      <c r="BE25">
        <f t="shared" si="18"/>
        <v>7.7999999999999972</v>
      </c>
      <c r="CE25">
        <f t="shared" si="19"/>
        <v>0</v>
      </c>
      <c r="CF25">
        <f t="shared" si="20"/>
        <v>0</v>
      </c>
      <c r="CG25" s="3">
        <f t="shared" si="1"/>
        <v>1</v>
      </c>
      <c r="CH25" t="str">
        <f t="shared" si="21"/>
        <v/>
      </c>
      <c r="CI25" t="str">
        <f t="shared" si="22"/>
        <v/>
      </c>
    </row>
    <row r="26" spans="1:87" x14ac:dyDescent="0.25">
      <c r="A26">
        <v>23</v>
      </c>
      <c r="B26" s="1">
        <f t="shared" si="23"/>
        <v>60</v>
      </c>
      <c r="C26" s="1">
        <f t="shared" si="24"/>
        <v>60</v>
      </c>
      <c r="D26" s="1">
        <f t="shared" si="25"/>
        <v>50</v>
      </c>
      <c r="E26" s="1">
        <f t="shared" si="26"/>
        <v>61</v>
      </c>
      <c r="F26" s="1">
        <f t="shared" si="27"/>
        <v>58</v>
      </c>
      <c r="G26" s="1">
        <f t="shared" si="28"/>
        <v>49</v>
      </c>
      <c r="H26" s="1">
        <f t="shared" si="33"/>
        <v>39</v>
      </c>
      <c r="I26" s="1">
        <f t="shared" si="34"/>
        <v>54</v>
      </c>
      <c r="J26" s="1">
        <f t="shared" si="31"/>
        <v>51</v>
      </c>
      <c r="K26" s="1">
        <f t="shared" si="32"/>
        <v>56</v>
      </c>
      <c r="L26">
        <f t="shared" si="7"/>
        <v>48</v>
      </c>
      <c r="M26">
        <f t="shared" si="8"/>
        <v>53.8</v>
      </c>
      <c r="N26">
        <f t="shared" si="9"/>
        <v>60.1</v>
      </c>
      <c r="P26">
        <v>23</v>
      </c>
      <c r="Q26" s="1">
        <f>'Run1'!H25</f>
        <v>0</v>
      </c>
      <c r="R26" s="1">
        <f>'Run2'!H25</f>
        <v>0</v>
      </c>
      <c r="S26" s="1">
        <f>'Run3'!H25</f>
        <v>0</v>
      </c>
      <c r="T26" s="1">
        <f>'Run4'!H25</f>
        <v>0</v>
      </c>
      <c r="U26" s="1">
        <f>'Run5'!H25</f>
        <v>3</v>
      </c>
      <c r="V26" s="1">
        <f>'Run6'!H25</f>
        <v>0</v>
      </c>
      <c r="W26" s="1">
        <f>'Run7'!H25</f>
        <v>0</v>
      </c>
      <c r="X26" s="1">
        <f>'Run8'!H25</f>
        <v>0</v>
      </c>
      <c r="Y26" s="1">
        <f>'Run9'!H25</f>
        <v>0</v>
      </c>
      <c r="Z26" s="1">
        <f>'Run10'!H25</f>
        <v>0</v>
      </c>
      <c r="AA26">
        <f t="shared" si="10"/>
        <v>0</v>
      </c>
      <c r="AB26">
        <f t="shared" si="11"/>
        <v>0.3</v>
      </c>
      <c r="AC26">
        <f t="shared" si="12"/>
        <v>0.29999999999999893</v>
      </c>
      <c r="AD26">
        <v>23</v>
      </c>
      <c r="AE26" s="2">
        <f>IF('Run1'!G25=0,1,'Run1'!G25/100)</f>
        <v>0.22</v>
      </c>
      <c r="AF26" s="2">
        <f>IF('Run2'!G25=0,1,'Run2'!G25/100)</f>
        <v>0.55000000000000004</v>
      </c>
      <c r="AG26" s="2">
        <f>IF('Run3'!G25=0,1,'Run3'!G25/100)</f>
        <v>1</v>
      </c>
      <c r="AH26" s="2">
        <f>IF('Run4'!G25=0,1,'Run4'!G25/100)</f>
        <v>0.49</v>
      </c>
      <c r="AI26" s="2">
        <f>IF('Run5'!G25=0,1,'Run5'!G25/100)</f>
        <v>0.97</v>
      </c>
      <c r="AJ26" s="2">
        <f>IF('Run6'!G25=0,1,'Run6'!G25/100)</f>
        <v>0.48</v>
      </c>
      <c r="AK26" s="2">
        <f>IF('Run7'!G25=0,1,'Run7'!G25/100)</f>
        <v>0.36</v>
      </c>
      <c r="AL26" s="2">
        <f>IF('Run8'!G25=0,1,'Run8'!G25/100)</f>
        <v>0.96</v>
      </c>
      <c r="AM26" s="2">
        <f>IF('Run9'!G25=0,1,'Run9'!G25/100)</f>
        <v>1</v>
      </c>
      <c r="AN26" s="2">
        <f>IF('Run10'!G25=0,1,'Run10'!G25/100)</f>
        <v>0.47</v>
      </c>
      <c r="AO26">
        <f t="shared" si="13"/>
        <v>0.34599999999999997</v>
      </c>
      <c r="AP26">
        <f t="shared" si="14"/>
        <v>0.64999999999999991</v>
      </c>
      <c r="AQ26">
        <f t="shared" si="15"/>
        <v>1</v>
      </c>
      <c r="AR26">
        <v>23</v>
      </c>
      <c r="AS26" s="2">
        <f>'Run1'!D25</f>
        <v>9</v>
      </c>
      <c r="AT26" s="2">
        <f>'Run2'!D25</f>
        <v>6</v>
      </c>
      <c r="AU26" s="2">
        <f>'Run3'!D25</f>
        <v>0</v>
      </c>
      <c r="AV26" s="2">
        <f>'Run4'!D25</f>
        <v>3</v>
      </c>
      <c r="AW26" s="2">
        <f>'Run5'!D25</f>
        <v>8</v>
      </c>
      <c r="AX26" s="2">
        <f>'Run6'!D25</f>
        <v>1</v>
      </c>
      <c r="AY26" s="2">
        <f>'Run7'!D25</f>
        <v>2</v>
      </c>
      <c r="AZ26" s="2">
        <f>'Run8'!D25</f>
        <v>3</v>
      </c>
      <c r="BA26" s="2">
        <f>'Run9'!D25</f>
        <v>0</v>
      </c>
      <c r="BB26" s="2">
        <f>'Run10'!D25</f>
        <v>2</v>
      </c>
      <c r="BC26">
        <f t="shared" si="16"/>
        <v>0</v>
      </c>
      <c r="BD26">
        <f t="shared" si="17"/>
        <v>3.4</v>
      </c>
      <c r="BE26">
        <f t="shared" si="18"/>
        <v>8.1</v>
      </c>
      <c r="CE26">
        <f t="shared" si="19"/>
        <v>0</v>
      </c>
      <c r="CF26">
        <f t="shared" si="20"/>
        <v>0</v>
      </c>
      <c r="CG26" s="3">
        <f t="shared" si="1"/>
        <v>1</v>
      </c>
      <c r="CH26" t="str">
        <f t="shared" si="21"/>
        <v/>
      </c>
      <c r="CI26" t="str">
        <f t="shared" si="22"/>
        <v/>
      </c>
    </row>
    <row r="27" spans="1:87" x14ac:dyDescent="0.25">
      <c r="A27">
        <v>24</v>
      </c>
      <c r="B27" s="1">
        <f t="shared" si="23"/>
        <v>60</v>
      </c>
      <c r="C27" s="1">
        <f t="shared" si="24"/>
        <v>60</v>
      </c>
      <c r="D27" s="1">
        <f t="shared" si="25"/>
        <v>50</v>
      </c>
      <c r="E27" s="1">
        <f t="shared" si="26"/>
        <v>61</v>
      </c>
      <c r="F27" s="1">
        <f t="shared" si="27"/>
        <v>58</v>
      </c>
      <c r="G27" s="1">
        <f t="shared" si="28"/>
        <v>49</v>
      </c>
      <c r="H27" s="1">
        <f t="shared" si="33"/>
        <v>39</v>
      </c>
      <c r="I27" s="1">
        <f t="shared" si="34"/>
        <v>55</v>
      </c>
      <c r="J27" s="1">
        <f t="shared" si="31"/>
        <v>51</v>
      </c>
      <c r="K27" s="1">
        <f t="shared" si="32"/>
        <v>56</v>
      </c>
      <c r="L27">
        <f t="shared" si="7"/>
        <v>48</v>
      </c>
      <c r="M27">
        <f t="shared" si="8"/>
        <v>53.9</v>
      </c>
      <c r="N27">
        <f t="shared" si="9"/>
        <v>60.1</v>
      </c>
      <c r="P27">
        <v>24</v>
      </c>
      <c r="Q27" s="1">
        <f>'Run1'!H26</f>
        <v>0</v>
      </c>
      <c r="R27" s="1">
        <f>'Run2'!H26</f>
        <v>0</v>
      </c>
      <c r="S27" s="1">
        <f>'Run3'!H26</f>
        <v>0</v>
      </c>
      <c r="T27" s="1">
        <f>'Run4'!H26</f>
        <v>0</v>
      </c>
      <c r="U27" s="1">
        <f>'Run5'!H26</f>
        <v>0</v>
      </c>
      <c r="V27" s="1">
        <f>'Run6'!H26</f>
        <v>0</v>
      </c>
      <c r="W27" s="1">
        <f>'Run7'!H26</f>
        <v>0</v>
      </c>
      <c r="X27" s="1">
        <f>'Run8'!H26</f>
        <v>1</v>
      </c>
      <c r="Y27" s="1">
        <f>'Run9'!H26</f>
        <v>0</v>
      </c>
      <c r="Z27" s="1">
        <f>'Run10'!H26</f>
        <v>0</v>
      </c>
      <c r="AA27">
        <f t="shared" si="10"/>
        <v>0</v>
      </c>
      <c r="AB27">
        <f t="shared" si="11"/>
        <v>0.1</v>
      </c>
      <c r="AC27">
        <f t="shared" si="12"/>
        <v>9.9999999999999645E-2</v>
      </c>
      <c r="AD27">
        <v>24</v>
      </c>
      <c r="AE27" s="2">
        <f>IF('Run1'!G26=0,1,'Run1'!G26/100)</f>
        <v>0.93</v>
      </c>
      <c r="AF27" s="2">
        <f>IF('Run2'!G26=0,1,'Run2'!G26/100)</f>
        <v>0.47</v>
      </c>
      <c r="AG27" s="2">
        <f>IF('Run3'!G26=0,1,'Run3'!G26/100)</f>
        <v>1</v>
      </c>
      <c r="AH27" s="2">
        <f>IF('Run4'!G26=0,1,'Run4'!G26/100)</f>
        <v>0.99</v>
      </c>
      <c r="AI27" s="2">
        <f>IF('Run5'!G26=0,1,'Run5'!G26/100)</f>
        <v>0.42</v>
      </c>
      <c r="AJ27" s="2">
        <f>IF('Run6'!G26=0,1,'Run6'!G26/100)</f>
        <v>0.99</v>
      </c>
      <c r="AK27" s="2">
        <f>IF('Run7'!G26=0,1,'Run7'!G26/100)</f>
        <v>1</v>
      </c>
      <c r="AL27" s="2">
        <f>IF('Run8'!G26=0,1,'Run8'!G26/100)</f>
        <v>0.99</v>
      </c>
      <c r="AM27" s="2">
        <f>IF('Run9'!G26=0,1,'Run9'!G26/100)</f>
        <v>1</v>
      </c>
      <c r="AN27" s="2">
        <f>IF('Run10'!G26=0,1,'Run10'!G26/100)</f>
        <v>0.98</v>
      </c>
      <c r="AO27">
        <f t="shared" si="13"/>
        <v>0.46499999999999997</v>
      </c>
      <c r="AP27">
        <f t="shared" si="14"/>
        <v>0.877</v>
      </c>
      <c r="AQ27">
        <f t="shared" si="15"/>
        <v>1</v>
      </c>
      <c r="AR27">
        <v>24</v>
      </c>
      <c r="AS27" s="2">
        <f>'Run1'!D26</f>
        <v>8</v>
      </c>
      <c r="AT27" s="2">
        <f>'Run2'!D26</f>
        <v>6</v>
      </c>
      <c r="AU27" s="2">
        <f>'Run3'!D26</f>
        <v>0</v>
      </c>
      <c r="AV27" s="2">
        <f>'Run4'!D26</f>
        <v>3</v>
      </c>
      <c r="AW27" s="2">
        <f>'Run5'!D26</f>
        <v>7</v>
      </c>
      <c r="AX27" s="2">
        <f>'Run6'!D26</f>
        <v>1</v>
      </c>
      <c r="AY27" s="2">
        <f>'Run7'!D26</f>
        <v>1</v>
      </c>
      <c r="AZ27" s="2">
        <f>'Run8'!D26</f>
        <v>1</v>
      </c>
      <c r="BA27" s="2">
        <f>'Run9'!D26</f>
        <v>0</v>
      </c>
      <c r="BB27" s="2">
        <f>'Run10'!D26</f>
        <v>2</v>
      </c>
      <c r="BC27">
        <f t="shared" si="16"/>
        <v>0</v>
      </c>
      <c r="BD27">
        <f t="shared" si="17"/>
        <v>2.9</v>
      </c>
      <c r="BE27">
        <f t="shared" si="18"/>
        <v>7.1</v>
      </c>
      <c r="CE27">
        <f t="shared" si="19"/>
        <v>0</v>
      </c>
      <c r="CF27">
        <f t="shared" si="20"/>
        <v>0</v>
      </c>
      <c r="CG27" s="3">
        <f t="shared" si="1"/>
        <v>1</v>
      </c>
      <c r="CH27" t="str">
        <f t="shared" si="21"/>
        <v/>
      </c>
      <c r="CI27" t="str">
        <f t="shared" si="22"/>
        <v/>
      </c>
    </row>
    <row r="28" spans="1:87" x14ac:dyDescent="0.25">
      <c r="A28">
        <v>25</v>
      </c>
      <c r="B28" s="1">
        <f t="shared" ref="B28:B43" si="35">B27+Q28</f>
        <v>62</v>
      </c>
      <c r="C28" s="1">
        <f t="shared" ref="C28:C43" si="36">C27+R28</f>
        <v>60</v>
      </c>
      <c r="D28" s="1">
        <f t="shared" ref="D28:D43" si="37">D27+S28</f>
        <v>50</v>
      </c>
      <c r="E28" s="1">
        <f t="shared" ref="E28:E43" si="38">E27+T28</f>
        <v>61</v>
      </c>
      <c r="F28" s="1">
        <f t="shared" ref="F28:F43" si="39">F27+U28</f>
        <v>62</v>
      </c>
      <c r="G28" s="1">
        <f t="shared" ref="G28:G43" si="40">G27+V28</f>
        <v>49</v>
      </c>
      <c r="H28" s="1">
        <f t="shared" si="33"/>
        <v>40</v>
      </c>
      <c r="I28" s="1">
        <f t="shared" si="34"/>
        <v>55</v>
      </c>
      <c r="J28" s="1">
        <f t="shared" si="31"/>
        <v>51</v>
      </c>
      <c r="K28" s="1">
        <f t="shared" si="32"/>
        <v>56</v>
      </c>
      <c r="L28">
        <f t="shared" si="7"/>
        <v>48.1</v>
      </c>
      <c r="M28">
        <f t="shared" si="8"/>
        <v>54.6</v>
      </c>
      <c r="N28">
        <f t="shared" si="9"/>
        <v>62</v>
      </c>
      <c r="P28">
        <v>25</v>
      </c>
      <c r="Q28" s="1">
        <f>'Run1'!H27</f>
        <v>2</v>
      </c>
      <c r="R28" s="1">
        <f>'Run2'!H27</f>
        <v>0</v>
      </c>
      <c r="S28" s="1">
        <f>'Run3'!H27</f>
        <v>0</v>
      </c>
      <c r="T28" s="1">
        <f>'Run4'!H27</f>
        <v>0</v>
      </c>
      <c r="U28" s="1">
        <f>'Run5'!H27</f>
        <v>4</v>
      </c>
      <c r="V28" s="1">
        <f>'Run6'!H27</f>
        <v>0</v>
      </c>
      <c r="W28" s="1">
        <f>'Run7'!H27</f>
        <v>1</v>
      </c>
      <c r="X28" s="1">
        <f>'Run8'!H27</f>
        <v>0</v>
      </c>
      <c r="Y28" s="1">
        <f>'Run9'!H27</f>
        <v>0</v>
      </c>
      <c r="Z28" s="1">
        <f>'Run10'!H27</f>
        <v>0</v>
      </c>
      <c r="AA28">
        <f t="shared" si="10"/>
        <v>0</v>
      </c>
      <c r="AB28">
        <f t="shared" si="11"/>
        <v>0.7</v>
      </c>
      <c r="AC28">
        <f t="shared" si="12"/>
        <v>2.1999999999999993</v>
      </c>
      <c r="AD28">
        <v>25</v>
      </c>
      <c r="AE28" s="2">
        <f>IF('Run1'!G27=0,1,'Run1'!G27/100)</f>
        <v>0.99</v>
      </c>
      <c r="AF28" s="2">
        <f>IF('Run2'!G27=0,1,'Run2'!G27/100)</f>
        <v>0.55000000000000004</v>
      </c>
      <c r="AG28" s="2">
        <f>IF('Run3'!G27=0,1,'Run3'!G27/100)</f>
        <v>1</v>
      </c>
      <c r="AH28" s="2">
        <f>IF('Run4'!G27=0,1,'Run4'!G27/100)</f>
        <v>0.51</v>
      </c>
      <c r="AI28" s="2">
        <f>IF('Run5'!G27=0,1,'Run5'!G27/100)</f>
        <v>0.97</v>
      </c>
      <c r="AJ28" s="2">
        <f>IF('Run6'!G27=0,1,'Run6'!G27/100)</f>
        <v>0.99</v>
      </c>
      <c r="AK28" s="2">
        <f>IF('Run7'!G27=0,1,'Run7'!G27/100)</f>
        <v>0.99</v>
      </c>
      <c r="AL28" s="2">
        <f>IF('Run8'!G27=0,1,'Run8'!G27/100)</f>
        <v>0.99</v>
      </c>
      <c r="AM28" s="2">
        <f>IF('Run9'!G27=0,1,'Run9'!G27/100)</f>
        <v>1</v>
      </c>
      <c r="AN28" s="2">
        <f>IF('Run10'!G27=0,1,'Run10'!G27/100)</f>
        <v>0.49</v>
      </c>
      <c r="AO28">
        <f t="shared" si="13"/>
        <v>0.50800000000000001</v>
      </c>
      <c r="AP28">
        <f t="shared" si="14"/>
        <v>0.84800000000000009</v>
      </c>
      <c r="AQ28">
        <f t="shared" si="15"/>
        <v>1</v>
      </c>
      <c r="AR28">
        <v>25</v>
      </c>
      <c r="AS28" s="2">
        <f>'Run1'!D27</f>
        <v>2</v>
      </c>
      <c r="AT28" s="2">
        <f>'Run2'!D27</f>
        <v>5</v>
      </c>
      <c r="AU28" s="2">
        <f>'Run3'!D27</f>
        <v>0</v>
      </c>
      <c r="AV28" s="2">
        <f>'Run4'!D27</f>
        <v>2</v>
      </c>
      <c r="AW28" s="2">
        <f>'Run5'!D27</f>
        <v>11</v>
      </c>
      <c r="AX28" s="2">
        <f>'Run6'!D27</f>
        <v>0</v>
      </c>
      <c r="AY28" s="2">
        <f>'Run7'!D27</f>
        <v>1</v>
      </c>
      <c r="AZ28" s="2">
        <f>'Run8'!D27</f>
        <v>1</v>
      </c>
      <c r="BA28" s="2">
        <f>'Run9'!D27</f>
        <v>0</v>
      </c>
      <c r="BB28" s="2">
        <f>'Run10'!D27</f>
        <v>1</v>
      </c>
      <c r="BC28">
        <f t="shared" si="16"/>
        <v>0</v>
      </c>
      <c r="BD28">
        <f t="shared" si="17"/>
        <v>2.2999999999999998</v>
      </c>
      <c r="BE28">
        <f t="shared" si="18"/>
        <v>5.5999999999999979</v>
      </c>
      <c r="CE28">
        <f t="shared" si="19"/>
        <v>2</v>
      </c>
      <c r="CF28">
        <f t="shared" si="20"/>
        <v>0.02</v>
      </c>
      <c r="CG28" s="3">
        <f t="shared" si="1"/>
        <v>0.28000000000000003</v>
      </c>
      <c r="CH28" t="str">
        <f t="shared" si="21"/>
        <v/>
      </c>
      <c r="CI28" t="str">
        <f t="shared" si="22"/>
        <v/>
      </c>
    </row>
    <row r="29" spans="1:87" x14ac:dyDescent="0.25">
      <c r="A29">
        <v>26</v>
      </c>
      <c r="B29" s="1">
        <f t="shared" si="35"/>
        <v>63</v>
      </c>
      <c r="C29" s="1">
        <f t="shared" si="36"/>
        <v>60</v>
      </c>
      <c r="D29" s="1">
        <f t="shared" si="37"/>
        <v>50</v>
      </c>
      <c r="E29" s="1">
        <f t="shared" si="38"/>
        <v>61</v>
      </c>
      <c r="F29" s="1">
        <f t="shared" si="39"/>
        <v>63</v>
      </c>
      <c r="G29" s="1">
        <f t="shared" si="40"/>
        <v>49</v>
      </c>
      <c r="H29" s="1">
        <f t="shared" si="33"/>
        <v>41</v>
      </c>
      <c r="I29" s="1">
        <f t="shared" si="34"/>
        <v>55</v>
      </c>
      <c r="J29" s="1">
        <f t="shared" si="31"/>
        <v>51</v>
      </c>
      <c r="K29" s="1">
        <f t="shared" si="32"/>
        <v>56</v>
      </c>
      <c r="L29">
        <f t="shared" si="7"/>
        <v>48.2</v>
      </c>
      <c r="M29">
        <f t="shared" si="8"/>
        <v>54.9</v>
      </c>
      <c r="N29">
        <f t="shared" si="9"/>
        <v>63</v>
      </c>
      <c r="P29">
        <v>26</v>
      </c>
      <c r="Q29" s="1">
        <f>'Run1'!H28</f>
        <v>1</v>
      </c>
      <c r="R29" s="1">
        <f>'Run2'!H28</f>
        <v>0</v>
      </c>
      <c r="S29" s="1">
        <f>'Run3'!H28</f>
        <v>0</v>
      </c>
      <c r="T29" s="1">
        <f>'Run4'!H28</f>
        <v>0</v>
      </c>
      <c r="U29" s="1">
        <f>'Run5'!H28</f>
        <v>1</v>
      </c>
      <c r="V29" s="1">
        <f>'Run6'!H28</f>
        <v>0</v>
      </c>
      <c r="W29" s="1">
        <f>'Run7'!H28</f>
        <v>1</v>
      </c>
      <c r="X29" s="1">
        <f>'Run8'!H28</f>
        <v>0</v>
      </c>
      <c r="Y29" s="1">
        <f>'Run9'!H28</f>
        <v>0</v>
      </c>
      <c r="Z29" s="1">
        <f>'Run10'!H28</f>
        <v>0</v>
      </c>
      <c r="AA29">
        <f t="shared" si="10"/>
        <v>0</v>
      </c>
      <c r="AB29">
        <f t="shared" si="11"/>
        <v>0.3</v>
      </c>
      <c r="AC29">
        <f t="shared" si="12"/>
        <v>1</v>
      </c>
      <c r="AD29">
        <v>26</v>
      </c>
      <c r="AE29" s="2">
        <f>IF('Run1'!G28=0,1,'Run1'!G28/100)</f>
        <v>1</v>
      </c>
      <c r="AF29" s="2">
        <f>IF('Run2'!G28=0,1,'Run2'!G28/100)</f>
        <v>0.55000000000000004</v>
      </c>
      <c r="AG29" s="2">
        <f>IF('Run3'!G28=0,1,'Run3'!G28/100)</f>
        <v>1</v>
      </c>
      <c r="AH29" s="2">
        <f>IF('Run4'!G28=0,1,'Run4'!G28/100)</f>
        <v>0.5</v>
      </c>
      <c r="AI29" s="2">
        <f>IF('Run5'!G28=0,1,'Run5'!G28/100)</f>
        <v>0.45</v>
      </c>
      <c r="AJ29" s="2">
        <f>IF('Run6'!G28=0,1,'Run6'!G28/100)</f>
        <v>1</v>
      </c>
      <c r="AK29" s="2">
        <f>IF('Run7'!G28=0,1,'Run7'!G28/100)</f>
        <v>1</v>
      </c>
      <c r="AL29" s="2">
        <f>IF('Run8'!G28=0,1,'Run8'!G28/100)</f>
        <v>0.99</v>
      </c>
      <c r="AM29" s="2">
        <f>IF('Run9'!G28=0,1,'Run9'!G28/100)</f>
        <v>1</v>
      </c>
      <c r="AN29" s="2">
        <f>IF('Run10'!G28=0,1,'Run10'!G28/100)</f>
        <v>0.99</v>
      </c>
      <c r="AO29">
        <f t="shared" si="13"/>
        <v>0.495</v>
      </c>
      <c r="AP29">
        <f t="shared" si="14"/>
        <v>0.84800000000000009</v>
      </c>
      <c r="AQ29">
        <f t="shared" si="15"/>
        <v>1</v>
      </c>
      <c r="AR29">
        <v>26</v>
      </c>
      <c r="AS29" s="2">
        <f>'Run1'!D28</f>
        <v>3</v>
      </c>
      <c r="AT29" s="2">
        <f>'Run2'!D28</f>
        <v>2</v>
      </c>
      <c r="AU29" s="2">
        <f>'Run3'!D28</f>
        <v>0</v>
      </c>
      <c r="AV29" s="2">
        <f>'Run4'!D28</f>
        <v>2</v>
      </c>
      <c r="AW29" s="2">
        <f>'Run5'!D28</f>
        <v>9</v>
      </c>
      <c r="AX29" s="2">
        <f>'Run6'!D28</f>
        <v>0</v>
      </c>
      <c r="AY29" s="2">
        <f>'Run7'!D28</f>
        <v>2</v>
      </c>
      <c r="AZ29" s="2">
        <f>'Run8'!D28</f>
        <v>1</v>
      </c>
      <c r="BA29" s="2">
        <f>'Run9'!D28</f>
        <v>0</v>
      </c>
      <c r="BB29" s="2">
        <f>'Run10'!D28</f>
        <v>1</v>
      </c>
      <c r="BC29">
        <f t="shared" si="16"/>
        <v>0</v>
      </c>
      <c r="BD29">
        <f t="shared" si="17"/>
        <v>2</v>
      </c>
      <c r="BE29">
        <f t="shared" si="18"/>
        <v>3.5999999999999979</v>
      </c>
      <c r="CE29">
        <f t="shared" si="19"/>
        <v>1</v>
      </c>
      <c r="CF29">
        <f t="shared" si="20"/>
        <v>0.01</v>
      </c>
      <c r="CG29" s="3">
        <f t="shared" si="1"/>
        <v>0.42</v>
      </c>
      <c r="CH29" t="str">
        <f t="shared" si="21"/>
        <v/>
      </c>
      <c r="CI29" t="str">
        <f t="shared" si="22"/>
        <v/>
      </c>
    </row>
    <row r="30" spans="1:87" x14ac:dyDescent="0.25">
      <c r="A30">
        <v>27</v>
      </c>
      <c r="B30" s="1">
        <f t="shared" si="35"/>
        <v>64</v>
      </c>
      <c r="C30" s="1">
        <f t="shared" si="36"/>
        <v>60</v>
      </c>
      <c r="D30" s="1">
        <f t="shared" si="37"/>
        <v>50</v>
      </c>
      <c r="E30" s="1">
        <f t="shared" si="38"/>
        <v>62</v>
      </c>
      <c r="F30" s="1">
        <f t="shared" si="39"/>
        <v>63</v>
      </c>
      <c r="G30" s="1">
        <f t="shared" si="40"/>
        <v>49</v>
      </c>
      <c r="H30" s="1">
        <f t="shared" si="33"/>
        <v>43</v>
      </c>
      <c r="I30" s="1">
        <f t="shared" si="34"/>
        <v>55</v>
      </c>
      <c r="J30" s="1">
        <f t="shared" si="31"/>
        <v>51</v>
      </c>
      <c r="K30" s="1">
        <f t="shared" si="32"/>
        <v>56</v>
      </c>
      <c r="L30">
        <f t="shared" si="7"/>
        <v>48.4</v>
      </c>
      <c r="M30">
        <f t="shared" si="8"/>
        <v>55.3</v>
      </c>
      <c r="N30">
        <f t="shared" si="9"/>
        <v>63.1</v>
      </c>
      <c r="P30">
        <v>27</v>
      </c>
      <c r="Q30" s="1">
        <f>'Run1'!H29</f>
        <v>1</v>
      </c>
      <c r="R30" s="1">
        <f>'Run2'!H29</f>
        <v>0</v>
      </c>
      <c r="S30" s="1">
        <f>'Run3'!H29</f>
        <v>0</v>
      </c>
      <c r="T30" s="1">
        <f>'Run4'!H29</f>
        <v>1</v>
      </c>
      <c r="U30" s="1">
        <f>'Run5'!H29</f>
        <v>0</v>
      </c>
      <c r="V30" s="1">
        <f>'Run6'!H29</f>
        <v>0</v>
      </c>
      <c r="W30" s="1">
        <f>'Run7'!H29</f>
        <v>2</v>
      </c>
      <c r="X30" s="1">
        <f>'Run8'!H29</f>
        <v>0</v>
      </c>
      <c r="Y30" s="1">
        <f>'Run9'!H29</f>
        <v>0</v>
      </c>
      <c r="Z30" s="1">
        <f>'Run10'!H29</f>
        <v>0</v>
      </c>
      <c r="AA30">
        <f t="shared" si="10"/>
        <v>0</v>
      </c>
      <c r="AB30">
        <f t="shared" si="11"/>
        <v>0.4</v>
      </c>
      <c r="AC30">
        <f t="shared" si="12"/>
        <v>1.0999999999999996</v>
      </c>
      <c r="AD30">
        <v>27</v>
      </c>
      <c r="AE30" s="2">
        <f>IF('Run1'!G29=0,1,'Run1'!G29/100)</f>
        <v>1</v>
      </c>
      <c r="AF30" s="2">
        <f>IF('Run2'!G29=0,1,'Run2'!G29/100)</f>
        <v>0.99</v>
      </c>
      <c r="AG30" s="2">
        <f>IF('Run3'!G29=0,1,'Run3'!G29/100)</f>
        <v>1</v>
      </c>
      <c r="AH30" s="2">
        <f>IF('Run4'!G29=0,1,'Run4'!G29/100)</f>
        <v>0.99</v>
      </c>
      <c r="AI30" s="2">
        <f>IF('Run5'!G29=0,1,'Run5'!G29/100)</f>
        <v>0.37</v>
      </c>
      <c r="AJ30" s="2">
        <f>IF('Run6'!G29=0,1,'Run6'!G29/100)</f>
        <v>1</v>
      </c>
      <c r="AK30" s="2">
        <f>IF('Run7'!G29=0,1,'Run7'!G29/100)</f>
        <v>1</v>
      </c>
      <c r="AL30" s="2">
        <f>IF('Run8'!G29=0,1,'Run8'!G29/100)</f>
        <v>0.98</v>
      </c>
      <c r="AM30" s="2">
        <f>IF('Run9'!G29=0,1,'Run9'!G29/100)</f>
        <v>1</v>
      </c>
      <c r="AN30" s="2">
        <f>IF('Run10'!G29=0,1,'Run10'!G29/100)</f>
        <v>0.99</v>
      </c>
      <c r="AO30">
        <f t="shared" si="13"/>
        <v>0.91899999999999993</v>
      </c>
      <c r="AP30">
        <f t="shared" si="14"/>
        <v>0.93200000000000005</v>
      </c>
      <c r="AQ30">
        <f t="shared" si="15"/>
        <v>1</v>
      </c>
      <c r="AR30">
        <v>27</v>
      </c>
      <c r="AS30" s="2">
        <f>'Run1'!D29</f>
        <v>4</v>
      </c>
      <c r="AT30" s="2">
        <f>'Run2'!D29</f>
        <v>1</v>
      </c>
      <c r="AU30" s="2">
        <f>'Run3'!D29</f>
        <v>0</v>
      </c>
      <c r="AV30" s="2">
        <f>'Run4'!D29</f>
        <v>2</v>
      </c>
      <c r="AW30" s="2">
        <f>'Run5'!D29</f>
        <v>9</v>
      </c>
      <c r="AX30" s="2">
        <f>'Run6'!D29</f>
        <v>0</v>
      </c>
      <c r="AY30" s="2">
        <f>'Run7'!D29</f>
        <v>4</v>
      </c>
      <c r="AZ30" s="2">
        <f>'Run8'!D29</f>
        <v>1</v>
      </c>
      <c r="BA30" s="2">
        <f>'Run9'!D29</f>
        <v>0</v>
      </c>
      <c r="BB30" s="2">
        <f>'Run10'!D29</f>
        <v>0</v>
      </c>
      <c r="BC30">
        <f t="shared" si="16"/>
        <v>0</v>
      </c>
      <c r="BD30">
        <f t="shared" si="17"/>
        <v>2.1</v>
      </c>
      <c r="BE30">
        <f t="shared" si="18"/>
        <v>4.4999999999999982</v>
      </c>
      <c r="CE30">
        <f t="shared" si="19"/>
        <v>1</v>
      </c>
      <c r="CF30">
        <f t="shared" si="20"/>
        <v>0.01</v>
      </c>
      <c r="CG30" s="3">
        <f t="shared" si="1"/>
        <v>0.39</v>
      </c>
      <c r="CH30" t="str">
        <f t="shared" si="21"/>
        <v/>
      </c>
      <c r="CI30" t="str">
        <f t="shared" si="22"/>
        <v/>
      </c>
    </row>
    <row r="31" spans="1:87" x14ac:dyDescent="0.25">
      <c r="A31">
        <v>28</v>
      </c>
      <c r="B31" s="1">
        <f t="shared" si="35"/>
        <v>65</v>
      </c>
      <c r="C31" s="1">
        <f t="shared" si="36"/>
        <v>60</v>
      </c>
      <c r="D31" s="1">
        <f t="shared" si="37"/>
        <v>50</v>
      </c>
      <c r="E31" s="1">
        <f t="shared" si="38"/>
        <v>62</v>
      </c>
      <c r="F31" s="1">
        <f t="shared" si="39"/>
        <v>64</v>
      </c>
      <c r="G31" s="1">
        <f t="shared" si="40"/>
        <v>49</v>
      </c>
      <c r="H31" s="1">
        <f t="shared" si="33"/>
        <v>44</v>
      </c>
      <c r="I31" s="1">
        <f t="shared" si="34"/>
        <v>55</v>
      </c>
      <c r="J31" s="1">
        <f t="shared" si="31"/>
        <v>51</v>
      </c>
      <c r="K31" s="1">
        <f t="shared" si="32"/>
        <v>56</v>
      </c>
      <c r="L31">
        <f t="shared" si="7"/>
        <v>48.5</v>
      </c>
      <c r="M31">
        <f t="shared" si="8"/>
        <v>55.6</v>
      </c>
      <c r="N31">
        <f t="shared" si="9"/>
        <v>64.099999999999994</v>
      </c>
      <c r="P31">
        <v>28</v>
      </c>
      <c r="Q31" s="1">
        <f>'Run1'!H30</f>
        <v>1</v>
      </c>
      <c r="R31" s="1">
        <f>'Run2'!H30</f>
        <v>0</v>
      </c>
      <c r="S31" s="1">
        <f>'Run3'!H30</f>
        <v>0</v>
      </c>
      <c r="T31" s="1">
        <f>'Run4'!H30</f>
        <v>0</v>
      </c>
      <c r="U31" s="1">
        <f>'Run5'!H30</f>
        <v>1</v>
      </c>
      <c r="V31" s="1">
        <f>'Run6'!H30</f>
        <v>0</v>
      </c>
      <c r="W31" s="1">
        <f>'Run7'!H30</f>
        <v>1</v>
      </c>
      <c r="X31" s="1">
        <f>'Run8'!H30</f>
        <v>0</v>
      </c>
      <c r="Y31" s="1">
        <f>'Run9'!H30</f>
        <v>0</v>
      </c>
      <c r="Z31" s="1">
        <f>'Run10'!H30</f>
        <v>0</v>
      </c>
      <c r="AA31">
        <f t="shared" si="10"/>
        <v>0</v>
      </c>
      <c r="AB31">
        <f t="shared" si="11"/>
        <v>0.3</v>
      </c>
      <c r="AC31">
        <f t="shared" si="12"/>
        <v>1</v>
      </c>
      <c r="AD31">
        <v>28</v>
      </c>
      <c r="AE31" s="2">
        <f>IF('Run1'!G30=0,1,'Run1'!G30/100)</f>
        <v>1</v>
      </c>
      <c r="AF31" s="2">
        <f>IF('Run2'!G30=0,1,'Run2'!G30/100)</f>
        <v>0.99</v>
      </c>
      <c r="AG31" s="2">
        <f>IF('Run3'!G30=0,1,'Run3'!G30/100)</f>
        <v>1</v>
      </c>
      <c r="AH31" s="2">
        <f>IF('Run4'!G30=0,1,'Run4'!G30/100)</f>
        <v>0.99</v>
      </c>
      <c r="AI31" s="2">
        <f>IF('Run5'!G30=0,1,'Run5'!G30/100)</f>
        <v>0.93</v>
      </c>
      <c r="AJ31" s="2">
        <f>IF('Run6'!G30=0,1,'Run6'!G30/100)</f>
        <v>1</v>
      </c>
      <c r="AK31" s="2">
        <f>IF('Run7'!G30=0,1,'Run7'!G30/100)</f>
        <v>1</v>
      </c>
      <c r="AL31" s="2">
        <f>IF('Run8'!G30=0,1,'Run8'!G30/100)</f>
        <v>0.49</v>
      </c>
      <c r="AM31" s="2">
        <f>IF('Run9'!G30=0,1,'Run9'!G30/100)</f>
        <v>1</v>
      </c>
      <c r="AN31" s="2">
        <f>IF('Run10'!G30=0,1,'Run10'!G30/100)</f>
        <v>1</v>
      </c>
      <c r="AO31">
        <f t="shared" si="13"/>
        <v>0.88600000000000001</v>
      </c>
      <c r="AP31">
        <f t="shared" si="14"/>
        <v>0.94000000000000006</v>
      </c>
      <c r="AQ31">
        <f t="shared" si="15"/>
        <v>1</v>
      </c>
      <c r="AR31">
        <v>28</v>
      </c>
      <c r="AS31" s="2">
        <f>'Run1'!D30</f>
        <v>5</v>
      </c>
      <c r="AT31" s="2">
        <f>'Run2'!D30</f>
        <v>0</v>
      </c>
      <c r="AU31" s="2">
        <f>'Run3'!D30</f>
        <v>0</v>
      </c>
      <c r="AV31" s="2">
        <f>'Run4'!D30</f>
        <v>1</v>
      </c>
      <c r="AW31" s="2">
        <f>'Run5'!D30</f>
        <v>9</v>
      </c>
      <c r="AX31" s="2">
        <f>'Run6'!D30</f>
        <v>0</v>
      </c>
      <c r="AY31" s="2">
        <f>'Run7'!D30</f>
        <v>5</v>
      </c>
      <c r="AZ31" s="2">
        <f>'Run8'!D30</f>
        <v>1</v>
      </c>
      <c r="BA31" s="2">
        <f>'Run9'!D30</f>
        <v>0</v>
      </c>
      <c r="BB31" s="2">
        <f>'Run10'!D30</f>
        <v>0</v>
      </c>
      <c r="BC31">
        <f t="shared" si="16"/>
        <v>0</v>
      </c>
      <c r="BD31">
        <f t="shared" si="17"/>
        <v>2.1</v>
      </c>
      <c r="BE31">
        <f t="shared" si="18"/>
        <v>5.3999999999999986</v>
      </c>
      <c r="CE31">
        <f t="shared" si="19"/>
        <v>1</v>
      </c>
      <c r="CF31">
        <f t="shared" si="20"/>
        <v>0.01</v>
      </c>
      <c r="CG31" s="3">
        <f t="shared" si="1"/>
        <v>0.44</v>
      </c>
      <c r="CH31" t="str">
        <f t="shared" si="21"/>
        <v/>
      </c>
      <c r="CI31" t="str">
        <f t="shared" si="22"/>
        <v/>
      </c>
    </row>
    <row r="32" spans="1:87" x14ac:dyDescent="0.25">
      <c r="A32">
        <v>29</v>
      </c>
      <c r="B32" s="1">
        <f t="shared" si="35"/>
        <v>65</v>
      </c>
      <c r="C32" s="1">
        <f t="shared" si="36"/>
        <v>60</v>
      </c>
      <c r="D32" s="1">
        <f t="shared" si="37"/>
        <v>50</v>
      </c>
      <c r="E32" s="1">
        <f t="shared" si="38"/>
        <v>62</v>
      </c>
      <c r="F32" s="1">
        <f t="shared" si="39"/>
        <v>64</v>
      </c>
      <c r="G32" s="1">
        <f t="shared" si="40"/>
        <v>49</v>
      </c>
      <c r="H32" s="1">
        <f t="shared" si="33"/>
        <v>44</v>
      </c>
      <c r="I32" s="1">
        <f t="shared" si="34"/>
        <v>55</v>
      </c>
      <c r="J32" s="1">
        <f t="shared" si="31"/>
        <v>51</v>
      </c>
      <c r="K32" s="1">
        <f t="shared" si="32"/>
        <v>56</v>
      </c>
      <c r="L32">
        <f t="shared" si="7"/>
        <v>48.5</v>
      </c>
      <c r="M32">
        <f t="shared" si="8"/>
        <v>55.6</v>
      </c>
      <c r="N32">
        <f t="shared" si="9"/>
        <v>64.099999999999994</v>
      </c>
      <c r="P32">
        <v>29</v>
      </c>
      <c r="Q32" s="1">
        <f>'Run1'!H31</f>
        <v>0</v>
      </c>
      <c r="R32" s="1">
        <f>'Run2'!H31</f>
        <v>0</v>
      </c>
      <c r="S32" s="1">
        <f>'Run3'!H31</f>
        <v>0</v>
      </c>
      <c r="T32" s="1">
        <f>'Run4'!H31</f>
        <v>0</v>
      </c>
      <c r="U32" s="1">
        <f>'Run5'!H31</f>
        <v>0</v>
      </c>
      <c r="V32" s="1">
        <f>'Run6'!H31</f>
        <v>0</v>
      </c>
      <c r="W32" s="1">
        <f>'Run7'!H31</f>
        <v>0</v>
      </c>
      <c r="X32" s="1">
        <f>'Run8'!H31</f>
        <v>0</v>
      </c>
      <c r="Y32" s="1">
        <f>'Run9'!H31</f>
        <v>0</v>
      </c>
      <c r="Z32" s="1">
        <f>'Run10'!H31</f>
        <v>0</v>
      </c>
      <c r="AA32">
        <f t="shared" si="10"/>
        <v>0</v>
      </c>
      <c r="AB32">
        <f t="shared" si="11"/>
        <v>0</v>
      </c>
      <c r="AC32">
        <f t="shared" si="12"/>
        <v>0</v>
      </c>
      <c r="AD32">
        <v>29</v>
      </c>
      <c r="AE32" s="2">
        <f>IF('Run1'!G31=0,1,'Run1'!G31/100)</f>
        <v>0.28000000000000003</v>
      </c>
      <c r="AF32" s="2">
        <f>IF('Run2'!G31=0,1,'Run2'!G31/100)</f>
        <v>1</v>
      </c>
      <c r="AG32" s="2">
        <f>IF('Run3'!G31=0,1,'Run3'!G31/100)</f>
        <v>1</v>
      </c>
      <c r="AH32" s="2">
        <f>IF('Run4'!G31=0,1,'Run4'!G31/100)</f>
        <v>1</v>
      </c>
      <c r="AI32" s="2">
        <f>IF('Run5'!G31=0,1,'Run5'!G31/100)</f>
        <v>0.39</v>
      </c>
      <c r="AJ32" s="2">
        <f>IF('Run6'!G31=0,1,'Run6'!G31/100)</f>
        <v>1</v>
      </c>
      <c r="AK32" s="2">
        <f>IF('Run7'!G31=0,1,'Run7'!G31/100)</f>
        <v>0.41</v>
      </c>
      <c r="AL32" s="2">
        <f>IF('Run8'!G31=0,1,'Run8'!G31/100)</f>
        <v>0.98</v>
      </c>
      <c r="AM32" s="2">
        <f>IF('Run9'!G31=0,1,'Run9'!G31/100)</f>
        <v>1</v>
      </c>
      <c r="AN32" s="2">
        <f>IF('Run10'!G31=0,1,'Run10'!G31/100)</f>
        <v>1</v>
      </c>
      <c r="AO32">
        <f t="shared" si="13"/>
        <v>0.379</v>
      </c>
      <c r="AP32">
        <f t="shared" si="14"/>
        <v>0.80600000000000005</v>
      </c>
      <c r="AQ32">
        <f t="shared" si="15"/>
        <v>1</v>
      </c>
      <c r="AR32">
        <v>29</v>
      </c>
      <c r="AS32" s="2">
        <f>'Run1'!D31</f>
        <v>5</v>
      </c>
      <c r="AT32" s="2">
        <f>'Run2'!D31</f>
        <v>0</v>
      </c>
      <c r="AU32" s="2">
        <f>'Run3'!D31</f>
        <v>0</v>
      </c>
      <c r="AV32" s="2">
        <f>'Run4'!D31</f>
        <v>1</v>
      </c>
      <c r="AW32" s="2">
        <f>'Run5'!D31</f>
        <v>6</v>
      </c>
      <c r="AX32" s="2">
        <f>'Run6'!D31</f>
        <v>0</v>
      </c>
      <c r="AY32" s="2">
        <f>'Run7'!D31</f>
        <v>5</v>
      </c>
      <c r="AZ32" s="2">
        <f>'Run8'!D31</f>
        <v>1</v>
      </c>
      <c r="BA32" s="2">
        <f>'Run9'!D31</f>
        <v>0</v>
      </c>
      <c r="BB32" s="2">
        <f>'Run10'!D31</f>
        <v>0</v>
      </c>
      <c r="BC32">
        <f t="shared" si="16"/>
        <v>0</v>
      </c>
      <c r="BD32">
        <f t="shared" si="17"/>
        <v>1.8</v>
      </c>
      <c r="BE32">
        <f t="shared" si="18"/>
        <v>5.0999999999999996</v>
      </c>
      <c r="CE32">
        <f t="shared" si="19"/>
        <v>0</v>
      </c>
      <c r="CF32">
        <f t="shared" si="20"/>
        <v>0</v>
      </c>
      <c r="CG32" s="3">
        <f t="shared" si="1"/>
        <v>0.98</v>
      </c>
      <c r="CH32" t="str">
        <f t="shared" si="21"/>
        <v/>
      </c>
      <c r="CI32" t="str">
        <f t="shared" si="22"/>
        <v/>
      </c>
    </row>
    <row r="33" spans="1:87" x14ac:dyDescent="0.25">
      <c r="A33">
        <v>30</v>
      </c>
      <c r="B33" s="1">
        <f t="shared" si="35"/>
        <v>66</v>
      </c>
      <c r="C33" s="1">
        <f t="shared" si="36"/>
        <v>60</v>
      </c>
      <c r="D33" s="1">
        <f t="shared" si="37"/>
        <v>50</v>
      </c>
      <c r="E33" s="1">
        <f t="shared" si="38"/>
        <v>62</v>
      </c>
      <c r="F33" s="1">
        <f t="shared" si="39"/>
        <v>64</v>
      </c>
      <c r="G33" s="1">
        <f t="shared" si="40"/>
        <v>49</v>
      </c>
      <c r="H33" s="1">
        <f t="shared" si="33"/>
        <v>44</v>
      </c>
      <c r="I33" s="1">
        <f t="shared" si="34"/>
        <v>55</v>
      </c>
      <c r="J33" s="1">
        <f t="shared" si="31"/>
        <v>51</v>
      </c>
      <c r="K33" s="1">
        <f t="shared" si="32"/>
        <v>56</v>
      </c>
      <c r="L33">
        <f t="shared" si="7"/>
        <v>48.5</v>
      </c>
      <c r="M33">
        <f t="shared" si="8"/>
        <v>55.7</v>
      </c>
      <c r="N33">
        <f t="shared" si="9"/>
        <v>64.2</v>
      </c>
      <c r="P33">
        <v>30</v>
      </c>
      <c r="Q33" s="1">
        <f>'Run1'!H32</f>
        <v>1</v>
      </c>
      <c r="R33" s="1">
        <f>'Run2'!H32</f>
        <v>0</v>
      </c>
      <c r="S33" s="1">
        <f>'Run3'!H32</f>
        <v>0</v>
      </c>
      <c r="T33" s="1">
        <f>'Run4'!H32</f>
        <v>0</v>
      </c>
      <c r="U33" s="1">
        <f>'Run5'!H32</f>
        <v>0</v>
      </c>
      <c r="V33" s="1">
        <f>'Run6'!H32</f>
        <v>0</v>
      </c>
      <c r="W33" s="1">
        <f>'Run7'!H32</f>
        <v>0</v>
      </c>
      <c r="X33" s="1">
        <f>'Run8'!H32</f>
        <v>0</v>
      </c>
      <c r="Y33" s="1">
        <f>'Run9'!H32</f>
        <v>0</v>
      </c>
      <c r="Z33" s="1">
        <f>'Run10'!H32</f>
        <v>0</v>
      </c>
      <c r="AA33">
        <f t="shared" si="10"/>
        <v>0</v>
      </c>
      <c r="AB33">
        <f t="shared" si="11"/>
        <v>0.1</v>
      </c>
      <c r="AC33">
        <f t="shared" si="12"/>
        <v>9.9999999999999645E-2</v>
      </c>
      <c r="AD33">
        <v>30</v>
      </c>
      <c r="AE33" s="2">
        <f>IF('Run1'!G32=0,1,'Run1'!G32/100)</f>
        <v>0.42</v>
      </c>
      <c r="AF33" s="2">
        <f>IF('Run2'!G32=0,1,'Run2'!G32/100)</f>
        <v>1</v>
      </c>
      <c r="AG33" s="2">
        <f>IF('Run3'!G32=0,1,'Run3'!G32/100)</f>
        <v>1</v>
      </c>
      <c r="AH33" s="2">
        <f>IF('Run4'!G32=0,1,'Run4'!G32/100)</f>
        <v>1</v>
      </c>
      <c r="AI33" s="2">
        <f>IF('Run5'!G32=0,1,'Run5'!G32/100)</f>
        <v>0.47</v>
      </c>
      <c r="AJ33" s="2">
        <f>IF('Run6'!G32=0,1,'Run6'!G32/100)</f>
        <v>1</v>
      </c>
      <c r="AK33" s="2">
        <f>IF('Run7'!G32=0,1,'Run7'!G32/100)</f>
        <v>0.44</v>
      </c>
      <c r="AL33" s="2">
        <f>IF('Run8'!G32=0,1,'Run8'!G32/100)</f>
        <v>0.98</v>
      </c>
      <c r="AM33" s="2">
        <f>IF('Run9'!G32=0,1,'Run9'!G32/100)</f>
        <v>1</v>
      </c>
      <c r="AN33" s="2">
        <f>IF('Run10'!G32=0,1,'Run10'!G32/100)</f>
        <v>1</v>
      </c>
      <c r="AO33">
        <f t="shared" si="13"/>
        <v>0.438</v>
      </c>
      <c r="AP33">
        <f t="shared" si="14"/>
        <v>0.83100000000000007</v>
      </c>
      <c r="AQ33">
        <f t="shared" si="15"/>
        <v>1</v>
      </c>
      <c r="AR33">
        <v>30</v>
      </c>
      <c r="AS33" s="2">
        <f>'Run1'!D32</f>
        <v>6</v>
      </c>
      <c r="AT33" s="2">
        <f>'Run2'!D32</f>
        <v>0</v>
      </c>
      <c r="AU33" s="2">
        <f>'Run3'!D32</f>
        <v>0</v>
      </c>
      <c r="AV33" s="2">
        <f>'Run4'!D32</f>
        <v>1</v>
      </c>
      <c r="AW33" s="2">
        <f>'Run5'!D32</f>
        <v>6</v>
      </c>
      <c r="AX33" s="2">
        <f>'Run6'!D32</f>
        <v>0</v>
      </c>
      <c r="AY33" s="2">
        <f>'Run7'!D32</f>
        <v>5</v>
      </c>
      <c r="AZ33" s="2">
        <f>'Run8'!D32</f>
        <v>0</v>
      </c>
      <c r="BA33" s="2">
        <f>'Run9'!D32</f>
        <v>0</v>
      </c>
      <c r="BB33" s="2">
        <f>'Run10'!D32</f>
        <v>0</v>
      </c>
      <c r="BC33">
        <f t="shared" si="16"/>
        <v>0</v>
      </c>
      <c r="BD33">
        <f t="shared" si="17"/>
        <v>1.8</v>
      </c>
      <c r="BE33">
        <f t="shared" si="18"/>
        <v>6</v>
      </c>
      <c r="CE33">
        <f t="shared" si="19"/>
        <v>1</v>
      </c>
      <c r="CF33">
        <f t="shared" si="20"/>
        <v>0.01</v>
      </c>
      <c r="CG33" s="3">
        <f t="shared" si="1"/>
        <v>0.43</v>
      </c>
      <c r="CH33" t="str">
        <f t="shared" si="21"/>
        <v/>
      </c>
      <c r="CI33" t="str">
        <f t="shared" si="22"/>
        <v/>
      </c>
    </row>
    <row r="34" spans="1:87" x14ac:dyDescent="0.25">
      <c r="A34">
        <v>31</v>
      </c>
      <c r="B34" s="1">
        <f t="shared" si="35"/>
        <v>66</v>
      </c>
      <c r="C34" s="1">
        <f t="shared" si="36"/>
        <v>60</v>
      </c>
      <c r="D34" s="1">
        <f t="shared" si="37"/>
        <v>50</v>
      </c>
      <c r="E34" s="1">
        <f t="shared" si="38"/>
        <v>62</v>
      </c>
      <c r="F34" s="1">
        <f t="shared" si="39"/>
        <v>65</v>
      </c>
      <c r="G34" s="1">
        <f t="shared" si="40"/>
        <v>49</v>
      </c>
      <c r="H34" s="1">
        <f t="shared" si="33"/>
        <v>44</v>
      </c>
      <c r="I34" s="1">
        <f t="shared" si="34"/>
        <v>55</v>
      </c>
      <c r="J34" s="1">
        <f t="shared" si="31"/>
        <v>51</v>
      </c>
      <c r="K34" s="1">
        <f t="shared" si="32"/>
        <v>56</v>
      </c>
      <c r="L34">
        <f t="shared" si="7"/>
        <v>48.5</v>
      </c>
      <c r="M34">
        <f t="shared" si="8"/>
        <v>55.8</v>
      </c>
      <c r="N34">
        <f t="shared" si="9"/>
        <v>65.099999999999994</v>
      </c>
      <c r="P34">
        <v>31</v>
      </c>
      <c r="Q34" s="1">
        <f>'Run1'!H33</f>
        <v>0</v>
      </c>
      <c r="R34" s="1">
        <f>'Run2'!H33</f>
        <v>0</v>
      </c>
      <c r="S34" s="1">
        <f>'Run3'!H33</f>
        <v>0</v>
      </c>
      <c r="T34" s="1">
        <f>'Run4'!H33</f>
        <v>0</v>
      </c>
      <c r="U34" s="1">
        <f>'Run5'!H33</f>
        <v>1</v>
      </c>
      <c r="V34" s="1">
        <f>'Run6'!H33</f>
        <v>0</v>
      </c>
      <c r="W34" s="1">
        <f>'Run7'!H33</f>
        <v>0</v>
      </c>
      <c r="X34" s="1">
        <f>'Run8'!H33</f>
        <v>0</v>
      </c>
      <c r="Y34" s="1">
        <f>'Run9'!H33</f>
        <v>0</v>
      </c>
      <c r="Z34" s="1">
        <f>'Run10'!H33</f>
        <v>0</v>
      </c>
      <c r="AA34">
        <f t="shared" si="10"/>
        <v>0</v>
      </c>
      <c r="AB34">
        <f t="shared" si="11"/>
        <v>0.1</v>
      </c>
      <c r="AC34">
        <f t="shared" si="12"/>
        <v>9.9999999999999645E-2</v>
      </c>
      <c r="AD34">
        <v>31</v>
      </c>
      <c r="AE34" s="2">
        <f>IF('Run1'!G33=0,1,'Run1'!G33/100)</f>
        <v>0.39</v>
      </c>
      <c r="AF34" s="2">
        <f>IF('Run2'!G33=0,1,'Run2'!G33/100)</f>
        <v>1</v>
      </c>
      <c r="AG34" s="2">
        <f>IF('Run3'!G33=0,1,'Run3'!G33/100)</f>
        <v>1</v>
      </c>
      <c r="AH34" s="2">
        <f>IF('Run4'!G33=0,1,'Run4'!G33/100)</f>
        <v>0.45</v>
      </c>
      <c r="AI34" s="2">
        <f>IF('Run5'!G33=0,1,'Run5'!G33/100)</f>
        <v>0.96</v>
      </c>
      <c r="AJ34" s="2">
        <f>IF('Run6'!G33=0,1,'Run6'!G33/100)</f>
        <v>1</v>
      </c>
      <c r="AK34" s="2">
        <f>IF('Run7'!G33=0,1,'Run7'!G33/100)</f>
        <v>0.3</v>
      </c>
      <c r="AL34" s="2">
        <f>IF('Run8'!G33=0,1,'Run8'!G33/100)</f>
        <v>1</v>
      </c>
      <c r="AM34" s="2">
        <f>IF('Run9'!G33=0,1,'Run9'!G33/100)</f>
        <v>1</v>
      </c>
      <c r="AN34" s="2">
        <f>IF('Run10'!G33=0,1,'Run10'!G33/100)</f>
        <v>1</v>
      </c>
      <c r="AO34">
        <f t="shared" si="13"/>
        <v>0.38100000000000001</v>
      </c>
      <c r="AP34">
        <f t="shared" si="14"/>
        <v>0.81000000000000016</v>
      </c>
      <c r="AQ34">
        <f t="shared" si="15"/>
        <v>1</v>
      </c>
      <c r="AR34">
        <v>31</v>
      </c>
      <c r="AS34" s="2">
        <f>'Run1'!D33</f>
        <v>4</v>
      </c>
      <c r="AT34" s="2">
        <f>'Run2'!D33</f>
        <v>0</v>
      </c>
      <c r="AU34" s="2">
        <f>'Run3'!D33</f>
        <v>0</v>
      </c>
      <c r="AV34" s="2">
        <f>'Run4'!D33</f>
        <v>1</v>
      </c>
      <c r="AW34" s="2">
        <f>'Run5'!D33</f>
        <v>3</v>
      </c>
      <c r="AX34" s="2">
        <f>'Run6'!D33</f>
        <v>0</v>
      </c>
      <c r="AY34" s="2">
        <f>'Run7'!D33</f>
        <v>4</v>
      </c>
      <c r="AZ34" s="2">
        <f>'Run8'!D33</f>
        <v>0</v>
      </c>
      <c r="BA34" s="2">
        <f>'Run9'!D33</f>
        <v>0</v>
      </c>
      <c r="BB34" s="2">
        <f>'Run10'!D33</f>
        <v>0</v>
      </c>
      <c r="BC34">
        <f t="shared" si="16"/>
        <v>0</v>
      </c>
      <c r="BD34">
        <f t="shared" si="17"/>
        <v>1.2</v>
      </c>
      <c r="BE34">
        <f t="shared" si="18"/>
        <v>4</v>
      </c>
      <c r="CE34">
        <f t="shared" si="19"/>
        <v>0</v>
      </c>
      <c r="CF34">
        <f t="shared" si="20"/>
        <v>0</v>
      </c>
      <c r="CG34" s="3">
        <f t="shared" si="1"/>
        <v>0.99</v>
      </c>
      <c r="CH34" t="str">
        <f t="shared" si="21"/>
        <v/>
      </c>
      <c r="CI34" t="str">
        <f t="shared" si="22"/>
        <v/>
      </c>
    </row>
    <row r="35" spans="1:87" x14ac:dyDescent="0.25">
      <c r="A35">
        <v>32</v>
      </c>
      <c r="B35" s="1">
        <f t="shared" si="35"/>
        <v>66</v>
      </c>
      <c r="C35" s="1">
        <f t="shared" si="36"/>
        <v>60</v>
      </c>
      <c r="D35" s="1">
        <f t="shared" si="37"/>
        <v>50</v>
      </c>
      <c r="E35" s="1">
        <f t="shared" si="38"/>
        <v>62</v>
      </c>
      <c r="F35" s="1">
        <f t="shared" si="39"/>
        <v>65</v>
      </c>
      <c r="G35" s="1">
        <f t="shared" si="40"/>
        <v>49</v>
      </c>
      <c r="H35" s="1">
        <f t="shared" si="33"/>
        <v>44</v>
      </c>
      <c r="I35" s="1">
        <f t="shared" si="34"/>
        <v>55</v>
      </c>
      <c r="J35" s="1">
        <f t="shared" si="31"/>
        <v>51</v>
      </c>
      <c r="K35" s="1">
        <f t="shared" si="32"/>
        <v>56</v>
      </c>
      <c r="L35">
        <f t="shared" si="7"/>
        <v>48.5</v>
      </c>
      <c r="M35">
        <f t="shared" si="8"/>
        <v>55.8</v>
      </c>
      <c r="N35">
        <f t="shared" si="9"/>
        <v>65.099999999999994</v>
      </c>
      <c r="P35">
        <v>32</v>
      </c>
      <c r="Q35" s="1">
        <f>'Run1'!H34</f>
        <v>0</v>
      </c>
      <c r="R35" s="1">
        <f>'Run2'!H34</f>
        <v>0</v>
      </c>
      <c r="S35" s="1">
        <f>'Run3'!H34</f>
        <v>0</v>
      </c>
      <c r="T35" s="1">
        <f>'Run4'!H34</f>
        <v>0</v>
      </c>
      <c r="U35" s="1">
        <f>'Run5'!H34</f>
        <v>0</v>
      </c>
      <c r="V35" s="1">
        <f>'Run6'!H34</f>
        <v>0</v>
      </c>
      <c r="W35" s="1">
        <f>'Run7'!H34</f>
        <v>0</v>
      </c>
      <c r="X35" s="1">
        <f>'Run8'!H34</f>
        <v>0</v>
      </c>
      <c r="Y35" s="1">
        <f>'Run9'!H34</f>
        <v>0</v>
      </c>
      <c r="Z35" s="1">
        <f>'Run10'!H34</f>
        <v>0</v>
      </c>
      <c r="AA35">
        <f t="shared" si="10"/>
        <v>0</v>
      </c>
      <c r="AB35">
        <f t="shared" si="11"/>
        <v>0</v>
      </c>
      <c r="AC35">
        <f t="shared" si="12"/>
        <v>0</v>
      </c>
      <c r="AD35">
        <v>32</v>
      </c>
      <c r="AE35" s="2">
        <f>IF('Run1'!G34=0,1,'Run1'!G34/100)</f>
        <v>0.44</v>
      </c>
      <c r="AF35" s="2">
        <f>IF('Run2'!G34=0,1,'Run2'!G34/100)</f>
        <v>1</v>
      </c>
      <c r="AG35" s="2">
        <f>IF('Run3'!G34=0,1,'Run3'!G34/100)</f>
        <v>1</v>
      </c>
      <c r="AH35" s="2">
        <f>IF('Run4'!G34=0,1,'Run4'!G34/100)</f>
        <v>0.99</v>
      </c>
      <c r="AI35" s="2">
        <f>IF('Run5'!G34=0,1,'Run5'!G34/100)</f>
        <v>0.48</v>
      </c>
      <c r="AJ35" s="2">
        <f>IF('Run6'!G34=0,1,'Run6'!G34/100)</f>
        <v>1</v>
      </c>
      <c r="AK35" s="2">
        <f>IF('Run7'!G34=0,1,'Run7'!G34/100)</f>
        <v>0.46</v>
      </c>
      <c r="AL35" s="2">
        <f>IF('Run8'!G34=0,1,'Run8'!G34/100)</f>
        <v>1</v>
      </c>
      <c r="AM35" s="2">
        <f>IF('Run9'!G34=0,1,'Run9'!G34/100)</f>
        <v>1</v>
      </c>
      <c r="AN35" s="2">
        <f>IF('Run10'!G34=0,1,'Run10'!G34/100)</f>
        <v>1</v>
      </c>
      <c r="AO35">
        <f t="shared" si="13"/>
        <v>0.45800000000000002</v>
      </c>
      <c r="AP35">
        <f t="shared" si="14"/>
        <v>0.83700000000000008</v>
      </c>
      <c r="AQ35">
        <f t="shared" si="15"/>
        <v>1</v>
      </c>
      <c r="AR35">
        <v>32</v>
      </c>
      <c r="AS35" s="2">
        <f>'Run1'!D34</f>
        <v>3</v>
      </c>
      <c r="AT35" s="2">
        <f>'Run2'!D34</f>
        <v>0</v>
      </c>
      <c r="AU35" s="2">
        <f>'Run3'!D34</f>
        <v>0</v>
      </c>
      <c r="AV35" s="2">
        <f>'Run4'!D34</f>
        <v>1</v>
      </c>
      <c r="AW35" s="2">
        <f>'Run5'!D34</f>
        <v>2</v>
      </c>
      <c r="AX35" s="2">
        <f>'Run6'!D34</f>
        <v>0</v>
      </c>
      <c r="AY35" s="2">
        <f>'Run7'!D34</f>
        <v>3</v>
      </c>
      <c r="AZ35" s="2">
        <f>'Run8'!D34</f>
        <v>0</v>
      </c>
      <c r="BA35" s="2">
        <f>'Run9'!D34</f>
        <v>0</v>
      </c>
      <c r="BB35" s="2">
        <f>'Run10'!D34</f>
        <v>0</v>
      </c>
      <c r="BC35">
        <f t="shared" si="16"/>
        <v>0</v>
      </c>
      <c r="BD35">
        <f t="shared" si="17"/>
        <v>0.9</v>
      </c>
      <c r="BE35">
        <f t="shared" si="18"/>
        <v>3</v>
      </c>
      <c r="CE35">
        <f t="shared" si="19"/>
        <v>0</v>
      </c>
      <c r="CF35">
        <f t="shared" si="20"/>
        <v>0</v>
      </c>
      <c r="CG35" s="3">
        <f t="shared" si="1"/>
        <v>1</v>
      </c>
      <c r="CH35" t="str">
        <f t="shared" si="21"/>
        <v/>
      </c>
      <c r="CI35" t="str">
        <f t="shared" si="22"/>
        <v/>
      </c>
    </row>
    <row r="36" spans="1:87" x14ac:dyDescent="0.25">
      <c r="A36">
        <v>33</v>
      </c>
      <c r="B36" s="1">
        <f t="shared" si="35"/>
        <v>66</v>
      </c>
      <c r="C36" s="1">
        <f t="shared" si="36"/>
        <v>60</v>
      </c>
      <c r="D36" s="1">
        <f t="shared" si="37"/>
        <v>50</v>
      </c>
      <c r="E36" s="1">
        <f t="shared" si="38"/>
        <v>62</v>
      </c>
      <c r="F36" s="1">
        <f t="shared" si="39"/>
        <v>65</v>
      </c>
      <c r="G36" s="1">
        <f t="shared" si="40"/>
        <v>49</v>
      </c>
      <c r="H36" s="1">
        <f t="shared" si="33"/>
        <v>45</v>
      </c>
      <c r="I36" s="1">
        <f t="shared" si="34"/>
        <v>55</v>
      </c>
      <c r="J36" s="1">
        <f t="shared" si="31"/>
        <v>51</v>
      </c>
      <c r="K36" s="1">
        <f t="shared" si="32"/>
        <v>56</v>
      </c>
      <c r="L36">
        <f t="shared" si="7"/>
        <v>48.6</v>
      </c>
      <c r="M36">
        <f t="shared" si="8"/>
        <v>55.9</v>
      </c>
      <c r="N36">
        <f t="shared" si="9"/>
        <v>65.099999999999994</v>
      </c>
      <c r="P36">
        <v>33</v>
      </c>
      <c r="Q36" s="1">
        <f>'Run1'!H35</f>
        <v>0</v>
      </c>
      <c r="R36" s="1">
        <f>'Run2'!H35</f>
        <v>0</v>
      </c>
      <c r="S36" s="1">
        <f>'Run3'!H35</f>
        <v>0</v>
      </c>
      <c r="T36" s="1">
        <f>'Run4'!H35</f>
        <v>0</v>
      </c>
      <c r="U36" s="1">
        <f>'Run5'!H35</f>
        <v>0</v>
      </c>
      <c r="V36" s="1">
        <f>'Run6'!H35</f>
        <v>0</v>
      </c>
      <c r="W36" s="1">
        <f>'Run7'!H35</f>
        <v>1</v>
      </c>
      <c r="X36" s="1">
        <f>'Run8'!H35</f>
        <v>0</v>
      </c>
      <c r="Y36" s="1">
        <f>'Run9'!H35</f>
        <v>0</v>
      </c>
      <c r="Z36" s="1">
        <f>'Run10'!H35</f>
        <v>0</v>
      </c>
      <c r="AA36">
        <f t="shared" si="10"/>
        <v>0</v>
      </c>
      <c r="AB36">
        <f t="shared" si="11"/>
        <v>0.1</v>
      </c>
      <c r="AC36">
        <f t="shared" si="12"/>
        <v>9.9999999999999645E-2</v>
      </c>
      <c r="AD36">
        <v>33</v>
      </c>
      <c r="AE36" s="2">
        <f>IF('Run1'!G35=0,1,'Run1'!G35/100)</f>
        <v>0.98</v>
      </c>
      <c r="AF36" s="2">
        <f>IF('Run2'!G35=0,1,'Run2'!G35/100)</f>
        <v>1</v>
      </c>
      <c r="AG36" s="2">
        <f>IF('Run3'!G35=0,1,'Run3'!G35/100)</f>
        <v>1</v>
      </c>
      <c r="AH36" s="2">
        <f>IF('Run4'!G35=0,1,'Run4'!G35/100)</f>
        <v>0.99</v>
      </c>
      <c r="AI36" s="2">
        <f>IF('Run5'!G35=0,1,'Run5'!G35/100)</f>
        <v>0.98</v>
      </c>
      <c r="AJ36" s="2">
        <f>IF('Run6'!G35=0,1,'Run6'!G35/100)</f>
        <v>1</v>
      </c>
      <c r="AK36" s="2">
        <f>IF('Run7'!G35=0,1,'Run7'!G35/100)</f>
        <v>0.98</v>
      </c>
      <c r="AL36" s="2">
        <f>IF('Run8'!G35=0,1,'Run8'!G35/100)</f>
        <v>1</v>
      </c>
      <c r="AM36" s="2">
        <f>IF('Run9'!G35=0,1,'Run9'!G35/100)</f>
        <v>1</v>
      </c>
      <c r="AN36" s="2">
        <f>IF('Run10'!G35=0,1,'Run10'!G35/100)</f>
        <v>1</v>
      </c>
      <c r="AO36">
        <f t="shared" si="13"/>
        <v>0.98</v>
      </c>
      <c r="AP36">
        <f t="shared" si="14"/>
        <v>0.99299999999999999</v>
      </c>
      <c r="AQ36">
        <f t="shared" si="15"/>
        <v>1</v>
      </c>
      <c r="AR36">
        <v>33</v>
      </c>
      <c r="AS36" s="2">
        <f>'Run1'!D35</f>
        <v>2</v>
      </c>
      <c r="AT36" s="2">
        <f>'Run2'!D35</f>
        <v>0</v>
      </c>
      <c r="AU36" s="2">
        <f>'Run3'!D35</f>
        <v>0</v>
      </c>
      <c r="AV36" s="2">
        <f>'Run4'!D35</f>
        <v>0</v>
      </c>
      <c r="AW36" s="2">
        <f>'Run5'!D35</f>
        <v>2</v>
      </c>
      <c r="AX36" s="2">
        <f>'Run6'!D35</f>
        <v>0</v>
      </c>
      <c r="AY36" s="2">
        <f>'Run7'!D35</f>
        <v>2</v>
      </c>
      <c r="AZ36" s="2">
        <f>'Run8'!D35</f>
        <v>0</v>
      </c>
      <c r="BA36" s="2">
        <f>'Run9'!D35</f>
        <v>0</v>
      </c>
      <c r="BB36" s="2">
        <f>'Run10'!D35</f>
        <v>0</v>
      </c>
      <c r="BC36">
        <f t="shared" si="16"/>
        <v>0</v>
      </c>
      <c r="BD36">
        <f t="shared" si="17"/>
        <v>0.6</v>
      </c>
      <c r="BE36">
        <f t="shared" si="18"/>
        <v>2</v>
      </c>
      <c r="CE36">
        <f t="shared" si="19"/>
        <v>0</v>
      </c>
      <c r="CF36">
        <f t="shared" si="20"/>
        <v>0</v>
      </c>
      <c r="CG36" s="3">
        <f t="shared" si="1"/>
        <v>1</v>
      </c>
      <c r="CH36" t="str">
        <f t="shared" si="21"/>
        <v/>
      </c>
      <c r="CI36" t="str">
        <f t="shared" si="22"/>
        <v/>
      </c>
    </row>
    <row r="37" spans="1:87" x14ac:dyDescent="0.25">
      <c r="A37">
        <v>34</v>
      </c>
      <c r="B37" s="1">
        <f t="shared" si="35"/>
        <v>66</v>
      </c>
      <c r="C37" s="1">
        <f t="shared" si="36"/>
        <v>60</v>
      </c>
      <c r="D37" s="1">
        <f t="shared" si="37"/>
        <v>50</v>
      </c>
      <c r="E37" s="1">
        <f t="shared" si="38"/>
        <v>62</v>
      </c>
      <c r="F37" s="1">
        <f t="shared" si="39"/>
        <v>65</v>
      </c>
      <c r="G37" s="1">
        <f t="shared" si="40"/>
        <v>49</v>
      </c>
      <c r="H37" s="1">
        <f t="shared" si="33"/>
        <v>47</v>
      </c>
      <c r="I37" s="1">
        <f t="shared" si="34"/>
        <v>55</v>
      </c>
      <c r="J37" s="1">
        <f t="shared" si="31"/>
        <v>51</v>
      </c>
      <c r="K37" s="1">
        <f t="shared" si="32"/>
        <v>56</v>
      </c>
      <c r="L37">
        <f t="shared" si="7"/>
        <v>48.8</v>
      </c>
      <c r="M37">
        <f t="shared" si="8"/>
        <v>56.1</v>
      </c>
      <c r="N37">
        <f t="shared" si="9"/>
        <v>65.099999999999994</v>
      </c>
      <c r="P37">
        <v>34</v>
      </c>
      <c r="Q37" s="1">
        <f>'Run1'!H36</f>
        <v>0</v>
      </c>
      <c r="R37" s="1">
        <f>'Run2'!H36</f>
        <v>0</v>
      </c>
      <c r="S37" s="1">
        <f>'Run3'!H36</f>
        <v>0</v>
      </c>
      <c r="T37" s="1">
        <f>'Run4'!H36</f>
        <v>0</v>
      </c>
      <c r="U37" s="1">
        <f>'Run5'!H36</f>
        <v>0</v>
      </c>
      <c r="V37" s="1">
        <f>'Run6'!H36</f>
        <v>0</v>
      </c>
      <c r="W37" s="1">
        <f>'Run7'!H36</f>
        <v>2</v>
      </c>
      <c r="X37" s="1">
        <f>'Run8'!H36</f>
        <v>0</v>
      </c>
      <c r="Y37" s="1">
        <f>'Run9'!H36</f>
        <v>0</v>
      </c>
      <c r="Z37" s="1">
        <f>'Run10'!H36</f>
        <v>0</v>
      </c>
      <c r="AA37">
        <f t="shared" si="10"/>
        <v>0</v>
      </c>
      <c r="AB37">
        <f t="shared" si="11"/>
        <v>0.2</v>
      </c>
      <c r="AC37">
        <f t="shared" si="12"/>
        <v>0.19999999999999929</v>
      </c>
      <c r="AD37">
        <v>34</v>
      </c>
      <c r="AE37" s="2">
        <f>IF('Run1'!G36=0,1,'Run1'!G36/100)</f>
        <v>0.43</v>
      </c>
      <c r="AF37" s="2">
        <f>IF('Run2'!G36=0,1,'Run2'!G36/100)</f>
        <v>1</v>
      </c>
      <c r="AG37" s="2">
        <f>IF('Run3'!G36=0,1,'Run3'!G36/100)</f>
        <v>1</v>
      </c>
      <c r="AH37" s="2">
        <f>IF('Run4'!G36=0,1,'Run4'!G36/100)</f>
        <v>1</v>
      </c>
      <c r="AI37" s="2">
        <f>IF('Run5'!G36=0,1,'Run5'!G36/100)</f>
        <v>0.98</v>
      </c>
      <c r="AJ37" s="2">
        <f>IF('Run6'!G36=0,1,'Run6'!G36/100)</f>
        <v>1</v>
      </c>
      <c r="AK37" s="2">
        <f>IF('Run7'!G36=0,1,'Run7'!G36/100)</f>
        <v>1</v>
      </c>
      <c r="AL37" s="2">
        <f>IF('Run8'!G36=0,1,'Run8'!G36/100)</f>
        <v>1</v>
      </c>
      <c r="AM37" s="2">
        <f>IF('Run9'!G36=0,1,'Run9'!G36/100)</f>
        <v>1</v>
      </c>
      <c r="AN37" s="2">
        <f>IF('Run10'!G36=0,1,'Run10'!G36/100)</f>
        <v>1</v>
      </c>
      <c r="AO37">
        <f t="shared" si="13"/>
        <v>0.92500000000000004</v>
      </c>
      <c r="AP37">
        <f t="shared" si="14"/>
        <v>0.94100000000000006</v>
      </c>
      <c r="AQ37">
        <f t="shared" si="15"/>
        <v>1</v>
      </c>
      <c r="AR37">
        <v>34</v>
      </c>
      <c r="AS37" s="2">
        <f>'Run1'!D36</f>
        <v>1</v>
      </c>
      <c r="AT37" s="2">
        <f>'Run2'!D36</f>
        <v>0</v>
      </c>
      <c r="AU37" s="2">
        <f>'Run3'!D36</f>
        <v>0</v>
      </c>
      <c r="AV37" s="2">
        <f>'Run4'!D36</f>
        <v>0</v>
      </c>
      <c r="AW37" s="2">
        <f>'Run5'!D36</f>
        <v>1</v>
      </c>
      <c r="AX37" s="2">
        <f>'Run6'!D36</f>
        <v>0</v>
      </c>
      <c r="AY37" s="2">
        <f>'Run7'!D36</f>
        <v>3</v>
      </c>
      <c r="AZ37" s="2">
        <f>'Run8'!D36</f>
        <v>0</v>
      </c>
      <c r="BA37" s="2">
        <f>'Run9'!D36</f>
        <v>0</v>
      </c>
      <c r="BB37" s="2">
        <f>'Run10'!D36</f>
        <v>0</v>
      </c>
      <c r="BC37">
        <f t="shared" si="16"/>
        <v>0</v>
      </c>
      <c r="BD37">
        <f t="shared" si="17"/>
        <v>0.5</v>
      </c>
      <c r="BE37">
        <f t="shared" si="18"/>
        <v>1.1999999999999993</v>
      </c>
      <c r="CE37">
        <f t="shared" si="19"/>
        <v>0</v>
      </c>
      <c r="CF37">
        <f t="shared" si="20"/>
        <v>0</v>
      </c>
      <c r="CG37" s="3">
        <f t="shared" si="1"/>
        <v>1</v>
      </c>
      <c r="CH37" t="str">
        <f t="shared" si="21"/>
        <v/>
      </c>
      <c r="CI37" t="str">
        <f t="shared" si="22"/>
        <v/>
      </c>
    </row>
    <row r="38" spans="1:87" x14ac:dyDescent="0.25">
      <c r="A38">
        <v>35</v>
      </c>
      <c r="B38" s="1">
        <f t="shared" si="35"/>
        <v>66</v>
      </c>
      <c r="C38" s="1">
        <f t="shared" si="36"/>
        <v>60</v>
      </c>
      <c r="D38" s="1">
        <f t="shared" si="37"/>
        <v>50</v>
      </c>
      <c r="E38" s="1">
        <f t="shared" si="38"/>
        <v>62</v>
      </c>
      <c r="F38" s="1">
        <f t="shared" si="39"/>
        <v>65</v>
      </c>
      <c r="G38" s="1">
        <f t="shared" si="40"/>
        <v>49</v>
      </c>
      <c r="H38" s="1">
        <f t="shared" si="33"/>
        <v>49</v>
      </c>
      <c r="I38" s="1">
        <f t="shared" si="34"/>
        <v>55</v>
      </c>
      <c r="J38" s="1">
        <f t="shared" si="31"/>
        <v>51</v>
      </c>
      <c r="K38" s="1">
        <f t="shared" si="32"/>
        <v>56</v>
      </c>
      <c r="L38">
        <f t="shared" si="7"/>
        <v>49</v>
      </c>
      <c r="M38">
        <f t="shared" si="8"/>
        <v>56.3</v>
      </c>
      <c r="N38">
        <f t="shared" si="9"/>
        <v>65.099999999999994</v>
      </c>
      <c r="P38">
        <v>35</v>
      </c>
      <c r="Q38" s="1">
        <f>'Run1'!H37</f>
        <v>0</v>
      </c>
      <c r="R38" s="1">
        <f>'Run2'!H37</f>
        <v>0</v>
      </c>
      <c r="S38" s="1">
        <f>'Run3'!H37</f>
        <v>0</v>
      </c>
      <c r="T38" s="1">
        <f>'Run4'!H37</f>
        <v>0</v>
      </c>
      <c r="U38" s="1">
        <f>'Run5'!H37</f>
        <v>0</v>
      </c>
      <c r="V38" s="1">
        <f>'Run6'!H37</f>
        <v>0</v>
      </c>
      <c r="W38" s="1">
        <f>'Run7'!H37</f>
        <v>2</v>
      </c>
      <c r="X38" s="1">
        <f>'Run8'!H37</f>
        <v>0</v>
      </c>
      <c r="Y38" s="1">
        <f>'Run9'!H37</f>
        <v>0</v>
      </c>
      <c r="Z38" s="1">
        <f>'Run10'!H37</f>
        <v>0</v>
      </c>
      <c r="AA38">
        <f t="shared" si="10"/>
        <v>0</v>
      </c>
      <c r="AB38">
        <f t="shared" si="11"/>
        <v>0.2</v>
      </c>
      <c r="AC38">
        <f t="shared" si="12"/>
        <v>0.19999999999999929</v>
      </c>
      <c r="AD38">
        <v>35</v>
      </c>
      <c r="AE38" s="2">
        <f>IF('Run1'!G37=0,1,'Run1'!G37/100)</f>
        <v>0.99</v>
      </c>
      <c r="AF38" s="2">
        <f>IF('Run2'!G37=0,1,'Run2'!G37/100)</f>
        <v>1</v>
      </c>
      <c r="AG38" s="2">
        <f>IF('Run3'!G37=0,1,'Run3'!G37/100)</f>
        <v>1</v>
      </c>
      <c r="AH38" s="2">
        <f>IF('Run4'!G37=0,1,'Run4'!G37/100)</f>
        <v>1</v>
      </c>
      <c r="AI38" s="2">
        <f>IF('Run5'!G37=0,1,'Run5'!G37/100)</f>
        <v>0.53</v>
      </c>
      <c r="AJ38" s="2">
        <f>IF('Run6'!G37=0,1,'Run6'!G37/100)</f>
        <v>1</v>
      </c>
      <c r="AK38" s="2">
        <f>IF('Run7'!G37=0,1,'Run7'!G37/100)</f>
        <v>1</v>
      </c>
      <c r="AL38" s="2">
        <f>IF('Run8'!G37=0,1,'Run8'!G37/100)</f>
        <v>1</v>
      </c>
      <c r="AM38" s="2">
        <f>IF('Run9'!G37=0,1,'Run9'!G37/100)</f>
        <v>1</v>
      </c>
      <c r="AN38" s="2">
        <f>IF('Run10'!G37=0,1,'Run10'!G37/100)</f>
        <v>1</v>
      </c>
      <c r="AO38">
        <f t="shared" si="13"/>
        <v>0.94399999999999995</v>
      </c>
      <c r="AP38">
        <f t="shared" si="14"/>
        <v>0.95199999999999996</v>
      </c>
      <c r="AQ38">
        <f t="shared" si="15"/>
        <v>1</v>
      </c>
      <c r="AR38">
        <v>35</v>
      </c>
      <c r="AS38" s="2">
        <f>'Run1'!D37</f>
        <v>1</v>
      </c>
      <c r="AT38" s="2">
        <f>'Run2'!D37</f>
        <v>0</v>
      </c>
      <c r="AU38" s="2">
        <f>'Run3'!D37</f>
        <v>0</v>
      </c>
      <c r="AV38" s="2">
        <f>'Run4'!D37</f>
        <v>0</v>
      </c>
      <c r="AW38" s="2">
        <f>'Run5'!D37</f>
        <v>1</v>
      </c>
      <c r="AX38" s="2">
        <f>'Run6'!D37</f>
        <v>0</v>
      </c>
      <c r="AY38" s="2">
        <f>'Run7'!D37</f>
        <v>5</v>
      </c>
      <c r="AZ38" s="2">
        <f>'Run8'!D37</f>
        <v>0</v>
      </c>
      <c r="BA38" s="2">
        <f>'Run9'!D37</f>
        <v>0</v>
      </c>
      <c r="BB38" s="2">
        <f>'Run10'!D37</f>
        <v>0</v>
      </c>
      <c r="BC38">
        <f t="shared" si="16"/>
        <v>0</v>
      </c>
      <c r="BD38">
        <f t="shared" si="17"/>
        <v>0.7</v>
      </c>
      <c r="BE38">
        <f t="shared" si="18"/>
        <v>1.3999999999999986</v>
      </c>
      <c r="CE38">
        <f t="shared" si="19"/>
        <v>0</v>
      </c>
      <c r="CF38">
        <f t="shared" si="20"/>
        <v>0</v>
      </c>
      <c r="CG38" s="3">
        <f t="shared" si="1"/>
        <v>1</v>
      </c>
      <c r="CH38" t="str">
        <f t="shared" si="21"/>
        <v/>
      </c>
      <c r="CI38" t="str">
        <f t="shared" si="22"/>
        <v/>
      </c>
    </row>
    <row r="39" spans="1:87" x14ac:dyDescent="0.25">
      <c r="A39">
        <v>36</v>
      </c>
      <c r="B39" s="1">
        <f t="shared" si="35"/>
        <v>66</v>
      </c>
      <c r="C39" s="1">
        <f t="shared" si="36"/>
        <v>60</v>
      </c>
      <c r="D39" s="1">
        <f t="shared" si="37"/>
        <v>50</v>
      </c>
      <c r="E39" s="1">
        <f t="shared" si="38"/>
        <v>62</v>
      </c>
      <c r="F39" s="1">
        <f t="shared" si="39"/>
        <v>65</v>
      </c>
      <c r="G39" s="1">
        <f t="shared" si="40"/>
        <v>49</v>
      </c>
      <c r="H39" s="1">
        <f t="shared" si="33"/>
        <v>53</v>
      </c>
      <c r="I39" s="1">
        <f t="shared" si="34"/>
        <v>55</v>
      </c>
      <c r="J39" s="1">
        <f t="shared" si="31"/>
        <v>51</v>
      </c>
      <c r="K39" s="1">
        <f t="shared" si="32"/>
        <v>56</v>
      </c>
      <c r="L39">
        <f t="shared" si="7"/>
        <v>49.9</v>
      </c>
      <c r="M39">
        <f t="shared" si="8"/>
        <v>56.7</v>
      </c>
      <c r="N39">
        <f t="shared" si="9"/>
        <v>65.099999999999994</v>
      </c>
      <c r="P39">
        <v>36</v>
      </c>
      <c r="Q39" s="1">
        <f>'Run1'!H38</f>
        <v>0</v>
      </c>
      <c r="R39" s="1">
        <f>'Run2'!H38</f>
        <v>0</v>
      </c>
      <c r="S39" s="1">
        <f>'Run3'!H38</f>
        <v>0</v>
      </c>
      <c r="T39" s="1">
        <f>'Run4'!H38</f>
        <v>0</v>
      </c>
      <c r="U39" s="1">
        <f>'Run5'!H38</f>
        <v>0</v>
      </c>
      <c r="V39" s="1">
        <f>'Run6'!H38</f>
        <v>0</v>
      </c>
      <c r="W39" s="1">
        <f>'Run7'!H38</f>
        <v>4</v>
      </c>
      <c r="X39" s="1">
        <f>'Run8'!H38</f>
        <v>0</v>
      </c>
      <c r="Y39" s="1">
        <f>'Run9'!H38</f>
        <v>0</v>
      </c>
      <c r="Z39" s="1">
        <f>'Run10'!H38</f>
        <v>0</v>
      </c>
      <c r="AA39">
        <f t="shared" si="10"/>
        <v>0</v>
      </c>
      <c r="AB39">
        <f t="shared" si="11"/>
        <v>0.4</v>
      </c>
      <c r="AC39">
        <f t="shared" si="12"/>
        <v>0.39999999999999858</v>
      </c>
      <c r="AD39">
        <v>36</v>
      </c>
      <c r="AE39" s="2">
        <f>IF('Run1'!G38=0,1,'Run1'!G38/100)</f>
        <v>1</v>
      </c>
      <c r="AF39" s="2">
        <f>IF('Run2'!G38=0,1,'Run2'!G38/100)</f>
        <v>1</v>
      </c>
      <c r="AG39" s="2">
        <f>IF('Run3'!G38=0,1,'Run3'!G38/100)</f>
        <v>1</v>
      </c>
      <c r="AH39" s="2">
        <f>IF('Run4'!G38=0,1,'Run4'!G38/100)</f>
        <v>1</v>
      </c>
      <c r="AI39" s="2">
        <f>IF('Run5'!G38=0,1,'Run5'!G38/100)</f>
        <v>0.99</v>
      </c>
      <c r="AJ39" s="2">
        <f>IF('Run6'!G38=0,1,'Run6'!G38/100)</f>
        <v>1</v>
      </c>
      <c r="AK39" s="2">
        <f>IF('Run7'!G38=0,1,'Run7'!G38/100)</f>
        <v>1</v>
      </c>
      <c r="AL39" s="2">
        <f>IF('Run8'!G38=0,1,'Run8'!G38/100)</f>
        <v>1</v>
      </c>
      <c r="AM39" s="2">
        <f>IF('Run9'!G38=0,1,'Run9'!G38/100)</f>
        <v>1</v>
      </c>
      <c r="AN39" s="2">
        <f>IF('Run10'!G38=0,1,'Run10'!G38/100)</f>
        <v>1</v>
      </c>
      <c r="AO39">
        <f t="shared" si="13"/>
        <v>0.999</v>
      </c>
      <c r="AP39">
        <f t="shared" si="14"/>
        <v>0.999</v>
      </c>
      <c r="AQ39">
        <f t="shared" si="15"/>
        <v>1</v>
      </c>
      <c r="AR39">
        <v>36</v>
      </c>
      <c r="AS39" s="2">
        <f>'Run1'!D38</f>
        <v>0</v>
      </c>
      <c r="AT39" s="2">
        <f>'Run2'!D38</f>
        <v>0</v>
      </c>
      <c r="AU39" s="2">
        <f>'Run3'!D38</f>
        <v>0</v>
      </c>
      <c r="AV39" s="2">
        <f>'Run4'!D38</f>
        <v>0</v>
      </c>
      <c r="AW39" s="2">
        <f>'Run5'!D38</f>
        <v>1</v>
      </c>
      <c r="AX39" s="2">
        <f>'Run6'!D38</f>
        <v>0</v>
      </c>
      <c r="AY39" s="2">
        <f>'Run7'!D38</f>
        <v>9</v>
      </c>
      <c r="AZ39" s="2">
        <f>'Run8'!D38</f>
        <v>0</v>
      </c>
      <c r="BA39" s="2">
        <f>'Run9'!D38</f>
        <v>0</v>
      </c>
      <c r="BB39" s="2">
        <f>'Run10'!D38</f>
        <v>0</v>
      </c>
      <c r="BC39">
        <f t="shared" si="16"/>
        <v>0</v>
      </c>
      <c r="BD39">
        <f t="shared" si="17"/>
        <v>1</v>
      </c>
      <c r="BE39">
        <f t="shared" si="18"/>
        <v>1.7999999999999972</v>
      </c>
      <c r="CD39" t="s">
        <v>29</v>
      </c>
      <c r="CE39">
        <f t="shared" ref="CE39:CE66" si="41">IF(AT3=0,"",R3)</f>
        <v>2</v>
      </c>
      <c r="CF39">
        <f t="shared" ref="CF39:CF65" si="42">CE39/100</f>
        <v>0.02</v>
      </c>
      <c r="CG39" s="3">
        <f t="shared" ref="CG39:CG66" si="43">IF(AT3=0,"",AF7)</f>
        <v>0.4</v>
      </c>
      <c r="CH39" t="str">
        <f t="shared" si="21"/>
        <v/>
      </c>
      <c r="CI39" t="str">
        <f t="shared" si="22"/>
        <v/>
      </c>
    </row>
    <row r="40" spans="1:87" x14ac:dyDescent="0.25">
      <c r="A40">
        <v>37</v>
      </c>
      <c r="B40" s="1">
        <f t="shared" si="35"/>
        <v>66</v>
      </c>
      <c r="C40" s="1">
        <f t="shared" si="36"/>
        <v>60</v>
      </c>
      <c r="D40" s="1">
        <f t="shared" si="37"/>
        <v>50</v>
      </c>
      <c r="E40" s="1">
        <f t="shared" si="38"/>
        <v>62</v>
      </c>
      <c r="F40" s="1">
        <f t="shared" si="39"/>
        <v>65</v>
      </c>
      <c r="G40" s="1">
        <f t="shared" si="40"/>
        <v>49</v>
      </c>
      <c r="H40" s="1">
        <f t="shared" si="33"/>
        <v>54</v>
      </c>
      <c r="I40" s="1">
        <f t="shared" si="34"/>
        <v>55</v>
      </c>
      <c r="J40" s="1">
        <f t="shared" si="31"/>
        <v>51</v>
      </c>
      <c r="K40" s="1">
        <f t="shared" si="32"/>
        <v>56</v>
      </c>
      <c r="L40">
        <f t="shared" si="7"/>
        <v>49.9</v>
      </c>
      <c r="M40">
        <f t="shared" si="8"/>
        <v>56.8</v>
      </c>
      <c r="N40">
        <f t="shared" si="9"/>
        <v>65.099999999999994</v>
      </c>
      <c r="P40">
        <v>37</v>
      </c>
      <c r="Q40" s="1">
        <f>'Run1'!H39</f>
        <v>0</v>
      </c>
      <c r="R40" s="1">
        <f>'Run2'!H39</f>
        <v>0</v>
      </c>
      <c r="S40" s="1">
        <f>'Run3'!H39</f>
        <v>0</v>
      </c>
      <c r="T40" s="1">
        <f>'Run4'!H39</f>
        <v>0</v>
      </c>
      <c r="U40" s="1">
        <f>'Run5'!H39</f>
        <v>0</v>
      </c>
      <c r="V40" s="1">
        <f>'Run6'!H39</f>
        <v>0</v>
      </c>
      <c r="W40" s="1">
        <f>'Run7'!H39</f>
        <v>1</v>
      </c>
      <c r="X40" s="1">
        <f>'Run8'!H39</f>
        <v>0</v>
      </c>
      <c r="Y40" s="1">
        <f>'Run9'!H39</f>
        <v>0</v>
      </c>
      <c r="Z40" s="1">
        <f>'Run10'!H39</f>
        <v>0</v>
      </c>
      <c r="AA40">
        <f t="shared" si="10"/>
        <v>0</v>
      </c>
      <c r="AB40">
        <f t="shared" si="11"/>
        <v>0.1</v>
      </c>
      <c r="AC40">
        <f t="shared" si="12"/>
        <v>9.9999999999999645E-2</v>
      </c>
      <c r="AD40">
        <v>37</v>
      </c>
      <c r="AE40" s="2">
        <f>IF('Run1'!G39=0,1,'Run1'!G39/100)</f>
        <v>1</v>
      </c>
      <c r="AF40" s="2">
        <f>IF('Run2'!G39=0,1,'Run2'!G39/100)</f>
        <v>1</v>
      </c>
      <c r="AG40" s="2">
        <f>IF('Run3'!G39=0,1,'Run3'!G39/100)</f>
        <v>1</v>
      </c>
      <c r="AH40" s="2">
        <f>IF('Run4'!G39=0,1,'Run4'!G39/100)</f>
        <v>1</v>
      </c>
      <c r="AI40" s="2">
        <f>IF('Run5'!G39=0,1,'Run5'!G39/100)</f>
        <v>0.99</v>
      </c>
      <c r="AJ40" s="2">
        <f>IF('Run6'!G39=0,1,'Run6'!G39/100)</f>
        <v>1</v>
      </c>
      <c r="AK40" s="2">
        <f>IF('Run7'!G39=0,1,'Run7'!G39/100)</f>
        <v>0.48</v>
      </c>
      <c r="AL40" s="2">
        <f>IF('Run8'!G39=0,1,'Run8'!G39/100)</f>
        <v>1</v>
      </c>
      <c r="AM40" s="2">
        <f>IF('Run9'!G39=0,1,'Run9'!G39/100)</f>
        <v>1</v>
      </c>
      <c r="AN40" s="2">
        <f>IF('Run10'!G39=0,1,'Run10'!G39/100)</f>
        <v>1</v>
      </c>
      <c r="AO40">
        <f t="shared" si="13"/>
        <v>0.93899999999999995</v>
      </c>
      <c r="AP40">
        <f t="shared" si="14"/>
        <v>0.94700000000000006</v>
      </c>
      <c r="AQ40">
        <f t="shared" si="15"/>
        <v>1</v>
      </c>
      <c r="AR40">
        <v>37</v>
      </c>
      <c r="AS40" s="2">
        <f>'Run1'!D39</f>
        <v>0</v>
      </c>
      <c r="AT40" s="2">
        <f>'Run2'!D39</f>
        <v>0</v>
      </c>
      <c r="AU40" s="2">
        <f>'Run3'!D39</f>
        <v>0</v>
      </c>
      <c r="AV40" s="2">
        <f>'Run4'!D39</f>
        <v>0</v>
      </c>
      <c r="AW40" s="2">
        <f>'Run5'!D39</f>
        <v>0</v>
      </c>
      <c r="AX40" s="2">
        <f>'Run6'!D39</f>
        <v>0</v>
      </c>
      <c r="AY40" s="2">
        <f>'Run7'!D39</f>
        <v>10</v>
      </c>
      <c r="AZ40" s="2">
        <f>'Run8'!D39</f>
        <v>0</v>
      </c>
      <c r="BA40" s="2">
        <f>'Run9'!D39</f>
        <v>0</v>
      </c>
      <c r="BB40" s="2">
        <f>'Run10'!D39</f>
        <v>0</v>
      </c>
      <c r="BC40">
        <f t="shared" si="16"/>
        <v>0</v>
      </c>
      <c r="BD40">
        <f t="shared" si="17"/>
        <v>1</v>
      </c>
      <c r="BE40">
        <f t="shared" si="18"/>
        <v>0.99999999999999645</v>
      </c>
      <c r="CE40">
        <f t="shared" si="41"/>
        <v>0</v>
      </c>
      <c r="CF40">
        <f t="shared" si="42"/>
        <v>0</v>
      </c>
      <c r="CG40" s="3">
        <f t="shared" si="43"/>
        <v>0.97</v>
      </c>
      <c r="CH40" t="str">
        <f t="shared" si="21"/>
        <v/>
      </c>
      <c r="CI40" t="str">
        <f t="shared" si="22"/>
        <v/>
      </c>
    </row>
    <row r="41" spans="1:87" x14ac:dyDescent="0.25">
      <c r="A41">
        <v>38</v>
      </c>
      <c r="B41" s="1">
        <f t="shared" si="35"/>
        <v>66</v>
      </c>
      <c r="C41" s="1">
        <f t="shared" si="36"/>
        <v>60</v>
      </c>
      <c r="D41" s="1">
        <f t="shared" si="37"/>
        <v>50</v>
      </c>
      <c r="E41" s="1">
        <f t="shared" si="38"/>
        <v>62</v>
      </c>
      <c r="F41" s="1">
        <f t="shared" si="39"/>
        <v>65</v>
      </c>
      <c r="G41" s="1">
        <f t="shared" si="40"/>
        <v>49</v>
      </c>
      <c r="H41" s="1">
        <f t="shared" si="33"/>
        <v>54</v>
      </c>
      <c r="I41" s="1">
        <f t="shared" si="34"/>
        <v>55</v>
      </c>
      <c r="J41" s="1">
        <f t="shared" si="31"/>
        <v>51</v>
      </c>
      <c r="K41" s="1">
        <f t="shared" si="32"/>
        <v>56</v>
      </c>
      <c r="L41">
        <f t="shared" si="7"/>
        <v>49.9</v>
      </c>
      <c r="M41">
        <f t="shared" si="8"/>
        <v>56.8</v>
      </c>
      <c r="N41">
        <f t="shared" si="9"/>
        <v>65.099999999999994</v>
      </c>
      <c r="P41">
        <v>38</v>
      </c>
      <c r="Q41" s="1">
        <f>'Run1'!H40</f>
        <v>0</v>
      </c>
      <c r="R41" s="1">
        <f>'Run2'!H40</f>
        <v>0</v>
      </c>
      <c r="S41" s="1">
        <f>'Run3'!H40</f>
        <v>0</v>
      </c>
      <c r="T41" s="1">
        <f>'Run4'!H40</f>
        <v>0</v>
      </c>
      <c r="U41" s="1">
        <f>'Run5'!H40</f>
        <v>0</v>
      </c>
      <c r="V41" s="1">
        <f>'Run6'!H40</f>
        <v>0</v>
      </c>
      <c r="W41" s="1">
        <f>'Run7'!H40</f>
        <v>0</v>
      </c>
      <c r="X41" s="1">
        <f>'Run8'!H40</f>
        <v>0</v>
      </c>
      <c r="Y41" s="1">
        <f>'Run9'!H40</f>
        <v>0</v>
      </c>
      <c r="Z41" s="1">
        <f>'Run10'!H40</f>
        <v>0</v>
      </c>
      <c r="AA41">
        <f t="shared" si="10"/>
        <v>0</v>
      </c>
      <c r="AB41">
        <f t="shared" si="11"/>
        <v>0</v>
      </c>
      <c r="AC41">
        <f t="shared" si="12"/>
        <v>0</v>
      </c>
      <c r="AD41">
        <v>38</v>
      </c>
      <c r="AE41" s="2">
        <f>IF('Run1'!G40=0,1,'Run1'!G40/100)</f>
        <v>1</v>
      </c>
      <c r="AF41" s="2">
        <f>IF('Run2'!G40=0,1,'Run2'!G40/100)</f>
        <v>1</v>
      </c>
      <c r="AG41" s="2">
        <f>IF('Run3'!G40=0,1,'Run3'!G40/100)</f>
        <v>1</v>
      </c>
      <c r="AH41" s="2">
        <f>IF('Run4'!G40=0,1,'Run4'!G40/100)</f>
        <v>1</v>
      </c>
      <c r="AI41" s="2">
        <f>IF('Run5'!G40=0,1,'Run5'!G40/100)</f>
        <v>1</v>
      </c>
      <c r="AJ41" s="2">
        <f>IF('Run6'!G40=0,1,'Run6'!G40/100)</f>
        <v>1</v>
      </c>
      <c r="AK41" s="2">
        <f>IF('Run7'!G40=0,1,'Run7'!G40/100)</f>
        <v>0.28000000000000003</v>
      </c>
      <c r="AL41" s="2">
        <f>IF('Run8'!G40=0,1,'Run8'!G40/100)</f>
        <v>1</v>
      </c>
      <c r="AM41" s="2">
        <f>IF('Run9'!G40=0,1,'Run9'!G40/100)</f>
        <v>1</v>
      </c>
      <c r="AN41" s="2">
        <f>IF('Run10'!G40=0,1,'Run10'!G40/100)</f>
        <v>1</v>
      </c>
      <c r="AO41">
        <f t="shared" si="13"/>
        <v>0.92799999999999994</v>
      </c>
      <c r="AP41">
        <f t="shared" si="14"/>
        <v>0.92800000000000016</v>
      </c>
      <c r="AQ41">
        <f t="shared" si="15"/>
        <v>1</v>
      </c>
      <c r="AR41">
        <v>38</v>
      </c>
      <c r="AS41" s="2">
        <f>'Run1'!D40</f>
        <v>0</v>
      </c>
      <c r="AT41" s="2">
        <f>'Run2'!D40</f>
        <v>0</v>
      </c>
      <c r="AU41" s="2">
        <f>'Run3'!D40</f>
        <v>0</v>
      </c>
      <c r="AV41" s="2">
        <f>'Run4'!D40</f>
        <v>0</v>
      </c>
      <c r="AW41" s="2">
        <f>'Run5'!D40</f>
        <v>0</v>
      </c>
      <c r="AX41" s="2">
        <f>'Run6'!D40</f>
        <v>0</v>
      </c>
      <c r="AY41" s="2">
        <f>'Run7'!D40</f>
        <v>10</v>
      </c>
      <c r="AZ41" s="2">
        <f>'Run8'!D40</f>
        <v>0</v>
      </c>
      <c r="BA41" s="2">
        <f>'Run9'!D40</f>
        <v>0</v>
      </c>
      <c r="BB41" s="2">
        <f>'Run10'!D40</f>
        <v>0</v>
      </c>
      <c r="BC41">
        <f t="shared" si="16"/>
        <v>0</v>
      </c>
      <c r="BD41">
        <f t="shared" si="17"/>
        <v>1</v>
      </c>
      <c r="BE41">
        <f t="shared" si="18"/>
        <v>0.99999999999999645</v>
      </c>
      <c r="CE41">
        <f t="shared" si="41"/>
        <v>2</v>
      </c>
      <c r="CF41">
        <f t="shared" si="42"/>
        <v>0.02</v>
      </c>
      <c r="CG41" s="3">
        <f t="shared" si="43"/>
        <v>0.39</v>
      </c>
      <c r="CH41" t="str">
        <f t="shared" si="21"/>
        <v/>
      </c>
      <c r="CI41" t="str">
        <f t="shared" si="22"/>
        <v/>
      </c>
    </row>
    <row r="42" spans="1:87" x14ac:dyDescent="0.25">
      <c r="A42">
        <v>39</v>
      </c>
      <c r="B42" s="1">
        <f t="shared" si="35"/>
        <v>66</v>
      </c>
      <c r="C42" s="1">
        <f t="shared" si="36"/>
        <v>60</v>
      </c>
      <c r="D42" s="1">
        <f t="shared" si="37"/>
        <v>50</v>
      </c>
      <c r="E42" s="1">
        <f t="shared" si="38"/>
        <v>62</v>
      </c>
      <c r="F42" s="1">
        <f t="shared" si="39"/>
        <v>65</v>
      </c>
      <c r="G42" s="1">
        <f t="shared" si="40"/>
        <v>49</v>
      </c>
      <c r="H42" s="1">
        <f t="shared" si="33"/>
        <v>54</v>
      </c>
      <c r="I42" s="1">
        <f t="shared" si="34"/>
        <v>55</v>
      </c>
      <c r="J42" s="1">
        <f t="shared" si="31"/>
        <v>51</v>
      </c>
      <c r="K42" s="1">
        <f t="shared" si="32"/>
        <v>56</v>
      </c>
      <c r="L42">
        <f t="shared" si="7"/>
        <v>49.9</v>
      </c>
      <c r="M42">
        <f t="shared" si="8"/>
        <v>56.8</v>
      </c>
      <c r="N42">
        <f t="shared" si="9"/>
        <v>65.099999999999994</v>
      </c>
      <c r="P42">
        <v>39</v>
      </c>
      <c r="Q42" s="1">
        <f>'Run1'!H41</f>
        <v>0</v>
      </c>
      <c r="R42" s="1">
        <f>'Run2'!H41</f>
        <v>0</v>
      </c>
      <c r="S42" s="1">
        <f>'Run3'!H41</f>
        <v>0</v>
      </c>
      <c r="T42" s="1">
        <f>'Run4'!H41</f>
        <v>0</v>
      </c>
      <c r="U42" s="1">
        <f>'Run5'!H41</f>
        <v>0</v>
      </c>
      <c r="V42" s="1">
        <f>'Run6'!H41</f>
        <v>0</v>
      </c>
      <c r="W42" s="1">
        <f>'Run7'!H41</f>
        <v>0</v>
      </c>
      <c r="X42" s="1">
        <f>'Run8'!H41</f>
        <v>0</v>
      </c>
      <c r="Y42" s="1">
        <f>'Run9'!H41</f>
        <v>0</v>
      </c>
      <c r="Z42" s="1">
        <f>'Run10'!H41</f>
        <v>0</v>
      </c>
      <c r="AA42">
        <f t="shared" si="10"/>
        <v>0</v>
      </c>
      <c r="AB42">
        <f t="shared" si="11"/>
        <v>0</v>
      </c>
      <c r="AC42">
        <f t="shared" si="12"/>
        <v>0</v>
      </c>
      <c r="AD42">
        <v>39</v>
      </c>
      <c r="AE42" s="2">
        <f>IF('Run1'!G41=0,1,'Run1'!G41/100)</f>
        <v>1</v>
      </c>
      <c r="AF42" s="2">
        <f>IF('Run2'!G41=0,1,'Run2'!G41/100)</f>
        <v>1</v>
      </c>
      <c r="AG42" s="2">
        <f>IF('Run3'!G41=0,1,'Run3'!G41/100)</f>
        <v>1</v>
      </c>
      <c r="AH42" s="2">
        <f>IF('Run4'!G41=0,1,'Run4'!G41/100)</f>
        <v>1</v>
      </c>
      <c r="AI42" s="2">
        <f>IF('Run5'!G41=0,1,'Run5'!G41/100)</f>
        <v>1</v>
      </c>
      <c r="AJ42" s="2">
        <f>IF('Run6'!G41=0,1,'Run6'!G41/100)</f>
        <v>1</v>
      </c>
      <c r="AK42" s="2">
        <f>IF('Run7'!G41=0,1,'Run7'!G41/100)</f>
        <v>0.34</v>
      </c>
      <c r="AL42" s="2">
        <f>IF('Run8'!G41=0,1,'Run8'!G41/100)</f>
        <v>1</v>
      </c>
      <c r="AM42" s="2">
        <f>IF('Run9'!G41=0,1,'Run9'!G41/100)</f>
        <v>1</v>
      </c>
      <c r="AN42" s="2">
        <f>IF('Run10'!G41=0,1,'Run10'!G41/100)</f>
        <v>1</v>
      </c>
      <c r="AO42">
        <f t="shared" si="13"/>
        <v>0.93399999999999994</v>
      </c>
      <c r="AP42">
        <f t="shared" si="14"/>
        <v>0.93399999999999994</v>
      </c>
      <c r="AQ42">
        <f t="shared" si="15"/>
        <v>1</v>
      </c>
      <c r="AR42">
        <v>39</v>
      </c>
      <c r="AS42" s="2">
        <f>'Run1'!D41</f>
        <v>0</v>
      </c>
      <c r="AT42" s="2">
        <f>'Run2'!D41</f>
        <v>0</v>
      </c>
      <c r="AU42" s="2">
        <f>'Run3'!D41</f>
        <v>0</v>
      </c>
      <c r="AV42" s="2">
        <f>'Run4'!D41</f>
        <v>0</v>
      </c>
      <c r="AW42" s="2">
        <f>'Run5'!D41</f>
        <v>0</v>
      </c>
      <c r="AX42" s="2">
        <f>'Run6'!D41</f>
        <v>0</v>
      </c>
      <c r="AY42" s="2">
        <f>'Run7'!D41</f>
        <v>9</v>
      </c>
      <c r="AZ42" s="2">
        <f>'Run8'!D41</f>
        <v>0</v>
      </c>
      <c r="BA42" s="2">
        <f>'Run9'!D41</f>
        <v>0</v>
      </c>
      <c r="BB42" s="2">
        <f>'Run10'!D41</f>
        <v>0</v>
      </c>
      <c r="BC42">
        <f t="shared" si="16"/>
        <v>0</v>
      </c>
      <c r="BD42">
        <f t="shared" si="17"/>
        <v>0.9</v>
      </c>
      <c r="BE42">
        <f t="shared" si="18"/>
        <v>0.8999999999999968</v>
      </c>
      <c r="CE42">
        <f t="shared" si="41"/>
        <v>2</v>
      </c>
      <c r="CF42">
        <f t="shared" si="42"/>
        <v>0.02</v>
      </c>
      <c r="CG42" s="3">
        <f t="shared" si="43"/>
        <v>0.36</v>
      </c>
      <c r="CH42" t="str">
        <f t="shared" si="21"/>
        <v/>
      </c>
      <c r="CI42" t="str">
        <f t="shared" si="22"/>
        <v/>
      </c>
    </row>
    <row r="43" spans="1:87" x14ac:dyDescent="0.25">
      <c r="A43">
        <v>40</v>
      </c>
      <c r="B43" s="1">
        <f t="shared" si="35"/>
        <v>66</v>
      </c>
      <c r="C43" s="1">
        <f t="shared" si="36"/>
        <v>60</v>
      </c>
      <c r="D43" s="1">
        <f t="shared" si="37"/>
        <v>50</v>
      </c>
      <c r="E43" s="1">
        <f t="shared" si="38"/>
        <v>62</v>
      </c>
      <c r="F43" s="1">
        <f t="shared" si="39"/>
        <v>65</v>
      </c>
      <c r="G43" s="1">
        <f t="shared" si="40"/>
        <v>49</v>
      </c>
      <c r="H43" s="1">
        <f t="shared" si="33"/>
        <v>54</v>
      </c>
      <c r="I43" s="1">
        <f t="shared" si="34"/>
        <v>55</v>
      </c>
      <c r="J43" s="1">
        <f t="shared" si="31"/>
        <v>51</v>
      </c>
      <c r="K43" s="1">
        <f t="shared" si="32"/>
        <v>56</v>
      </c>
      <c r="L43">
        <f t="shared" si="7"/>
        <v>49.9</v>
      </c>
      <c r="M43">
        <f t="shared" si="8"/>
        <v>56.8</v>
      </c>
      <c r="N43">
        <f t="shared" si="9"/>
        <v>65.099999999999994</v>
      </c>
      <c r="P43">
        <v>40</v>
      </c>
      <c r="Q43" s="1">
        <f>'Run1'!H42</f>
        <v>0</v>
      </c>
      <c r="R43" s="1">
        <f>'Run2'!H42</f>
        <v>0</v>
      </c>
      <c r="S43" s="1">
        <f>'Run3'!H42</f>
        <v>0</v>
      </c>
      <c r="T43" s="1">
        <f>'Run4'!H42</f>
        <v>0</v>
      </c>
      <c r="U43" s="1">
        <f>'Run5'!H42</f>
        <v>0</v>
      </c>
      <c r="V43" s="1">
        <f>'Run6'!H42</f>
        <v>0</v>
      </c>
      <c r="W43" s="1">
        <f>'Run7'!H42</f>
        <v>0</v>
      </c>
      <c r="X43" s="1">
        <f>'Run8'!H42</f>
        <v>0</v>
      </c>
      <c r="Y43" s="1">
        <f>'Run9'!H42</f>
        <v>0</v>
      </c>
      <c r="Z43" s="1">
        <f>'Run10'!H42</f>
        <v>0</v>
      </c>
      <c r="AA43">
        <f t="shared" si="10"/>
        <v>0</v>
      </c>
      <c r="AB43">
        <f t="shared" si="11"/>
        <v>0</v>
      </c>
      <c r="AC43">
        <f t="shared" si="12"/>
        <v>0</v>
      </c>
      <c r="AD43">
        <v>40</v>
      </c>
      <c r="AE43" s="2">
        <f>IF('Run1'!G42=0,1,'Run1'!G42/100)</f>
        <v>1</v>
      </c>
      <c r="AF43" s="2">
        <f>IF('Run2'!G42=0,1,'Run2'!G42/100)</f>
        <v>1</v>
      </c>
      <c r="AG43" s="2">
        <f>IF('Run3'!G42=0,1,'Run3'!G42/100)</f>
        <v>1</v>
      </c>
      <c r="AH43" s="2">
        <f>IF('Run4'!G42=0,1,'Run4'!G42/100)</f>
        <v>1</v>
      </c>
      <c r="AI43" s="2">
        <f>IF('Run5'!G42=0,1,'Run5'!G42/100)</f>
        <v>1</v>
      </c>
      <c r="AJ43" s="2">
        <f>IF('Run6'!G42=0,1,'Run6'!G42/100)</f>
        <v>1</v>
      </c>
      <c r="AK43" s="2">
        <f>IF('Run7'!G42=0,1,'Run7'!G42/100)</f>
        <v>0.35</v>
      </c>
      <c r="AL43" s="2">
        <f>IF('Run8'!G42=0,1,'Run8'!G42/100)</f>
        <v>1</v>
      </c>
      <c r="AM43" s="2">
        <f>IF('Run9'!G42=0,1,'Run9'!G42/100)</f>
        <v>1</v>
      </c>
      <c r="AN43" s="2">
        <f>IF('Run10'!G42=0,1,'Run10'!G42/100)</f>
        <v>1</v>
      </c>
      <c r="AO43">
        <f t="shared" si="13"/>
        <v>0.93499999999999994</v>
      </c>
      <c r="AP43">
        <f t="shared" si="14"/>
        <v>0.93499999999999994</v>
      </c>
      <c r="AQ43">
        <f t="shared" si="15"/>
        <v>1</v>
      </c>
      <c r="AR43">
        <v>40</v>
      </c>
      <c r="AS43" s="2">
        <f>'Run1'!D42</f>
        <v>0</v>
      </c>
      <c r="AT43" s="2">
        <f>'Run2'!D42</f>
        <v>0</v>
      </c>
      <c r="AU43" s="2">
        <f>'Run3'!D42</f>
        <v>0</v>
      </c>
      <c r="AV43" s="2">
        <f>'Run4'!D42</f>
        <v>0</v>
      </c>
      <c r="AW43" s="2">
        <f>'Run5'!D42</f>
        <v>0</v>
      </c>
      <c r="AX43" s="2">
        <f>'Run6'!D42</f>
        <v>0</v>
      </c>
      <c r="AY43" s="2">
        <f>'Run7'!D42</f>
        <v>7</v>
      </c>
      <c r="AZ43" s="2">
        <f>'Run8'!D42</f>
        <v>0</v>
      </c>
      <c r="BA43" s="2">
        <f>'Run9'!D42</f>
        <v>0</v>
      </c>
      <c r="BB43" s="2">
        <f>'Run10'!D42</f>
        <v>0</v>
      </c>
      <c r="BC43">
        <f t="shared" si="16"/>
        <v>0</v>
      </c>
      <c r="BD43">
        <f t="shared" si="17"/>
        <v>0.7</v>
      </c>
      <c r="BE43">
        <f t="shared" si="18"/>
        <v>0.69999999999999751</v>
      </c>
      <c r="CE43">
        <f t="shared" si="41"/>
        <v>2</v>
      </c>
      <c r="CF43">
        <f t="shared" si="42"/>
        <v>0.02</v>
      </c>
      <c r="CG43" s="3">
        <f t="shared" si="43"/>
        <v>0.34</v>
      </c>
      <c r="CH43" t="str">
        <f t="shared" si="21"/>
        <v/>
      </c>
      <c r="CI43" t="str">
        <f t="shared" si="22"/>
        <v/>
      </c>
    </row>
    <row r="44" spans="1:87" x14ac:dyDescent="0.25">
      <c r="A44">
        <v>41</v>
      </c>
      <c r="B44" s="1">
        <f t="shared" ref="B44:B62" si="44">B43+Q44</f>
        <v>66</v>
      </c>
      <c r="C44" s="1">
        <f t="shared" ref="C44:C62" si="45">C43+R44</f>
        <v>60</v>
      </c>
      <c r="D44" s="1">
        <f t="shared" ref="D44:D62" si="46">D43+S44</f>
        <v>50</v>
      </c>
      <c r="E44" s="1">
        <f t="shared" ref="E44:E62" si="47">E43+T44</f>
        <v>62</v>
      </c>
      <c r="F44" s="1">
        <f t="shared" ref="F44:F62" si="48">F43+U44</f>
        <v>65</v>
      </c>
      <c r="G44" s="1">
        <f t="shared" ref="G44:G62" si="49">G43+V44</f>
        <v>49</v>
      </c>
      <c r="H44" s="1">
        <f t="shared" si="33"/>
        <v>56</v>
      </c>
      <c r="I44" s="1">
        <f t="shared" si="34"/>
        <v>55</v>
      </c>
      <c r="J44" s="1">
        <f t="shared" si="31"/>
        <v>51</v>
      </c>
      <c r="K44" s="1">
        <f t="shared" si="32"/>
        <v>56</v>
      </c>
      <c r="L44">
        <f t="shared" si="7"/>
        <v>49.9</v>
      </c>
      <c r="M44">
        <f t="shared" si="8"/>
        <v>57</v>
      </c>
      <c r="N44">
        <f t="shared" si="9"/>
        <v>65.099999999999994</v>
      </c>
      <c r="P44">
        <v>41</v>
      </c>
      <c r="Q44" s="1">
        <f>'Run1'!H43</f>
        <v>0</v>
      </c>
      <c r="R44" s="1">
        <f>'Run2'!H43</f>
        <v>0</v>
      </c>
      <c r="S44" s="1">
        <f>'Run3'!H43</f>
        <v>0</v>
      </c>
      <c r="T44" s="1">
        <f>'Run4'!H43</f>
        <v>0</v>
      </c>
      <c r="U44" s="1">
        <f>'Run5'!H43</f>
        <v>0</v>
      </c>
      <c r="V44" s="1">
        <f>'Run6'!H43</f>
        <v>0</v>
      </c>
      <c r="W44" s="1">
        <f>'Run7'!H43</f>
        <v>2</v>
      </c>
      <c r="X44" s="1">
        <f>'Run8'!H43</f>
        <v>0</v>
      </c>
      <c r="Y44" s="1">
        <f>'Run9'!H43</f>
        <v>0</v>
      </c>
      <c r="Z44" s="1">
        <f>'Run10'!H43</f>
        <v>0</v>
      </c>
      <c r="AA44">
        <f t="shared" si="10"/>
        <v>0</v>
      </c>
      <c r="AB44">
        <f t="shared" si="11"/>
        <v>0.2</v>
      </c>
      <c r="AC44">
        <f t="shared" si="12"/>
        <v>0.19999999999999929</v>
      </c>
      <c r="AD44">
        <v>41</v>
      </c>
      <c r="AE44" s="2">
        <f>IF('Run1'!G43=0,1,'Run1'!G43/100)</f>
        <v>1</v>
      </c>
      <c r="AF44" s="2">
        <f>IF('Run2'!G43=0,1,'Run2'!G43/100)</f>
        <v>1</v>
      </c>
      <c r="AG44" s="2">
        <f>IF('Run3'!G43=0,1,'Run3'!G43/100)</f>
        <v>1</v>
      </c>
      <c r="AH44" s="2">
        <f>IF('Run4'!G43=0,1,'Run4'!G43/100)</f>
        <v>1</v>
      </c>
      <c r="AI44" s="2">
        <f>IF('Run5'!G43=0,1,'Run5'!G43/100)</f>
        <v>1</v>
      </c>
      <c r="AJ44" s="2">
        <f>IF('Run6'!G43=0,1,'Run6'!G43/100)</f>
        <v>1</v>
      </c>
      <c r="AK44" s="2">
        <f>IF('Run7'!G43=0,1,'Run7'!G43/100)</f>
        <v>0.42</v>
      </c>
      <c r="AL44" s="2">
        <f>IF('Run8'!G43=0,1,'Run8'!G43/100)</f>
        <v>1</v>
      </c>
      <c r="AM44" s="2">
        <f>IF('Run9'!G43=0,1,'Run9'!G43/100)</f>
        <v>1</v>
      </c>
      <c r="AN44" s="2">
        <f>IF('Run10'!G43=0,1,'Run10'!G43/100)</f>
        <v>1</v>
      </c>
      <c r="AO44">
        <f t="shared" si="13"/>
        <v>0.94199999999999995</v>
      </c>
      <c r="AP44">
        <f t="shared" si="14"/>
        <v>0.94199999999999995</v>
      </c>
      <c r="AQ44">
        <f t="shared" si="15"/>
        <v>1</v>
      </c>
      <c r="AR44">
        <v>41</v>
      </c>
      <c r="AS44" s="2">
        <f>'Run1'!D43</f>
        <v>0</v>
      </c>
      <c r="AT44" s="2">
        <f>'Run2'!D43</f>
        <v>0</v>
      </c>
      <c r="AU44" s="2">
        <f>'Run3'!D43</f>
        <v>0</v>
      </c>
      <c r="AV44" s="2">
        <f>'Run4'!D43</f>
        <v>0</v>
      </c>
      <c r="AW44" s="2">
        <f>'Run5'!D43</f>
        <v>0</v>
      </c>
      <c r="AX44" s="2">
        <f>'Run6'!D43</f>
        <v>0</v>
      </c>
      <c r="AY44" s="2">
        <f>'Run7'!D43</f>
        <v>7</v>
      </c>
      <c r="AZ44" s="2">
        <f>'Run8'!D43</f>
        <v>0</v>
      </c>
      <c r="BA44" s="2">
        <f>'Run9'!D43</f>
        <v>0</v>
      </c>
      <c r="BB44" s="2">
        <f>'Run10'!D43</f>
        <v>0</v>
      </c>
      <c r="BC44">
        <f t="shared" si="16"/>
        <v>0</v>
      </c>
      <c r="BD44">
        <f t="shared" si="17"/>
        <v>0.7</v>
      </c>
      <c r="BE44">
        <f t="shared" si="18"/>
        <v>0.69999999999999751</v>
      </c>
      <c r="CE44">
        <f t="shared" si="41"/>
        <v>6</v>
      </c>
      <c r="CF44">
        <f t="shared" si="42"/>
        <v>0.06</v>
      </c>
      <c r="CG44" s="3">
        <f t="shared" si="43"/>
        <v>0.38</v>
      </c>
      <c r="CH44" t="str">
        <f t="shared" si="21"/>
        <v/>
      </c>
      <c r="CI44" t="str">
        <f t="shared" si="22"/>
        <v/>
      </c>
    </row>
    <row r="45" spans="1:87" x14ac:dyDescent="0.25">
      <c r="A45">
        <v>42</v>
      </c>
      <c r="B45" s="1">
        <f t="shared" si="44"/>
        <v>66</v>
      </c>
      <c r="C45" s="1">
        <f t="shared" si="45"/>
        <v>60</v>
      </c>
      <c r="D45" s="1">
        <f t="shared" si="46"/>
        <v>50</v>
      </c>
      <c r="E45" s="1">
        <f t="shared" si="47"/>
        <v>62</v>
      </c>
      <c r="F45" s="1">
        <f t="shared" si="48"/>
        <v>65</v>
      </c>
      <c r="G45" s="1">
        <f t="shared" si="49"/>
        <v>49</v>
      </c>
      <c r="H45" s="1">
        <f t="shared" si="33"/>
        <v>57</v>
      </c>
      <c r="I45" s="1">
        <f t="shared" si="34"/>
        <v>55</v>
      </c>
      <c r="J45" s="1">
        <f t="shared" si="31"/>
        <v>51</v>
      </c>
      <c r="K45" s="1">
        <f t="shared" si="32"/>
        <v>56</v>
      </c>
      <c r="L45">
        <f t="shared" si="7"/>
        <v>49.9</v>
      </c>
      <c r="M45">
        <f t="shared" si="8"/>
        <v>57.1</v>
      </c>
      <c r="N45">
        <f t="shared" si="9"/>
        <v>65.099999999999994</v>
      </c>
      <c r="P45">
        <v>42</v>
      </c>
      <c r="Q45" s="1">
        <f>'Run1'!H44</f>
        <v>0</v>
      </c>
      <c r="R45" s="1">
        <f>'Run2'!H44</f>
        <v>0</v>
      </c>
      <c r="S45" s="1">
        <f>'Run3'!H44</f>
        <v>0</v>
      </c>
      <c r="T45" s="1">
        <f>'Run4'!H44</f>
        <v>0</v>
      </c>
      <c r="U45" s="1">
        <f>'Run5'!H44</f>
        <v>0</v>
      </c>
      <c r="V45" s="1">
        <f>'Run6'!H44</f>
        <v>0</v>
      </c>
      <c r="W45" s="1">
        <f>'Run7'!H44</f>
        <v>1</v>
      </c>
      <c r="X45" s="1">
        <f>'Run8'!H44</f>
        <v>0</v>
      </c>
      <c r="Y45" s="1">
        <f>'Run9'!H44</f>
        <v>0</v>
      </c>
      <c r="Z45" s="1">
        <f>'Run10'!H44</f>
        <v>0</v>
      </c>
      <c r="AA45">
        <f t="shared" si="10"/>
        <v>0</v>
      </c>
      <c r="AB45">
        <f t="shared" si="11"/>
        <v>0.1</v>
      </c>
      <c r="AC45">
        <f t="shared" si="12"/>
        <v>9.9999999999999645E-2</v>
      </c>
      <c r="AD45">
        <v>42</v>
      </c>
      <c r="AE45" s="2">
        <f>IF('Run1'!G44=0,1,'Run1'!G44/100)</f>
        <v>1</v>
      </c>
      <c r="AF45" s="2">
        <f>IF('Run2'!G44=0,1,'Run2'!G44/100)</f>
        <v>1</v>
      </c>
      <c r="AG45" s="2">
        <f>IF('Run3'!G44=0,1,'Run3'!G44/100)</f>
        <v>1</v>
      </c>
      <c r="AH45" s="2">
        <f>IF('Run4'!G44=0,1,'Run4'!G44/100)</f>
        <v>1</v>
      </c>
      <c r="AI45" s="2">
        <f>IF('Run5'!G44=0,1,'Run5'!G44/100)</f>
        <v>1</v>
      </c>
      <c r="AJ45" s="2">
        <f>IF('Run6'!G44=0,1,'Run6'!G44/100)</f>
        <v>1</v>
      </c>
      <c r="AK45" s="2">
        <f>IF('Run7'!G44=0,1,'Run7'!G44/100)</f>
        <v>0.97</v>
      </c>
      <c r="AL45" s="2">
        <f>IF('Run8'!G44=0,1,'Run8'!G44/100)</f>
        <v>1</v>
      </c>
      <c r="AM45" s="2">
        <f>IF('Run9'!G44=0,1,'Run9'!G44/100)</f>
        <v>1</v>
      </c>
      <c r="AN45" s="2">
        <f>IF('Run10'!G44=0,1,'Run10'!G44/100)</f>
        <v>1</v>
      </c>
      <c r="AO45">
        <f t="shared" si="13"/>
        <v>0.997</v>
      </c>
      <c r="AP45">
        <f t="shared" si="14"/>
        <v>0.99699999999999989</v>
      </c>
      <c r="AQ45">
        <f t="shared" si="15"/>
        <v>1</v>
      </c>
      <c r="AR45">
        <v>42</v>
      </c>
      <c r="AS45" s="2">
        <f>'Run1'!D44</f>
        <v>0</v>
      </c>
      <c r="AT45" s="2">
        <f>'Run2'!D44</f>
        <v>0</v>
      </c>
      <c r="AU45" s="2">
        <f>'Run3'!D44</f>
        <v>0</v>
      </c>
      <c r="AV45" s="2">
        <f>'Run4'!D44</f>
        <v>0</v>
      </c>
      <c r="AW45" s="2">
        <f>'Run5'!D44</f>
        <v>0</v>
      </c>
      <c r="AX45" s="2">
        <f>'Run6'!D44</f>
        <v>0</v>
      </c>
      <c r="AY45" s="2">
        <f>'Run7'!D44</f>
        <v>4</v>
      </c>
      <c r="AZ45" s="2">
        <f>'Run8'!D44</f>
        <v>0</v>
      </c>
      <c r="BA45" s="2">
        <f>'Run9'!D44</f>
        <v>0</v>
      </c>
      <c r="BB45" s="2">
        <f>'Run10'!D44</f>
        <v>0</v>
      </c>
      <c r="BC45">
        <f t="shared" si="16"/>
        <v>0</v>
      </c>
      <c r="BD45">
        <f t="shared" si="17"/>
        <v>0.4</v>
      </c>
      <c r="BE45">
        <f t="shared" si="18"/>
        <v>0.39999999999999858</v>
      </c>
      <c r="CE45">
        <f t="shared" si="41"/>
        <v>5</v>
      </c>
      <c r="CF45">
        <f t="shared" si="42"/>
        <v>0.05</v>
      </c>
      <c r="CG45" s="3">
        <f t="shared" si="43"/>
        <v>0.33</v>
      </c>
      <c r="CH45" t="str">
        <f t="shared" si="21"/>
        <v/>
      </c>
      <c r="CI45" t="str">
        <f t="shared" si="22"/>
        <v/>
      </c>
    </row>
    <row r="46" spans="1:87" x14ac:dyDescent="0.25">
      <c r="A46">
        <v>43</v>
      </c>
      <c r="B46" s="1">
        <f t="shared" si="44"/>
        <v>66</v>
      </c>
      <c r="C46" s="1">
        <f t="shared" si="45"/>
        <v>60</v>
      </c>
      <c r="D46" s="1">
        <f t="shared" si="46"/>
        <v>50</v>
      </c>
      <c r="E46" s="1">
        <f t="shared" si="47"/>
        <v>62</v>
      </c>
      <c r="F46" s="1">
        <f t="shared" si="48"/>
        <v>65</v>
      </c>
      <c r="G46" s="1">
        <f t="shared" si="49"/>
        <v>49</v>
      </c>
      <c r="H46" s="1">
        <f t="shared" si="33"/>
        <v>60</v>
      </c>
      <c r="I46" s="1">
        <f t="shared" si="34"/>
        <v>55</v>
      </c>
      <c r="J46" s="1">
        <f t="shared" si="31"/>
        <v>51</v>
      </c>
      <c r="K46" s="1">
        <f t="shared" si="32"/>
        <v>56</v>
      </c>
      <c r="L46">
        <f t="shared" si="7"/>
        <v>49.9</v>
      </c>
      <c r="M46">
        <f t="shared" si="8"/>
        <v>57.4</v>
      </c>
      <c r="N46">
        <f t="shared" si="9"/>
        <v>65.099999999999994</v>
      </c>
      <c r="P46">
        <v>43</v>
      </c>
      <c r="Q46" s="1">
        <f>'Run1'!H45</f>
        <v>0</v>
      </c>
      <c r="R46" s="1">
        <f>'Run2'!H45</f>
        <v>0</v>
      </c>
      <c r="S46" s="1">
        <f>'Run3'!H45</f>
        <v>0</v>
      </c>
      <c r="T46" s="1">
        <f>'Run4'!H45</f>
        <v>0</v>
      </c>
      <c r="U46" s="1">
        <f>'Run5'!H45</f>
        <v>0</v>
      </c>
      <c r="V46" s="1">
        <f>'Run6'!H45</f>
        <v>0</v>
      </c>
      <c r="W46" s="1">
        <f>'Run7'!H45</f>
        <v>3</v>
      </c>
      <c r="X46" s="1">
        <f>'Run8'!H45</f>
        <v>0</v>
      </c>
      <c r="Y46" s="1">
        <f>'Run9'!H45</f>
        <v>0</v>
      </c>
      <c r="Z46" s="1">
        <f>'Run10'!H45</f>
        <v>0</v>
      </c>
      <c r="AA46">
        <f t="shared" si="10"/>
        <v>0</v>
      </c>
      <c r="AB46">
        <f t="shared" si="11"/>
        <v>0.3</v>
      </c>
      <c r="AC46">
        <f t="shared" si="12"/>
        <v>0.29999999999999893</v>
      </c>
      <c r="AD46">
        <v>43</v>
      </c>
      <c r="AE46" s="2">
        <f>IF('Run1'!G45=0,1,'Run1'!G45/100)</f>
        <v>1</v>
      </c>
      <c r="AF46" s="2">
        <f>IF('Run2'!G45=0,1,'Run2'!G45/100)</f>
        <v>1</v>
      </c>
      <c r="AG46" s="2">
        <f>IF('Run3'!G45=0,1,'Run3'!G45/100)</f>
        <v>1</v>
      </c>
      <c r="AH46" s="2">
        <f>IF('Run4'!G45=0,1,'Run4'!G45/100)</f>
        <v>1</v>
      </c>
      <c r="AI46" s="2">
        <f>IF('Run5'!G45=0,1,'Run5'!G45/100)</f>
        <v>1</v>
      </c>
      <c r="AJ46" s="2">
        <f>IF('Run6'!G45=0,1,'Run6'!G45/100)</f>
        <v>1</v>
      </c>
      <c r="AK46" s="2">
        <f>IF('Run7'!G45=0,1,'Run7'!G45/100)</f>
        <v>0.99</v>
      </c>
      <c r="AL46" s="2">
        <f>IF('Run8'!G45=0,1,'Run8'!G45/100)</f>
        <v>1</v>
      </c>
      <c r="AM46" s="2">
        <f>IF('Run9'!G45=0,1,'Run9'!G45/100)</f>
        <v>1</v>
      </c>
      <c r="AN46" s="2">
        <f>IF('Run10'!G45=0,1,'Run10'!G45/100)</f>
        <v>1</v>
      </c>
      <c r="AO46">
        <f t="shared" si="13"/>
        <v>0.999</v>
      </c>
      <c r="AP46">
        <f t="shared" si="14"/>
        <v>0.999</v>
      </c>
      <c r="AQ46">
        <f t="shared" si="15"/>
        <v>1</v>
      </c>
      <c r="AR46">
        <v>43</v>
      </c>
      <c r="AS46" s="2">
        <f>'Run1'!D45</f>
        <v>0</v>
      </c>
      <c r="AT46" s="2">
        <f>'Run2'!D45</f>
        <v>0</v>
      </c>
      <c r="AU46" s="2">
        <f>'Run3'!D45</f>
        <v>0</v>
      </c>
      <c r="AV46" s="2">
        <f>'Run4'!D45</f>
        <v>0</v>
      </c>
      <c r="AW46" s="2">
        <f>'Run5'!D45</f>
        <v>0</v>
      </c>
      <c r="AX46" s="2">
        <f>'Run6'!D45</f>
        <v>0</v>
      </c>
      <c r="AY46" s="2">
        <f>'Run7'!D45</f>
        <v>6</v>
      </c>
      <c r="AZ46" s="2">
        <f>'Run8'!D45</f>
        <v>0</v>
      </c>
      <c r="BA46" s="2">
        <f>'Run9'!D45</f>
        <v>0</v>
      </c>
      <c r="BB46" s="2">
        <f>'Run10'!D45</f>
        <v>0</v>
      </c>
      <c r="BC46">
        <f t="shared" si="16"/>
        <v>0</v>
      </c>
      <c r="BD46">
        <f t="shared" si="17"/>
        <v>0.6</v>
      </c>
      <c r="BE46">
        <f t="shared" si="18"/>
        <v>0.59999999999999787</v>
      </c>
      <c r="CE46">
        <f t="shared" si="41"/>
        <v>4</v>
      </c>
      <c r="CF46">
        <f t="shared" si="42"/>
        <v>0.04</v>
      </c>
      <c r="CG46" s="3">
        <f t="shared" si="43"/>
        <v>0.31</v>
      </c>
      <c r="CH46" t="str">
        <f t="shared" si="21"/>
        <v/>
      </c>
      <c r="CI46" t="str">
        <f t="shared" si="22"/>
        <v/>
      </c>
    </row>
    <row r="47" spans="1:87" x14ac:dyDescent="0.25">
      <c r="A47">
        <v>44</v>
      </c>
      <c r="B47" s="1">
        <f t="shared" si="44"/>
        <v>66</v>
      </c>
      <c r="C47" s="1">
        <f t="shared" si="45"/>
        <v>60</v>
      </c>
      <c r="D47" s="1">
        <f t="shared" si="46"/>
        <v>50</v>
      </c>
      <c r="E47" s="1">
        <f t="shared" si="47"/>
        <v>62</v>
      </c>
      <c r="F47" s="1">
        <f t="shared" si="48"/>
        <v>65</v>
      </c>
      <c r="G47" s="1">
        <f t="shared" si="49"/>
        <v>49</v>
      </c>
      <c r="H47" s="1">
        <f t="shared" si="33"/>
        <v>60</v>
      </c>
      <c r="I47" s="1">
        <f t="shared" si="34"/>
        <v>55</v>
      </c>
      <c r="J47" s="1">
        <f t="shared" si="31"/>
        <v>51</v>
      </c>
      <c r="K47" s="1">
        <f t="shared" si="32"/>
        <v>56</v>
      </c>
      <c r="L47">
        <f t="shared" si="7"/>
        <v>49.9</v>
      </c>
      <c r="M47">
        <f t="shared" si="8"/>
        <v>57.4</v>
      </c>
      <c r="N47">
        <f t="shared" si="9"/>
        <v>65.099999999999994</v>
      </c>
      <c r="P47">
        <v>44</v>
      </c>
      <c r="Q47" s="1">
        <f>'Run1'!H46</f>
        <v>0</v>
      </c>
      <c r="R47" s="1">
        <f>'Run2'!H46</f>
        <v>0</v>
      </c>
      <c r="S47" s="1">
        <f>'Run3'!H46</f>
        <v>0</v>
      </c>
      <c r="T47" s="1">
        <f>'Run4'!H46</f>
        <v>0</v>
      </c>
      <c r="U47" s="1">
        <f>'Run5'!H46</f>
        <v>0</v>
      </c>
      <c r="V47" s="1">
        <f>'Run6'!H46</f>
        <v>0</v>
      </c>
      <c r="W47" s="1">
        <f>'Run7'!H46</f>
        <v>0</v>
      </c>
      <c r="X47" s="1">
        <f>'Run8'!H46</f>
        <v>0</v>
      </c>
      <c r="Y47" s="1">
        <f>'Run9'!H46</f>
        <v>0</v>
      </c>
      <c r="Z47" s="1">
        <f>'Run10'!H46</f>
        <v>0</v>
      </c>
      <c r="AA47">
        <f t="shared" si="10"/>
        <v>0</v>
      </c>
      <c r="AB47">
        <f t="shared" si="11"/>
        <v>0</v>
      </c>
      <c r="AC47">
        <f t="shared" si="12"/>
        <v>0</v>
      </c>
      <c r="AD47">
        <v>44</v>
      </c>
      <c r="AE47" s="2">
        <f>IF('Run1'!G46=0,1,'Run1'!G46/100)</f>
        <v>1</v>
      </c>
      <c r="AF47" s="2">
        <f>IF('Run2'!G46=0,1,'Run2'!G46/100)</f>
        <v>1</v>
      </c>
      <c r="AG47" s="2">
        <f>IF('Run3'!G46=0,1,'Run3'!G46/100)</f>
        <v>1</v>
      </c>
      <c r="AH47" s="2">
        <f>IF('Run4'!G46=0,1,'Run4'!G46/100)</f>
        <v>1</v>
      </c>
      <c r="AI47" s="2">
        <f>IF('Run5'!G46=0,1,'Run5'!G46/100)</f>
        <v>1</v>
      </c>
      <c r="AJ47" s="2">
        <f>IF('Run6'!G46=0,1,'Run6'!G46/100)</f>
        <v>1</v>
      </c>
      <c r="AK47" s="2">
        <f>IF('Run7'!G46=0,1,'Run7'!G46/100)</f>
        <v>0.98</v>
      </c>
      <c r="AL47" s="2">
        <f>IF('Run8'!G46=0,1,'Run8'!G46/100)</f>
        <v>1</v>
      </c>
      <c r="AM47" s="2">
        <f>IF('Run9'!G46=0,1,'Run9'!G46/100)</f>
        <v>1</v>
      </c>
      <c r="AN47" s="2">
        <f>IF('Run10'!G46=0,1,'Run10'!G46/100)</f>
        <v>1</v>
      </c>
      <c r="AO47">
        <f t="shared" si="13"/>
        <v>0.998</v>
      </c>
      <c r="AP47">
        <f t="shared" si="14"/>
        <v>0.998</v>
      </c>
      <c r="AQ47">
        <f t="shared" si="15"/>
        <v>1</v>
      </c>
      <c r="AR47">
        <v>44</v>
      </c>
      <c r="AS47" s="2">
        <f>'Run1'!D46</f>
        <v>0</v>
      </c>
      <c r="AT47" s="2">
        <f>'Run2'!D46</f>
        <v>0</v>
      </c>
      <c r="AU47" s="2">
        <f>'Run3'!D46</f>
        <v>0</v>
      </c>
      <c r="AV47" s="2">
        <f>'Run4'!D46</f>
        <v>0</v>
      </c>
      <c r="AW47" s="2">
        <f>'Run5'!D46</f>
        <v>0</v>
      </c>
      <c r="AX47" s="2">
        <f>'Run6'!D46</f>
        <v>0</v>
      </c>
      <c r="AY47" s="2">
        <f>'Run7'!D46</f>
        <v>6</v>
      </c>
      <c r="AZ47" s="2">
        <f>'Run8'!D46</f>
        <v>0</v>
      </c>
      <c r="BA47" s="2">
        <f>'Run9'!D46</f>
        <v>0</v>
      </c>
      <c r="BB47" s="2">
        <f>'Run10'!D46</f>
        <v>0</v>
      </c>
      <c r="BC47">
        <f t="shared" si="16"/>
        <v>0</v>
      </c>
      <c r="BD47">
        <f t="shared" si="17"/>
        <v>0.6</v>
      </c>
      <c r="BE47">
        <f t="shared" si="18"/>
        <v>0.59999999999999787</v>
      </c>
      <c r="CE47">
        <f t="shared" si="41"/>
        <v>8</v>
      </c>
      <c r="CF47">
        <f t="shared" si="42"/>
        <v>0.08</v>
      </c>
      <c r="CG47" s="3">
        <f t="shared" si="43"/>
        <v>0.24</v>
      </c>
      <c r="CH47" t="str">
        <f t="shared" si="21"/>
        <v/>
      </c>
      <c r="CI47" t="str">
        <f t="shared" si="22"/>
        <v/>
      </c>
    </row>
    <row r="48" spans="1:87" x14ac:dyDescent="0.25">
      <c r="A48">
        <v>45</v>
      </c>
      <c r="B48" s="1">
        <f t="shared" si="44"/>
        <v>66</v>
      </c>
      <c r="C48" s="1">
        <f t="shared" si="45"/>
        <v>60</v>
      </c>
      <c r="D48" s="1">
        <f t="shared" si="46"/>
        <v>50</v>
      </c>
      <c r="E48" s="1">
        <f t="shared" si="47"/>
        <v>62</v>
      </c>
      <c r="F48" s="1">
        <f t="shared" si="48"/>
        <v>65</v>
      </c>
      <c r="G48" s="1">
        <f t="shared" si="49"/>
        <v>49</v>
      </c>
      <c r="H48" s="1">
        <f t="shared" si="33"/>
        <v>60</v>
      </c>
      <c r="I48" s="1">
        <f t="shared" si="34"/>
        <v>55</v>
      </c>
      <c r="J48" s="1">
        <f t="shared" si="31"/>
        <v>51</v>
      </c>
      <c r="K48" s="1">
        <f t="shared" si="32"/>
        <v>56</v>
      </c>
      <c r="L48">
        <f t="shared" si="7"/>
        <v>49.9</v>
      </c>
      <c r="M48">
        <f t="shared" si="8"/>
        <v>57.4</v>
      </c>
      <c r="N48">
        <f t="shared" si="9"/>
        <v>65.099999999999994</v>
      </c>
      <c r="P48">
        <v>45</v>
      </c>
      <c r="Q48" s="1">
        <f>'Run1'!H47</f>
        <v>0</v>
      </c>
      <c r="R48" s="1">
        <f>'Run2'!H47</f>
        <v>0</v>
      </c>
      <c r="S48" s="1">
        <f>'Run3'!H47</f>
        <v>0</v>
      </c>
      <c r="T48" s="1">
        <f>'Run4'!H47</f>
        <v>0</v>
      </c>
      <c r="U48" s="1">
        <f>'Run5'!H47</f>
        <v>0</v>
      </c>
      <c r="V48" s="1">
        <f>'Run6'!H47</f>
        <v>0</v>
      </c>
      <c r="W48" s="1">
        <f>'Run7'!H47</f>
        <v>0</v>
      </c>
      <c r="X48" s="1">
        <f>'Run8'!H47</f>
        <v>0</v>
      </c>
      <c r="Y48" s="1">
        <f>'Run9'!H47</f>
        <v>0</v>
      </c>
      <c r="Z48" s="1">
        <f>'Run10'!H47</f>
        <v>0</v>
      </c>
      <c r="AA48">
        <f t="shared" si="10"/>
        <v>0</v>
      </c>
      <c r="AB48">
        <f t="shared" si="11"/>
        <v>0</v>
      </c>
      <c r="AC48">
        <f t="shared" si="12"/>
        <v>0</v>
      </c>
      <c r="AD48">
        <v>45</v>
      </c>
      <c r="AE48" s="2">
        <f>IF('Run1'!G47=0,1,'Run1'!G47/100)</f>
        <v>1</v>
      </c>
      <c r="AF48" s="2">
        <f>IF('Run2'!G47=0,1,'Run2'!G47/100)</f>
        <v>1</v>
      </c>
      <c r="AG48" s="2">
        <f>IF('Run3'!G47=0,1,'Run3'!G47/100)</f>
        <v>1</v>
      </c>
      <c r="AH48" s="2">
        <f>IF('Run4'!G47=0,1,'Run4'!G47/100)</f>
        <v>1</v>
      </c>
      <c r="AI48" s="2">
        <f>IF('Run5'!G47=0,1,'Run5'!G47/100)</f>
        <v>1</v>
      </c>
      <c r="AJ48" s="2">
        <f>IF('Run6'!G47=0,1,'Run6'!G47/100)</f>
        <v>1</v>
      </c>
      <c r="AK48" s="2">
        <f>IF('Run7'!G47=0,1,'Run7'!G47/100)</f>
        <v>0.33</v>
      </c>
      <c r="AL48" s="2">
        <f>IF('Run8'!G47=0,1,'Run8'!G47/100)</f>
        <v>1</v>
      </c>
      <c r="AM48" s="2">
        <f>IF('Run9'!G47=0,1,'Run9'!G47/100)</f>
        <v>1</v>
      </c>
      <c r="AN48" s="2">
        <f>IF('Run10'!G47=0,1,'Run10'!G47/100)</f>
        <v>1</v>
      </c>
      <c r="AO48">
        <f t="shared" si="13"/>
        <v>0.93299999999999983</v>
      </c>
      <c r="AP48">
        <f t="shared" si="14"/>
        <v>0.93300000000000005</v>
      </c>
      <c r="AQ48">
        <f t="shared" si="15"/>
        <v>1</v>
      </c>
      <c r="AR48">
        <v>45</v>
      </c>
      <c r="AS48" s="2">
        <f>'Run1'!D47</f>
        <v>0</v>
      </c>
      <c r="AT48" s="2">
        <f>'Run2'!D47</f>
        <v>0</v>
      </c>
      <c r="AU48" s="2">
        <f>'Run3'!D47</f>
        <v>0</v>
      </c>
      <c r="AV48" s="2">
        <f>'Run4'!D47</f>
        <v>0</v>
      </c>
      <c r="AW48" s="2">
        <f>'Run5'!D47</f>
        <v>0</v>
      </c>
      <c r="AX48" s="2">
        <f>'Run6'!D47</f>
        <v>0</v>
      </c>
      <c r="AY48" s="2">
        <f>'Run7'!D47</f>
        <v>6</v>
      </c>
      <c r="AZ48" s="2">
        <f>'Run8'!D47</f>
        <v>0</v>
      </c>
      <c r="BA48" s="2">
        <f>'Run9'!D47</f>
        <v>0</v>
      </c>
      <c r="BB48" s="2">
        <f>'Run10'!D47</f>
        <v>0</v>
      </c>
      <c r="BC48">
        <f t="shared" si="16"/>
        <v>0</v>
      </c>
      <c r="BD48">
        <f t="shared" si="17"/>
        <v>0.6</v>
      </c>
      <c r="BE48">
        <f t="shared" si="18"/>
        <v>0.59999999999999787</v>
      </c>
      <c r="CE48">
        <f t="shared" si="41"/>
        <v>4</v>
      </c>
      <c r="CF48">
        <f t="shared" si="42"/>
        <v>0.04</v>
      </c>
      <c r="CG48" s="3">
        <f t="shared" si="43"/>
        <v>0.36</v>
      </c>
      <c r="CH48" t="str">
        <f t="shared" si="21"/>
        <v/>
      </c>
      <c r="CI48" t="str">
        <f t="shared" si="22"/>
        <v/>
      </c>
    </row>
    <row r="49" spans="1:87" x14ac:dyDescent="0.25">
      <c r="A49">
        <v>46</v>
      </c>
      <c r="B49" s="1">
        <f t="shared" si="44"/>
        <v>66</v>
      </c>
      <c r="C49" s="1">
        <f t="shared" si="45"/>
        <v>60</v>
      </c>
      <c r="D49" s="1">
        <f t="shared" si="46"/>
        <v>50</v>
      </c>
      <c r="E49" s="1">
        <f t="shared" si="47"/>
        <v>62</v>
      </c>
      <c r="F49" s="1">
        <f t="shared" si="48"/>
        <v>65</v>
      </c>
      <c r="G49" s="1">
        <f t="shared" si="49"/>
        <v>49</v>
      </c>
      <c r="H49" s="1">
        <f t="shared" si="33"/>
        <v>60</v>
      </c>
      <c r="I49" s="1">
        <f t="shared" si="34"/>
        <v>55</v>
      </c>
      <c r="J49" s="1">
        <f t="shared" si="31"/>
        <v>51</v>
      </c>
      <c r="K49" s="1">
        <f t="shared" si="32"/>
        <v>56</v>
      </c>
      <c r="L49">
        <f t="shared" si="7"/>
        <v>49.9</v>
      </c>
      <c r="M49">
        <f t="shared" si="8"/>
        <v>57.4</v>
      </c>
      <c r="N49">
        <f t="shared" si="9"/>
        <v>65.099999999999994</v>
      </c>
      <c r="P49">
        <v>46</v>
      </c>
      <c r="Q49" s="1">
        <f>'Run1'!H48</f>
        <v>0</v>
      </c>
      <c r="R49" s="1">
        <f>'Run2'!H48</f>
        <v>0</v>
      </c>
      <c r="S49" s="1">
        <f>'Run3'!H48</f>
        <v>0</v>
      </c>
      <c r="T49" s="1">
        <f>'Run4'!H48</f>
        <v>0</v>
      </c>
      <c r="U49" s="1">
        <f>'Run5'!H48</f>
        <v>0</v>
      </c>
      <c r="V49" s="1">
        <f>'Run6'!H48</f>
        <v>0</v>
      </c>
      <c r="W49" s="1">
        <f>'Run7'!H48</f>
        <v>0</v>
      </c>
      <c r="X49" s="1">
        <f>'Run8'!H48</f>
        <v>0</v>
      </c>
      <c r="Y49" s="1">
        <f>'Run9'!H48</f>
        <v>0</v>
      </c>
      <c r="Z49" s="1">
        <f>'Run10'!H48</f>
        <v>0</v>
      </c>
      <c r="AA49">
        <f t="shared" si="10"/>
        <v>0</v>
      </c>
      <c r="AB49">
        <f t="shared" si="11"/>
        <v>0</v>
      </c>
      <c r="AC49">
        <f t="shared" si="12"/>
        <v>0</v>
      </c>
      <c r="AD49">
        <v>46</v>
      </c>
      <c r="AE49" s="2">
        <f>IF('Run1'!G48=0,1,'Run1'!G48/100)</f>
        <v>1</v>
      </c>
      <c r="AF49" s="2">
        <f>IF('Run2'!G48=0,1,'Run2'!G48/100)</f>
        <v>1</v>
      </c>
      <c r="AG49" s="2">
        <f>IF('Run3'!G48=0,1,'Run3'!G48/100)</f>
        <v>1</v>
      </c>
      <c r="AH49" s="2">
        <f>IF('Run4'!G48=0,1,'Run4'!G48/100)</f>
        <v>1</v>
      </c>
      <c r="AI49" s="2">
        <f>IF('Run5'!G48=0,1,'Run5'!G48/100)</f>
        <v>1</v>
      </c>
      <c r="AJ49" s="2">
        <f>IF('Run6'!G48=0,1,'Run6'!G48/100)</f>
        <v>1</v>
      </c>
      <c r="AK49" s="2">
        <f>IF('Run7'!G48=0,1,'Run7'!G48/100)</f>
        <v>0.42</v>
      </c>
      <c r="AL49" s="2">
        <f>IF('Run8'!G48=0,1,'Run8'!G48/100)</f>
        <v>1</v>
      </c>
      <c r="AM49" s="2">
        <f>IF('Run9'!G48=0,1,'Run9'!G48/100)</f>
        <v>1</v>
      </c>
      <c r="AN49" s="2">
        <f>IF('Run10'!G48=0,1,'Run10'!G48/100)</f>
        <v>1</v>
      </c>
      <c r="AO49">
        <f t="shared" si="13"/>
        <v>0.94199999999999995</v>
      </c>
      <c r="AP49">
        <f t="shared" si="14"/>
        <v>0.94199999999999995</v>
      </c>
      <c r="AQ49">
        <f t="shared" si="15"/>
        <v>1</v>
      </c>
      <c r="AR49">
        <v>46</v>
      </c>
      <c r="AS49" s="2">
        <f>'Run1'!D48</f>
        <v>0</v>
      </c>
      <c r="AT49" s="2">
        <f>'Run2'!D48</f>
        <v>0</v>
      </c>
      <c r="AU49" s="2">
        <f>'Run3'!D48</f>
        <v>0</v>
      </c>
      <c r="AV49" s="2">
        <f>'Run4'!D48</f>
        <v>0</v>
      </c>
      <c r="AW49" s="2">
        <f>'Run5'!D48</f>
        <v>0</v>
      </c>
      <c r="AX49" s="2">
        <f>'Run6'!D48</f>
        <v>0</v>
      </c>
      <c r="AY49" s="2">
        <f>'Run7'!D48</f>
        <v>6</v>
      </c>
      <c r="AZ49" s="2">
        <f>'Run8'!D48</f>
        <v>0</v>
      </c>
      <c r="BA49" s="2">
        <f>'Run9'!D48</f>
        <v>0</v>
      </c>
      <c r="BB49" s="2">
        <f>'Run10'!D48</f>
        <v>0</v>
      </c>
      <c r="BC49">
        <f t="shared" si="16"/>
        <v>0</v>
      </c>
      <c r="BD49">
        <f t="shared" si="17"/>
        <v>0.6</v>
      </c>
      <c r="BE49">
        <f t="shared" si="18"/>
        <v>0.59999999999999787</v>
      </c>
      <c r="CE49">
        <f t="shared" si="41"/>
        <v>3</v>
      </c>
      <c r="CF49">
        <f t="shared" si="42"/>
        <v>0.03</v>
      </c>
      <c r="CG49" s="3">
        <f t="shared" si="43"/>
        <v>0.28999999999999998</v>
      </c>
      <c r="CH49" t="str">
        <f t="shared" si="21"/>
        <v/>
      </c>
      <c r="CI49" t="str">
        <f t="shared" si="22"/>
        <v/>
      </c>
    </row>
    <row r="50" spans="1:87" x14ac:dyDescent="0.25">
      <c r="A50">
        <v>47</v>
      </c>
      <c r="B50" s="1">
        <f t="shared" si="44"/>
        <v>66</v>
      </c>
      <c r="C50" s="1">
        <f t="shared" si="45"/>
        <v>60</v>
      </c>
      <c r="D50" s="1">
        <f t="shared" si="46"/>
        <v>50</v>
      </c>
      <c r="E50" s="1">
        <f t="shared" si="47"/>
        <v>62</v>
      </c>
      <c r="F50" s="1">
        <f t="shared" si="48"/>
        <v>65</v>
      </c>
      <c r="G50" s="1">
        <f t="shared" si="49"/>
        <v>49</v>
      </c>
      <c r="H50" s="1">
        <f t="shared" si="33"/>
        <v>60</v>
      </c>
      <c r="I50" s="1">
        <f t="shared" si="34"/>
        <v>55</v>
      </c>
      <c r="J50" s="1">
        <f t="shared" si="31"/>
        <v>51</v>
      </c>
      <c r="K50" s="1">
        <f t="shared" si="32"/>
        <v>56</v>
      </c>
      <c r="L50">
        <f t="shared" si="7"/>
        <v>49.9</v>
      </c>
      <c r="M50">
        <f t="shared" si="8"/>
        <v>57.4</v>
      </c>
      <c r="N50">
        <f t="shared" si="9"/>
        <v>65.099999999999994</v>
      </c>
      <c r="P50">
        <v>47</v>
      </c>
      <c r="Q50" s="1">
        <f>'Run1'!H49</f>
        <v>0</v>
      </c>
      <c r="R50" s="1">
        <f>'Run2'!H49</f>
        <v>0</v>
      </c>
      <c r="S50" s="1">
        <f>'Run3'!H49</f>
        <v>0</v>
      </c>
      <c r="T50" s="1">
        <f>'Run4'!H49</f>
        <v>0</v>
      </c>
      <c r="U50" s="1">
        <f>'Run5'!H49</f>
        <v>0</v>
      </c>
      <c r="V50" s="1">
        <f>'Run6'!H49</f>
        <v>0</v>
      </c>
      <c r="W50" s="1">
        <f>'Run7'!H49</f>
        <v>0</v>
      </c>
      <c r="X50" s="1">
        <f>'Run8'!H49</f>
        <v>0</v>
      </c>
      <c r="Y50" s="1">
        <f>'Run9'!H49</f>
        <v>0</v>
      </c>
      <c r="Z50" s="1">
        <f>'Run10'!H49</f>
        <v>0</v>
      </c>
      <c r="AA50">
        <f t="shared" si="10"/>
        <v>0</v>
      </c>
      <c r="AB50">
        <f t="shared" si="11"/>
        <v>0</v>
      </c>
      <c r="AC50">
        <f t="shared" si="12"/>
        <v>0</v>
      </c>
      <c r="AD50">
        <v>47</v>
      </c>
      <c r="AE50" s="2">
        <f>IF('Run1'!G49=0,1,'Run1'!G49/100)</f>
        <v>1</v>
      </c>
      <c r="AF50" s="2">
        <f>IF('Run2'!G49=0,1,'Run2'!G49/100)</f>
        <v>1</v>
      </c>
      <c r="AG50" s="2">
        <f>IF('Run3'!G49=0,1,'Run3'!G49/100)</f>
        <v>1</v>
      </c>
      <c r="AH50" s="2">
        <f>IF('Run4'!G49=0,1,'Run4'!G49/100)</f>
        <v>1</v>
      </c>
      <c r="AI50" s="2">
        <f>IF('Run5'!G49=0,1,'Run5'!G49/100)</f>
        <v>1</v>
      </c>
      <c r="AJ50" s="2">
        <f>IF('Run6'!G49=0,1,'Run6'!G49/100)</f>
        <v>1</v>
      </c>
      <c r="AK50" s="2">
        <f>IF('Run7'!G49=0,1,'Run7'!G49/100)</f>
        <v>0.28999999999999998</v>
      </c>
      <c r="AL50" s="2">
        <f>IF('Run8'!G49=0,1,'Run8'!G49/100)</f>
        <v>1</v>
      </c>
      <c r="AM50" s="2">
        <f>IF('Run9'!G49=0,1,'Run9'!G49/100)</f>
        <v>1</v>
      </c>
      <c r="AN50" s="2">
        <f>IF('Run10'!G49=0,1,'Run10'!G49/100)</f>
        <v>1</v>
      </c>
      <c r="AO50">
        <f t="shared" si="13"/>
        <v>0.92899999999999983</v>
      </c>
      <c r="AP50">
        <f t="shared" si="14"/>
        <v>0.92899999999999994</v>
      </c>
      <c r="AQ50">
        <f t="shared" si="15"/>
        <v>1</v>
      </c>
      <c r="AR50">
        <v>47</v>
      </c>
      <c r="AS50" s="2">
        <f>'Run1'!D49</f>
        <v>0</v>
      </c>
      <c r="AT50" s="2">
        <f>'Run2'!D49</f>
        <v>0</v>
      </c>
      <c r="AU50" s="2">
        <f>'Run3'!D49</f>
        <v>0</v>
      </c>
      <c r="AV50" s="2">
        <f>'Run4'!D49</f>
        <v>0</v>
      </c>
      <c r="AW50" s="2">
        <f>'Run5'!D49</f>
        <v>0</v>
      </c>
      <c r="AX50" s="2">
        <f>'Run6'!D49</f>
        <v>0</v>
      </c>
      <c r="AY50" s="2">
        <f>'Run7'!D49</f>
        <v>4</v>
      </c>
      <c r="AZ50" s="2">
        <f>'Run8'!D49</f>
        <v>0</v>
      </c>
      <c r="BA50" s="2">
        <f>'Run9'!D49</f>
        <v>0</v>
      </c>
      <c r="BB50" s="2">
        <f>'Run10'!D49</f>
        <v>0</v>
      </c>
      <c r="BC50">
        <f t="shared" si="16"/>
        <v>0</v>
      </c>
      <c r="BD50">
        <f t="shared" si="17"/>
        <v>0.4</v>
      </c>
      <c r="BE50">
        <f t="shared" si="18"/>
        <v>0.39999999999999858</v>
      </c>
      <c r="CE50">
        <f t="shared" si="41"/>
        <v>4</v>
      </c>
      <c r="CF50">
        <f t="shared" si="42"/>
        <v>0.04</v>
      </c>
      <c r="CG50" s="3">
        <f t="shared" si="43"/>
        <v>0.36</v>
      </c>
      <c r="CH50" t="str">
        <f t="shared" si="21"/>
        <v/>
      </c>
      <c r="CI50" t="str">
        <f t="shared" si="22"/>
        <v/>
      </c>
    </row>
    <row r="51" spans="1:87" x14ac:dyDescent="0.25">
      <c r="A51">
        <v>48</v>
      </c>
      <c r="B51" s="1">
        <f t="shared" si="44"/>
        <v>66</v>
      </c>
      <c r="C51" s="1">
        <f t="shared" si="45"/>
        <v>60</v>
      </c>
      <c r="D51" s="1">
        <f t="shared" si="46"/>
        <v>50</v>
      </c>
      <c r="E51" s="1">
        <f t="shared" si="47"/>
        <v>62</v>
      </c>
      <c r="F51" s="1">
        <f t="shared" si="48"/>
        <v>65</v>
      </c>
      <c r="G51" s="1">
        <f t="shared" si="49"/>
        <v>49</v>
      </c>
      <c r="H51" s="1">
        <f t="shared" si="33"/>
        <v>60</v>
      </c>
      <c r="I51" s="1">
        <f t="shared" si="34"/>
        <v>55</v>
      </c>
      <c r="J51" s="1">
        <f t="shared" si="31"/>
        <v>51</v>
      </c>
      <c r="K51" s="1">
        <f t="shared" si="32"/>
        <v>56</v>
      </c>
      <c r="L51">
        <f t="shared" si="7"/>
        <v>49.9</v>
      </c>
      <c r="M51">
        <f t="shared" si="8"/>
        <v>57.4</v>
      </c>
      <c r="N51">
        <f t="shared" si="9"/>
        <v>65.099999999999994</v>
      </c>
      <c r="P51">
        <v>48</v>
      </c>
      <c r="Q51" s="1">
        <f>'Run1'!H50</f>
        <v>0</v>
      </c>
      <c r="R51" s="1">
        <f>'Run2'!H50</f>
        <v>0</v>
      </c>
      <c r="S51" s="1">
        <f>'Run3'!H50</f>
        <v>0</v>
      </c>
      <c r="T51" s="1">
        <f>'Run4'!H50</f>
        <v>0</v>
      </c>
      <c r="U51" s="1">
        <f>'Run5'!H50</f>
        <v>0</v>
      </c>
      <c r="V51" s="1">
        <f>'Run6'!H50</f>
        <v>0</v>
      </c>
      <c r="W51" s="1">
        <f>'Run7'!H50</f>
        <v>0</v>
      </c>
      <c r="X51" s="1">
        <f>'Run8'!H50</f>
        <v>0</v>
      </c>
      <c r="Y51" s="1">
        <f>'Run9'!H50</f>
        <v>0</v>
      </c>
      <c r="Z51" s="1">
        <f>'Run10'!H50</f>
        <v>0</v>
      </c>
      <c r="AA51">
        <f t="shared" si="10"/>
        <v>0</v>
      </c>
      <c r="AB51">
        <f t="shared" si="11"/>
        <v>0</v>
      </c>
      <c r="AC51">
        <f t="shared" si="12"/>
        <v>0</v>
      </c>
      <c r="AD51">
        <v>48</v>
      </c>
      <c r="AE51" s="2">
        <f>IF('Run1'!G50=0,1,'Run1'!G50/100)</f>
        <v>1</v>
      </c>
      <c r="AF51" s="2">
        <f>IF('Run2'!G50=0,1,'Run2'!G50/100)</f>
        <v>1</v>
      </c>
      <c r="AG51" s="2">
        <f>IF('Run3'!G50=0,1,'Run3'!G50/100)</f>
        <v>1</v>
      </c>
      <c r="AH51" s="2">
        <f>IF('Run4'!G50=0,1,'Run4'!G50/100)</f>
        <v>1</v>
      </c>
      <c r="AI51" s="2">
        <f>IF('Run5'!G50=0,1,'Run5'!G50/100)</f>
        <v>1</v>
      </c>
      <c r="AJ51" s="2">
        <f>IF('Run6'!G50=0,1,'Run6'!G50/100)</f>
        <v>1</v>
      </c>
      <c r="AK51" s="2">
        <f>IF('Run7'!G50=0,1,'Run7'!G50/100)</f>
        <v>0.98</v>
      </c>
      <c r="AL51" s="2">
        <f>IF('Run8'!G50=0,1,'Run8'!G50/100)</f>
        <v>1</v>
      </c>
      <c r="AM51" s="2">
        <f>IF('Run9'!G50=0,1,'Run9'!G50/100)</f>
        <v>1</v>
      </c>
      <c r="AN51" s="2">
        <f>IF('Run10'!G50=0,1,'Run10'!G50/100)</f>
        <v>1</v>
      </c>
      <c r="AO51">
        <f t="shared" si="13"/>
        <v>0.998</v>
      </c>
      <c r="AP51">
        <f t="shared" si="14"/>
        <v>0.998</v>
      </c>
      <c r="AQ51">
        <f t="shared" si="15"/>
        <v>1</v>
      </c>
      <c r="AR51">
        <v>48</v>
      </c>
      <c r="AS51" s="2">
        <f>'Run1'!D50</f>
        <v>0</v>
      </c>
      <c r="AT51" s="2">
        <f>'Run2'!D50</f>
        <v>0</v>
      </c>
      <c r="AU51" s="2">
        <f>'Run3'!D50</f>
        <v>0</v>
      </c>
      <c r="AV51" s="2">
        <f>'Run4'!D50</f>
        <v>0</v>
      </c>
      <c r="AW51" s="2">
        <f>'Run5'!D50</f>
        <v>0</v>
      </c>
      <c r="AX51" s="2">
        <f>'Run6'!D50</f>
        <v>0</v>
      </c>
      <c r="AY51" s="2">
        <f>'Run7'!D50</f>
        <v>3</v>
      </c>
      <c r="AZ51" s="2">
        <f>'Run8'!D50</f>
        <v>0</v>
      </c>
      <c r="BA51" s="2">
        <f>'Run9'!D50</f>
        <v>0</v>
      </c>
      <c r="BB51" s="2">
        <f>'Run10'!D50</f>
        <v>0</v>
      </c>
      <c r="BC51">
        <f t="shared" si="16"/>
        <v>0</v>
      </c>
      <c r="BD51">
        <f t="shared" si="17"/>
        <v>0.3</v>
      </c>
      <c r="BE51">
        <f t="shared" si="18"/>
        <v>0.29999999999999893</v>
      </c>
      <c r="CE51">
        <f t="shared" si="41"/>
        <v>4</v>
      </c>
      <c r="CF51">
        <f t="shared" si="42"/>
        <v>0.04</v>
      </c>
      <c r="CG51" s="3">
        <f t="shared" si="43"/>
        <v>0.43</v>
      </c>
      <c r="CH51" t="str">
        <f t="shared" si="21"/>
        <v/>
      </c>
      <c r="CI51" t="str">
        <f t="shared" si="22"/>
        <v/>
      </c>
    </row>
    <row r="52" spans="1:87" x14ac:dyDescent="0.25">
      <c r="A52">
        <v>49</v>
      </c>
      <c r="B52" s="1">
        <f t="shared" si="44"/>
        <v>66</v>
      </c>
      <c r="C52" s="1">
        <f t="shared" si="45"/>
        <v>60</v>
      </c>
      <c r="D52" s="1">
        <f t="shared" si="46"/>
        <v>50</v>
      </c>
      <c r="E52" s="1">
        <f t="shared" si="47"/>
        <v>62</v>
      </c>
      <c r="F52" s="1">
        <f t="shared" si="48"/>
        <v>65</v>
      </c>
      <c r="G52" s="1">
        <f t="shared" si="49"/>
        <v>49</v>
      </c>
      <c r="H52" s="1">
        <f t="shared" si="33"/>
        <v>61</v>
      </c>
      <c r="I52" s="1">
        <f t="shared" si="34"/>
        <v>55</v>
      </c>
      <c r="J52" s="1">
        <f t="shared" si="31"/>
        <v>51</v>
      </c>
      <c r="K52" s="1">
        <f t="shared" si="32"/>
        <v>56</v>
      </c>
      <c r="L52">
        <f t="shared" si="7"/>
        <v>49.9</v>
      </c>
      <c r="M52">
        <f t="shared" si="8"/>
        <v>57.5</v>
      </c>
      <c r="N52">
        <f t="shared" si="9"/>
        <v>65.099999999999994</v>
      </c>
      <c r="P52">
        <v>49</v>
      </c>
      <c r="Q52" s="1">
        <f>'Run1'!H51</f>
        <v>0</v>
      </c>
      <c r="R52" s="1">
        <f>'Run2'!H51</f>
        <v>0</v>
      </c>
      <c r="S52" s="1">
        <f>'Run3'!H51</f>
        <v>0</v>
      </c>
      <c r="T52" s="1">
        <f>'Run4'!H51</f>
        <v>0</v>
      </c>
      <c r="U52" s="1">
        <f>'Run5'!H51</f>
        <v>0</v>
      </c>
      <c r="V52" s="1">
        <f>'Run6'!H51</f>
        <v>0</v>
      </c>
      <c r="W52" s="1">
        <f>'Run7'!H51</f>
        <v>1</v>
      </c>
      <c r="X52" s="1">
        <f>'Run8'!H51</f>
        <v>0</v>
      </c>
      <c r="Y52" s="1">
        <f>'Run9'!H51</f>
        <v>0</v>
      </c>
      <c r="Z52" s="1">
        <f>'Run10'!H51</f>
        <v>0</v>
      </c>
      <c r="AA52">
        <f t="shared" si="10"/>
        <v>0</v>
      </c>
      <c r="AB52">
        <f t="shared" si="11"/>
        <v>0.1</v>
      </c>
      <c r="AC52">
        <f t="shared" si="12"/>
        <v>9.9999999999999645E-2</v>
      </c>
      <c r="AD52">
        <v>49</v>
      </c>
      <c r="AE52" s="2">
        <f>IF('Run1'!G51=0,1,'Run1'!G51/100)</f>
        <v>1</v>
      </c>
      <c r="AF52" s="2">
        <f>IF('Run2'!G51=0,1,'Run2'!G51/100)</f>
        <v>1</v>
      </c>
      <c r="AG52" s="2">
        <f>IF('Run3'!G51=0,1,'Run3'!G51/100)</f>
        <v>1</v>
      </c>
      <c r="AH52" s="2">
        <f>IF('Run4'!G51=0,1,'Run4'!G51/100)</f>
        <v>1</v>
      </c>
      <c r="AI52" s="2">
        <f>IF('Run5'!G51=0,1,'Run5'!G51/100)</f>
        <v>1</v>
      </c>
      <c r="AJ52" s="2">
        <f>IF('Run6'!G51=0,1,'Run6'!G51/100)</f>
        <v>1</v>
      </c>
      <c r="AK52" s="2">
        <f>IF('Run7'!G51=0,1,'Run7'!G51/100)</f>
        <v>0.99</v>
      </c>
      <c r="AL52" s="2">
        <f>IF('Run8'!G51=0,1,'Run8'!G51/100)</f>
        <v>1</v>
      </c>
      <c r="AM52" s="2">
        <f>IF('Run9'!G51=0,1,'Run9'!G51/100)</f>
        <v>1</v>
      </c>
      <c r="AN52" s="2">
        <f>IF('Run10'!G51=0,1,'Run10'!G51/100)</f>
        <v>1</v>
      </c>
      <c r="AO52">
        <f t="shared" si="13"/>
        <v>0.999</v>
      </c>
      <c r="AP52">
        <f t="shared" si="14"/>
        <v>0.999</v>
      </c>
      <c r="AQ52">
        <f t="shared" si="15"/>
        <v>1</v>
      </c>
      <c r="AR52">
        <v>49</v>
      </c>
      <c r="AS52" s="2">
        <f>'Run1'!D51</f>
        <v>0</v>
      </c>
      <c r="AT52" s="2">
        <f>'Run2'!D51</f>
        <v>0</v>
      </c>
      <c r="AU52" s="2">
        <f>'Run3'!D51</f>
        <v>0</v>
      </c>
      <c r="AV52" s="2">
        <f>'Run4'!D51</f>
        <v>0</v>
      </c>
      <c r="AW52" s="2">
        <f>'Run5'!D51</f>
        <v>0</v>
      </c>
      <c r="AX52" s="2">
        <f>'Run6'!D51</f>
        <v>0</v>
      </c>
      <c r="AY52" s="2">
        <f>'Run7'!D51</f>
        <v>1</v>
      </c>
      <c r="AZ52" s="2">
        <f>'Run8'!D51</f>
        <v>0</v>
      </c>
      <c r="BA52" s="2">
        <f>'Run9'!D51</f>
        <v>0</v>
      </c>
      <c r="BB52" s="2">
        <f>'Run10'!D51</f>
        <v>0</v>
      </c>
      <c r="BC52">
        <f t="shared" si="16"/>
        <v>0</v>
      </c>
      <c r="BD52">
        <f t="shared" si="17"/>
        <v>0.1</v>
      </c>
      <c r="BE52">
        <f t="shared" si="18"/>
        <v>9.9999999999999645E-2</v>
      </c>
      <c r="CE52">
        <f t="shared" si="41"/>
        <v>1</v>
      </c>
      <c r="CF52">
        <f t="shared" si="42"/>
        <v>0.01</v>
      </c>
      <c r="CG52" s="3">
        <f t="shared" si="43"/>
        <v>0.43</v>
      </c>
      <c r="CH52" t="str">
        <f t="shared" si="21"/>
        <v/>
      </c>
      <c r="CI52" t="str">
        <f t="shared" si="22"/>
        <v/>
      </c>
    </row>
    <row r="53" spans="1:87" x14ac:dyDescent="0.25">
      <c r="A53">
        <v>50</v>
      </c>
      <c r="B53" s="1">
        <f t="shared" si="44"/>
        <v>66</v>
      </c>
      <c r="C53" s="1">
        <f t="shared" si="45"/>
        <v>60</v>
      </c>
      <c r="D53" s="1">
        <f t="shared" si="46"/>
        <v>50</v>
      </c>
      <c r="E53" s="1">
        <f t="shared" si="47"/>
        <v>62</v>
      </c>
      <c r="F53" s="1">
        <f t="shared" si="48"/>
        <v>65</v>
      </c>
      <c r="G53" s="1">
        <f t="shared" si="49"/>
        <v>49</v>
      </c>
      <c r="H53" s="1">
        <f t="shared" si="33"/>
        <v>61</v>
      </c>
      <c r="I53" s="1">
        <f t="shared" si="34"/>
        <v>55</v>
      </c>
      <c r="J53" s="1">
        <f t="shared" si="31"/>
        <v>51</v>
      </c>
      <c r="K53" s="1">
        <f t="shared" si="32"/>
        <v>56</v>
      </c>
      <c r="L53">
        <f t="shared" si="7"/>
        <v>49.9</v>
      </c>
      <c r="M53">
        <f t="shared" si="8"/>
        <v>57.5</v>
      </c>
      <c r="N53">
        <f t="shared" si="9"/>
        <v>65.099999999999994</v>
      </c>
      <c r="P53">
        <v>50</v>
      </c>
      <c r="Q53" s="1">
        <f>'Run1'!H52</f>
        <v>0</v>
      </c>
      <c r="R53" s="1">
        <f>'Run2'!H52</f>
        <v>0</v>
      </c>
      <c r="S53" s="1">
        <f>'Run3'!H52</f>
        <v>0</v>
      </c>
      <c r="T53" s="1">
        <f>'Run4'!H52</f>
        <v>0</v>
      </c>
      <c r="U53" s="1">
        <f>'Run5'!H52</f>
        <v>0</v>
      </c>
      <c r="V53" s="1">
        <f>'Run6'!H52</f>
        <v>0</v>
      </c>
      <c r="W53" s="1">
        <f>'Run7'!H52</f>
        <v>0</v>
      </c>
      <c r="X53" s="1">
        <f>'Run8'!H52</f>
        <v>0</v>
      </c>
      <c r="Y53" s="1">
        <f>'Run9'!H52</f>
        <v>0</v>
      </c>
      <c r="Z53" s="1">
        <f>'Run10'!H52</f>
        <v>0</v>
      </c>
      <c r="AA53">
        <f t="shared" si="10"/>
        <v>0</v>
      </c>
      <c r="AB53">
        <f t="shared" si="11"/>
        <v>0</v>
      </c>
      <c r="AC53">
        <f t="shared" si="12"/>
        <v>0</v>
      </c>
      <c r="AD53">
        <v>50</v>
      </c>
      <c r="AE53" s="2">
        <f>IF('Run1'!G52=0,1,'Run1'!G52/100)</f>
        <v>1</v>
      </c>
      <c r="AF53" s="2">
        <f>IF('Run2'!G52=0,1,'Run2'!G52/100)</f>
        <v>1</v>
      </c>
      <c r="AG53" s="2">
        <f>IF('Run3'!G52=0,1,'Run3'!G52/100)</f>
        <v>1</v>
      </c>
      <c r="AH53" s="2">
        <f>IF('Run4'!G52=0,1,'Run4'!G52/100)</f>
        <v>1</v>
      </c>
      <c r="AI53" s="2">
        <f>IF('Run5'!G52=0,1,'Run5'!G52/100)</f>
        <v>1</v>
      </c>
      <c r="AJ53" s="2">
        <f>IF('Run6'!G52=0,1,'Run6'!G52/100)</f>
        <v>1</v>
      </c>
      <c r="AK53" s="2">
        <f>IF('Run7'!G52=0,1,'Run7'!G52/100)</f>
        <v>1</v>
      </c>
      <c r="AL53" s="2">
        <f>IF('Run8'!G52=0,1,'Run8'!G52/100)</f>
        <v>1</v>
      </c>
      <c r="AM53" s="2">
        <f>IF('Run9'!G52=0,1,'Run9'!G52/100)</f>
        <v>1</v>
      </c>
      <c r="AN53" s="2">
        <f>IF('Run10'!G52=0,1,'Run10'!G52/100)</f>
        <v>1</v>
      </c>
      <c r="AO53">
        <f t="shared" si="13"/>
        <v>1</v>
      </c>
      <c r="AP53">
        <f t="shared" si="14"/>
        <v>1</v>
      </c>
      <c r="AQ53">
        <f t="shared" si="15"/>
        <v>1</v>
      </c>
      <c r="AR53">
        <v>50</v>
      </c>
      <c r="AS53" s="2">
        <f>'Run1'!D52</f>
        <v>0</v>
      </c>
      <c r="AT53" s="2">
        <f>'Run2'!D52</f>
        <v>0</v>
      </c>
      <c r="AU53" s="2">
        <f>'Run3'!D52</f>
        <v>0</v>
      </c>
      <c r="AV53" s="2">
        <f>'Run4'!D52</f>
        <v>0</v>
      </c>
      <c r="AW53" s="2">
        <f>'Run5'!D52</f>
        <v>0</v>
      </c>
      <c r="AX53" s="2">
        <f>'Run6'!D52</f>
        <v>0</v>
      </c>
      <c r="AY53" s="2">
        <f>'Run7'!D52</f>
        <v>0</v>
      </c>
      <c r="AZ53" s="2">
        <f>'Run8'!D52</f>
        <v>0</v>
      </c>
      <c r="BA53" s="2">
        <f>'Run9'!D52</f>
        <v>0</v>
      </c>
      <c r="BB53" s="2">
        <f>'Run10'!D52</f>
        <v>0</v>
      </c>
      <c r="BC53">
        <f t="shared" si="16"/>
        <v>0</v>
      </c>
      <c r="BD53">
        <f t="shared" si="17"/>
        <v>0</v>
      </c>
      <c r="BE53">
        <f t="shared" si="18"/>
        <v>0</v>
      </c>
      <c r="CE53">
        <f t="shared" si="41"/>
        <v>5</v>
      </c>
      <c r="CF53">
        <f t="shared" si="42"/>
        <v>0.05</v>
      </c>
      <c r="CG53" s="3">
        <f t="shared" si="43"/>
        <v>0.35</v>
      </c>
      <c r="CH53" t="str">
        <f t="shared" si="21"/>
        <v/>
      </c>
      <c r="CI53" t="str">
        <f t="shared" si="22"/>
        <v/>
      </c>
    </row>
    <row r="54" spans="1:87" x14ac:dyDescent="0.25">
      <c r="A54">
        <v>51</v>
      </c>
      <c r="B54" s="1">
        <f t="shared" si="44"/>
        <v>66</v>
      </c>
      <c r="C54" s="1">
        <f t="shared" si="45"/>
        <v>60</v>
      </c>
      <c r="D54" s="1">
        <f t="shared" si="46"/>
        <v>50</v>
      </c>
      <c r="E54" s="1">
        <f t="shared" si="47"/>
        <v>62</v>
      </c>
      <c r="F54" s="1">
        <f t="shared" si="48"/>
        <v>65</v>
      </c>
      <c r="G54" s="1">
        <f t="shared" si="49"/>
        <v>49</v>
      </c>
      <c r="H54" s="1">
        <f t="shared" si="33"/>
        <v>61</v>
      </c>
      <c r="I54" s="1">
        <f t="shared" si="34"/>
        <v>55</v>
      </c>
      <c r="J54" s="1">
        <f t="shared" si="31"/>
        <v>51</v>
      </c>
      <c r="K54" s="1">
        <f t="shared" si="32"/>
        <v>56</v>
      </c>
      <c r="L54">
        <f t="shared" si="7"/>
        <v>49.9</v>
      </c>
      <c r="M54">
        <f t="shared" si="8"/>
        <v>57.5</v>
      </c>
      <c r="N54">
        <f t="shared" si="9"/>
        <v>65.099999999999994</v>
      </c>
      <c r="P54">
        <v>51</v>
      </c>
      <c r="Q54" s="1">
        <f>'Run1'!H53</f>
        <v>0</v>
      </c>
      <c r="R54" s="1">
        <f>'Run2'!H53</f>
        <v>0</v>
      </c>
      <c r="S54" s="1">
        <f>'Run3'!H53</f>
        <v>0</v>
      </c>
      <c r="T54" s="1">
        <f>'Run4'!H53</f>
        <v>0</v>
      </c>
      <c r="U54" s="1">
        <f>'Run5'!H53</f>
        <v>0</v>
      </c>
      <c r="V54" s="1">
        <f>'Run6'!H53</f>
        <v>0</v>
      </c>
      <c r="W54" s="1">
        <f>'Run7'!H53</f>
        <v>0</v>
      </c>
      <c r="X54" s="1">
        <f>'Run8'!H53</f>
        <v>0</v>
      </c>
      <c r="Y54" s="1">
        <f>'Run9'!H53</f>
        <v>0</v>
      </c>
      <c r="Z54" s="1">
        <f>'Run10'!H53</f>
        <v>0</v>
      </c>
      <c r="AA54">
        <f t="shared" si="10"/>
        <v>0</v>
      </c>
      <c r="AB54">
        <f t="shared" si="11"/>
        <v>0</v>
      </c>
      <c r="AC54">
        <f t="shared" si="12"/>
        <v>0</v>
      </c>
      <c r="AD54">
        <v>51</v>
      </c>
      <c r="AE54" s="2">
        <f>IF('Run1'!G53=0,1,'Run1'!G53/100)</f>
        <v>1</v>
      </c>
      <c r="AF54" s="2">
        <f>IF('Run2'!G53=0,1,'Run2'!G53/100)</f>
        <v>1</v>
      </c>
      <c r="AG54" s="2">
        <f>IF('Run3'!G53=0,1,'Run3'!G53/100)</f>
        <v>1</v>
      </c>
      <c r="AH54" s="2">
        <f>IF('Run4'!G53=0,1,'Run4'!G53/100)</f>
        <v>1</v>
      </c>
      <c r="AI54" s="2">
        <f>IF('Run5'!G53=0,1,'Run5'!G53/100)</f>
        <v>1</v>
      </c>
      <c r="AJ54" s="2">
        <f>IF('Run6'!G53=0,1,'Run6'!G53/100)</f>
        <v>1</v>
      </c>
      <c r="AK54" s="2">
        <f>IF('Run7'!G53=0,1,'Run7'!G53/100)</f>
        <v>1</v>
      </c>
      <c r="AL54" s="2">
        <f>IF('Run8'!G53=0,1,'Run8'!G53/100)</f>
        <v>1</v>
      </c>
      <c r="AM54" s="2">
        <f>IF('Run9'!G53=0,1,'Run9'!G53/100)</f>
        <v>1</v>
      </c>
      <c r="AN54" s="2">
        <f>IF('Run10'!G53=0,1,'Run10'!G53/100)</f>
        <v>1</v>
      </c>
      <c r="AO54">
        <f t="shared" si="13"/>
        <v>1</v>
      </c>
      <c r="AP54">
        <f t="shared" si="14"/>
        <v>1</v>
      </c>
      <c r="AQ54">
        <f t="shared" si="15"/>
        <v>1</v>
      </c>
      <c r="AR54">
        <v>51</v>
      </c>
      <c r="AS54" s="2">
        <f>'Run1'!D53</f>
        <v>0</v>
      </c>
      <c r="AT54" s="2">
        <f>'Run2'!D53</f>
        <v>0</v>
      </c>
      <c r="AU54" s="2">
        <f>'Run3'!D53</f>
        <v>0</v>
      </c>
      <c r="AV54" s="2">
        <f>'Run4'!D53</f>
        <v>0</v>
      </c>
      <c r="AW54" s="2">
        <f>'Run5'!D53</f>
        <v>0</v>
      </c>
      <c r="AX54" s="2">
        <f>'Run6'!D53</f>
        <v>0</v>
      </c>
      <c r="AY54" s="2">
        <f>'Run7'!D53</f>
        <v>0</v>
      </c>
      <c r="AZ54" s="2">
        <f>'Run8'!D53</f>
        <v>0</v>
      </c>
      <c r="BA54" s="2">
        <f>'Run9'!D53</f>
        <v>0</v>
      </c>
      <c r="BB54" s="2">
        <f>'Run10'!D53</f>
        <v>0</v>
      </c>
      <c r="BC54">
        <f t="shared" si="16"/>
        <v>0</v>
      </c>
      <c r="BD54">
        <f t="shared" si="17"/>
        <v>0</v>
      </c>
      <c r="BE54">
        <f t="shared" si="18"/>
        <v>0</v>
      </c>
      <c r="CE54">
        <f t="shared" si="41"/>
        <v>2</v>
      </c>
      <c r="CF54">
        <f t="shared" si="42"/>
        <v>0.02</v>
      </c>
      <c r="CG54" s="3">
        <f t="shared" si="43"/>
        <v>0.39</v>
      </c>
      <c r="CH54" t="str">
        <f t="shared" si="21"/>
        <v/>
      </c>
      <c r="CI54" t="str">
        <f t="shared" si="22"/>
        <v/>
      </c>
    </row>
    <row r="55" spans="1:87" x14ac:dyDescent="0.25">
      <c r="A55">
        <v>52</v>
      </c>
      <c r="B55" s="1">
        <f t="shared" si="44"/>
        <v>66</v>
      </c>
      <c r="C55" s="1">
        <f t="shared" si="45"/>
        <v>60</v>
      </c>
      <c r="D55" s="1">
        <f t="shared" si="46"/>
        <v>50</v>
      </c>
      <c r="E55" s="1">
        <f t="shared" si="47"/>
        <v>62</v>
      </c>
      <c r="F55" s="1">
        <f t="shared" si="48"/>
        <v>65</v>
      </c>
      <c r="G55" s="1">
        <f t="shared" si="49"/>
        <v>49</v>
      </c>
      <c r="H55" s="1">
        <f t="shared" si="33"/>
        <v>61</v>
      </c>
      <c r="I55" s="1">
        <f t="shared" si="34"/>
        <v>55</v>
      </c>
      <c r="J55" s="1">
        <f t="shared" si="31"/>
        <v>51</v>
      </c>
      <c r="K55" s="1">
        <f t="shared" si="32"/>
        <v>56</v>
      </c>
      <c r="L55">
        <f t="shared" si="7"/>
        <v>49.9</v>
      </c>
      <c r="M55">
        <f t="shared" si="8"/>
        <v>57.5</v>
      </c>
      <c r="N55">
        <f t="shared" si="9"/>
        <v>65.099999999999994</v>
      </c>
      <c r="P55">
        <v>52</v>
      </c>
      <c r="Q55" s="1">
        <f>'Run1'!H54</f>
        <v>0</v>
      </c>
      <c r="R55" s="1">
        <f>'Run2'!H54</f>
        <v>0</v>
      </c>
      <c r="S55" s="1">
        <f>'Run3'!H54</f>
        <v>0</v>
      </c>
      <c r="T55" s="1">
        <f>'Run4'!H54</f>
        <v>0</v>
      </c>
      <c r="U55" s="1">
        <f>'Run5'!H54</f>
        <v>0</v>
      </c>
      <c r="V55" s="1">
        <f>'Run6'!H54</f>
        <v>0</v>
      </c>
      <c r="W55" s="1">
        <f>'Run7'!H54</f>
        <v>0</v>
      </c>
      <c r="X55" s="1">
        <f>'Run8'!H54</f>
        <v>0</v>
      </c>
      <c r="Y55" s="1">
        <f>'Run9'!H54</f>
        <v>0</v>
      </c>
      <c r="Z55" s="1">
        <f>'Run10'!H54</f>
        <v>0</v>
      </c>
      <c r="AA55">
        <f t="shared" si="10"/>
        <v>0</v>
      </c>
      <c r="AB55">
        <f t="shared" si="11"/>
        <v>0</v>
      </c>
      <c r="AC55">
        <f t="shared" si="12"/>
        <v>0</v>
      </c>
      <c r="AD55">
        <v>52</v>
      </c>
      <c r="AE55" s="2">
        <f>IF('Run1'!G54=0,1,'Run1'!G54/100)</f>
        <v>1</v>
      </c>
      <c r="AF55" s="2">
        <f>IF('Run2'!G54=0,1,'Run2'!G54/100)</f>
        <v>1</v>
      </c>
      <c r="AG55" s="2">
        <f>IF('Run3'!G54=0,1,'Run3'!G54/100)</f>
        <v>1</v>
      </c>
      <c r="AH55" s="2">
        <f>IF('Run4'!G54=0,1,'Run4'!G54/100)</f>
        <v>1</v>
      </c>
      <c r="AI55" s="2">
        <f>IF('Run5'!G54=0,1,'Run5'!G54/100)</f>
        <v>1</v>
      </c>
      <c r="AJ55" s="2">
        <f>IF('Run6'!G54=0,1,'Run6'!G54/100)</f>
        <v>1</v>
      </c>
      <c r="AK55" s="2">
        <f>IF('Run7'!G54=0,1,'Run7'!G54/100)</f>
        <v>1</v>
      </c>
      <c r="AL55" s="2">
        <f>IF('Run8'!G54=0,1,'Run8'!G54/100)</f>
        <v>1</v>
      </c>
      <c r="AM55" s="2">
        <f>IF('Run9'!G54=0,1,'Run9'!G54/100)</f>
        <v>1</v>
      </c>
      <c r="AN55" s="2">
        <f>IF('Run10'!G54=0,1,'Run10'!G54/100)</f>
        <v>1</v>
      </c>
      <c r="AO55">
        <f t="shared" si="13"/>
        <v>1</v>
      </c>
      <c r="AP55">
        <f t="shared" si="14"/>
        <v>1</v>
      </c>
      <c r="AQ55">
        <f t="shared" si="15"/>
        <v>1</v>
      </c>
      <c r="AR55">
        <v>52</v>
      </c>
      <c r="AS55" s="2">
        <f>'Run1'!D54</f>
        <v>0</v>
      </c>
      <c r="AT55" s="2">
        <f>'Run2'!D54</f>
        <v>0</v>
      </c>
      <c r="AU55" s="2">
        <f>'Run3'!D54</f>
        <v>0</v>
      </c>
      <c r="AV55" s="2">
        <f>'Run4'!D54</f>
        <v>0</v>
      </c>
      <c r="AW55" s="2">
        <f>'Run5'!D54</f>
        <v>0</v>
      </c>
      <c r="AX55" s="2">
        <f>'Run6'!D54</f>
        <v>0</v>
      </c>
      <c r="AY55" s="2">
        <f>'Run7'!D54</f>
        <v>0</v>
      </c>
      <c r="AZ55" s="2">
        <f>'Run8'!D54</f>
        <v>0</v>
      </c>
      <c r="BA55" s="2">
        <f>'Run9'!D54</f>
        <v>0</v>
      </c>
      <c r="BB55" s="2">
        <f>'Run10'!D54</f>
        <v>0</v>
      </c>
      <c r="BC55">
        <f t="shared" si="16"/>
        <v>0</v>
      </c>
      <c r="BD55">
        <f t="shared" si="17"/>
        <v>0</v>
      </c>
      <c r="BE55">
        <f t="shared" si="18"/>
        <v>0</v>
      </c>
      <c r="CE55">
        <f t="shared" si="41"/>
        <v>0</v>
      </c>
      <c r="CF55">
        <f t="shared" si="42"/>
        <v>0</v>
      </c>
      <c r="CG55" s="3">
        <f t="shared" si="43"/>
        <v>0.96</v>
      </c>
      <c r="CH55" t="str">
        <f t="shared" si="21"/>
        <v/>
      </c>
      <c r="CI55" t="str">
        <f t="shared" si="22"/>
        <v/>
      </c>
    </row>
    <row r="56" spans="1:87" x14ac:dyDescent="0.25">
      <c r="A56">
        <v>53</v>
      </c>
      <c r="B56" s="1">
        <f t="shared" si="44"/>
        <v>66</v>
      </c>
      <c r="C56" s="1">
        <f t="shared" si="45"/>
        <v>60</v>
      </c>
      <c r="D56" s="1">
        <f t="shared" si="46"/>
        <v>50</v>
      </c>
      <c r="E56" s="1">
        <f t="shared" si="47"/>
        <v>62</v>
      </c>
      <c r="F56" s="1">
        <f t="shared" si="48"/>
        <v>65</v>
      </c>
      <c r="G56" s="1">
        <f t="shared" si="49"/>
        <v>49</v>
      </c>
      <c r="H56" s="1">
        <f t="shared" si="33"/>
        <v>61</v>
      </c>
      <c r="I56" s="1">
        <f t="shared" si="34"/>
        <v>55</v>
      </c>
      <c r="J56" s="1">
        <f t="shared" si="31"/>
        <v>51</v>
      </c>
      <c r="K56" s="1">
        <f t="shared" si="32"/>
        <v>56</v>
      </c>
      <c r="L56">
        <f t="shared" si="7"/>
        <v>49.9</v>
      </c>
      <c r="M56">
        <f t="shared" si="8"/>
        <v>57.5</v>
      </c>
      <c r="N56">
        <f t="shared" si="9"/>
        <v>65.099999999999994</v>
      </c>
      <c r="P56">
        <v>53</v>
      </c>
      <c r="Q56" s="1">
        <f>'Run1'!H55</f>
        <v>0</v>
      </c>
      <c r="R56" s="1">
        <f>'Run2'!H55</f>
        <v>0</v>
      </c>
      <c r="S56" s="1">
        <f>'Run3'!H55</f>
        <v>0</v>
      </c>
      <c r="T56" s="1">
        <f>'Run4'!H55</f>
        <v>0</v>
      </c>
      <c r="U56" s="1">
        <f>'Run5'!H55</f>
        <v>0</v>
      </c>
      <c r="V56" s="1">
        <f>'Run6'!H55</f>
        <v>0</v>
      </c>
      <c r="W56" s="1">
        <f>'Run7'!H55</f>
        <v>0</v>
      </c>
      <c r="X56" s="1">
        <f>'Run8'!H55</f>
        <v>0</v>
      </c>
      <c r="Y56" s="1">
        <f>'Run9'!H55</f>
        <v>0</v>
      </c>
      <c r="Z56" s="1">
        <f>'Run10'!H55</f>
        <v>0</v>
      </c>
      <c r="AA56">
        <f t="shared" si="10"/>
        <v>0</v>
      </c>
      <c r="AB56">
        <f t="shared" si="11"/>
        <v>0</v>
      </c>
      <c r="AC56">
        <f t="shared" si="12"/>
        <v>0</v>
      </c>
      <c r="AD56">
        <v>53</v>
      </c>
      <c r="AE56" s="2">
        <f>IF('Run1'!G55=0,1,'Run1'!G55/100)</f>
        <v>1</v>
      </c>
      <c r="AF56" s="2">
        <f>IF('Run2'!G55=0,1,'Run2'!G55/100)</f>
        <v>1</v>
      </c>
      <c r="AG56" s="2">
        <f>IF('Run3'!G55=0,1,'Run3'!G55/100)</f>
        <v>1</v>
      </c>
      <c r="AH56" s="2">
        <f>IF('Run4'!G55=0,1,'Run4'!G55/100)</f>
        <v>1</v>
      </c>
      <c r="AI56" s="2">
        <f>IF('Run5'!G55=0,1,'Run5'!G55/100)</f>
        <v>1</v>
      </c>
      <c r="AJ56" s="2">
        <f>IF('Run6'!G55=0,1,'Run6'!G55/100)</f>
        <v>1</v>
      </c>
      <c r="AK56" s="2">
        <f>IF('Run7'!G55=0,1,'Run7'!G55/100)</f>
        <v>1</v>
      </c>
      <c r="AL56" s="2">
        <f>IF('Run8'!G55=0,1,'Run8'!G55/100)</f>
        <v>1</v>
      </c>
      <c r="AM56" s="2">
        <f>IF('Run9'!G55=0,1,'Run9'!G55/100)</f>
        <v>1</v>
      </c>
      <c r="AN56" s="2">
        <f>IF('Run10'!G55=0,1,'Run10'!G55/100)</f>
        <v>1</v>
      </c>
      <c r="AO56">
        <f t="shared" si="13"/>
        <v>1</v>
      </c>
      <c r="AP56">
        <f t="shared" si="14"/>
        <v>1</v>
      </c>
      <c r="AQ56">
        <f t="shared" si="15"/>
        <v>1</v>
      </c>
      <c r="AR56">
        <v>53</v>
      </c>
      <c r="AS56" s="2">
        <f>'Run1'!D55</f>
        <v>0</v>
      </c>
      <c r="AT56" s="2">
        <f>'Run2'!D55</f>
        <v>0</v>
      </c>
      <c r="AU56" s="2">
        <f>'Run3'!D55</f>
        <v>0</v>
      </c>
      <c r="AV56" s="2">
        <f>'Run4'!D55</f>
        <v>0</v>
      </c>
      <c r="AW56" s="2">
        <f>'Run5'!D55</f>
        <v>0</v>
      </c>
      <c r="AX56" s="2">
        <f>'Run6'!D55</f>
        <v>0</v>
      </c>
      <c r="AY56" s="2">
        <f>'Run7'!D55</f>
        <v>0</v>
      </c>
      <c r="AZ56" s="2">
        <f>'Run8'!D55</f>
        <v>0</v>
      </c>
      <c r="BA56" s="2">
        <f>'Run9'!D55</f>
        <v>0</v>
      </c>
      <c r="BB56" s="2">
        <f>'Run10'!D55</f>
        <v>0</v>
      </c>
      <c r="BC56">
        <f t="shared" si="16"/>
        <v>0</v>
      </c>
      <c r="BD56">
        <f t="shared" si="17"/>
        <v>0</v>
      </c>
      <c r="BE56">
        <f t="shared" si="18"/>
        <v>0</v>
      </c>
      <c r="CE56">
        <f t="shared" si="41"/>
        <v>0</v>
      </c>
      <c r="CF56">
        <f t="shared" si="42"/>
        <v>0</v>
      </c>
      <c r="CG56" s="3">
        <f t="shared" si="43"/>
        <v>1</v>
      </c>
      <c r="CH56" t="str">
        <f t="shared" si="21"/>
        <v/>
      </c>
      <c r="CI56" t="str">
        <f t="shared" si="22"/>
        <v/>
      </c>
    </row>
    <row r="57" spans="1:87" x14ac:dyDescent="0.25">
      <c r="A57">
        <v>54</v>
      </c>
      <c r="B57" s="1">
        <f t="shared" si="44"/>
        <v>66</v>
      </c>
      <c r="C57" s="1">
        <f t="shared" si="45"/>
        <v>60</v>
      </c>
      <c r="D57" s="1">
        <f t="shared" si="46"/>
        <v>50</v>
      </c>
      <c r="E57" s="1">
        <f t="shared" si="47"/>
        <v>62</v>
      </c>
      <c r="F57" s="1">
        <f t="shared" si="48"/>
        <v>65</v>
      </c>
      <c r="G57" s="1">
        <f t="shared" si="49"/>
        <v>49</v>
      </c>
      <c r="H57" s="1">
        <f t="shared" si="33"/>
        <v>61</v>
      </c>
      <c r="I57" s="1">
        <f t="shared" si="34"/>
        <v>55</v>
      </c>
      <c r="J57" s="1">
        <f t="shared" si="31"/>
        <v>51</v>
      </c>
      <c r="K57" s="1">
        <f t="shared" si="32"/>
        <v>56</v>
      </c>
      <c r="L57">
        <f t="shared" si="7"/>
        <v>49.9</v>
      </c>
      <c r="M57">
        <f t="shared" si="8"/>
        <v>57.5</v>
      </c>
      <c r="N57">
        <f t="shared" si="9"/>
        <v>65.099999999999994</v>
      </c>
      <c r="P57">
        <v>54</v>
      </c>
      <c r="Q57" s="1">
        <f>'Run1'!H56</f>
        <v>0</v>
      </c>
      <c r="R57" s="1">
        <f>'Run2'!H56</f>
        <v>0</v>
      </c>
      <c r="S57" s="1">
        <f>'Run3'!H56</f>
        <v>0</v>
      </c>
      <c r="T57" s="1">
        <f>'Run4'!H56</f>
        <v>0</v>
      </c>
      <c r="U57" s="1">
        <f>'Run5'!H56</f>
        <v>0</v>
      </c>
      <c r="V57" s="1">
        <f>'Run6'!H56</f>
        <v>0</v>
      </c>
      <c r="W57" s="1">
        <f>'Run7'!H56</f>
        <v>0</v>
      </c>
      <c r="X57" s="1">
        <f>'Run8'!H56</f>
        <v>0</v>
      </c>
      <c r="Y57" s="1">
        <f>'Run9'!H56</f>
        <v>0</v>
      </c>
      <c r="Z57" s="1">
        <f>'Run10'!H56</f>
        <v>0</v>
      </c>
      <c r="AA57">
        <f t="shared" si="10"/>
        <v>0</v>
      </c>
      <c r="AB57">
        <f t="shared" si="11"/>
        <v>0</v>
      </c>
      <c r="AC57">
        <f t="shared" si="12"/>
        <v>0</v>
      </c>
      <c r="AD57">
        <v>54</v>
      </c>
      <c r="AE57" s="2">
        <f>IF('Run1'!G56=0,1,'Run1'!G56/100)</f>
        <v>1</v>
      </c>
      <c r="AF57" s="2">
        <f>IF('Run2'!G56=0,1,'Run2'!G56/100)</f>
        <v>1</v>
      </c>
      <c r="AG57" s="2">
        <f>IF('Run3'!G56=0,1,'Run3'!G56/100)</f>
        <v>1</v>
      </c>
      <c r="AH57" s="2">
        <f>IF('Run4'!G56=0,1,'Run4'!G56/100)</f>
        <v>1</v>
      </c>
      <c r="AI57" s="2">
        <f>IF('Run5'!G56=0,1,'Run5'!G56/100)</f>
        <v>1</v>
      </c>
      <c r="AJ57" s="2">
        <f>IF('Run6'!G56=0,1,'Run6'!G56/100)</f>
        <v>1</v>
      </c>
      <c r="AK57" s="2">
        <f>IF('Run7'!G56=0,1,'Run7'!G56/100)</f>
        <v>1</v>
      </c>
      <c r="AL57" s="2">
        <f>IF('Run8'!G56=0,1,'Run8'!G56/100)</f>
        <v>1</v>
      </c>
      <c r="AM57" s="2">
        <f>IF('Run9'!G56=0,1,'Run9'!G56/100)</f>
        <v>1</v>
      </c>
      <c r="AN57" s="2">
        <f>IF('Run10'!G56=0,1,'Run10'!G56/100)</f>
        <v>1</v>
      </c>
      <c r="AO57">
        <f t="shared" si="13"/>
        <v>1</v>
      </c>
      <c r="AP57">
        <f t="shared" si="14"/>
        <v>1</v>
      </c>
      <c r="AQ57">
        <f t="shared" si="15"/>
        <v>1</v>
      </c>
      <c r="AR57">
        <v>54</v>
      </c>
      <c r="AS57" s="2">
        <f>'Run1'!D56</f>
        <v>0</v>
      </c>
      <c r="AT57" s="2">
        <f>'Run2'!D56</f>
        <v>0</v>
      </c>
      <c r="AU57" s="2">
        <f>'Run3'!D56</f>
        <v>0</v>
      </c>
      <c r="AV57" s="2">
        <f>'Run4'!D56</f>
        <v>0</v>
      </c>
      <c r="AW57" s="2">
        <f>'Run5'!D56</f>
        <v>0</v>
      </c>
      <c r="AX57" s="2">
        <f>'Run6'!D56</f>
        <v>0</v>
      </c>
      <c r="AY57" s="2">
        <f>'Run7'!D56</f>
        <v>0</v>
      </c>
      <c r="AZ57" s="2">
        <f>'Run8'!D56</f>
        <v>0</v>
      </c>
      <c r="BA57" s="2">
        <f>'Run9'!D56</f>
        <v>0</v>
      </c>
      <c r="BB57" s="2">
        <f>'Run10'!D56</f>
        <v>0</v>
      </c>
      <c r="BC57">
        <f t="shared" si="16"/>
        <v>0</v>
      </c>
      <c r="BD57">
        <f t="shared" si="17"/>
        <v>0</v>
      </c>
      <c r="BE57">
        <f t="shared" si="18"/>
        <v>0</v>
      </c>
      <c r="CE57">
        <f t="shared" si="41"/>
        <v>0</v>
      </c>
      <c r="CF57">
        <f t="shared" si="42"/>
        <v>0</v>
      </c>
      <c r="CG57" s="3">
        <f t="shared" si="43"/>
        <v>1</v>
      </c>
      <c r="CH57" t="str">
        <f t="shared" si="21"/>
        <v/>
      </c>
      <c r="CI57" t="str">
        <f t="shared" si="22"/>
        <v/>
      </c>
    </row>
    <row r="58" spans="1:87" x14ac:dyDescent="0.25">
      <c r="A58">
        <v>55</v>
      </c>
      <c r="B58" s="1">
        <f t="shared" si="44"/>
        <v>66</v>
      </c>
      <c r="C58" s="1">
        <f t="shared" si="45"/>
        <v>60</v>
      </c>
      <c r="D58" s="1">
        <f t="shared" si="46"/>
        <v>50</v>
      </c>
      <c r="E58" s="1">
        <f t="shared" si="47"/>
        <v>62</v>
      </c>
      <c r="F58" s="1">
        <f t="shared" si="48"/>
        <v>65</v>
      </c>
      <c r="G58" s="1">
        <f t="shared" si="49"/>
        <v>49</v>
      </c>
      <c r="H58" s="1">
        <f t="shared" si="33"/>
        <v>61</v>
      </c>
      <c r="I58" s="1">
        <f t="shared" si="34"/>
        <v>55</v>
      </c>
      <c r="J58" s="1">
        <f t="shared" si="31"/>
        <v>51</v>
      </c>
      <c r="K58" s="1">
        <f t="shared" si="32"/>
        <v>56</v>
      </c>
      <c r="L58">
        <f t="shared" si="7"/>
        <v>49.9</v>
      </c>
      <c r="M58">
        <f t="shared" si="8"/>
        <v>57.5</v>
      </c>
      <c r="N58">
        <f t="shared" si="9"/>
        <v>65.099999999999994</v>
      </c>
      <c r="P58">
        <v>55</v>
      </c>
      <c r="Q58" s="1">
        <f>'Run1'!H57</f>
        <v>0</v>
      </c>
      <c r="R58" s="1">
        <f>'Run2'!H57</f>
        <v>0</v>
      </c>
      <c r="S58" s="1">
        <f>'Run3'!H57</f>
        <v>0</v>
      </c>
      <c r="T58" s="1">
        <f>'Run4'!H57</f>
        <v>0</v>
      </c>
      <c r="U58" s="1">
        <f>'Run5'!H57</f>
        <v>0</v>
      </c>
      <c r="V58" s="1">
        <f>'Run6'!H57</f>
        <v>0</v>
      </c>
      <c r="W58" s="1">
        <f>'Run7'!H57</f>
        <v>0</v>
      </c>
      <c r="X58" s="1">
        <f>'Run8'!H57</f>
        <v>0</v>
      </c>
      <c r="Y58" s="1">
        <f>'Run9'!H57</f>
        <v>0</v>
      </c>
      <c r="Z58" s="1">
        <f>'Run10'!H57</f>
        <v>0</v>
      </c>
      <c r="AA58">
        <f t="shared" si="10"/>
        <v>0</v>
      </c>
      <c r="AB58">
        <f t="shared" si="11"/>
        <v>0</v>
      </c>
      <c r="AC58">
        <f t="shared" si="12"/>
        <v>0</v>
      </c>
      <c r="AD58">
        <v>55</v>
      </c>
      <c r="AE58" s="2">
        <f>IF('Run1'!G57=0,1,'Run1'!G57/100)</f>
        <v>1</v>
      </c>
      <c r="AF58" s="2">
        <f>IF('Run2'!G57=0,1,'Run2'!G57/100)</f>
        <v>1</v>
      </c>
      <c r="AG58" s="2">
        <f>IF('Run3'!G57=0,1,'Run3'!G57/100)</f>
        <v>1</v>
      </c>
      <c r="AH58" s="2">
        <f>IF('Run4'!G57=0,1,'Run4'!G57/100)</f>
        <v>1</v>
      </c>
      <c r="AI58" s="2">
        <f>IF('Run5'!G57=0,1,'Run5'!G57/100)</f>
        <v>1</v>
      </c>
      <c r="AJ58" s="2">
        <f>IF('Run6'!G57=0,1,'Run6'!G57/100)</f>
        <v>1</v>
      </c>
      <c r="AK58" s="2">
        <f>IF('Run7'!G57=0,1,'Run7'!G57/100)</f>
        <v>1</v>
      </c>
      <c r="AL58" s="2">
        <f>IF('Run8'!G57=0,1,'Run8'!G57/100)</f>
        <v>1</v>
      </c>
      <c r="AM58" s="2">
        <f>IF('Run9'!G57=0,1,'Run9'!G57/100)</f>
        <v>1</v>
      </c>
      <c r="AN58" s="2">
        <f>IF('Run10'!G57=0,1,'Run10'!G57/100)</f>
        <v>1</v>
      </c>
      <c r="AO58">
        <f t="shared" si="13"/>
        <v>1</v>
      </c>
      <c r="AP58">
        <f t="shared" si="14"/>
        <v>1</v>
      </c>
      <c r="AQ58">
        <f t="shared" si="15"/>
        <v>1</v>
      </c>
      <c r="AR58">
        <v>55</v>
      </c>
      <c r="AS58" s="2">
        <f>'Run1'!D57</f>
        <v>0</v>
      </c>
      <c r="AT58" s="2">
        <f>'Run2'!D57</f>
        <v>0</v>
      </c>
      <c r="AU58" s="2">
        <f>'Run3'!D57</f>
        <v>0</v>
      </c>
      <c r="AV58" s="2">
        <f>'Run4'!D57</f>
        <v>0</v>
      </c>
      <c r="AW58" s="2">
        <f>'Run5'!D57</f>
        <v>0</v>
      </c>
      <c r="AX58" s="2">
        <f>'Run6'!D57</f>
        <v>0</v>
      </c>
      <c r="AY58" s="2">
        <f>'Run7'!D57</f>
        <v>0</v>
      </c>
      <c r="AZ58" s="2">
        <f>'Run8'!D57</f>
        <v>0</v>
      </c>
      <c r="BA58" s="2">
        <f>'Run9'!D57</f>
        <v>0</v>
      </c>
      <c r="BB58" s="2">
        <f>'Run10'!D57</f>
        <v>0</v>
      </c>
      <c r="BC58">
        <f t="shared" si="16"/>
        <v>0</v>
      </c>
      <c r="BD58">
        <f t="shared" si="17"/>
        <v>0</v>
      </c>
      <c r="BE58">
        <f t="shared" si="18"/>
        <v>0</v>
      </c>
      <c r="CE58">
        <f t="shared" si="41"/>
        <v>1</v>
      </c>
      <c r="CF58">
        <f t="shared" si="42"/>
        <v>0.01</v>
      </c>
      <c r="CG58" s="3">
        <f t="shared" si="43"/>
        <v>0.55000000000000004</v>
      </c>
      <c r="CH58" t="str">
        <f t="shared" si="21"/>
        <v/>
      </c>
      <c r="CI58" t="str">
        <f t="shared" si="22"/>
        <v/>
      </c>
    </row>
    <row r="59" spans="1:87" x14ac:dyDescent="0.25">
      <c r="A59">
        <v>56</v>
      </c>
      <c r="B59" s="1">
        <f t="shared" si="44"/>
        <v>66</v>
      </c>
      <c r="C59" s="1">
        <f t="shared" si="45"/>
        <v>60</v>
      </c>
      <c r="D59" s="1">
        <f t="shared" si="46"/>
        <v>50</v>
      </c>
      <c r="E59" s="1">
        <f t="shared" si="47"/>
        <v>62</v>
      </c>
      <c r="F59" s="1">
        <f t="shared" si="48"/>
        <v>65</v>
      </c>
      <c r="G59" s="1">
        <f t="shared" si="49"/>
        <v>49</v>
      </c>
      <c r="H59" s="1">
        <f t="shared" si="33"/>
        <v>61</v>
      </c>
      <c r="I59" s="1">
        <f t="shared" si="34"/>
        <v>55</v>
      </c>
      <c r="J59" s="1">
        <f t="shared" si="31"/>
        <v>51</v>
      </c>
      <c r="K59" s="1">
        <f t="shared" si="32"/>
        <v>56</v>
      </c>
      <c r="L59">
        <f t="shared" si="7"/>
        <v>49.9</v>
      </c>
      <c r="M59">
        <f t="shared" si="8"/>
        <v>57.5</v>
      </c>
      <c r="N59">
        <f t="shared" si="9"/>
        <v>65.099999999999994</v>
      </c>
      <c r="P59">
        <v>56</v>
      </c>
      <c r="Q59" s="1">
        <f>'Run1'!H58</f>
        <v>0</v>
      </c>
      <c r="R59" s="1">
        <f>'Run2'!H58</f>
        <v>0</v>
      </c>
      <c r="S59" s="1">
        <f>'Run3'!H58</f>
        <v>0</v>
      </c>
      <c r="T59" s="1">
        <f>'Run4'!H58</f>
        <v>0</v>
      </c>
      <c r="U59" s="1">
        <f>'Run5'!H58</f>
        <v>0</v>
      </c>
      <c r="V59" s="1">
        <f>'Run6'!H58</f>
        <v>0</v>
      </c>
      <c r="W59" s="1">
        <f>'Run7'!H58</f>
        <v>0</v>
      </c>
      <c r="X59" s="1">
        <f>'Run8'!H58</f>
        <v>0</v>
      </c>
      <c r="Y59" s="1">
        <f>'Run9'!H58</f>
        <v>0</v>
      </c>
      <c r="Z59" s="1">
        <f>'Run10'!H58</f>
        <v>0</v>
      </c>
      <c r="AA59">
        <f t="shared" si="10"/>
        <v>0</v>
      </c>
      <c r="AB59">
        <f t="shared" si="11"/>
        <v>0</v>
      </c>
      <c r="AC59">
        <f t="shared" si="12"/>
        <v>0</v>
      </c>
      <c r="AD59">
        <v>56</v>
      </c>
      <c r="AE59" s="2">
        <f>IF('Run1'!G58=0,1,'Run1'!G58/100)</f>
        <v>1</v>
      </c>
      <c r="AF59" s="2">
        <f>IF('Run2'!G58=0,1,'Run2'!G58/100)</f>
        <v>1</v>
      </c>
      <c r="AG59" s="2">
        <f>IF('Run3'!G58=0,1,'Run3'!G58/100)</f>
        <v>1</v>
      </c>
      <c r="AH59" s="2">
        <f>IF('Run4'!G58=0,1,'Run4'!G58/100)</f>
        <v>1</v>
      </c>
      <c r="AI59" s="2">
        <f>IF('Run5'!G58=0,1,'Run5'!G58/100)</f>
        <v>1</v>
      </c>
      <c r="AJ59" s="2">
        <f>IF('Run6'!G58=0,1,'Run6'!G58/100)</f>
        <v>1</v>
      </c>
      <c r="AK59" s="2">
        <f>IF('Run7'!G58=0,1,'Run7'!G58/100)</f>
        <v>1</v>
      </c>
      <c r="AL59" s="2">
        <f>IF('Run8'!G58=0,1,'Run8'!G58/100)</f>
        <v>1</v>
      </c>
      <c r="AM59" s="2">
        <f>IF('Run9'!G58=0,1,'Run9'!G58/100)</f>
        <v>1</v>
      </c>
      <c r="AN59" s="2">
        <f>IF('Run10'!G58=0,1,'Run10'!G58/100)</f>
        <v>1</v>
      </c>
      <c r="AO59">
        <f t="shared" si="13"/>
        <v>1</v>
      </c>
      <c r="AP59">
        <f t="shared" si="14"/>
        <v>1</v>
      </c>
      <c r="AQ59">
        <f t="shared" si="15"/>
        <v>1</v>
      </c>
      <c r="AR59">
        <v>56</v>
      </c>
      <c r="AS59" s="2">
        <f>'Run1'!D58</f>
        <v>0</v>
      </c>
      <c r="AT59" s="2">
        <f>'Run2'!D58</f>
        <v>0</v>
      </c>
      <c r="AU59" s="2">
        <f>'Run3'!D58</f>
        <v>0</v>
      </c>
      <c r="AV59" s="2">
        <f>'Run4'!D58</f>
        <v>0</v>
      </c>
      <c r="AW59" s="2">
        <f>'Run5'!D58</f>
        <v>0</v>
      </c>
      <c r="AX59" s="2">
        <f>'Run6'!D58</f>
        <v>0</v>
      </c>
      <c r="AY59" s="2">
        <f>'Run7'!D58</f>
        <v>0</v>
      </c>
      <c r="AZ59" s="2">
        <f>'Run8'!D58</f>
        <v>0</v>
      </c>
      <c r="BA59" s="2">
        <f>'Run9'!D58</f>
        <v>0</v>
      </c>
      <c r="BB59" s="2">
        <f>'Run10'!D58</f>
        <v>0</v>
      </c>
      <c r="BC59">
        <f t="shared" si="16"/>
        <v>0</v>
      </c>
      <c r="BD59">
        <f t="shared" si="17"/>
        <v>0</v>
      </c>
      <c r="BE59">
        <f t="shared" si="18"/>
        <v>0</v>
      </c>
      <c r="CE59">
        <f t="shared" si="41"/>
        <v>3</v>
      </c>
      <c r="CF59">
        <f t="shared" si="42"/>
        <v>0.03</v>
      </c>
      <c r="CG59" s="3">
        <f t="shared" si="43"/>
        <v>0.47</v>
      </c>
      <c r="CH59" t="str">
        <f t="shared" si="21"/>
        <v/>
      </c>
      <c r="CI59" t="str">
        <f t="shared" si="22"/>
        <v/>
      </c>
    </row>
    <row r="60" spans="1:87" x14ac:dyDescent="0.25">
      <c r="A60">
        <v>57</v>
      </c>
      <c r="B60" s="1">
        <f t="shared" si="44"/>
        <v>66</v>
      </c>
      <c r="C60" s="1">
        <f t="shared" si="45"/>
        <v>60</v>
      </c>
      <c r="D60" s="1">
        <f t="shared" si="46"/>
        <v>50</v>
      </c>
      <c r="E60" s="1">
        <f t="shared" si="47"/>
        <v>62</v>
      </c>
      <c r="F60" s="1">
        <f t="shared" si="48"/>
        <v>65</v>
      </c>
      <c r="G60" s="1">
        <f t="shared" si="49"/>
        <v>49</v>
      </c>
      <c r="H60" s="1">
        <f t="shared" si="33"/>
        <v>61</v>
      </c>
      <c r="I60" s="1">
        <f t="shared" si="34"/>
        <v>55</v>
      </c>
      <c r="J60" s="1">
        <f t="shared" si="31"/>
        <v>51</v>
      </c>
      <c r="K60" s="1">
        <f t="shared" si="32"/>
        <v>56</v>
      </c>
      <c r="L60">
        <f t="shared" si="7"/>
        <v>49.9</v>
      </c>
      <c r="M60">
        <f t="shared" si="8"/>
        <v>57.5</v>
      </c>
      <c r="N60">
        <f t="shared" si="9"/>
        <v>65.099999999999994</v>
      </c>
      <c r="P60">
        <v>57</v>
      </c>
      <c r="Q60" s="1">
        <f>'Run1'!H59</f>
        <v>0</v>
      </c>
      <c r="R60" s="1">
        <f>'Run2'!H59</f>
        <v>0</v>
      </c>
      <c r="S60" s="1">
        <f>'Run3'!H59</f>
        <v>0</v>
      </c>
      <c r="T60" s="1">
        <f>'Run4'!H59</f>
        <v>0</v>
      </c>
      <c r="U60" s="1">
        <f>'Run5'!H59</f>
        <v>0</v>
      </c>
      <c r="V60" s="1">
        <f>'Run6'!H59</f>
        <v>0</v>
      </c>
      <c r="W60" s="1">
        <f>'Run7'!H59</f>
        <v>0</v>
      </c>
      <c r="X60" s="1">
        <f>'Run8'!H59</f>
        <v>0</v>
      </c>
      <c r="Y60" s="1">
        <f>'Run9'!H59</f>
        <v>0</v>
      </c>
      <c r="Z60" s="1">
        <f>'Run10'!H59</f>
        <v>0</v>
      </c>
      <c r="AA60">
        <f t="shared" si="10"/>
        <v>0</v>
      </c>
      <c r="AB60">
        <f t="shared" si="11"/>
        <v>0</v>
      </c>
      <c r="AC60">
        <f t="shared" si="12"/>
        <v>0</v>
      </c>
      <c r="AD60">
        <v>57</v>
      </c>
      <c r="AE60" s="2">
        <f>IF('Run1'!G59=0,1,'Run1'!G59/100)</f>
        <v>1</v>
      </c>
      <c r="AF60" s="2">
        <f>IF('Run2'!G59=0,1,'Run2'!G59/100)</f>
        <v>1</v>
      </c>
      <c r="AG60" s="2">
        <f>IF('Run3'!G59=0,1,'Run3'!G59/100)</f>
        <v>1</v>
      </c>
      <c r="AH60" s="2">
        <f>IF('Run4'!G59=0,1,'Run4'!G59/100)</f>
        <v>1</v>
      </c>
      <c r="AI60" s="2">
        <f>IF('Run5'!G59=0,1,'Run5'!G59/100)</f>
        <v>1</v>
      </c>
      <c r="AJ60" s="2">
        <f>IF('Run6'!G59=0,1,'Run6'!G59/100)</f>
        <v>1</v>
      </c>
      <c r="AK60" s="2">
        <f>IF('Run7'!G59=0,1,'Run7'!G59/100)</f>
        <v>1</v>
      </c>
      <c r="AL60" s="2">
        <f>IF('Run8'!G59=0,1,'Run8'!G59/100)</f>
        <v>1</v>
      </c>
      <c r="AM60" s="2">
        <f>IF('Run9'!G59=0,1,'Run9'!G59/100)</f>
        <v>1</v>
      </c>
      <c r="AN60" s="2">
        <f>IF('Run10'!G59=0,1,'Run10'!G59/100)</f>
        <v>1</v>
      </c>
      <c r="AO60">
        <f t="shared" si="13"/>
        <v>1</v>
      </c>
      <c r="AP60">
        <f t="shared" si="14"/>
        <v>1</v>
      </c>
      <c r="AQ60">
        <f t="shared" si="15"/>
        <v>1</v>
      </c>
      <c r="AR60">
        <v>57</v>
      </c>
      <c r="AS60" s="2">
        <f>'Run1'!D59</f>
        <v>0</v>
      </c>
      <c r="AT60" s="2">
        <f>'Run2'!D59</f>
        <v>0</v>
      </c>
      <c r="AU60" s="2">
        <f>'Run3'!D59</f>
        <v>0</v>
      </c>
      <c r="AV60" s="2">
        <f>'Run4'!D59</f>
        <v>0</v>
      </c>
      <c r="AW60" s="2">
        <f>'Run5'!D59</f>
        <v>0</v>
      </c>
      <c r="AX60" s="2">
        <f>'Run6'!D59</f>
        <v>0</v>
      </c>
      <c r="AY60" s="2">
        <f>'Run7'!D59</f>
        <v>0</v>
      </c>
      <c r="AZ60" s="2">
        <f>'Run8'!D59</f>
        <v>0</v>
      </c>
      <c r="BA60" s="2">
        <f>'Run9'!D59</f>
        <v>0</v>
      </c>
      <c r="BB60" s="2">
        <f>'Run10'!D59</f>
        <v>0</v>
      </c>
      <c r="BC60">
        <f t="shared" si="16"/>
        <v>0</v>
      </c>
      <c r="BD60">
        <f t="shared" si="17"/>
        <v>0</v>
      </c>
      <c r="BE60">
        <f t="shared" si="18"/>
        <v>0</v>
      </c>
      <c r="CE60">
        <f t="shared" si="41"/>
        <v>1</v>
      </c>
      <c r="CF60">
        <f t="shared" si="42"/>
        <v>0.01</v>
      </c>
      <c r="CG60" s="3">
        <f t="shared" si="43"/>
        <v>0.55000000000000004</v>
      </c>
      <c r="CH60" t="str">
        <f t="shared" si="21"/>
        <v/>
      </c>
      <c r="CI60" t="str">
        <f t="shared" si="22"/>
        <v/>
      </c>
    </row>
    <row r="61" spans="1:87" x14ac:dyDescent="0.25">
      <c r="A61">
        <v>58</v>
      </c>
      <c r="B61" s="1">
        <f t="shared" si="44"/>
        <v>66</v>
      </c>
      <c r="C61" s="1">
        <f t="shared" si="45"/>
        <v>60</v>
      </c>
      <c r="D61" s="1">
        <f t="shared" si="46"/>
        <v>50</v>
      </c>
      <c r="E61" s="1">
        <f t="shared" si="47"/>
        <v>62</v>
      </c>
      <c r="F61" s="1">
        <f t="shared" si="48"/>
        <v>65</v>
      </c>
      <c r="G61" s="1">
        <f t="shared" si="49"/>
        <v>49</v>
      </c>
      <c r="H61" s="1">
        <f t="shared" si="33"/>
        <v>61</v>
      </c>
      <c r="I61" s="1">
        <f t="shared" si="34"/>
        <v>55</v>
      </c>
      <c r="J61" s="1">
        <f t="shared" si="31"/>
        <v>51</v>
      </c>
      <c r="K61" s="1">
        <f t="shared" si="32"/>
        <v>56</v>
      </c>
      <c r="L61">
        <f t="shared" si="7"/>
        <v>49.9</v>
      </c>
      <c r="M61">
        <f t="shared" si="8"/>
        <v>57.5</v>
      </c>
      <c r="N61">
        <f t="shared" si="9"/>
        <v>65.099999999999994</v>
      </c>
      <c r="P61">
        <v>58</v>
      </c>
      <c r="Q61" s="1">
        <f>'Run1'!H60</f>
        <v>0</v>
      </c>
      <c r="R61" s="1">
        <f>'Run2'!H60</f>
        <v>0</v>
      </c>
      <c r="S61" s="1">
        <f>'Run3'!H60</f>
        <v>0</v>
      </c>
      <c r="T61" s="1">
        <f>'Run4'!H60</f>
        <v>0</v>
      </c>
      <c r="U61" s="1">
        <f>'Run5'!H60</f>
        <v>0</v>
      </c>
      <c r="V61" s="1">
        <f>'Run6'!H60</f>
        <v>0</v>
      </c>
      <c r="W61" s="1">
        <f>'Run7'!H60</f>
        <v>0</v>
      </c>
      <c r="X61" s="1">
        <f>'Run8'!H60</f>
        <v>0</v>
      </c>
      <c r="Y61" s="1">
        <f>'Run9'!H60</f>
        <v>0</v>
      </c>
      <c r="Z61" s="1">
        <f>'Run10'!H60</f>
        <v>0</v>
      </c>
      <c r="AA61">
        <f t="shared" si="10"/>
        <v>0</v>
      </c>
      <c r="AB61">
        <f t="shared" si="11"/>
        <v>0</v>
      </c>
      <c r="AC61">
        <f t="shared" si="12"/>
        <v>0</v>
      </c>
      <c r="AD61">
        <v>58</v>
      </c>
      <c r="AE61" s="2">
        <f>IF('Run1'!G60=0,1,'Run1'!G60/100)</f>
        <v>1</v>
      </c>
      <c r="AF61" s="2">
        <f>IF('Run2'!G60=0,1,'Run2'!G60/100)</f>
        <v>1</v>
      </c>
      <c r="AG61" s="2">
        <f>IF('Run3'!G60=0,1,'Run3'!G60/100)</f>
        <v>1</v>
      </c>
      <c r="AH61" s="2">
        <f>IF('Run4'!G60=0,1,'Run4'!G60/100)</f>
        <v>1</v>
      </c>
      <c r="AI61" s="2">
        <f>IF('Run5'!G60=0,1,'Run5'!G60/100)</f>
        <v>1</v>
      </c>
      <c r="AJ61" s="2">
        <f>IF('Run6'!G60=0,1,'Run6'!G60/100)</f>
        <v>1</v>
      </c>
      <c r="AK61" s="2">
        <f>IF('Run7'!G60=0,1,'Run7'!G60/100)</f>
        <v>1</v>
      </c>
      <c r="AL61" s="2">
        <f>IF('Run8'!G60=0,1,'Run8'!G60/100)</f>
        <v>1</v>
      </c>
      <c r="AM61" s="2">
        <f>IF('Run9'!G60=0,1,'Run9'!G60/100)</f>
        <v>1</v>
      </c>
      <c r="AN61" s="2">
        <f>IF('Run10'!G60=0,1,'Run10'!G60/100)</f>
        <v>1</v>
      </c>
      <c r="AO61">
        <f t="shared" si="13"/>
        <v>1</v>
      </c>
      <c r="AP61">
        <f t="shared" si="14"/>
        <v>1</v>
      </c>
      <c r="AQ61">
        <f t="shared" si="15"/>
        <v>1</v>
      </c>
      <c r="AR61">
        <v>58</v>
      </c>
      <c r="AS61" s="2">
        <f>'Run1'!D60</f>
        <v>0</v>
      </c>
      <c r="AT61" s="2">
        <f>'Run2'!D60</f>
        <v>0</v>
      </c>
      <c r="AU61" s="2">
        <f>'Run3'!D60</f>
        <v>0</v>
      </c>
      <c r="AV61" s="2">
        <f>'Run4'!D60</f>
        <v>0</v>
      </c>
      <c r="AW61" s="2">
        <f>'Run5'!D60</f>
        <v>0</v>
      </c>
      <c r="AX61" s="2">
        <f>'Run6'!D60</f>
        <v>0</v>
      </c>
      <c r="AY61" s="2">
        <f>'Run7'!D60</f>
        <v>0</v>
      </c>
      <c r="AZ61" s="2">
        <f>'Run8'!D60</f>
        <v>0</v>
      </c>
      <c r="BA61" s="2">
        <f>'Run9'!D60</f>
        <v>0</v>
      </c>
      <c r="BB61" s="2">
        <f>'Run10'!D60</f>
        <v>0</v>
      </c>
      <c r="BC61">
        <f t="shared" si="16"/>
        <v>0</v>
      </c>
      <c r="BD61">
        <f t="shared" si="17"/>
        <v>0</v>
      </c>
      <c r="BE61">
        <f t="shared" si="18"/>
        <v>0</v>
      </c>
      <c r="CE61">
        <f t="shared" si="41"/>
        <v>1</v>
      </c>
      <c r="CF61">
        <f t="shared" si="42"/>
        <v>0.01</v>
      </c>
      <c r="CG61" s="3">
        <f t="shared" si="43"/>
        <v>0.55000000000000004</v>
      </c>
      <c r="CH61" t="str">
        <f t="shared" si="21"/>
        <v/>
      </c>
      <c r="CI61" t="str">
        <f t="shared" si="22"/>
        <v/>
      </c>
    </row>
    <row r="62" spans="1:87" x14ac:dyDescent="0.25">
      <c r="A62">
        <v>59</v>
      </c>
      <c r="B62" s="1">
        <f t="shared" si="44"/>
        <v>66</v>
      </c>
      <c r="C62" s="1">
        <f t="shared" si="45"/>
        <v>60</v>
      </c>
      <c r="D62" s="1">
        <f t="shared" si="46"/>
        <v>50</v>
      </c>
      <c r="E62" s="1">
        <f t="shared" si="47"/>
        <v>62</v>
      </c>
      <c r="F62" s="1">
        <f t="shared" si="48"/>
        <v>65</v>
      </c>
      <c r="G62" s="1">
        <f t="shared" si="49"/>
        <v>49</v>
      </c>
      <c r="H62" s="1">
        <f t="shared" si="33"/>
        <v>61</v>
      </c>
      <c r="I62" s="1">
        <f t="shared" si="34"/>
        <v>55</v>
      </c>
      <c r="J62" s="1">
        <f t="shared" si="31"/>
        <v>51</v>
      </c>
      <c r="K62" s="1">
        <f t="shared" si="32"/>
        <v>56</v>
      </c>
      <c r="L62">
        <f t="shared" si="7"/>
        <v>49.9</v>
      </c>
      <c r="M62">
        <f t="shared" si="8"/>
        <v>57.5</v>
      </c>
      <c r="N62">
        <f t="shared" si="9"/>
        <v>65.099999999999994</v>
      </c>
      <c r="P62">
        <v>59</v>
      </c>
      <c r="Q62" s="1">
        <f>'Run1'!H61</f>
        <v>0</v>
      </c>
      <c r="R62" s="1">
        <f>'Run2'!H61</f>
        <v>0</v>
      </c>
      <c r="S62" s="1">
        <f>'Run3'!H61</f>
        <v>0</v>
      </c>
      <c r="T62" s="1">
        <f>'Run4'!H61</f>
        <v>0</v>
      </c>
      <c r="U62" s="1">
        <f>'Run5'!H61</f>
        <v>0</v>
      </c>
      <c r="V62" s="1">
        <f>'Run6'!H61</f>
        <v>0</v>
      </c>
      <c r="W62" s="1">
        <f>'Run7'!H61</f>
        <v>0</v>
      </c>
      <c r="X62" s="1">
        <f>'Run8'!H61</f>
        <v>0</v>
      </c>
      <c r="Y62" s="1">
        <f>'Run9'!H61</f>
        <v>0</v>
      </c>
      <c r="Z62" s="1">
        <f>'Run10'!H61</f>
        <v>0</v>
      </c>
      <c r="AA62">
        <f t="shared" si="10"/>
        <v>0</v>
      </c>
      <c r="AB62">
        <f t="shared" si="11"/>
        <v>0</v>
      </c>
      <c r="AC62">
        <f t="shared" si="12"/>
        <v>0</v>
      </c>
      <c r="AD62">
        <v>59</v>
      </c>
      <c r="AE62" s="2">
        <f>IF('Run1'!G61=0,1,'Run1'!G61/100)</f>
        <v>1</v>
      </c>
      <c r="AF62" s="2">
        <f>IF('Run2'!G61=0,1,'Run2'!G61/100)</f>
        <v>1</v>
      </c>
      <c r="AG62" s="2">
        <f>IF('Run3'!G61=0,1,'Run3'!G61/100)</f>
        <v>1</v>
      </c>
      <c r="AH62" s="2">
        <f>IF('Run4'!G61=0,1,'Run4'!G61/100)</f>
        <v>1</v>
      </c>
      <c r="AI62" s="2">
        <f>IF('Run5'!G61=0,1,'Run5'!G61/100)</f>
        <v>1</v>
      </c>
      <c r="AJ62" s="2">
        <f>IF('Run6'!G61=0,1,'Run6'!G61/100)</f>
        <v>1</v>
      </c>
      <c r="AK62" s="2">
        <f>IF('Run7'!G61=0,1,'Run7'!G61/100)</f>
        <v>1</v>
      </c>
      <c r="AL62" s="2">
        <f>IF('Run8'!G61=0,1,'Run8'!G61/100)</f>
        <v>1</v>
      </c>
      <c r="AM62" s="2">
        <f>IF('Run9'!G61=0,1,'Run9'!G61/100)</f>
        <v>1</v>
      </c>
      <c r="AN62" s="2">
        <f>IF('Run10'!G61=0,1,'Run10'!G61/100)</f>
        <v>1</v>
      </c>
      <c r="AO62">
        <f t="shared" si="13"/>
        <v>1</v>
      </c>
      <c r="AP62">
        <f t="shared" si="14"/>
        <v>1</v>
      </c>
      <c r="AQ62">
        <f t="shared" si="15"/>
        <v>1</v>
      </c>
      <c r="AR62">
        <v>59</v>
      </c>
      <c r="AS62" s="2">
        <f>'Run1'!D61</f>
        <v>0</v>
      </c>
      <c r="AT62" s="2">
        <f>'Run2'!D61</f>
        <v>0</v>
      </c>
      <c r="AU62" s="2">
        <f>'Run3'!D61</f>
        <v>0</v>
      </c>
      <c r="AV62" s="2">
        <f>'Run4'!D61</f>
        <v>0</v>
      </c>
      <c r="AW62" s="2">
        <f>'Run5'!D61</f>
        <v>0</v>
      </c>
      <c r="AX62" s="2">
        <f>'Run6'!D61</f>
        <v>0</v>
      </c>
      <c r="AY62" s="2">
        <f>'Run7'!D61</f>
        <v>0</v>
      </c>
      <c r="AZ62" s="2">
        <f>'Run8'!D61</f>
        <v>0</v>
      </c>
      <c r="BA62" s="2">
        <f>'Run9'!D61</f>
        <v>0</v>
      </c>
      <c r="BB62" s="2">
        <f>'Run10'!D61</f>
        <v>0</v>
      </c>
      <c r="BC62">
        <f t="shared" si="16"/>
        <v>0</v>
      </c>
      <c r="BD62">
        <f t="shared" si="17"/>
        <v>0</v>
      </c>
      <c r="BE62">
        <f t="shared" si="18"/>
        <v>0</v>
      </c>
      <c r="CE62">
        <f t="shared" si="41"/>
        <v>0</v>
      </c>
      <c r="CF62">
        <f t="shared" si="42"/>
        <v>0</v>
      </c>
      <c r="CG62" s="3">
        <f t="shared" si="43"/>
        <v>0.99</v>
      </c>
      <c r="CH62" t="str">
        <f t="shared" si="21"/>
        <v/>
      </c>
      <c r="CI62" t="str">
        <f t="shared" si="22"/>
        <v/>
      </c>
    </row>
    <row r="63" spans="1:87" x14ac:dyDescent="0.25">
      <c r="A63">
        <v>60</v>
      </c>
      <c r="B63" s="1">
        <f t="shared" ref="B63" si="50">B62+Q63</f>
        <v>66</v>
      </c>
      <c r="C63" s="1">
        <f t="shared" ref="C63" si="51">C62+R63</f>
        <v>60</v>
      </c>
      <c r="D63" s="1">
        <f t="shared" ref="D63" si="52">D62+S63</f>
        <v>50</v>
      </c>
      <c r="E63" s="1">
        <f t="shared" ref="E63" si="53">E62+T63</f>
        <v>62</v>
      </c>
      <c r="F63" s="1">
        <f t="shared" ref="F63" si="54">F62+U63</f>
        <v>65</v>
      </c>
      <c r="G63" s="1">
        <f t="shared" ref="G63" si="55">G62+V63</f>
        <v>49</v>
      </c>
      <c r="H63" s="1">
        <f t="shared" si="33"/>
        <v>61</v>
      </c>
      <c r="I63" s="1">
        <f t="shared" si="34"/>
        <v>55</v>
      </c>
      <c r="J63" s="1">
        <f t="shared" si="31"/>
        <v>51</v>
      </c>
      <c r="K63" s="1">
        <f t="shared" si="32"/>
        <v>56</v>
      </c>
      <c r="L63">
        <f t="shared" si="7"/>
        <v>49.9</v>
      </c>
      <c r="M63">
        <f t="shared" si="8"/>
        <v>57.5</v>
      </c>
      <c r="N63">
        <f t="shared" si="9"/>
        <v>65.099999999999994</v>
      </c>
      <c r="P63">
        <v>60</v>
      </c>
      <c r="Q63" s="1">
        <f>'Run1'!H62</f>
        <v>0</v>
      </c>
      <c r="R63" s="1">
        <f>'Run2'!H62</f>
        <v>0</v>
      </c>
      <c r="S63" s="1">
        <f>'Run3'!H62</f>
        <v>0</v>
      </c>
      <c r="T63" s="1">
        <f>'Run4'!H62</f>
        <v>0</v>
      </c>
      <c r="U63" s="1">
        <f>'Run5'!H62</f>
        <v>0</v>
      </c>
      <c r="V63" s="1">
        <f>'Run6'!H62</f>
        <v>0</v>
      </c>
      <c r="W63" s="1">
        <f>'Run7'!H62</f>
        <v>0</v>
      </c>
      <c r="X63" s="1">
        <f>'Run8'!H62</f>
        <v>0</v>
      </c>
      <c r="Y63" s="1">
        <f>'Run9'!H62</f>
        <v>0</v>
      </c>
      <c r="Z63" s="1">
        <f>'Run10'!H62</f>
        <v>0</v>
      </c>
      <c r="AA63">
        <f t="shared" si="10"/>
        <v>0</v>
      </c>
      <c r="AB63">
        <f t="shared" si="11"/>
        <v>0</v>
      </c>
      <c r="AC63">
        <f t="shared" si="12"/>
        <v>0</v>
      </c>
      <c r="AD63">
        <v>60</v>
      </c>
      <c r="AE63" s="2">
        <f>IF('Run1'!G62=0,1,'Run1'!G62/100)</f>
        <v>1</v>
      </c>
      <c r="AF63" s="2">
        <f>IF('Run2'!G62=0,1,'Run2'!G62/100)</f>
        <v>1</v>
      </c>
      <c r="AG63" s="2">
        <f>IF('Run3'!G62=0,1,'Run3'!G62/100)</f>
        <v>1</v>
      </c>
      <c r="AH63" s="2">
        <f>IF('Run4'!G62=0,1,'Run4'!G62/100)</f>
        <v>1</v>
      </c>
      <c r="AI63" s="2">
        <f>IF('Run5'!G62=0,1,'Run5'!G62/100)</f>
        <v>1</v>
      </c>
      <c r="AJ63" s="2">
        <f>IF('Run6'!G62=0,1,'Run6'!G62/100)</f>
        <v>1</v>
      </c>
      <c r="AK63" s="2">
        <f>IF('Run7'!G62=0,1,'Run7'!G62/100)</f>
        <v>1</v>
      </c>
      <c r="AL63" s="2">
        <f>IF('Run8'!G62=0,1,'Run8'!G62/100)</f>
        <v>1</v>
      </c>
      <c r="AM63" s="2">
        <f>IF('Run9'!G62=0,1,'Run9'!G62/100)</f>
        <v>1</v>
      </c>
      <c r="AN63" s="2">
        <f>IF('Run10'!G62=0,1,'Run10'!G62/100)</f>
        <v>1</v>
      </c>
      <c r="AO63">
        <f t="shared" si="13"/>
        <v>1</v>
      </c>
      <c r="AP63">
        <f t="shared" si="14"/>
        <v>1</v>
      </c>
      <c r="AQ63">
        <f t="shared" si="15"/>
        <v>1</v>
      </c>
      <c r="AR63">
        <v>60</v>
      </c>
      <c r="AS63" s="2">
        <f>'Run1'!D62</f>
        <v>0</v>
      </c>
      <c r="AT63" s="2">
        <f>'Run2'!D62</f>
        <v>0</v>
      </c>
      <c r="AU63" s="2">
        <f>'Run3'!D62</f>
        <v>0</v>
      </c>
      <c r="AV63" s="2">
        <f>'Run4'!D62</f>
        <v>0</v>
      </c>
      <c r="AW63" s="2">
        <f>'Run5'!D62</f>
        <v>0</v>
      </c>
      <c r="AX63" s="2">
        <f>'Run6'!D62</f>
        <v>0</v>
      </c>
      <c r="AY63" s="2">
        <f>'Run7'!D62</f>
        <v>0</v>
      </c>
      <c r="AZ63" s="2">
        <f>'Run8'!D62</f>
        <v>0</v>
      </c>
      <c r="BA63" s="2">
        <f>'Run9'!D62</f>
        <v>0</v>
      </c>
      <c r="BB63" s="2">
        <f>'Run10'!D62</f>
        <v>0</v>
      </c>
      <c r="BC63">
        <f t="shared" si="16"/>
        <v>0</v>
      </c>
      <c r="BD63">
        <f t="shared" si="17"/>
        <v>0</v>
      </c>
      <c r="BE63">
        <f t="shared" si="18"/>
        <v>0</v>
      </c>
      <c r="CE63">
        <f t="shared" si="41"/>
        <v>0</v>
      </c>
      <c r="CF63">
        <f t="shared" si="42"/>
        <v>0</v>
      </c>
      <c r="CG63" s="3">
        <f t="shared" si="43"/>
        <v>0.99</v>
      </c>
      <c r="CH63" t="str">
        <f t="shared" si="21"/>
        <v/>
      </c>
      <c r="CI63" t="str">
        <f t="shared" si="22"/>
        <v/>
      </c>
    </row>
    <row r="64" spans="1:87" x14ac:dyDescent="0.25">
      <c r="P64">
        <v>61</v>
      </c>
      <c r="Q64">
        <f>MAX(Q3:Q63)</f>
        <v>8</v>
      </c>
      <c r="R64">
        <f t="shared" ref="R64:AC64" si="56">MAX(R3:R63)</f>
        <v>8</v>
      </c>
      <c r="S64">
        <f t="shared" si="56"/>
        <v>9</v>
      </c>
      <c r="T64">
        <f t="shared" si="56"/>
        <v>8</v>
      </c>
      <c r="U64">
        <f t="shared" si="56"/>
        <v>14</v>
      </c>
      <c r="V64">
        <f t="shared" si="56"/>
        <v>7</v>
      </c>
      <c r="W64">
        <f t="shared" si="56"/>
        <v>6</v>
      </c>
      <c r="X64">
        <f t="shared" si="56"/>
        <v>10</v>
      </c>
      <c r="Y64">
        <f t="shared" si="56"/>
        <v>6</v>
      </c>
      <c r="Z64">
        <f t="shared" si="56"/>
        <v>9</v>
      </c>
      <c r="AA64">
        <f t="shared" si="56"/>
        <v>2.9</v>
      </c>
      <c r="AB64">
        <f t="shared" si="56"/>
        <v>5.7</v>
      </c>
      <c r="AC64">
        <f t="shared" si="56"/>
        <v>9.4999999999999982</v>
      </c>
      <c r="AM64" s="2" t="str">
        <f>IF('Run9'!G63=0,"",'Run9'!G63/100)</f>
        <v/>
      </c>
      <c r="AN64" s="2" t="str">
        <f>IF('Run10'!G63=0,"",'Run10'!G63/100)</f>
        <v/>
      </c>
      <c r="AP64">
        <f>AVERAGE(AP3:AP33)</f>
        <v>0.61858064516129041</v>
      </c>
      <c r="AS64" s="4">
        <f>IF(AS3=0,1,0)*$AR3*IF(AS2=0,0,1)</f>
        <v>0</v>
      </c>
      <c r="AT64" s="4">
        <f t="shared" ref="AT64:BB64" si="57">IF(AT3=0,1,0)*$AR3*IF(AT2=0,0,1)</f>
        <v>0</v>
      </c>
      <c r="AU64" s="4">
        <f t="shared" si="57"/>
        <v>0</v>
      </c>
      <c r="AV64" s="4">
        <f t="shared" si="57"/>
        <v>0</v>
      </c>
      <c r="AW64" s="4">
        <f t="shared" si="57"/>
        <v>0</v>
      </c>
      <c r="AX64" s="4">
        <f t="shared" si="57"/>
        <v>0</v>
      </c>
      <c r="AY64" s="4">
        <f t="shared" si="57"/>
        <v>0</v>
      </c>
      <c r="AZ64" s="4">
        <f t="shared" si="57"/>
        <v>0</v>
      </c>
      <c r="BA64" s="4">
        <f t="shared" si="57"/>
        <v>0</v>
      </c>
      <c r="BB64" s="4">
        <f t="shared" si="57"/>
        <v>0</v>
      </c>
      <c r="CE64">
        <f t="shared" si="41"/>
        <v>0</v>
      </c>
      <c r="CF64">
        <f t="shared" si="42"/>
        <v>0</v>
      </c>
      <c r="CG64" s="3">
        <f t="shared" si="43"/>
        <v>1</v>
      </c>
      <c r="CH64" t="str">
        <f t="shared" si="21"/>
        <v/>
      </c>
      <c r="CI64" t="str">
        <f t="shared" si="22"/>
        <v/>
      </c>
    </row>
    <row r="65" spans="16:87" x14ac:dyDescent="0.25">
      <c r="P65">
        <v>62</v>
      </c>
      <c r="Y65" s="1">
        <f>'Run9'!H64</f>
        <v>0</v>
      </c>
      <c r="Z65" s="1">
        <f>'Run10'!H64</f>
        <v>0</v>
      </c>
      <c r="AM65" s="2" t="str">
        <f>IF('Run9'!G64=0,"",'Run9'!G64/100)</f>
        <v/>
      </c>
      <c r="AN65" s="2" t="str">
        <f>IF('Run10'!G64=0,"",'Run10'!G64/100)</f>
        <v/>
      </c>
      <c r="AS65" s="4">
        <f t="shared" ref="AS65:BB65" si="58">IF(AS4=0,1,0)*$AR4*IF(AS3=0,0,1)</f>
        <v>0</v>
      </c>
      <c r="AT65" s="4">
        <f t="shared" si="58"/>
        <v>0</v>
      </c>
      <c r="AU65" s="4">
        <f t="shared" si="58"/>
        <v>0</v>
      </c>
      <c r="AV65" s="4">
        <f t="shared" si="58"/>
        <v>0</v>
      </c>
      <c r="AW65" s="4">
        <f t="shared" si="58"/>
        <v>0</v>
      </c>
      <c r="AX65" s="4">
        <f t="shared" si="58"/>
        <v>0</v>
      </c>
      <c r="AY65" s="4">
        <f t="shared" si="58"/>
        <v>0</v>
      </c>
      <c r="AZ65" s="4">
        <f t="shared" si="58"/>
        <v>0</v>
      </c>
      <c r="BA65" s="4">
        <f t="shared" si="58"/>
        <v>0</v>
      </c>
      <c r="BB65" s="4">
        <f t="shared" si="58"/>
        <v>0</v>
      </c>
      <c r="CE65">
        <f t="shared" si="41"/>
        <v>0</v>
      </c>
      <c r="CF65">
        <f t="shared" si="42"/>
        <v>0</v>
      </c>
      <c r="CG65" s="3">
        <f t="shared" si="43"/>
        <v>1</v>
      </c>
      <c r="CH65" t="str">
        <f t="shared" si="21"/>
        <v/>
      </c>
      <c r="CI65" t="str">
        <f t="shared" si="22"/>
        <v/>
      </c>
    </row>
    <row r="66" spans="16:87" x14ac:dyDescent="0.25">
      <c r="P66">
        <v>63</v>
      </c>
      <c r="Y66" s="1">
        <f>'Run9'!H65</f>
        <v>0</v>
      </c>
      <c r="Z66" s="1">
        <f>'Run10'!H65</f>
        <v>0</v>
      </c>
      <c r="AM66" s="2" t="str">
        <f>IF('Run9'!G65=0,"",'Run9'!G65/100)</f>
        <v/>
      </c>
      <c r="AN66" s="2" t="str">
        <f>IF('Run10'!G65=0,"",'Run10'!G65/100)</f>
        <v/>
      </c>
      <c r="AS66" s="4">
        <f t="shared" ref="AS66:BB66" si="59">IF(AS5=0,1,0)*$AR5*IF(AS4=0,0,1)</f>
        <v>0</v>
      </c>
      <c r="AT66" s="4">
        <f t="shared" si="59"/>
        <v>0</v>
      </c>
      <c r="AU66" s="4">
        <f t="shared" si="59"/>
        <v>0</v>
      </c>
      <c r="AV66" s="4">
        <f t="shared" si="59"/>
        <v>0</v>
      </c>
      <c r="AW66" s="4">
        <f t="shared" si="59"/>
        <v>0</v>
      </c>
      <c r="AX66" s="4">
        <f t="shared" si="59"/>
        <v>0</v>
      </c>
      <c r="AY66" s="4">
        <f t="shared" si="59"/>
        <v>0</v>
      </c>
      <c r="AZ66" s="4">
        <f t="shared" si="59"/>
        <v>0</v>
      </c>
      <c r="BA66" s="4">
        <f t="shared" si="59"/>
        <v>0</v>
      </c>
      <c r="BB66" s="4">
        <f t="shared" si="59"/>
        <v>0</v>
      </c>
      <c r="CE66">
        <f t="shared" si="41"/>
        <v>0</v>
      </c>
      <c r="CF66">
        <f t="shared" ref="CF66" si="60">CE66/100</f>
        <v>0</v>
      </c>
      <c r="CG66" s="3">
        <f t="shared" si="43"/>
        <v>1</v>
      </c>
      <c r="CH66" t="str">
        <f t="shared" si="21"/>
        <v/>
      </c>
      <c r="CI66" t="str">
        <f t="shared" si="22"/>
        <v/>
      </c>
    </row>
    <row r="67" spans="16:87" x14ac:dyDescent="0.25">
      <c r="P67">
        <v>64</v>
      </c>
      <c r="Y67" s="1">
        <f>'Run9'!H66</f>
        <v>0</v>
      </c>
      <c r="Z67" s="1">
        <f>'Run10'!H66</f>
        <v>0</v>
      </c>
      <c r="AM67" s="2" t="str">
        <f>IF('Run9'!G66=0,"",'Run9'!G66/100)</f>
        <v/>
      </c>
      <c r="AN67" s="2" t="str">
        <f>IF('Run10'!G66=0,"",'Run10'!G66/100)</f>
        <v/>
      </c>
      <c r="AS67" s="4">
        <f t="shared" ref="AS67:BB67" si="61">IF(AS6=0,1,0)*$AR6*IF(AS5=0,0,1)</f>
        <v>0</v>
      </c>
      <c r="AT67" s="4">
        <f t="shared" si="61"/>
        <v>0</v>
      </c>
      <c r="AU67" s="4">
        <f t="shared" si="61"/>
        <v>0</v>
      </c>
      <c r="AV67" s="4">
        <f t="shared" si="61"/>
        <v>0</v>
      </c>
      <c r="AW67" s="4">
        <f t="shared" si="61"/>
        <v>0</v>
      </c>
      <c r="AX67" s="4">
        <f t="shared" si="61"/>
        <v>0</v>
      </c>
      <c r="AY67" s="4">
        <f t="shared" si="61"/>
        <v>0</v>
      </c>
      <c r="AZ67" s="4">
        <f t="shared" si="61"/>
        <v>0</v>
      </c>
      <c r="BA67" s="4">
        <f t="shared" si="61"/>
        <v>0</v>
      </c>
      <c r="BB67" s="4">
        <f t="shared" si="61"/>
        <v>0</v>
      </c>
      <c r="CD67" t="s">
        <v>31</v>
      </c>
      <c r="CE67">
        <f t="shared" ref="CE67:CE87" si="62">IF(AU3=0,"",S3)</f>
        <v>2</v>
      </c>
      <c r="CF67">
        <f t="shared" ref="CF67:CF130" si="63">CE67/100</f>
        <v>0.02</v>
      </c>
      <c r="CG67" s="3">
        <f t="shared" ref="CG67:CG87" si="64">IF(AU3=0,"",AG7)</f>
        <v>0.31</v>
      </c>
      <c r="CH67" t="str">
        <f t="shared" si="21"/>
        <v/>
      </c>
      <c r="CI67" t="str">
        <f t="shared" si="22"/>
        <v/>
      </c>
    </row>
    <row r="68" spans="16:87" x14ac:dyDescent="0.25">
      <c r="P68">
        <v>65</v>
      </c>
      <c r="Y68" s="1">
        <f>'Run9'!H67</f>
        <v>0</v>
      </c>
      <c r="Z68" s="1">
        <f>'Run10'!H67</f>
        <v>0</v>
      </c>
      <c r="AM68" s="2" t="str">
        <f>IF('Run9'!G67=0,"",'Run9'!G67/100)</f>
        <v/>
      </c>
      <c r="AN68" s="2" t="str">
        <f>IF('Run10'!G67=0,"",'Run10'!G67/100)</f>
        <v/>
      </c>
      <c r="AS68" s="4">
        <f t="shared" ref="AS68:BB68" si="65">IF(AS7=0,1,0)*$AR7*IF(AS6=0,0,1)</f>
        <v>0</v>
      </c>
      <c r="AT68" s="4">
        <f t="shared" si="65"/>
        <v>0</v>
      </c>
      <c r="AU68" s="4">
        <f t="shared" si="65"/>
        <v>0</v>
      </c>
      <c r="AV68" s="4">
        <f t="shared" si="65"/>
        <v>0</v>
      </c>
      <c r="AW68" s="4">
        <f t="shared" si="65"/>
        <v>0</v>
      </c>
      <c r="AX68" s="4">
        <f t="shared" si="65"/>
        <v>0</v>
      </c>
      <c r="AY68" s="4">
        <f t="shared" si="65"/>
        <v>0</v>
      </c>
      <c r="AZ68" s="4">
        <f t="shared" si="65"/>
        <v>0</v>
      </c>
      <c r="BA68" s="4">
        <f t="shared" si="65"/>
        <v>0</v>
      </c>
      <c r="BB68" s="4">
        <f t="shared" si="65"/>
        <v>0</v>
      </c>
      <c r="CE68">
        <f t="shared" si="62"/>
        <v>4</v>
      </c>
      <c r="CF68">
        <f t="shared" si="63"/>
        <v>0.04</v>
      </c>
      <c r="CG68" s="3">
        <f t="shared" si="64"/>
        <v>0.39</v>
      </c>
      <c r="CH68" t="str">
        <f t="shared" ref="CH68:CH131" si="66">IF(CE68&lt;0,"***","")</f>
        <v/>
      </c>
      <c r="CI68" t="str">
        <f t="shared" ref="CI68:CI131" si="67">IF(CF68&lt;0,"***","")</f>
        <v/>
      </c>
    </row>
    <row r="69" spans="16:87" x14ac:dyDescent="0.25">
      <c r="P69">
        <v>66</v>
      </c>
      <c r="Y69" s="1">
        <f>'Run9'!H68</f>
        <v>0</v>
      </c>
      <c r="Z69" s="1">
        <f>'Run10'!H68</f>
        <v>0</v>
      </c>
      <c r="AM69" s="2" t="str">
        <f>IF('Run9'!G68=0,"",'Run9'!G68/100)</f>
        <v/>
      </c>
      <c r="AN69" s="2" t="str">
        <f>IF('Run10'!G68=0,"",'Run10'!G68/100)</f>
        <v/>
      </c>
      <c r="AS69" s="4">
        <f t="shared" ref="AS69:BB69" si="68">IF(AS8=0,1,0)*$AR8*IF(AS7=0,0,1)</f>
        <v>0</v>
      </c>
      <c r="AT69" s="4">
        <f t="shared" si="68"/>
        <v>0</v>
      </c>
      <c r="AU69" s="4">
        <f t="shared" si="68"/>
        <v>0</v>
      </c>
      <c r="AV69" s="4">
        <f t="shared" si="68"/>
        <v>0</v>
      </c>
      <c r="AW69" s="4">
        <f t="shared" si="68"/>
        <v>0</v>
      </c>
      <c r="AX69" s="4">
        <f t="shared" si="68"/>
        <v>0</v>
      </c>
      <c r="AY69" s="4">
        <f t="shared" si="68"/>
        <v>0</v>
      </c>
      <c r="AZ69" s="4">
        <f t="shared" si="68"/>
        <v>0</v>
      </c>
      <c r="BA69" s="4">
        <f t="shared" si="68"/>
        <v>0</v>
      </c>
      <c r="BB69" s="4">
        <f t="shared" si="68"/>
        <v>0</v>
      </c>
      <c r="CE69">
        <f t="shared" si="62"/>
        <v>5</v>
      </c>
      <c r="CF69">
        <f t="shared" si="63"/>
        <v>0.05</v>
      </c>
      <c r="CG69" s="3">
        <f t="shared" si="64"/>
        <v>0.32</v>
      </c>
      <c r="CH69" t="str">
        <f t="shared" si="66"/>
        <v/>
      </c>
      <c r="CI69" t="str">
        <f t="shared" si="67"/>
        <v/>
      </c>
    </row>
    <row r="70" spans="16:87" x14ac:dyDescent="0.25">
      <c r="P70">
        <v>67</v>
      </c>
      <c r="Y70" s="1">
        <f>'Run9'!H69</f>
        <v>0</v>
      </c>
      <c r="Z70" s="1">
        <f>'Run10'!H69</f>
        <v>0</v>
      </c>
      <c r="AM70" s="2" t="str">
        <f>IF('Run9'!G69=0,"",'Run9'!G69/100)</f>
        <v/>
      </c>
      <c r="AN70" s="2" t="str">
        <f>IF('Run10'!G69=0,"",'Run10'!G69/100)</f>
        <v/>
      </c>
      <c r="AS70" s="4">
        <f t="shared" ref="AS70:BB70" si="69">IF(AS9=0,1,0)*$AR9*IF(AS8=0,0,1)</f>
        <v>0</v>
      </c>
      <c r="AT70" s="4">
        <f t="shared" si="69"/>
        <v>0</v>
      </c>
      <c r="AU70" s="4">
        <f t="shared" si="69"/>
        <v>0</v>
      </c>
      <c r="AV70" s="4">
        <f t="shared" si="69"/>
        <v>0</v>
      </c>
      <c r="AW70" s="4">
        <f t="shared" si="69"/>
        <v>0</v>
      </c>
      <c r="AX70" s="4">
        <f t="shared" si="69"/>
        <v>0</v>
      </c>
      <c r="AY70" s="4">
        <f t="shared" si="69"/>
        <v>0</v>
      </c>
      <c r="AZ70" s="4">
        <f t="shared" si="69"/>
        <v>0</v>
      </c>
      <c r="BA70" s="4">
        <f t="shared" si="69"/>
        <v>0</v>
      </c>
      <c r="BB70" s="4">
        <f t="shared" si="69"/>
        <v>0</v>
      </c>
      <c r="CE70">
        <f t="shared" si="62"/>
        <v>9</v>
      </c>
      <c r="CF70">
        <f t="shared" si="63"/>
        <v>0.09</v>
      </c>
      <c r="CG70" s="3">
        <f t="shared" si="64"/>
        <v>0.15</v>
      </c>
      <c r="CH70" t="str">
        <f t="shared" si="66"/>
        <v/>
      </c>
      <c r="CI70" t="str">
        <f t="shared" si="67"/>
        <v/>
      </c>
    </row>
    <row r="71" spans="16:87" x14ac:dyDescent="0.25">
      <c r="P71">
        <v>68</v>
      </c>
      <c r="Y71" s="1">
        <f>'Run9'!H70</f>
        <v>0</v>
      </c>
      <c r="Z71" s="1">
        <f>'Run10'!H70</f>
        <v>0</v>
      </c>
      <c r="AM71" s="2" t="str">
        <f>IF('Run9'!G70=0,"",'Run9'!G70/100)</f>
        <v/>
      </c>
      <c r="AN71" s="2" t="str">
        <f>IF('Run10'!G70=0,"",'Run10'!G70/100)</f>
        <v/>
      </c>
      <c r="AS71" s="4">
        <f t="shared" ref="AS71:BB71" si="70">IF(AS10=0,1,0)*$AR10*IF(AS9=0,0,1)</f>
        <v>0</v>
      </c>
      <c r="AT71" s="4">
        <f t="shared" si="70"/>
        <v>0</v>
      </c>
      <c r="AU71" s="4">
        <f t="shared" si="70"/>
        <v>0</v>
      </c>
      <c r="AV71" s="4">
        <f t="shared" si="70"/>
        <v>0</v>
      </c>
      <c r="AW71" s="4">
        <f t="shared" si="70"/>
        <v>0</v>
      </c>
      <c r="AX71" s="4">
        <f t="shared" si="70"/>
        <v>0</v>
      </c>
      <c r="AY71" s="4">
        <f t="shared" si="70"/>
        <v>0</v>
      </c>
      <c r="AZ71" s="4">
        <f t="shared" si="70"/>
        <v>0</v>
      </c>
      <c r="BA71" s="4">
        <f t="shared" si="70"/>
        <v>0</v>
      </c>
      <c r="BB71" s="4">
        <f t="shared" si="70"/>
        <v>0</v>
      </c>
      <c r="CE71">
        <f t="shared" si="62"/>
        <v>6</v>
      </c>
      <c r="CF71">
        <f t="shared" si="63"/>
        <v>0.06</v>
      </c>
      <c r="CG71" s="3">
        <f t="shared" si="64"/>
        <v>0.21</v>
      </c>
      <c r="CH71" t="str">
        <f t="shared" si="66"/>
        <v/>
      </c>
      <c r="CI71" t="str">
        <f t="shared" si="67"/>
        <v/>
      </c>
    </row>
    <row r="72" spans="16:87" x14ac:dyDescent="0.25">
      <c r="P72">
        <v>69</v>
      </c>
      <c r="Y72" s="1">
        <f>'Run9'!H71</f>
        <v>0</v>
      </c>
      <c r="Z72" s="1">
        <f>'Run10'!H71</f>
        <v>0</v>
      </c>
      <c r="AM72" s="2" t="str">
        <f>IF('Run9'!G71=0,"",'Run9'!G71/100)</f>
        <v/>
      </c>
      <c r="AN72" s="2" t="str">
        <f>IF('Run10'!G71=0,"",'Run10'!G71/100)</f>
        <v/>
      </c>
      <c r="AS72" s="4">
        <f t="shared" ref="AS72:BB72" si="71">IF(AS11=0,1,0)*$AR11*IF(AS10=0,0,1)</f>
        <v>0</v>
      </c>
      <c r="AT72" s="4">
        <f t="shared" si="71"/>
        <v>0</v>
      </c>
      <c r="AU72" s="4">
        <f t="shared" si="71"/>
        <v>0</v>
      </c>
      <c r="AV72" s="4">
        <f t="shared" si="71"/>
        <v>0</v>
      </c>
      <c r="AW72" s="4">
        <f t="shared" si="71"/>
        <v>0</v>
      </c>
      <c r="AX72" s="4">
        <f t="shared" si="71"/>
        <v>0</v>
      </c>
      <c r="AY72" s="4">
        <f t="shared" si="71"/>
        <v>0</v>
      </c>
      <c r="AZ72" s="4">
        <f t="shared" si="71"/>
        <v>0</v>
      </c>
      <c r="BA72" s="4">
        <f t="shared" si="71"/>
        <v>0</v>
      </c>
      <c r="BB72" s="4">
        <f t="shared" si="71"/>
        <v>0</v>
      </c>
      <c r="CE72">
        <f t="shared" si="62"/>
        <v>6</v>
      </c>
      <c r="CF72">
        <f t="shared" si="63"/>
        <v>0.06</v>
      </c>
      <c r="CG72" s="3">
        <f t="shared" si="64"/>
        <v>0.16</v>
      </c>
      <c r="CH72" t="str">
        <f t="shared" si="66"/>
        <v/>
      </c>
      <c r="CI72" t="str">
        <f t="shared" si="67"/>
        <v/>
      </c>
    </row>
    <row r="73" spans="16:87" x14ac:dyDescent="0.25">
      <c r="P73">
        <v>70</v>
      </c>
      <c r="Y73" s="1">
        <f>'Run9'!H72</f>
        <v>0</v>
      </c>
      <c r="Z73" s="1">
        <f>'Run10'!H72</f>
        <v>0</v>
      </c>
      <c r="AM73" s="2" t="str">
        <f>IF('Run9'!G72=0,"",'Run9'!G72/100)</f>
        <v/>
      </c>
      <c r="AN73" s="2" t="str">
        <f>IF('Run10'!G72=0,"",'Run10'!G72/100)</f>
        <v/>
      </c>
      <c r="AS73" s="4">
        <f t="shared" ref="AS73:BB73" si="72">IF(AS12=0,1,0)*$AR12*IF(AS11=0,0,1)</f>
        <v>0</v>
      </c>
      <c r="AT73" s="4">
        <f t="shared" si="72"/>
        <v>0</v>
      </c>
      <c r="AU73" s="4">
        <f t="shared" si="72"/>
        <v>0</v>
      </c>
      <c r="AV73" s="4">
        <f t="shared" si="72"/>
        <v>0</v>
      </c>
      <c r="AW73" s="4">
        <f t="shared" si="72"/>
        <v>0</v>
      </c>
      <c r="AX73" s="4">
        <f t="shared" si="72"/>
        <v>0</v>
      </c>
      <c r="AY73" s="4">
        <f t="shared" si="72"/>
        <v>0</v>
      </c>
      <c r="AZ73" s="4">
        <f t="shared" si="72"/>
        <v>0</v>
      </c>
      <c r="BA73" s="4">
        <f t="shared" si="72"/>
        <v>0</v>
      </c>
      <c r="BB73" s="4">
        <f t="shared" si="72"/>
        <v>0</v>
      </c>
      <c r="CE73">
        <f t="shared" si="62"/>
        <v>5</v>
      </c>
      <c r="CF73">
        <f t="shared" si="63"/>
        <v>0.05</v>
      </c>
      <c r="CG73" s="3">
        <f t="shared" si="64"/>
        <v>0.23</v>
      </c>
      <c r="CH73" t="str">
        <f t="shared" si="66"/>
        <v/>
      </c>
      <c r="CI73" t="str">
        <f t="shared" si="67"/>
        <v/>
      </c>
    </row>
    <row r="74" spans="16:87" x14ac:dyDescent="0.25">
      <c r="P74">
        <v>71</v>
      </c>
      <c r="Y74" s="1">
        <f>'Run9'!H73</f>
        <v>0</v>
      </c>
      <c r="Z74" s="1">
        <f>'Run10'!H73</f>
        <v>0</v>
      </c>
      <c r="AM74" s="2" t="str">
        <f>IF('Run9'!G73=0,"",'Run9'!G73/100)</f>
        <v/>
      </c>
      <c r="AN74" s="2" t="str">
        <f>IF('Run10'!G73=0,"",'Run10'!G73/100)</f>
        <v/>
      </c>
      <c r="AS74" s="4">
        <f t="shared" ref="AS74:BB74" si="73">IF(AS13=0,1,0)*$AR13*IF(AS12=0,0,1)</f>
        <v>0</v>
      </c>
      <c r="AT74" s="4">
        <f t="shared" si="73"/>
        <v>0</v>
      </c>
      <c r="AU74" s="4">
        <f t="shared" si="73"/>
        <v>0</v>
      </c>
      <c r="AV74" s="4">
        <f t="shared" si="73"/>
        <v>0</v>
      </c>
      <c r="AW74" s="4">
        <f t="shared" si="73"/>
        <v>0</v>
      </c>
      <c r="AX74" s="4">
        <f t="shared" si="73"/>
        <v>0</v>
      </c>
      <c r="AY74" s="4">
        <f t="shared" si="73"/>
        <v>0</v>
      </c>
      <c r="AZ74" s="4">
        <f t="shared" si="73"/>
        <v>0</v>
      </c>
      <c r="BA74" s="4">
        <f t="shared" si="73"/>
        <v>0</v>
      </c>
      <c r="BB74" s="4">
        <f t="shared" si="73"/>
        <v>0</v>
      </c>
      <c r="CE74">
        <f t="shared" si="62"/>
        <v>3</v>
      </c>
      <c r="CF74">
        <f t="shared" si="63"/>
        <v>0.03</v>
      </c>
      <c r="CG74" s="3">
        <f t="shared" si="64"/>
        <v>0.34</v>
      </c>
      <c r="CH74" t="str">
        <f t="shared" si="66"/>
        <v/>
      </c>
      <c r="CI74" t="str">
        <f t="shared" si="67"/>
        <v/>
      </c>
    </row>
    <row r="75" spans="16:87" x14ac:dyDescent="0.25">
      <c r="P75">
        <v>72</v>
      </c>
      <c r="Y75" s="1">
        <f>'Run9'!H74</f>
        <v>0</v>
      </c>
      <c r="Z75" s="1">
        <f>'Run10'!H74</f>
        <v>0</v>
      </c>
      <c r="AM75" s="2" t="str">
        <f>IF('Run9'!G74=0,"",'Run9'!G74/100)</f>
        <v/>
      </c>
      <c r="AN75" s="2" t="str">
        <f>IF('Run10'!G74=0,"",'Run10'!G74/100)</f>
        <v/>
      </c>
      <c r="AS75" s="4">
        <f t="shared" ref="AS75:BB75" si="74">IF(AS14=0,1,0)*$AR14*IF(AS13=0,0,1)</f>
        <v>0</v>
      </c>
      <c r="AT75" s="4">
        <f t="shared" si="74"/>
        <v>0</v>
      </c>
      <c r="AU75" s="4">
        <f t="shared" si="74"/>
        <v>0</v>
      </c>
      <c r="AV75" s="4">
        <f t="shared" si="74"/>
        <v>0</v>
      </c>
      <c r="AW75" s="4">
        <f t="shared" si="74"/>
        <v>0</v>
      </c>
      <c r="AX75" s="4">
        <f t="shared" si="74"/>
        <v>0</v>
      </c>
      <c r="AY75" s="4">
        <f t="shared" si="74"/>
        <v>0</v>
      </c>
      <c r="AZ75" s="4">
        <f t="shared" si="74"/>
        <v>0</v>
      </c>
      <c r="BA75" s="4">
        <f t="shared" si="74"/>
        <v>0</v>
      </c>
      <c r="BB75" s="4">
        <f t="shared" si="74"/>
        <v>0</v>
      </c>
      <c r="CE75">
        <f t="shared" si="62"/>
        <v>4</v>
      </c>
      <c r="CF75">
        <f t="shared" si="63"/>
        <v>0.04</v>
      </c>
      <c r="CG75" s="3">
        <f t="shared" si="64"/>
        <v>0.34</v>
      </c>
      <c r="CH75" t="str">
        <f t="shared" si="66"/>
        <v/>
      </c>
      <c r="CI75" t="str">
        <f t="shared" si="67"/>
        <v/>
      </c>
    </row>
    <row r="76" spans="16:87" x14ac:dyDescent="0.25">
      <c r="P76">
        <v>73</v>
      </c>
      <c r="Y76" s="1">
        <f>'Run9'!H75</f>
        <v>0</v>
      </c>
      <c r="Z76" s="1">
        <f>'Run10'!H75</f>
        <v>0</v>
      </c>
      <c r="AM76" s="2" t="str">
        <f>IF('Run9'!G75=0,"",'Run9'!G75/100)</f>
        <v/>
      </c>
      <c r="AN76" s="2" t="str">
        <f>IF('Run10'!G75=0,"",'Run10'!G75/100)</f>
        <v/>
      </c>
      <c r="AS76" s="4">
        <f t="shared" ref="AS76:BB76" si="75">IF(AS15=0,1,0)*$AR15*IF(AS14=0,0,1)</f>
        <v>0</v>
      </c>
      <c r="AT76" s="4">
        <f t="shared" si="75"/>
        <v>0</v>
      </c>
      <c r="AU76" s="4">
        <f t="shared" si="75"/>
        <v>0</v>
      </c>
      <c r="AV76" s="4">
        <f t="shared" si="75"/>
        <v>0</v>
      </c>
      <c r="AW76" s="4">
        <f t="shared" si="75"/>
        <v>0</v>
      </c>
      <c r="AX76" s="4">
        <f t="shared" si="75"/>
        <v>0</v>
      </c>
      <c r="AY76" s="4">
        <f t="shared" si="75"/>
        <v>0</v>
      </c>
      <c r="AZ76" s="4">
        <f t="shared" si="75"/>
        <v>0</v>
      </c>
      <c r="BA76" s="4">
        <f t="shared" si="75"/>
        <v>0</v>
      </c>
      <c r="BB76" s="4">
        <f t="shared" si="75"/>
        <v>0</v>
      </c>
      <c r="CE76">
        <f t="shared" si="62"/>
        <v>4</v>
      </c>
      <c r="CF76">
        <f t="shared" si="63"/>
        <v>0.04</v>
      </c>
      <c r="CG76" s="3">
        <f t="shared" si="64"/>
        <v>0.38</v>
      </c>
      <c r="CH76" t="str">
        <f t="shared" si="66"/>
        <v/>
      </c>
      <c r="CI76" t="str">
        <f t="shared" si="67"/>
        <v/>
      </c>
    </row>
    <row r="77" spans="16:87" x14ac:dyDescent="0.25">
      <c r="P77">
        <v>74</v>
      </c>
      <c r="Y77" s="1">
        <f>'Run9'!H76</f>
        <v>0</v>
      </c>
      <c r="Z77" s="1">
        <f>'Run10'!H76</f>
        <v>0</v>
      </c>
      <c r="AM77" s="2" t="str">
        <f>IF('Run9'!G76=0,"",'Run9'!G76/100)</f>
        <v/>
      </c>
      <c r="AN77" s="2" t="str">
        <f>IF('Run10'!G76=0,"",'Run10'!G76/100)</f>
        <v/>
      </c>
      <c r="AS77" s="4">
        <f t="shared" ref="AS77:BB77" si="76">IF(AS16=0,1,0)*$AR16*IF(AS15=0,0,1)</f>
        <v>0</v>
      </c>
      <c r="AT77" s="4">
        <f t="shared" si="76"/>
        <v>0</v>
      </c>
      <c r="AU77" s="4">
        <f t="shared" si="76"/>
        <v>0</v>
      </c>
      <c r="AV77" s="4">
        <f t="shared" si="76"/>
        <v>0</v>
      </c>
      <c r="AW77" s="4">
        <f t="shared" si="76"/>
        <v>0</v>
      </c>
      <c r="AX77" s="4">
        <f t="shared" si="76"/>
        <v>0</v>
      </c>
      <c r="AY77" s="4">
        <f t="shared" si="76"/>
        <v>0</v>
      </c>
      <c r="AZ77" s="4">
        <f t="shared" si="76"/>
        <v>0</v>
      </c>
      <c r="BA77" s="4">
        <f t="shared" si="76"/>
        <v>0</v>
      </c>
      <c r="BB77" s="4">
        <f t="shared" si="76"/>
        <v>0</v>
      </c>
      <c r="CE77">
        <f t="shared" si="62"/>
        <v>1</v>
      </c>
      <c r="CF77">
        <f t="shared" si="63"/>
        <v>0.01</v>
      </c>
      <c r="CG77" s="3">
        <f t="shared" si="64"/>
        <v>0.43</v>
      </c>
      <c r="CH77" t="str">
        <f t="shared" si="66"/>
        <v/>
      </c>
      <c r="CI77" t="str">
        <f t="shared" si="67"/>
        <v/>
      </c>
    </row>
    <row r="78" spans="16:87" x14ac:dyDescent="0.25">
      <c r="P78">
        <v>75</v>
      </c>
      <c r="Y78" s="1">
        <f>'Run9'!H77</f>
        <v>0</v>
      </c>
      <c r="Z78" s="1">
        <f>'Run10'!H77</f>
        <v>0</v>
      </c>
      <c r="AM78" s="2" t="str">
        <f>IF('Run9'!G77=0,"",'Run9'!G77/100)</f>
        <v/>
      </c>
      <c r="AN78" s="2" t="str">
        <f>IF('Run10'!G77=0,"",'Run10'!G77/100)</f>
        <v/>
      </c>
      <c r="AS78" s="4">
        <f t="shared" ref="AS78:BB78" si="77">IF(AS17=0,1,0)*$AR17*IF(AS16=0,0,1)</f>
        <v>0</v>
      </c>
      <c r="AT78" s="4">
        <f t="shared" si="77"/>
        <v>0</v>
      </c>
      <c r="AU78" s="4">
        <f t="shared" si="77"/>
        <v>0</v>
      </c>
      <c r="AV78" s="4">
        <f t="shared" si="77"/>
        <v>0</v>
      </c>
      <c r="AW78" s="4">
        <f t="shared" si="77"/>
        <v>0</v>
      </c>
      <c r="AX78" s="4">
        <f t="shared" si="77"/>
        <v>0</v>
      </c>
      <c r="AY78" s="4">
        <f t="shared" si="77"/>
        <v>0</v>
      </c>
      <c r="AZ78" s="4">
        <f t="shared" si="77"/>
        <v>0</v>
      </c>
      <c r="BA78" s="4">
        <f t="shared" si="77"/>
        <v>0</v>
      </c>
      <c r="BB78" s="4">
        <f t="shared" si="77"/>
        <v>0</v>
      </c>
      <c r="CE78">
        <f t="shared" si="62"/>
        <v>0</v>
      </c>
      <c r="CF78">
        <f t="shared" si="63"/>
        <v>0</v>
      </c>
      <c r="CG78" s="3">
        <f t="shared" si="64"/>
        <v>0.99</v>
      </c>
      <c r="CH78" t="str">
        <f t="shared" si="66"/>
        <v/>
      </c>
      <c r="CI78" t="str">
        <f t="shared" si="67"/>
        <v/>
      </c>
    </row>
    <row r="79" spans="16:87" x14ac:dyDescent="0.25">
      <c r="P79">
        <v>76</v>
      </c>
      <c r="Y79" s="1">
        <f>'Run9'!H78</f>
        <v>0</v>
      </c>
      <c r="Z79" s="1">
        <f>'Run10'!H78</f>
        <v>0</v>
      </c>
      <c r="AM79" s="2" t="str">
        <f>IF('Run9'!G78=0,"",'Run9'!G78/100)</f>
        <v/>
      </c>
      <c r="AN79" s="2" t="str">
        <f>IF('Run10'!G78=0,"",'Run10'!G78/100)</f>
        <v/>
      </c>
      <c r="AS79" s="4">
        <f t="shared" ref="AS79:BB79" si="78">IF(AS18=0,1,0)*$AR18*IF(AS17=0,0,1)</f>
        <v>0</v>
      </c>
      <c r="AT79" s="4">
        <f t="shared" si="78"/>
        <v>0</v>
      </c>
      <c r="AU79" s="4">
        <f t="shared" si="78"/>
        <v>0</v>
      </c>
      <c r="AV79" s="4">
        <f t="shared" si="78"/>
        <v>0</v>
      </c>
      <c r="AW79" s="4">
        <f t="shared" si="78"/>
        <v>0</v>
      </c>
      <c r="AX79" s="4">
        <f t="shared" si="78"/>
        <v>0</v>
      </c>
      <c r="AY79" s="4">
        <f t="shared" si="78"/>
        <v>0</v>
      </c>
      <c r="AZ79" s="4">
        <f t="shared" si="78"/>
        <v>0</v>
      </c>
      <c r="BA79" s="4">
        <f t="shared" si="78"/>
        <v>0</v>
      </c>
      <c r="BB79" s="4">
        <f t="shared" si="78"/>
        <v>0</v>
      </c>
      <c r="CE79">
        <f t="shared" si="62"/>
        <v>0</v>
      </c>
      <c r="CF79">
        <f t="shared" si="63"/>
        <v>0</v>
      </c>
      <c r="CG79" s="3">
        <f t="shared" si="64"/>
        <v>1</v>
      </c>
      <c r="CH79" t="str">
        <f t="shared" si="66"/>
        <v/>
      </c>
      <c r="CI79" t="str">
        <f t="shared" si="67"/>
        <v/>
      </c>
    </row>
    <row r="80" spans="16:87" x14ac:dyDescent="0.25">
      <c r="P80">
        <v>77</v>
      </c>
      <c r="Y80" s="1">
        <f>'Run9'!H79</f>
        <v>0</v>
      </c>
      <c r="Z80" s="1">
        <f>'Run10'!H79</f>
        <v>0</v>
      </c>
      <c r="AM80" s="2" t="str">
        <f>IF('Run9'!G79=0,"",'Run9'!G79/100)</f>
        <v/>
      </c>
      <c r="AN80" s="2" t="str">
        <f>IF('Run10'!G79=0,"",'Run10'!G79/100)</f>
        <v/>
      </c>
      <c r="AS80" s="4">
        <f t="shared" ref="AS80:BB80" si="79">IF(AS19=0,1,0)*$AR19*IF(AS18=0,0,1)</f>
        <v>0</v>
      </c>
      <c r="AT80" s="4">
        <f t="shared" si="79"/>
        <v>0</v>
      </c>
      <c r="AU80" s="4">
        <f t="shared" si="79"/>
        <v>0</v>
      </c>
      <c r="AV80" s="4">
        <f t="shared" si="79"/>
        <v>0</v>
      </c>
      <c r="AW80" s="4">
        <f t="shared" si="79"/>
        <v>0</v>
      </c>
      <c r="AX80" s="4">
        <f t="shared" si="79"/>
        <v>0</v>
      </c>
      <c r="AY80" s="4">
        <f t="shared" si="79"/>
        <v>0</v>
      </c>
      <c r="AZ80" s="4">
        <f t="shared" si="79"/>
        <v>0</v>
      </c>
      <c r="BA80" s="4">
        <f t="shared" si="79"/>
        <v>0</v>
      </c>
      <c r="BB80" s="4">
        <f t="shared" si="79"/>
        <v>0</v>
      </c>
      <c r="CE80">
        <f t="shared" si="62"/>
        <v>0</v>
      </c>
      <c r="CF80">
        <f t="shared" si="63"/>
        <v>0</v>
      </c>
      <c r="CG80" s="3">
        <f t="shared" si="64"/>
        <v>1</v>
      </c>
      <c r="CH80" t="str">
        <f t="shared" si="66"/>
        <v/>
      </c>
      <c r="CI80" t="str">
        <f t="shared" si="67"/>
        <v/>
      </c>
    </row>
    <row r="81" spans="45:87" x14ac:dyDescent="0.25">
      <c r="AS81" s="4">
        <f t="shared" ref="AS81:BB81" si="80">IF(AS20=0,1,0)*$AR20*IF(AS19=0,0,1)</f>
        <v>0</v>
      </c>
      <c r="AT81" s="4">
        <f t="shared" si="80"/>
        <v>0</v>
      </c>
      <c r="AU81" s="4">
        <f t="shared" si="80"/>
        <v>0</v>
      </c>
      <c r="AV81" s="4">
        <f t="shared" si="80"/>
        <v>0</v>
      </c>
      <c r="AW81" s="4">
        <f t="shared" si="80"/>
        <v>0</v>
      </c>
      <c r="AX81" s="4">
        <f t="shared" si="80"/>
        <v>0</v>
      </c>
      <c r="AY81" s="4">
        <f t="shared" si="80"/>
        <v>0</v>
      </c>
      <c r="AZ81" s="4">
        <f t="shared" si="80"/>
        <v>0</v>
      </c>
      <c r="BA81" s="4">
        <f t="shared" si="80"/>
        <v>0</v>
      </c>
      <c r="BB81" s="4">
        <f t="shared" si="80"/>
        <v>0</v>
      </c>
      <c r="CE81">
        <f t="shared" si="62"/>
        <v>0</v>
      </c>
      <c r="CF81">
        <f t="shared" si="63"/>
        <v>0</v>
      </c>
      <c r="CG81" s="3">
        <f t="shared" si="64"/>
        <v>1</v>
      </c>
      <c r="CH81" t="str">
        <f t="shared" si="66"/>
        <v/>
      </c>
      <c r="CI81" t="str">
        <f t="shared" si="67"/>
        <v/>
      </c>
    </row>
    <row r="82" spans="45:87" x14ac:dyDescent="0.25">
      <c r="AS82" s="4">
        <f t="shared" ref="AS82:BB82" si="81">IF(AS21=0,1,0)*$AR21*IF(AS20=0,0,1)</f>
        <v>0</v>
      </c>
      <c r="AT82" s="4">
        <f t="shared" si="81"/>
        <v>0</v>
      </c>
      <c r="AU82" s="4">
        <f t="shared" si="81"/>
        <v>0</v>
      </c>
      <c r="AV82" s="4">
        <f t="shared" si="81"/>
        <v>0</v>
      </c>
      <c r="AW82" s="4">
        <f t="shared" si="81"/>
        <v>0</v>
      </c>
      <c r="AX82" s="4">
        <f t="shared" si="81"/>
        <v>0</v>
      </c>
      <c r="AY82" s="4">
        <f t="shared" si="81"/>
        <v>0</v>
      </c>
      <c r="AZ82" s="4">
        <f t="shared" si="81"/>
        <v>0</v>
      </c>
      <c r="BA82" s="4">
        <f t="shared" si="81"/>
        <v>0</v>
      </c>
      <c r="BB82" s="4">
        <f t="shared" si="81"/>
        <v>0</v>
      </c>
      <c r="CE82">
        <f t="shared" si="62"/>
        <v>1</v>
      </c>
      <c r="CF82">
        <f t="shared" si="63"/>
        <v>0.01</v>
      </c>
      <c r="CG82" s="3">
        <f t="shared" si="64"/>
        <v>0.5</v>
      </c>
      <c r="CH82" t="str">
        <f t="shared" si="66"/>
        <v/>
      </c>
      <c r="CI82" t="str">
        <f t="shared" si="67"/>
        <v/>
      </c>
    </row>
    <row r="83" spans="45:87" x14ac:dyDescent="0.25">
      <c r="AS83" s="4">
        <f t="shared" ref="AS83:BB83" si="82">IF(AS22=0,1,0)*$AR22*IF(AS21=0,0,1)</f>
        <v>0</v>
      </c>
      <c r="AT83" s="4">
        <f t="shared" si="82"/>
        <v>0</v>
      </c>
      <c r="AU83" s="4">
        <f t="shared" si="82"/>
        <v>0</v>
      </c>
      <c r="AV83" s="4">
        <f t="shared" si="82"/>
        <v>0</v>
      </c>
      <c r="AW83" s="4">
        <f t="shared" si="82"/>
        <v>0</v>
      </c>
      <c r="AX83" s="4">
        <f t="shared" si="82"/>
        <v>0</v>
      </c>
      <c r="AY83" s="4">
        <f t="shared" si="82"/>
        <v>0</v>
      </c>
      <c r="AZ83" s="4">
        <f t="shared" si="82"/>
        <v>0</v>
      </c>
      <c r="BA83" s="4">
        <f t="shared" si="82"/>
        <v>0</v>
      </c>
      <c r="BB83" s="4">
        <f t="shared" si="82"/>
        <v>0</v>
      </c>
      <c r="CE83">
        <f t="shared" si="62"/>
        <v>0</v>
      </c>
      <c r="CF83">
        <f t="shared" si="63"/>
        <v>0</v>
      </c>
      <c r="CG83" s="3">
        <f t="shared" si="64"/>
        <v>0.99</v>
      </c>
      <c r="CH83" t="str">
        <f t="shared" si="66"/>
        <v/>
      </c>
      <c r="CI83" t="str">
        <f t="shared" si="67"/>
        <v/>
      </c>
    </row>
    <row r="84" spans="45:87" x14ac:dyDescent="0.25">
      <c r="AS84" s="4">
        <f t="shared" ref="AS84:BB84" si="83">IF(AS23=0,1,0)*$AR23*IF(AS22=0,0,1)</f>
        <v>0</v>
      </c>
      <c r="AT84" s="4">
        <f t="shared" si="83"/>
        <v>0</v>
      </c>
      <c r="AU84" s="4">
        <f t="shared" si="83"/>
        <v>0</v>
      </c>
      <c r="AV84" s="4">
        <f t="shared" si="83"/>
        <v>0</v>
      </c>
      <c r="AW84" s="4">
        <f t="shared" si="83"/>
        <v>0</v>
      </c>
      <c r="AX84" s="4">
        <f t="shared" si="83"/>
        <v>0</v>
      </c>
      <c r="AY84" s="4">
        <f t="shared" si="83"/>
        <v>0</v>
      </c>
      <c r="AZ84" s="4">
        <f t="shared" si="83"/>
        <v>0</v>
      </c>
      <c r="BA84" s="4">
        <f t="shared" si="83"/>
        <v>0</v>
      </c>
      <c r="BB84" s="4">
        <f t="shared" si="83"/>
        <v>0</v>
      </c>
      <c r="CE84">
        <f t="shared" si="62"/>
        <v>0</v>
      </c>
      <c r="CF84">
        <f t="shared" si="63"/>
        <v>0</v>
      </c>
      <c r="CG84" s="3">
        <f t="shared" si="64"/>
        <v>0.99</v>
      </c>
      <c r="CH84" t="str">
        <f t="shared" si="66"/>
        <v/>
      </c>
      <c r="CI84" t="str">
        <f t="shared" si="67"/>
        <v/>
      </c>
    </row>
    <row r="85" spans="45:87" x14ac:dyDescent="0.25">
      <c r="AS85" s="4">
        <f t="shared" ref="AS85:BB85" si="84">IF(AS24=0,1,0)*$AR24*IF(AS23=0,0,1)</f>
        <v>0</v>
      </c>
      <c r="AT85" s="4">
        <f t="shared" si="84"/>
        <v>0</v>
      </c>
      <c r="AU85" s="4">
        <f t="shared" si="84"/>
        <v>21</v>
      </c>
      <c r="AV85" s="4">
        <f t="shared" si="84"/>
        <v>0</v>
      </c>
      <c r="AW85" s="4">
        <f t="shared" si="84"/>
        <v>0</v>
      </c>
      <c r="AX85" s="4">
        <f t="shared" si="84"/>
        <v>0</v>
      </c>
      <c r="AY85" s="4">
        <f t="shared" si="84"/>
        <v>0</v>
      </c>
      <c r="AZ85" s="4">
        <f t="shared" si="84"/>
        <v>0</v>
      </c>
      <c r="BA85" s="4">
        <f t="shared" si="84"/>
        <v>0</v>
      </c>
      <c r="BB85" s="4">
        <f t="shared" si="84"/>
        <v>0</v>
      </c>
      <c r="CE85">
        <f t="shared" si="62"/>
        <v>0</v>
      </c>
      <c r="CF85">
        <f t="shared" si="63"/>
        <v>0</v>
      </c>
      <c r="CG85" s="3">
        <f t="shared" si="64"/>
        <v>1</v>
      </c>
      <c r="CH85" t="str">
        <f t="shared" si="66"/>
        <v/>
      </c>
      <c r="CI85" t="str">
        <f t="shared" si="67"/>
        <v/>
      </c>
    </row>
    <row r="86" spans="45:87" x14ac:dyDescent="0.25">
      <c r="AS86" s="4">
        <f t="shared" ref="AS86:BB86" si="85">IF(AS25=0,1,0)*$AR25*IF(AS24=0,0,1)</f>
        <v>0</v>
      </c>
      <c r="AT86" s="4">
        <f t="shared" si="85"/>
        <v>0</v>
      </c>
      <c r="AU86" s="4">
        <f t="shared" si="85"/>
        <v>0</v>
      </c>
      <c r="AV86" s="4">
        <f t="shared" si="85"/>
        <v>0</v>
      </c>
      <c r="AW86" s="4">
        <f t="shared" si="85"/>
        <v>0</v>
      </c>
      <c r="AX86" s="4">
        <f t="shared" si="85"/>
        <v>0</v>
      </c>
      <c r="AY86" s="4">
        <f t="shared" si="85"/>
        <v>0</v>
      </c>
      <c r="AZ86" s="4">
        <f t="shared" si="85"/>
        <v>0</v>
      </c>
      <c r="BA86" s="4">
        <f t="shared" si="85"/>
        <v>22</v>
      </c>
      <c r="BB86" s="4">
        <f t="shared" si="85"/>
        <v>0</v>
      </c>
      <c r="CE86">
        <f t="shared" si="62"/>
        <v>0</v>
      </c>
      <c r="CF86">
        <f t="shared" si="63"/>
        <v>0</v>
      </c>
      <c r="CG86" s="3">
        <f t="shared" si="64"/>
        <v>1</v>
      </c>
      <c r="CH86" t="str">
        <f t="shared" si="66"/>
        <v/>
      </c>
      <c r="CI86" t="str">
        <f t="shared" si="67"/>
        <v/>
      </c>
    </row>
    <row r="87" spans="45:87" x14ac:dyDescent="0.25">
      <c r="AS87" s="4">
        <f t="shared" ref="AS87:BB87" si="86">IF(AS26=0,1,0)*$AR26*IF(AS25=0,0,1)</f>
        <v>0</v>
      </c>
      <c r="AT87" s="4">
        <f t="shared" si="86"/>
        <v>0</v>
      </c>
      <c r="AU87" s="4">
        <f t="shared" si="86"/>
        <v>0</v>
      </c>
      <c r="AV87" s="4">
        <f t="shared" si="86"/>
        <v>0</v>
      </c>
      <c r="AW87" s="4">
        <f t="shared" si="86"/>
        <v>0</v>
      </c>
      <c r="AX87" s="4">
        <f t="shared" si="86"/>
        <v>0</v>
      </c>
      <c r="AY87" s="4">
        <f t="shared" si="86"/>
        <v>0</v>
      </c>
      <c r="AZ87" s="4">
        <f t="shared" si="86"/>
        <v>0</v>
      </c>
      <c r="BA87" s="4">
        <f t="shared" si="86"/>
        <v>0</v>
      </c>
      <c r="BB87" s="4">
        <f t="shared" si="86"/>
        <v>0</v>
      </c>
      <c r="CE87">
        <f t="shared" si="62"/>
        <v>0</v>
      </c>
      <c r="CF87">
        <f t="shared" si="63"/>
        <v>0</v>
      </c>
      <c r="CG87" s="3">
        <f t="shared" si="64"/>
        <v>1</v>
      </c>
      <c r="CH87" t="str">
        <f t="shared" si="66"/>
        <v/>
      </c>
      <c r="CI87" t="str">
        <f t="shared" si="67"/>
        <v/>
      </c>
    </row>
    <row r="88" spans="45:87" x14ac:dyDescent="0.25">
      <c r="AS88" s="4">
        <f t="shared" ref="AS88:BB88" si="87">IF(AS27=0,1,0)*$AR27*IF(AS26=0,0,1)</f>
        <v>0</v>
      </c>
      <c r="AT88" s="4">
        <f t="shared" si="87"/>
        <v>0</v>
      </c>
      <c r="AU88" s="4">
        <f t="shared" si="87"/>
        <v>0</v>
      </c>
      <c r="AV88" s="4">
        <f t="shared" si="87"/>
        <v>0</v>
      </c>
      <c r="AW88" s="4">
        <f t="shared" si="87"/>
        <v>0</v>
      </c>
      <c r="AX88" s="4">
        <f t="shared" si="87"/>
        <v>0</v>
      </c>
      <c r="AY88" s="4">
        <f t="shared" si="87"/>
        <v>0</v>
      </c>
      <c r="AZ88" s="4">
        <f t="shared" si="87"/>
        <v>0</v>
      </c>
      <c r="BA88" s="4">
        <f t="shared" si="87"/>
        <v>0</v>
      </c>
      <c r="BB88" s="4">
        <f t="shared" si="87"/>
        <v>0</v>
      </c>
      <c r="CD88" t="s">
        <v>32</v>
      </c>
      <c r="CE88">
        <f t="shared" ref="CE88:CE120" si="88">IF(AV3=0,"",T3)</f>
        <v>2</v>
      </c>
      <c r="CF88">
        <f t="shared" si="63"/>
        <v>0.02</v>
      </c>
      <c r="CG88" s="3">
        <f t="shared" ref="CG88:CG120" si="89">IF(AV3=0,"",AH7)</f>
        <v>0.35</v>
      </c>
      <c r="CH88" t="str">
        <f t="shared" si="66"/>
        <v/>
      </c>
      <c r="CI88" t="str">
        <f t="shared" si="67"/>
        <v/>
      </c>
    </row>
    <row r="89" spans="45:87" x14ac:dyDescent="0.25">
      <c r="AS89" s="4">
        <f t="shared" ref="AS89:BB89" si="90">IF(AS28=0,1,0)*$AR28*IF(AS27=0,0,1)</f>
        <v>0</v>
      </c>
      <c r="AT89" s="4">
        <f t="shared" si="90"/>
        <v>0</v>
      </c>
      <c r="AU89" s="4">
        <f t="shared" si="90"/>
        <v>0</v>
      </c>
      <c r="AV89" s="4">
        <f t="shared" si="90"/>
        <v>0</v>
      </c>
      <c r="AW89" s="4">
        <f t="shared" si="90"/>
        <v>0</v>
      </c>
      <c r="AX89" s="4">
        <f t="shared" si="90"/>
        <v>25</v>
      </c>
      <c r="AY89" s="4">
        <f t="shared" si="90"/>
        <v>0</v>
      </c>
      <c r="AZ89" s="4">
        <f t="shared" si="90"/>
        <v>0</v>
      </c>
      <c r="BA89" s="4">
        <f t="shared" si="90"/>
        <v>0</v>
      </c>
      <c r="BB89" s="4">
        <f t="shared" si="90"/>
        <v>0</v>
      </c>
      <c r="CE89">
        <f t="shared" si="88"/>
        <v>0</v>
      </c>
      <c r="CF89">
        <f t="shared" si="63"/>
        <v>0</v>
      </c>
      <c r="CG89" s="3">
        <f t="shared" si="89"/>
        <v>0.97</v>
      </c>
      <c r="CH89" t="str">
        <f t="shared" si="66"/>
        <v/>
      </c>
      <c r="CI89" t="str">
        <f t="shared" si="67"/>
        <v/>
      </c>
    </row>
    <row r="90" spans="45:87" x14ac:dyDescent="0.25">
      <c r="AS90" s="4">
        <f t="shared" ref="AS90:BB90" si="91">IF(AS29=0,1,0)*$AR29*IF(AS28=0,0,1)</f>
        <v>0</v>
      </c>
      <c r="AT90" s="4">
        <f t="shared" si="91"/>
        <v>0</v>
      </c>
      <c r="AU90" s="4">
        <f t="shared" si="91"/>
        <v>0</v>
      </c>
      <c r="AV90" s="4">
        <f t="shared" si="91"/>
        <v>0</v>
      </c>
      <c r="AW90" s="4">
        <f t="shared" si="91"/>
        <v>0</v>
      </c>
      <c r="AX90" s="4">
        <f t="shared" si="91"/>
        <v>0</v>
      </c>
      <c r="AY90" s="4">
        <f t="shared" si="91"/>
        <v>0</v>
      </c>
      <c r="AZ90" s="4">
        <f t="shared" si="91"/>
        <v>0</v>
      </c>
      <c r="BA90" s="4">
        <f t="shared" si="91"/>
        <v>0</v>
      </c>
      <c r="BB90" s="4">
        <f t="shared" si="91"/>
        <v>0</v>
      </c>
      <c r="CE90">
        <f t="shared" si="88"/>
        <v>1</v>
      </c>
      <c r="CF90">
        <f t="shared" si="63"/>
        <v>0.01</v>
      </c>
      <c r="CG90" s="3">
        <f t="shared" si="89"/>
        <v>0.45</v>
      </c>
      <c r="CH90" t="str">
        <f t="shared" si="66"/>
        <v/>
      </c>
      <c r="CI90" t="str">
        <f t="shared" si="67"/>
        <v/>
      </c>
    </row>
    <row r="91" spans="45:87" x14ac:dyDescent="0.25">
      <c r="AS91" s="4">
        <f t="shared" ref="AS91:BB91" si="92">IF(AS30=0,1,0)*$AR30*IF(AS29=0,0,1)</f>
        <v>0</v>
      </c>
      <c r="AT91" s="4">
        <f t="shared" si="92"/>
        <v>0</v>
      </c>
      <c r="AU91" s="4">
        <f t="shared" si="92"/>
        <v>0</v>
      </c>
      <c r="AV91" s="4">
        <f t="shared" si="92"/>
        <v>0</v>
      </c>
      <c r="AW91" s="4">
        <f t="shared" si="92"/>
        <v>0</v>
      </c>
      <c r="AX91" s="4">
        <f t="shared" si="92"/>
        <v>0</v>
      </c>
      <c r="AY91" s="4">
        <f t="shared" si="92"/>
        <v>0</v>
      </c>
      <c r="AZ91" s="4">
        <f t="shared" si="92"/>
        <v>0</v>
      </c>
      <c r="BA91" s="4">
        <f t="shared" si="92"/>
        <v>0</v>
      </c>
      <c r="BB91" s="4">
        <f t="shared" si="92"/>
        <v>27</v>
      </c>
      <c r="CE91">
        <f t="shared" si="88"/>
        <v>5</v>
      </c>
      <c r="CF91">
        <f t="shared" si="63"/>
        <v>0.05</v>
      </c>
      <c r="CG91" s="3">
        <f t="shared" si="89"/>
        <v>0.33</v>
      </c>
      <c r="CH91" t="str">
        <f t="shared" si="66"/>
        <v/>
      </c>
      <c r="CI91" t="str">
        <f t="shared" si="67"/>
        <v/>
      </c>
    </row>
    <row r="92" spans="45:87" x14ac:dyDescent="0.25">
      <c r="AS92" s="4">
        <f t="shared" ref="AS92:BB92" si="93">IF(AS31=0,1,0)*$AR31*IF(AS30=0,0,1)</f>
        <v>0</v>
      </c>
      <c r="AT92" s="4">
        <f t="shared" si="93"/>
        <v>28</v>
      </c>
      <c r="AU92" s="4">
        <f t="shared" si="93"/>
        <v>0</v>
      </c>
      <c r="AV92" s="4">
        <f t="shared" si="93"/>
        <v>0</v>
      </c>
      <c r="AW92" s="4">
        <f t="shared" si="93"/>
        <v>0</v>
      </c>
      <c r="AX92" s="4">
        <f t="shared" si="93"/>
        <v>0</v>
      </c>
      <c r="AY92" s="4">
        <f t="shared" si="93"/>
        <v>0</v>
      </c>
      <c r="AZ92" s="4">
        <f t="shared" si="93"/>
        <v>0</v>
      </c>
      <c r="BA92" s="4">
        <f t="shared" si="93"/>
        <v>0</v>
      </c>
      <c r="BB92" s="4">
        <f t="shared" si="93"/>
        <v>0</v>
      </c>
      <c r="CE92">
        <f t="shared" si="88"/>
        <v>2</v>
      </c>
      <c r="CF92">
        <f t="shared" si="63"/>
        <v>0.02</v>
      </c>
      <c r="CG92" s="3">
        <f t="shared" si="89"/>
        <v>0.34</v>
      </c>
      <c r="CH92" t="str">
        <f t="shared" si="66"/>
        <v/>
      </c>
      <c r="CI92" t="str">
        <f t="shared" si="67"/>
        <v/>
      </c>
    </row>
    <row r="93" spans="45:87" x14ac:dyDescent="0.25">
      <c r="AS93" s="4">
        <f t="shared" ref="AS93:BB93" si="94">IF(AS32=0,1,0)*$AR32*IF(AS31=0,0,1)</f>
        <v>0</v>
      </c>
      <c r="AT93" s="4">
        <f t="shared" si="94"/>
        <v>0</v>
      </c>
      <c r="AU93" s="4">
        <f t="shared" si="94"/>
        <v>0</v>
      </c>
      <c r="AV93" s="4">
        <f t="shared" si="94"/>
        <v>0</v>
      </c>
      <c r="AW93" s="4">
        <f t="shared" si="94"/>
        <v>0</v>
      </c>
      <c r="AX93" s="4">
        <f t="shared" si="94"/>
        <v>0</v>
      </c>
      <c r="AY93" s="4">
        <f t="shared" si="94"/>
        <v>0</v>
      </c>
      <c r="AZ93" s="4">
        <f t="shared" si="94"/>
        <v>0</v>
      </c>
      <c r="BA93" s="4">
        <f t="shared" si="94"/>
        <v>0</v>
      </c>
      <c r="BB93" s="4">
        <f t="shared" si="94"/>
        <v>0</v>
      </c>
      <c r="CE93">
        <f t="shared" si="88"/>
        <v>8</v>
      </c>
      <c r="CF93">
        <f t="shared" si="63"/>
        <v>0.08</v>
      </c>
      <c r="CG93" s="3">
        <f t="shared" si="89"/>
        <v>0.22</v>
      </c>
      <c r="CH93" t="str">
        <f t="shared" si="66"/>
        <v/>
      </c>
      <c r="CI93" t="str">
        <f t="shared" si="67"/>
        <v/>
      </c>
    </row>
    <row r="94" spans="45:87" x14ac:dyDescent="0.25">
      <c r="AS94" s="4">
        <f t="shared" ref="AS94:BB94" si="95">IF(AS33=0,1,0)*$AR33*IF(AS32=0,0,1)</f>
        <v>0</v>
      </c>
      <c r="AT94" s="4">
        <f t="shared" si="95"/>
        <v>0</v>
      </c>
      <c r="AU94" s="4">
        <f t="shared" si="95"/>
        <v>0</v>
      </c>
      <c r="AV94" s="4">
        <f t="shared" si="95"/>
        <v>0</v>
      </c>
      <c r="AW94" s="4">
        <f t="shared" si="95"/>
        <v>0</v>
      </c>
      <c r="AX94" s="4">
        <f t="shared" si="95"/>
        <v>0</v>
      </c>
      <c r="AY94" s="4">
        <f t="shared" si="95"/>
        <v>0</v>
      </c>
      <c r="AZ94" s="4">
        <f t="shared" si="95"/>
        <v>30</v>
      </c>
      <c r="BA94" s="4">
        <f t="shared" si="95"/>
        <v>0</v>
      </c>
      <c r="BB94" s="4">
        <f t="shared" si="95"/>
        <v>0</v>
      </c>
      <c r="CE94">
        <f t="shared" si="88"/>
        <v>2</v>
      </c>
      <c r="CF94">
        <f t="shared" si="63"/>
        <v>0.02</v>
      </c>
      <c r="CG94" s="3">
        <f t="shared" si="89"/>
        <v>0.33</v>
      </c>
      <c r="CH94" t="str">
        <f t="shared" si="66"/>
        <v/>
      </c>
      <c r="CI94" t="str">
        <f t="shared" si="67"/>
        <v/>
      </c>
    </row>
    <row r="95" spans="45:87" x14ac:dyDescent="0.25">
      <c r="AS95" s="4">
        <f t="shared" ref="AS95:BB95" si="96">IF(AS34=0,1,0)*$AR34*IF(AS33=0,0,1)</f>
        <v>0</v>
      </c>
      <c r="AT95" s="4">
        <f t="shared" si="96"/>
        <v>0</v>
      </c>
      <c r="AU95" s="4">
        <f t="shared" si="96"/>
        <v>0</v>
      </c>
      <c r="AV95" s="4">
        <f t="shared" si="96"/>
        <v>0</v>
      </c>
      <c r="AW95" s="4">
        <f t="shared" si="96"/>
        <v>0</v>
      </c>
      <c r="AX95" s="4">
        <f t="shared" si="96"/>
        <v>0</v>
      </c>
      <c r="AY95" s="4">
        <f t="shared" si="96"/>
        <v>0</v>
      </c>
      <c r="AZ95" s="4">
        <f t="shared" si="96"/>
        <v>0</v>
      </c>
      <c r="BA95" s="4">
        <f t="shared" si="96"/>
        <v>0</v>
      </c>
      <c r="BB95" s="4">
        <f t="shared" si="96"/>
        <v>0</v>
      </c>
      <c r="CE95">
        <f t="shared" si="88"/>
        <v>3</v>
      </c>
      <c r="CF95">
        <f t="shared" si="63"/>
        <v>0.03</v>
      </c>
      <c r="CG95" s="3">
        <f t="shared" si="89"/>
        <v>0.36</v>
      </c>
      <c r="CH95" t="str">
        <f t="shared" si="66"/>
        <v/>
      </c>
      <c r="CI95" t="str">
        <f t="shared" si="67"/>
        <v/>
      </c>
    </row>
    <row r="96" spans="45:87" x14ac:dyDescent="0.25">
      <c r="AS96" s="4">
        <f t="shared" ref="AS96:BB96" si="97">IF(AS35=0,1,0)*$AR35*IF(AS34=0,0,1)</f>
        <v>0</v>
      </c>
      <c r="AT96" s="4">
        <f t="shared" si="97"/>
        <v>0</v>
      </c>
      <c r="AU96" s="4">
        <f t="shared" si="97"/>
        <v>0</v>
      </c>
      <c r="AV96" s="4">
        <f t="shared" si="97"/>
        <v>0</v>
      </c>
      <c r="AW96" s="4">
        <f t="shared" si="97"/>
        <v>0</v>
      </c>
      <c r="AX96" s="4">
        <f t="shared" si="97"/>
        <v>0</v>
      </c>
      <c r="AY96" s="4">
        <f t="shared" si="97"/>
        <v>0</v>
      </c>
      <c r="AZ96" s="4">
        <f t="shared" si="97"/>
        <v>0</v>
      </c>
      <c r="BA96" s="4">
        <f t="shared" si="97"/>
        <v>0</v>
      </c>
      <c r="BB96" s="4">
        <f t="shared" si="97"/>
        <v>0</v>
      </c>
      <c r="CE96">
        <f t="shared" si="88"/>
        <v>1</v>
      </c>
      <c r="CF96">
        <f t="shared" si="63"/>
        <v>0.01</v>
      </c>
      <c r="CG96" s="3">
        <f t="shared" si="89"/>
        <v>0.44</v>
      </c>
      <c r="CH96" t="str">
        <f t="shared" si="66"/>
        <v/>
      </c>
      <c r="CI96" t="str">
        <f t="shared" si="67"/>
        <v/>
      </c>
    </row>
    <row r="97" spans="45:87" x14ac:dyDescent="0.25">
      <c r="AS97" s="4">
        <f t="shared" ref="AS97:BB97" si="98">IF(AS36=0,1,0)*$AR36*IF(AS35=0,0,1)</f>
        <v>0</v>
      </c>
      <c r="AT97" s="4">
        <f t="shared" si="98"/>
        <v>0</v>
      </c>
      <c r="AU97" s="4">
        <f t="shared" si="98"/>
        <v>0</v>
      </c>
      <c r="AV97" s="4">
        <f t="shared" si="98"/>
        <v>33</v>
      </c>
      <c r="AW97" s="4">
        <f t="shared" si="98"/>
        <v>0</v>
      </c>
      <c r="AX97" s="4">
        <f t="shared" si="98"/>
        <v>0</v>
      </c>
      <c r="AY97" s="4">
        <f t="shared" si="98"/>
        <v>0</v>
      </c>
      <c r="AZ97" s="4">
        <f t="shared" si="98"/>
        <v>0</v>
      </c>
      <c r="BA97" s="4">
        <f t="shared" si="98"/>
        <v>0</v>
      </c>
      <c r="BB97" s="4">
        <f t="shared" si="98"/>
        <v>0</v>
      </c>
      <c r="CE97">
        <f t="shared" si="88"/>
        <v>3</v>
      </c>
      <c r="CF97">
        <f t="shared" si="63"/>
        <v>0.03</v>
      </c>
      <c r="CG97" s="3">
        <f t="shared" si="89"/>
        <v>0.23</v>
      </c>
      <c r="CH97" t="str">
        <f t="shared" si="66"/>
        <v/>
      </c>
      <c r="CI97" t="str">
        <f t="shared" si="67"/>
        <v/>
      </c>
    </row>
    <row r="98" spans="45:87" x14ac:dyDescent="0.25">
      <c r="AS98" s="4">
        <f t="shared" ref="AS98:BB98" si="99">IF(AS37=0,1,0)*$AR37*IF(AS36=0,0,1)</f>
        <v>0</v>
      </c>
      <c r="AT98" s="4">
        <f t="shared" si="99"/>
        <v>0</v>
      </c>
      <c r="AU98" s="4">
        <f t="shared" si="99"/>
        <v>0</v>
      </c>
      <c r="AV98" s="4">
        <f t="shared" si="99"/>
        <v>0</v>
      </c>
      <c r="AW98" s="4">
        <f t="shared" si="99"/>
        <v>0</v>
      </c>
      <c r="AX98" s="4">
        <f t="shared" si="99"/>
        <v>0</v>
      </c>
      <c r="AY98" s="4">
        <f t="shared" si="99"/>
        <v>0</v>
      </c>
      <c r="AZ98" s="4">
        <f t="shared" si="99"/>
        <v>0</v>
      </c>
      <c r="BA98" s="4">
        <f t="shared" si="99"/>
        <v>0</v>
      </c>
      <c r="BB98" s="4">
        <f t="shared" si="99"/>
        <v>0</v>
      </c>
      <c r="CE98">
        <f t="shared" si="88"/>
        <v>6</v>
      </c>
      <c r="CF98">
        <f t="shared" si="63"/>
        <v>0.06</v>
      </c>
      <c r="CG98" s="3">
        <f t="shared" si="89"/>
        <v>0.23</v>
      </c>
      <c r="CH98" t="str">
        <f t="shared" si="66"/>
        <v/>
      </c>
      <c r="CI98" t="str">
        <f t="shared" si="67"/>
        <v/>
      </c>
    </row>
    <row r="99" spans="45:87" x14ac:dyDescent="0.25">
      <c r="AS99" s="4">
        <f t="shared" ref="AS99:BB99" si="100">IF(AS38=0,1,0)*$AR38*IF(AS37=0,0,1)</f>
        <v>0</v>
      </c>
      <c r="AT99" s="4">
        <f t="shared" si="100"/>
        <v>0</v>
      </c>
      <c r="AU99" s="4">
        <f t="shared" si="100"/>
        <v>0</v>
      </c>
      <c r="AV99" s="4">
        <f t="shared" si="100"/>
        <v>0</v>
      </c>
      <c r="AW99" s="4">
        <f t="shared" si="100"/>
        <v>0</v>
      </c>
      <c r="AX99" s="4">
        <f t="shared" si="100"/>
        <v>0</v>
      </c>
      <c r="AY99" s="4">
        <f t="shared" si="100"/>
        <v>0</v>
      </c>
      <c r="AZ99" s="4">
        <f t="shared" si="100"/>
        <v>0</v>
      </c>
      <c r="BA99" s="4">
        <f t="shared" si="100"/>
        <v>0</v>
      </c>
      <c r="BB99" s="4">
        <f t="shared" si="100"/>
        <v>0</v>
      </c>
      <c r="CE99">
        <f t="shared" si="88"/>
        <v>6</v>
      </c>
      <c r="CF99">
        <f t="shared" si="63"/>
        <v>0.06</v>
      </c>
      <c r="CG99" s="3">
        <f t="shared" si="89"/>
        <v>0.24</v>
      </c>
      <c r="CH99" t="str">
        <f t="shared" si="66"/>
        <v/>
      </c>
      <c r="CI99" t="str">
        <f t="shared" si="67"/>
        <v/>
      </c>
    </row>
    <row r="100" spans="45:87" x14ac:dyDescent="0.25">
      <c r="AS100" s="4">
        <f t="shared" ref="AS100:BB100" si="101">IF(AS39=0,1,0)*$AR39*IF(AS38=0,0,1)</f>
        <v>36</v>
      </c>
      <c r="AT100" s="4">
        <f t="shared" si="101"/>
        <v>0</v>
      </c>
      <c r="AU100" s="4">
        <f t="shared" si="101"/>
        <v>0</v>
      </c>
      <c r="AV100" s="4">
        <f t="shared" si="101"/>
        <v>0</v>
      </c>
      <c r="AW100" s="4">
        <f t="shared" si="101"/>
        <v>0</v>
      </c>
      <c r="AX100" s="4">
        <f t="shared" si="101"/>
        <v>0</v>
      </c>
      <c r="AY100" s="4">
        <f t="shared" si="101"/>
        <v>0</v>
      </c>
      <c r="AZ100" s="4">
        <f t="shared" si="101"/>
        <v>0</v>
      </c>
      <c r="BA100" s="4">
        <f t="shared" si="101"/>
        <v>0</v>
      </c>
      <c r="BB100" s="4">
        <f t="shared" si="101"/>
        <v>0</v>
      </c>
      <c r="CE100">
        <f t="shared" si="88"/>
        <v>6</v>
      </c>
      <c r="CF100">
        <f t="shared" si="63"/>
        <v>0.06</v>
      </c>
      <c r="CG100" s="3">
        <f t="shared" si="89"/>
        <v>0.21</v>
      </c>
      <c r="CH100" t="str">
        <f t="shared" si="66"/>
        <v/>
      </c>
      <c r="CI100" t="str">
        <f t="shared" si="67"/>
        <v/>
      </c>
    </row>
    <row r="101" spans="45:87" x14ac:dyDescent="0.25">
      <c r="AS101" s="4">
        <f t="shared" ref="AS101:BB101" si="102">IF(AS40=0,1,0)*$AR40*IF(AS39=0,0,1)</f>
        <v>0</v>
      </c>
      <c r="AT101" s="4">
        <f t="shared" si="102"/>
        <v>0</v>
      </c>
      <c r="AU101" s="4">
        <f t="shared" si="102"/>
        <v>0</v>
      </c>
      <c r="AV101" s="4">
        <f t="shared" si="102"/>
        <v>0</v>
      </c>
      <c r="AW101" s="4">
        <f t="shared" si="102"/>
        <v>37</v>
      </c>
      <c r="AX101" s="4">
        <f t="shared" si="102"/>
        <v>0</v>
      </c>
      <c r="AY101" s="4">
        <f t="shared" si="102"/>
        <v>0</v>
      </c>
      <c r="AZ101" s="4">
        <f t="shared" si="102"/>
        <v>0</v>
      </c>
      <c r="BA101" s="4">
        <f t="shared" si="102"/>
        <v>0</v>
      </c>
      <c r="BB101" s="4">
        <f t="shared" si="102"/>
        <v>0</v>
      </c>
      <c r="CE101">
        <f t="shared" si="88"/>
        <v>7</v>
      </c>
      <c r="CF101">
        <f t="shared" si="63"/>
        <v>7.0000000000000007E-2</v>
      </c>
      <c r="CG101" s="3">
        <f t="shared" si="89"/>
        <v>0.2</v>
      </c>
      <c r="CH101" t="str">
        <f t="shared" si="66"/>
        <v/>
      </c>
      <c r="CI101" t="str">
        <f t="shared" si="67"/>
        <v/>
      </c>
    </row>
    <row r="102" spans="45:87" x14ac:dyDescent="0.25">
      <c r="AS102" s="4">
        <f t="shared" ref="AS102:BB102" si="103">IF(AS41=0,1,0)*$AR41*IF(AS40=0,0,1)</f>
        <v>0</v>
      </c>
      <c r="AT102" s="4">
        <f t="shared" si="103"/>
        <v>0</v>
      </c>
      <c r="AU102" s="4">
        <f t="shared" si="103"/>
        <v>0</v>
      </c>
      <c r="AV102" s="4">
        <f t="shared" si="103"/>
        <v>0</v>
      </c>
      <c r="AW102" s="4">
        <f t="shared" si="103"/>
        <v>0</v>
      </c>
      <c r="AX102" s="4">
        <f t="shared" si="103"/>
        <v>0</v>
      </c>
      <c r="AY102" s="4">
        <f t="shared" si="103"/>
        <v>0</v>
      </c>
      <c r="AZ102" s="4">
        <f t="shared" si="103"/>
        <v>0</v>
      </c>
      <c r="BA102" s="4">
        <f t="shared" si="103"/>
        <v>0</v>
      </c>
      <c r="BB102" s="4">
        <f t="shared" si="103"/>
        <v>0</v>
      </c>
      <c r="CE102">
        <f t="shared" si="88"/>
        <v>4</v>
      </c>
      <c r="CF102">
        <f t="shared" si="63"/>
        <v>0.04</v>
      </c>
      <c r="CG102" s="3">
        <f t="shared" si="89"/>
        <v>0.32</v>
      </c>
      <c r="CH102" t="str">
        <f t="shared" si="66"/>
        <v/>
      </c>
      <c r="CI102" t="str">
        <f t="shared" si="67"/>
        <v/>
      </c>
    </row>
    <row r="103" spans="45:87" x14ac:dyDescent="0.25">
      <c r="AS103" s="4">
        <f t="shared" ref="AS103:BB103" si="104">IF(AS42=0,1,0)*$AR42*IF(AS41=0,0,1)</f>
        <v>0</v>
      </c>
      <c r="AT103" s="4">
        <f t="shared" si="104"/>
        <v>0</v>
      </c>
      <c r="AU103" s="4">
        <f t="shared" si="104"/>
        <v>0</v>
      </c>
      <c r="AV103" s="4">
        <f t="shared" si="104"/>
        <v>0</v>
      </c>
      <c r="AW103" s="4">
        <f t="shared" si="104"/>
        <v>0</v>
      </c>
      <c r="AX103" s="4">
        <f t="shared" si="104"/>
        <v>0</v>
      </c>
      <c r="AY103" s="4">
        <f t="shared" si="104"/>
        <v>0</v>
      </c>
      <c r="AZ103" s="4">
        <f t="shared" si="104"/>
        <v>0</v>
      </c>
      <c r="BA103" s="4">
        <f t="shared" si="104"/>
        <v>0</v>
      </c>
      <c r="BB103" s="4">
        <f t="shared" si="104"/>
        <v>0</v>
      </c>
      <c r="CE103">
        <f t="shared" si="88"/>
        <v>0</v>
      </c>
      <c r="CF103">
        <f t="shared" si="63"/>
        <v>0</v>
      </c>
      <c r="CG103" s="3">
        <f t="shared" si="89"/>
        <v>0.95</v>
      </c>
      <c r="CH103" t="str">
        <f t="shared" si="66"/>
        <v/>
      </c>
      <c r="CI103" t="str">
        <f t="shared" si="67"/>
        <v/>
      </c>
    </row>
    <row r="104" spans="45:87" x14ac:dyDescent="0.25">
      <c r="AS104" s="4">
        <f t="shared" ref="AS104:BB104" si="105">IF(AS43=0,1,0)*$AR43*IF(AS42=0,0,1)</f>
        <v>0</v>
      </c>
      <c r="AT104" s="4">
        <f t="shared" si="105"/>
        <v>0</v>
      </c>
      <c r="AU104" s="4">
        <f t="shared" si="105"/>
        <v>0</v>
      </c>
      <c r="AV104" s="4">
        <f t="shared" si="105"/>
        <v>0</v>
      </c>
      <c r="AW104" s="4">
        <f t="shared" si="105"/>
        <v>0</v>
      </c>
      <c r="AX104" s="4">
        <f t="shared" si="105"/>
        <v>0</v>
      </c>
      <c r="AY104" s="4">
        <f t="shared" si="105"/>
        <v>0</v>
      </c>
      <c r="AZ104" s="4">
        <f t="shared" si="105"/>
        <v>0</v>
      </c>
      <c r="BA104" s="4">
        <f t="shared" si="105"/>
        <v>0</v>
      </c>
      <c r="BB104" s="4">
        <f t="shared" si="105"/>
        <v>0</v>
      </c>
      <c r="CE104">
        <f t="shared" si="88"/>
        <v>2</v>
      </c>
      <c r="CF104">
        <f t="shared" si="63"/>
        <v>0.02</v>
      </c>
      <c r="CG104" s="3">
        <f t="shared" si="89"/>
        <v>0.28999999999999998</v>
      </c>
      <c r="CH104" t="str">
        <f t="shared" si="66"/>
        <v/>
      </c>
      <c r="CI104" t="str">
        <f t="shared" si="67"/>
        <v/>
      </c>
    </row>
    <row r="105" spans="45:87" x14ac:dyDescent="0.25">
      <c r="AS105" s="4">
        <f t="shared" ref="AS105:BB105" si="106">IF(AS44=0,1,0)*$AR44*IF(AS43=0,0,1)</f>
        <v>0</v>
      </c>
      <c r="AT105" s="4">
        <f t="shared" si="106"/>
        <v>0</v>
      </c>
      <c r="AU105" s="4">
        <f t="shared" si="106"/>
        <v>0</v>
      </c>
      <c r="AV105" s="4">
        <f t="shared" si="106"/>
        <v>0</v>
      </c>
      <c r="AW105" s="4">
        <f t="shared" si="106"/>
        <v>0</v>
      </c>
      <c r="AX105" s="4">
        <f t="shared" si="106"/>
        <v>0</v>
      </c>
      <c r="AY105" s="4">
        <f t="shared" si="106"/>
        <v>0</v>
      </c>
      <c r="AZ105" s="4">
        <f t="shared" si="106"/>
        <v>0</v>
      </c>
      <c r="BA105" s="4">
        <f t="shared" si="106"/>
        <v>0</v>
      </c>
      <c r="BB105" s="4">
        <f t="shared" si="106"/>
        <v>0</v>
      </c>
      <c r="CE105">
        <f t="shared" si="88"/>
        <v>0</v>
      </c>
      <c r="CF105">
        <f t="shared" si="63"/>
        <v>0</v>
      </c>
      <c r="CG105" s="3">
        <f t="shared" si="89"/>
        <v>0.98</v>
      </c>
      <c r="CH105" t="str">
        <f t="shared" si="66"/>
        <v/>
      </c>
      <c r="CI105" t="str">
        <f t="shared" si="67"/>
        <v/>
      </c>
    </row>
    <row r="106" spans="45:87" x14ac:dyDescent="0.25">
      <c r="AS106" s="4">
        <f t="shared" ref="AS106:BB106" si="107">IF(AS45=0,1,0)*$AR45*IF(AS44=0,0,1)</f>
        <v>0</v>
      </c>
      <c r="AT106" s="4">
        <f t="shared" si="107"/>
        <v>0</v>
      </c>
      <c r="AU106" s="4">
        <f t="shared" si="107"/>
        <v>0</v>
      </c>
      <c r="AV106" s="4">
        <f t="shared" si="107"/>
        <v>0</v>
      </c>
      <c r="AW106" s="4">
        <f t="shared" si="107"/>
        <v>0</v>
      </c>
      <c r="AX106" s="4">
        <f t="shared" si="107"/>
        <v>0</v>
      </c>
      <c r="AY106" s="4">
        <f t="shared" si="107"/>
        <v>0</v>
      </c>
      <c r="AZ106" s="4">
        <f t="shared" si="107"/>
        <v>0</v>
      </c>
      <c r="BA106" s="4">
        <f t="shared" si="107"/>
        <v>0</v>
      </c>
      <c r="BB106" s="4">
        <f t="shared" si="107"/>
        <v>0</v>
      </c>
      <c r="CE106">
        <f t="shared" si="88"/>
        <v>0</v>
      </c>
      <c r="CF106">
        <f t="shared" si="63"/>
        <v>0</v>
      </c>
      <c r="CG106" s="3">
        <f t="shared" si="89"/>
        <v>1</v>
      </c>
      <c r="CH106" t="str">
        <f t="shared" si="66"/>
        <v/>
      </c>
      <c r="CI106" t="str">
        <f t="shared" si="67"/>
        <v/>
      </c>
    </row>
    <row r="107" spans="45:87" x14ac:dyDescent="0.25">
      <c r="AS107" s="4">
        <f t="shared" ref="AS107:BB107" si="108">IF(AS46=0,1,0)*$AR46*IF(AS45=0,0,1)</f>
        <v>0</v>
      </c>
      <c r="AT107" s="4">
        <f t="shared" si="108"/>
        <v>0</v>
      </c>
      <c r="AU107" s="4">
        <f t="shared" si="108"/>
        <v>0</v>
      </c>
      <c r="AV107" s="4">
        <f t="shared" si="108"/>
        <v>0</v>
      </c>
      <c r="AW107" s="4">
        <f t="shared" si="108"/>
        <v>0</v>
      </c>
      <c r="AX107" s="4">
        <f t="shared" si="108"/>
        <v>0</v>
      </c>
      <c r="AY107" s="4">
        <f t="shared" si="108"/>
        <v>0</v>
      </c>
      <c r="AZ107" s="4">
        <f t="shared" si="108"/>
        <v>0</v>
      </c>
      <c r="BA107" s="4">
        <f t="shared" si="108"/>
        <v>0</v>
      </c>
      <c r="BB107" s="4">
        <f t="shared" si="108"/>
        <v>0</v>
      </c>
      <c r="CE107">
        <f t="shared" si="88"/>
        <v>1</v>
      </c>
      <c r="CF107">
        <f t="shared" si="63"/>
        <v>0.01</v>
      </c>
      <c r="CG107" s="3">
        <f t="shared" si="89"/>
        <v>0.49</v>
      </c>
      <c r="CH107" t="str">
        <f t="shared" si="66"/>
        <v/>
      </c>
      <c r="CI107" t="str">
        <f t="shared" si="67"/>
        <v/>
      </c>
    </row>
    <row r="108" spans="45:87" x14ac:dyDescent="0.25">
      <c r="AS108" s="4">
        <f t="shared" ref="AS108:BB108" si="109">IF(AS47=0,1,0)*$AR47*IF(AS46=0,0,1)</f>
        <v>0</v>
      </c>
      <c r="AT108" s="4">
        <f t="shared" si="109"/>
        <v>0</v>
      </c>
      <c r="AU108" s="4">
        <f t="shared" si="109"/>
        <v>0</v>
      </c>
      <c r="AV108" s="4">
        <f t="shared" si="109"/>
        <v>0</v>
      </c>
      <c r="AW108" s="4">
        <f t="shared" si="109"/>
        <v>0</v>
      </c>
      <c r="AX108" s="4">
        <f t="shared" si="109"/>
        <v>0</v>
      </c>
      <c r="AY108" s="4">
        <f t="shared" si="109"/>
        <v>0</v>
      </c>
      <c r="AZ108" s="4">
        <f t="shared" si="109"/>
        <v>0</v>
      </c>
      <c r="BA108" s="4">
        <f t="shared" si="109"/>
        <v>0</v>
      </c>
      <c r="BB108" s="4">
        <f t="shared" si="109"/>
        <v>0</v>
      </c>
      <c r="CE108">
        <f t="shared" si="88"/>
        <v>0</v>
      </c>
      <c r="CF108">
        <f t="shared" si="63"/>
        <v>0</v>
      </c>
      <c r="CG108" s="3">
        <f t="shared" si="89"/>
        <v>0.99</v>
      </c>
      <c r="CH108" t="str">
        <f t="shared" si="66"/>
        <v/>
      </c>
      <c r="CI108" t="str">
        <f t="shared" si="67"/>
        <v/>
      </c>
    </row>
    <row r="109" spans="45:87" x14ac:dyDescent="0.25">
      <c r="AS109" s="4">
        <f t="shared" ref="AS109:BB109" si="110">IF(AS48=0,1,0)*$AR48*IF(AS47=0,0,1)</f>
        <v>0</v>
      </c>
      <c r="AT109" s="4">
        <f t="shared" si="110"/>
        <v>0</v>
      </c>
      <c r="AU109" s="4">
        <f t="shared" si="110"/>
        <v>0</v>
      </c>
      <c r="AV109" s="4">
        <f t="shared" si="110"/>
        <v>0</v>
      </c>
      <c r="AW109" s="4">
        <f t="shared" si="110"/>
        <v>0</v>
      </c>
      <c r="AX109" s="4">
        <f t="shared" si="110"/>
        <v>0</v>
      </c>
      <c r="AY109" s="4">
        <f t="shared" si="110"/>
        <v>0</v>
      </c>
      <c r="AZ109" s="4">
        <f t="shared" si="110"/>
        <v>0</v>
      </c>
      <c r="BA109" s="4">
        <f t="shared" si="110"/>
        <v>0</v>
      </c>
      <c r="BB109" s="4">
        <f t="shared" si="110"/>
        <v>0</v>
      </c>
      <c r="CE109">
        <f t="shared" si="88"/>
        <v>1</v>
      </c>
      <c r="CF109">
        <f t="shared" si="63"/>
        <v>0.01</v>
      </c>
      <c r="CG109" s="3">
        <f t="shared" si="89"/>
        <v>0.51</v>
      </c>
      <c r="CH109" t="str">
        <f t="shared" si="66"/>
        <v/>
      </c>
      <c r="CI109" t="str">
        <f t="shared" si="67"/>
        <v/>
      </c>
    </row>
    <row r="110" spans="45:87" x14ac:dyDescent="0.25">
      <c r="AS110" s="4">
        <f t="shared" ref="AS110:BB110" si="111">IF(AS49=0,1,0)*$AR49*IF(AS48=0,0,1)</f>
        <v>0</v>
      </c>
      <c r="AT110" s="4">
        <f t="shared" si="111"/>
        <v>0</v>
      </c>
      <c r="AU110" s="4">
        <f t="shared" si="111"/>
        <v>0</v>
      </c>
      <c r="AV110" s="4">
        <f t="shared" si="111"/>
        <v>0</v>
      </c>
      <c r="AW110" s="4">
        <f t="shared" si="111"/>
        <v>0</v>
      </c>
      <c r="AX110" s="4">
        <f t="shared" si="111"/>
        <v>0</v>
      </c>
      <c r="AY110" s="4">
        <f t="shared" si="111"/>
        <v>0</v>
      </c>
      <c r="AZ110" s="4">
        <f t="shared" si="111"/>
        <v>0</v>
      </c>
      <c r="BA110" s="4">
        <f t="shared" si="111"/>
        <v>0</v>
      </c>
      <c r="BB110" s="4">
        <f t="shared" si="111"/>
        <v>0</v>
      </c>
      <c r="CE110">
        <f t="shared" si="88"/>
        <v>1</v>
      </c>
      <c r="CF110">
        <f t="shared" si="63"/>
        <v>0.01</v>
      </c>
      <c r="CG110" s="3">
        <f t="shared" si="89"/>
        <v>0.5</v>
      </c>
      <c r="CH110" t="str">
        <f t="shared" si="66"/>
        <v/>
      </c>
      <c r="CI110" t="str">
        <f t="shared" si="67"/>
        <v/>
      </c>
    </row>
    <row r="111" spans="45:87" x14ac:dyDescent="0.25">
      <c r="AS111" s="4">
        <f t="shared" ref="AS111:BB111" si="112">IF(AS50=0,1,0)*$AR50*IF(AS49=0,0,1)</f>
        <v>0</v>
      </c>
      <c r="AT111" s="4">
        <f t="shared" si="112"/>
        <v>0</v>
      </c>
      <c r="AU111" s="4">
        <f t="shared" si="112"/>
        <v>0</v>
      </c>
      <c r="AV111" s="4">
        <f t="shared" si="112"/>
        <v>0</v>
      </c>
      <c r="AW111" s="4">
        <f t="shared" si="112"/>
        <v>0</v>
      </c>
      <c r="AX111" s="4">
        <f t="shared" si="112"/>
        <v>0</v>
      </c>
      <c r="AY111" s="4">
        <f t="shared" si="112"/>
        <v>0</v>
      </c>
      <c r="AZ111" s="4">
        <f t="shared" si="112"/>
        <v>0</v>
      </c>
      <c r="BA111" s="4">
        <f t="shared" si="112"/>
        <v>0</v>
      </c>
      <c r="BB111" s="4">
        <f t="shared" si="112"/>
        <v>0</v>
      </c>
      <c r="CE111">
        <f t="shared" si="88"/>
        <v>0</v>
      </c>
      <c r="CF111">
        <f t="shared" si="63"/>
        <v>0</v>
      </c>
      <c r="CG111" s="3">
        <f t="shared" si="89"/>
        <v>0.99</v>
      </c>
      <c r="CH111" t="str">
        <f t="shared" si="66"/>
        <v/>
      </c>
      <c r="CI111" t="str">
        <f t="shared" si="67"/>
        <v/>
      </c>
    </row>
    <row r="112" spans="45:87" x14ac:dyDescent="0.25">
      <c r="AS112" s="4">
        <f t="shared" ref="AS112:BB112" si="113">IF(AS51=0,1,0)*$AR51*IF(AS50=0,0,1)</f>
        <v>0</v>
      </c>
      <c r="AT112" s="4">
        <f t="shared" si="113"/>
        <v>0</v>
      </c>
      <c r="AU112" s="4">
        <f t="shared" si="113"/>
        <v>0</v>
      </c>
      <c r="AV112" s="4">
        <f t="shared" si="113"/>
        <v>0</v>
      </c>
      <c r="AW112" s="4">
        <f t="shared" si="113"/>
        <v>0</v>
      </c>
      <c r="AX112" s="4">
        <f t="shared" si="113"/>
        <v>0</v>
      </c>
      <c r="AY112" s="4">
        <f t="shared" si="113"/>
        <v>0</v>
      </c>
      <c r="AZ112" s="4">
        <f t="shared" si="113"/>
        <v>0</v>
      </c>
      <c r="BA112" s="4">
        <f t="shared" si="113"/>
        <v>0</v>
      </c>
      <c r="BB112" s="4">
        <f t="shared" si="113"/>
        <v>0</v>
      </c>
      <c r="CE112">
        <f t="shared" si="88"/>
        <v>0</v>
      </c>
      <c r="CF112">
        <f t="shared" si="63"/>
        <v>0</v>
      </c>
      <c r="CG112" s="3">
        <f t="shared" si="89"/>
        <v>0.99</v>
      </c>
      <c r="CH112" t="str">
        <f t="shared" si="66"/>
        <v/>
      </c>
      <c r="CI112" t="str">
        <f t="shared" si="67"/>
        <v/>
      </c>
    </row>
    <row r="113" spans="45:87" x14ac:dyDescent="0.25">
      <c r="AS113" s="4">
        <f t="shared" ref="AS113:BB113" si="114">IF(AS52=0,1,0)*$AR52*IF(AS51=0,0,1)</f>
        <v>0</v>
      </c>
      <c r="AT113" s="4">
        <f t="shared" si="114"/>
        <v>0</v>
      </c>
      <c r="AU113" s="4">
        <f t="shared" si="114"/>
        <v>0</v>
      </c>
      <c r="AV113" s="4">
        <f t="shared" si="114"/>
        <v>0</v>
      </c>
      <c r="AW113" s="4">
        <f t="shared" si="114"/>
        <v>0</v>
      </c>
      <c r="AX113" s="4">
        <f t="shared" si="114"/>
        <v>0</v>
      </c>
      <c r="AY113" s="4">
        <f t="shared" si="114"/>
        <v>0</v>
      </c>
      <c r="AZ113" s="4">
        <f t="shared" si="114"/>
        <v>0</v>
      </c>
      <c r="BA113" s="4">
        <f t="shared" si="114"/>
        <v>0</v>
      </c>
      <c r="BB113" s="4">
        <f t="shared" si="114"/>
        <v>0</v>
      </c>
      <c r="CE113">
        <f t="shared" si="88"/>
        <v>0</v>
      </c>
      <c r="CF113">
        <f t="shared" si="63"/>
        <v>0</v>
      </c>
      <c r="CG113" s="3">
        <f t="shared" si="89"/>
        <v>1</v>
      </c>
      <c r="CH113" t="str">
        <f t="shared" si="66"/>
        <v/>
      </c>
      <c r="CI113" t="str">
        <f t="shared" si="67"/>
        <v/>
      </c>
    </row>
    <row r="114" spans="45:87" x14ac:dyDescent="0.25">
      <c r="AS114" s="4">
        <f t="shared" ref="AS114:BB114" si="115">IF(AS53=0,1,0)*$AR53*IF(AS52=0,0,1)</f>
        <v>0</v>
      </c>
      <c r="AT114" s="4">
        <f t="shared" si="115"/>
        <v>0</v>
      </c>
      <c r="AU114" s="4">
        <f t="shared" si="115"/>
        <v>0</v>
      </c>
      <c r="AV114" s="4">
        <f t="shared" si="115"/>
        <v>0</v>
      </c>
      <c r="AW114" s="4">
        <f t="shared" si="115"/>
        <v>0</v>
      </c>
      <c r="AX114" s="4">
        <f t="shared" si="115"/>
        <v>0</v>
      </c>
      <c r="AY114" s="4">
        <f t="shared" si="115"/>
        <v>50</v>
      </c>
      <c r="AZ114" s="4">
        <f t="shared" si="115"/>
        <v>0</v>
      </c>
      <c r="BA114" s="4">
        <f t="shared" si="115"/>
        <v>0</v>
      </c>
      <c r="BB114" s="4">
        <f t="shared" si="115"/>
        <v>0</v>
      </c>
      <c r="CE114">
        <f t="shared" si="88"/>
        <v>0</v>
      </c>
      <c r="CF114">
        <f t="shared" si="63"/>
        <v>0</v>
      </c>
      <c r="CG114" s="3">
        <f t="shared" si="89"/>
        <v>1</v>
      </c>
      <c r="CH114" t="str">
        <f t="shared" si="66"/>
        <v/>
      </c>
      <c r="CI114" t="str">
        <f t="shared" si="67"/>
        <v/>
      </c>
    </row>
    <row r="115" spans="45:87" x14ac:dyDescent="0.25">
      <c r="AS115" s="4">
        <f t="shared" ref="AS115:BB115" si="116">IF(AS54=0,1,0)*$AR54*IF(AS53=0,0,1)</f>
        <v>0</v>
      </c>
      <c r="AT115" s="4">
        <f t="shared" si="116"/>
        <v>0</v>
      </c>
      <c r="AU115" s="4">
        <f t="shared" si="116"/>
        <v>0</v>
      </c>
      <c r="AV115" s="4">
        <f t="shared" si="116"/>
        <v>0</v>
      </c>
      <c r="AW115" s="4">
        <f t="shared" si="116"/>
        <v>0</v>
      </c>
      <c r="AX115" s="4">
        <f t="shared" si="116"/>
        <v>0</v>
      </c>
      <c r="AY115" s="4">
        <f t="shared" si="116"/>
        <v>0</v>
      </c>
      <c r="AZ115" s="4">
        <f t="shared" si="116"/>
        <v>0</v>
      </c>
      <c r="BA115" s="4">
        <f t="shared" si="116"/>
        <v>0</v>
      </c>
      <c r="BB115" s="4">
        <f t="shared" si="116"/>
        <v>0</v>
      </c>
      <c r="CE115">
        <f t="shared" si="88"/>
        <v>1</v>
      </c>
      <c r="CF115">
        <f t="shared" si="63"/>
        <v>0.01</v>
      </c>
      <c r="CG115" s="3">
        <f t="shared" si="89"/>
        <v>0.45</v>
      </c>
      <c r="CH115" t="str">
        <f t="shared" si="66"/>
        <v/>
      </c>
      <c r="CI115" t="str">
        <f t="shared" si="67"/>
        <v/>
      </c>
    </row>
    <row r="116" spans="45:87" x14ac:dyDescent="0.25">
      <c r="AS116" s="4">
        <f t="shared" ref="AS116:BB116" si="117">IF(AS55=0,1,0)*$AR55*IF(AS54=0,0,1)</f>
        <v>0</v>
      </c>
      <c r="AT116" s="4">
        <f t="shared" si="117"/>
        <v>0</v>
      </c>
      <c r="AU116" s="4">
        <f t="shared" si="117"/>
        <v>0</v>
      </c>
      <c r="AV116" s="4">
        <f t="shared" si="117"/>
        <v>0</v>
      </c>
      <c r="AW116" s="4">
        <f t="shared" si="117"/>
        <v>0</v>
      </c>
      <c r="AX116" s="4">
        <f t="shared" si="117"/>
        <v>0</v>
      </c>
      <c r="AY116" s="4">
        <f t="shared" si="117"/>
        <v>0</v>
      </c>
      <c r="AZ116" s="4">
        <f t="shared" si="117"/>
        <v>0</v>
      </c>
      <c r="BA116" s="4">
        <f t="shared" si="117"/>
        <v>0</v>
      </c>
      <c r="BB116" s="4">
        <f t="shared" si="117"/>
        <v>0</v>
      </c>
      <c r="CE116">
        <f t="shared" si="88"/>
        <v>0</v>
      </c>
      <c r="CF116">
        <f t="shared" si="63"/>
        <v>0</v>
      </c>
      <c r="CG116" s="3">
        <f t="shared" si="89"/>
        <v>0.99</v>
      </c>
      <c r="CH116" t="str">
        <f t="shared" si="66"/>
        <v/>
      </c>
      <c r="CI116" t="str">
        <f t="shared" si="67"/>
        <v/>
      </c>
    </row>
    <row r="117" spans="45:87" x14ac:dyDescent="0.25">
      <c r="AS117" s="4">
        <f t="shared" ref="AS117:BB117" si="118">IF(AS56=0,1,0)*$AR56*IF(AS55=0,0,1)</f>
        <v>0</v>
      </c>
      <c r="AT117" s="4">
        <f t="shared" si="118"/>
        <v>0</v>
      </c>
      <c r="AU117" s="4">
        <f t="shared" si="118"/>
        <v>0</v>
      </c>
      <c r="AV117" s="4">
        <f t="shared" si="118"/>
        <v>0</v>
      </c>
      <c r="AW117" s="4">
        <f t="shared" si="118"/>
        <v>0</v>
      </c>
      <c r="AX117" s="4">
        <f t="shared" si="118"/>
        <v>0</v>
      </c>
      <c r="AY117" s="4">
        <f t="shared" si="118"/>
        <v>0</v>
      </c>
      <c r="AZ117" s="4">
        <f t="shared" si="118"/>
        <v>0</v>
      </c>
      <c r="BA117" s="4">
        <f t="shared" si="118"/>
        <v>0</v>
      </c>
      <c r="BB117" s="4">
        <f t="shared" si="118"/>
        <v>0</v>
      </c>
      <c r="CE117">
        <f t="shared" si="88"/>
        <v>0</v>
      </c>
      <c r="CF117">
        <f t="shared" si="63"/>
        <v>0</v>
      </c>
      <c r="CG117" s="3">
        <f t="shared" si="89"/>
        <v>0.99</v>
      </c>
      <c r="CH117" t="str">
        <f t="shared" si="66"/>
        <v/>
      </c>
      <c r="CI117" t="str">
        <f t="shared" si="67"/>
        <v/>
      </c>
    </row>
    <row r="118" spans="45:87" x14ac:dyDescent="0.25">
      <c r="AS118" s="4">
        <f t="shared" ref="AS118:BB118" si="119">IF(AS57=0,1,0)*$AR57*IF(AS56=0,0,1)</f>
        <v>0</v>
      </c>
      <c r="AT118" s="4">
        <f t="shared" si="119"/>
        <v>0</v>
      </c>
      <c r="AU118" s="4">
        <f t="shared" si="119"/>
        <v>0</v>
      </c>
      <c r="AV118" s="4">
        <f t="shared" si="119"/>
        <v>0</v>
      </c>
      <c r="AW118" s="4">
        <f t="shared" si="119"/>
        <v>0</v>
      </c>
      <c r="AX118" s="4">
        <f t="shared" si="119"/>
        <v>0</v>
      </c>
      <c r="AY118" s="4">
        <f t="shared" si="119"/>
        <v>0</v>
      </c>
      <c r="AZ118" s="4">
        <f t="shared" si="119"/>
        <v>0</v>
      </c>
      <c r="BA118" s="4">
        <f t="shared" si="119"/>
        <v>0</v>
      </c>
      <c r="BB118" s="4">
        <f t="shared" si="119"/>
        <v>0</v>
      </c>
      <c r="CE118">
        <f t="shared" si="88"/>
        <v>0</v>
      </c>
      <c r="CF118">
        <f t="shared" si="63"/>
        <v>0</v>
      </c>
      <c r="CG118" s="3">
        <f t="shared" si="89"/>
        <v>1</v>
      </c>
      <c r="CH118" t="str">
        <f t="shared" si="66"/>
        <v/>
      </c>
      <c r="CI118" t="str">
        <f t="shared" si="67"/>
        <v/>
      </c>
    </row>
    <row r="119" spans="45:87" x14ac:dyDescent="0.25">
      <c r="AS119" s="4">
        <f t="shared" ref="AS119:BB119" si="120">IF(AS58=0,1,0)*$AR58*IF(AS57=0,0,1)</f>
        <v>0</v>
      </c>
      <c r="AT119" s="4">
        <f t="shared" si="120"/>
        <v>0</v>
      </c>
      <c r="AU119" s="4">
        <f t="shared" si="120"/>
        <v>0</v>
      </c>
      <c r="AV119" s="4">
        <f t="shared" si="120"/>
        <v>0</v>
      </c>
      <c r="AW119" s="4">
        <f t="shared" si="120"/>
        <v>0</v>
      </c>
      <c r="AX119" s="4">
        <f t="shared" si="120"/>
        <v>0</v>
      </c>
      <c r="AY119" s="4">
        <f t="shared" si="120"/>
        <v>0</v>
      </c>
      <c r="AZ119" s="4">
        <f t="shared" si="120"/>
        <v>0</v>
      </c>
      <c r="BA119" s="4">
        <f t="shared" si="120"/>
        <v>0</v>
      </c>
      <c r="BB119" s="4">
        <f t="shared" si="120"/>
        <v>0</v>
      </c>
      <c r="CE119">
        <f t="shared" si="88"/>
        <v>0</v>
      </c>
      <c r="CF119">
        <f t="shared" si="63"/>
        <v>0</v>
      </c>
      <c r="CG119" s="3">
        <f t="shared" si="89"/>
        <v>1</v>
      </c>
      <c r="CH119" t="str">
        <f t="shared" si="66"/>
        <v/>
      </c>
      <c r="CI119" t="str">
        <f t="shared" si="67"/>
        <v/>
      </c>
    </row>
    <row r="120" spans="45:87" x14ac:dyDescent="0.25">
      <c r="AS120" s="4">
        <f t="shared" ref="AS120:BB120" si="121">IF(AS59=0,1,0)*$AR59*IF(AS58=0,0,1)</f>
        <v>0</v>
      </c>
      <c r="AT120" s="4">
        <f t="shared" si="121"/>
        <v>0</v>
      </c>
      <c r="AU120" s="4">
        <f t="shared" si="121"/>
        <v>0</v>
      </c>
      <c r="AV120" s="4">
        <f t="shared" si="121"/>
        <v>0</v>
      </c>
      <c r="AW120" s="4">
        <f t="shared" si="121"/>
        <v>0</v>
      </c>
      <c r="AX120" s="4">
        <f t="shared" si="121"/>
        <v>0</v>
      </c>
      <c r="AY120" s="4">
        <f t="shared" si="121"/>
        <v>0</v>
      </c>
      <c r="AZ120" s="4">
        <f t="shared" si="121"/>
        <v>0</v>
      </c>
      <c r="BA120" s="4">
        <f t="shared" si="121"/>
        <v>0</v>
      </c>
      <c r="BB120" s="4">
        <f t="shared" si="121"/>
        <v>0</v>
      </c>
      <c r="CE120">
        <f t="shared" si="88"/>
        <v>0</v>
      </c>
      <c r="CF120">
        <f t="shared" si="63"/>
        <v>0</v>
      </c>
      <c r="CG120" s="3">
        <f t="shared" si="89"/>
        <v>1</v>
      </c>
      <c r="CH120" t="str">
        <f t="shared" si="66"/>
        <v/>
      </c>
      <c r="CI120" t="str">
        <f t="shared" si="67"/>
        <v/>
      </c>
    </row>
    <row r="121" spans="45:87" x14ac:dyDescent="0.25">
      <c r="AS121" s="4">
        <f>IF(AS60=0,1,0)*$AR60*IF(AS59=0,0,1)</f>
        <v>0</v>
      </c>
      <c r="AT121" s="4">
        <f t="shared" ref="AT121:BB121" si="122">IF(AT60=0,1,0)*$AR60*IF(AT59=0,0,1)</f>
        <v>0</v>
      </c>
      <c r="AU121" s="4">
        <f t="shared" si="122"/>
        <v>0</v>
      </c>
      <c r="AV121" s="4">
        <f t="shared" si="122"/>
        <v>0</v>
      </c>
      <c r="AW121" s="4">
        <f t="shared" si="122"/>
        <v>0</v>
      </c>
      <c r="AX121" s="4">
        <f t="shared" si="122"/>
        <v>0</v>
      </c>
      <c r="AY121" s="4">
        <f t="shared" si="122"/>
        <v>0</v>
      </c>
      <c r="AZ121" s="4">
        <f t="shared" si="122"/>
        <v>0</v>
      </c>
      <c r="BA121" s="4">
        <f t="shared" si="122"/>
        <v>0</v>
      </c>
      <c r="BB121" s="4">
        <f t="shared" si="122"/>
        <v>0</v>
      </c>
      <c r="CD121" t="s">
        <v>33</v>
      </c>
      <c r="CE121">
        <f t="shared" ref="CE121:CE157" si="123">IF(AW3=0,"",U3)</f>
        <v>2</v>
      </c>
      <c r="CF121">
        <f t="shared" si="63"/>
        <v>0.02</v>
      </c>
      <c r="CG121" s="3">
        <f t="shared" ref="CG121:CG157" si="124">IF(AW3=0,"",AI7)</f>
        <v>0.28999999999999998</v>
      </c>
      <c r="CH121" t="str">
        <f t="shared" si="66"/>
        <v/>
      </c>
      <c r="CI121" t="str">
        <f t="shared" si="67"/>
        <v/>
      </c>
    </row>
    <row r="122" spans="45:87" x14ac:dyDescent="0.25">
      <c r="AS122" s="4">
        <f t="shared" ref="AS122:BB122" si="125">IF(AS61=0,1,0)*$AR61*IF(AS60=0,0,1)</f>
        <v>0</v>
      </c>
      <c r="AT122" s="4">
        <f t="shared" si="125"/>
        <v>0</v>
      </c>
      <c r="AU122" s="4">
        <f t="shared" si="125"/>
        <v>0</v>
      </c>
      <c r="AV122" s="4">
        <f t="shared" si="125"/>
        <v>0</v>
      </c>
      <c r="AW122" s="4">
        <f t="shared" si="125"/>
        <v>0</v>
      </c>
      <c r="AX122" s="4">
        <f t="shared" si="125"/>
        <v>0</v>
      </c>
      <c r="AY122" s="4">
        <f t="shared" si="125"/>
        <v>0</v>
      </c>
      <c r="AZ122" s="4">
        <f t="shared" si="125"/>
        <v>0</v>
      </c>
      <c r="BA122" s="4">
        <f t="shared" si="125"/>
        <v>0</v>
      </c>
      <c r="BB122" s="4">
        <f t="shared" si="125"/>
        <v>0</v>
      </c>
      <c r="CE122">
        <f t="shared" si="123"/>
        <v>3</v>
      </c>
      <c r="CF122">
        <f t="shared" si="63"/>
        <v>0.03</v>
      </c>
      <c r="CG122" s="3">
        <f t="shared" si="124"/>
        <v>0.34</v>
      </c>
      <c r="CH122" t="str">
        <f t="shared" si="66"/>
        <v/>
      </c>
      <c r="CI122" t="str">
        <f t="shared" si="67"/>
        <v/>
      </c>
    </row>
    <row r="123" spans="45:87" x14ac:dyDescent="0.25">
      <c r="AS123" s="4">
        <f t="shared" ref="AS123:BB123" si="126">IF(AS62=0,1,0)*$AR62*IF(AS61=0,0,1)</f>
        <v>0</v>
      </c>
      <c r="AT123" s="4">
        <f t="shared" si="126"/>
        <v>0</v>
      </c>
      <c r="AU123" s="4">
        <f t="shared" si="126"/>
        <v>0</v>
      </c>
      <c r="AV123" s="4">
        <f t="shared" si="126"/>
        <v>0</v>
      </c>
      <c r="AW123" s="4">
        <f t="shared" si="126"/>
        <v>0</v>
      </c>
      <c r="AX123" s="4">
        <f t="shared" si="126"/>
        <v>0</v>
      </c>
      <c r="AY123" s="4">
        <f t="shared" si="126"/>
        <v>0</v>
      </c>
      <c r="AZ123" s="4">
        <f t="shared" si="126"/>
        <v>0</v>
      </c>
      <c r="BA123" s="4">
        <f t="shared" si="126"/>
        <v>0</v>
      </c>
      <c r="BB123" s="4">
        <f t="shared" si="126"/>
        <v>0</v>
      </c>
      <c r="CE123">
        <f t="shared" si="123"/>
        <v>5</v>
      </c>
      <c r="CF123">
        <f t="shared" si="63"/>
        <v>0.05</v>
      </c>
      <c r="CG123" s="3">
        <f t="shared" si="124"/>
        <v>0.28000000000000003</v>
      </c>
      <c r="CH123" t="str">
        <f t="shared" si="66"/>
        <v/>
      </c>
      <c r="CI123" t="str">
        <f t="shared" si="67"/>
        <v/>
      </c>
    </row>
    <row r="124" spans="45:87" x14ac:dyDescent="0.25">
      <c r="AS124" s="4">
        <f t="shared" ref="AS124:BB124" si="127">IF(AS63=0,1,0)*$AR63*IF(AS62=0,0,1)</f>
        <v>0</v>
      </c>
      <c r="AT124" s="4">
        <f t="shared" si="127"/>
        <v>0</v>
      </c>
      <c r="AU124" s="4">
        <f t="shared" si="127"/>
        <v>0</v>
      </c>
      <c r="AV124" s="4">
        <f t="shared" si="127"/>
        <v>0</v>
      </c>
      <c r="AW124" s="4">
        <f t="shared" si="127"/>
        <v>0</v>
      </c>
      <c r="AX124" s="4">
        <f t="shared" si="127"/>
        <v>0</v>
      </c>
      <c r="AY124" s="4">
        <f t="shared" si="127"/>
        <v>0</v>
      </c>
      <c r="AZ124" s="4">
        <f t="shared" si="127"/>
        <v>0</v>
      </c>
      <c r="BA124" s="4">
        <f t="shared" si="127"/>
        <v>0</v>
      </c>
      <c r="BB124" s="4">
        <f t="shared" si="127"/>
        <v>0</v>
      </c>
      <c r="CE124">
        <f t="shared" si="123"/>
        <v>14</v>
      </c>
      <c r="CF124">
        <f t="shared" si="63"/>
        <v>0.14000000000000001</v>
      </c>
      <c r="CG124" s="3">
        <f t="shared" si="124"/>
        <v>0.17</v>
      </c>
      <c r="CH124" t="str">
        <f t="shared" si="66"/>
        <v/>
      </c>
      <c r="CI124" t="str">
        <f t="shared" si="67"/>
        <v/>
      </c>
    </row>
    <row r="125" spans="45:87" x14ac:dyDescent="0.25">
      <c r="AS125" s="4">
        <f t="shared" ref="AS125:BB125" si="128">IF(AS64=0,1,0)*$AR64*IF(AS63=0,0,1)</f>
        <v>0</v>
      </c>
      <c r="AT125" s="4">
        <f t="shared" si="128"/>
        <v>0</v>
      </c>
      <c r="AU125" s="4">
        <f t="shared" si="128"/>
        <v>0</v>
      </c>
      <c r="AV125" s="4">
        <f t="shared" si="128"/>
        <v>0</v>
      </c>
      <c r="AW125" s="4">
        <f t="shared" si="128"/>
        <v>0</v>
      </c>
      <c r="AX125" s="4">
        <f t="shared" si="128"/>
        <v>0</v>
      </c>
      <c r="AY125" s="4">
        <f t="shared" si="128"/>
        <v>0</v>
      </c>
      <c r="AZ125" s="4">
        <f t="shared" si="128"/>
        <v>0</v>
      </c>
      <c r="BA125" s="4">
        <f t="shared" si="128"/>
        <v>0</v>
      </c>
      <c r="BB125" s="4">
        <f t="shared" si="128"/>
        <v>0</v>
      </c>
      <c r="CE125">
        <f t="shared" si="123"/>
        <v>2</v>
      </c>
      <c r="CF125">
        <f t="shared" si="63"/>
        <v>0.02</v>
      </c>
      <c r="CG125" s="3">
        <f t="shared" si="124"/>
        <v>0.2</v>
      </c>
      <c r="CH125" t="str">
        <f t="shared" si="66"/>
        <v/>
      </c>
      <c r="CI125" t="str">
        <f t="shared" si="67"/>
        <v/>
      </c>
    </row>
    <row r="126" spans="45:87" x14ac:dyDescent="0.25">
      <c r="AS126" s="4">
        <f t="shared" ref="AS126:BB126" si="129">IF(AS65=0,1,0)*$AR65*IF(AS64=0,0,1)</f>
        <v>0</v>
      </c>
      <c r="AT126" s="4">
        <f t="shared" si="129"/>
        <v>0</v>
      </c>
      <c r="AU126" s="4">
        <f t="shared" si="129"/>
        <v>0</v>
      </c>
      <c r="AV126" s="4">
        <f t="shared" si="129"/>
        <v>0</v>
      </c>
      <c r="AW126" s="4">
        <f t="shared" si="129"/>
        <v>0</v>
      </c>
      <c r="AX126" s="4">
        <f t="shared" si="129"/>
        <v>0</v>
      </c>
      <c r="AY126" s="4">
        <f t="shared" si="129"/>
        <v>0</v>
      </c>
      <c r="AZ126" s="4">
        <f t="shared" si="129"/>
        <v>0</v>
      </c>
      <c r="BA126" s="4">
        <f t="shared" si="129"/>
        <v>0</v>
      </c>
      <c r="BB126" s="4">
        <f t="shared" si="129"/>
        <v>0</v>
      </c>
      <c r="CE126">
        <f t="shared" si="123"/>
        <v>6</v>
      </c>
      <c r="CF126">
        <f t="shared" si="63"/>
        <v>0.06</v>
      </c>
      <c r="CG126" s="3">
        <f t="shared" si="124"/>
        <v>0.26</v>
      </c>
      <c r="CH126" t="str">
        <f t="shared" si="66"/>
        <v/>
      </c>
      <c r="CI126" t="str">
        <f t="shared" si="67"/>
        <v/>
      </c>
    </row>
    <row r="127" spans="45:87" x14ac:dyDescent="0.25">
      <c r="AS127" s="4">
        <f t="shared" ref="AS127:BB127" si="130">IF(AS66=0,1,0)*$AR66*IF(AS65=0,0,1)</f>
        <v>0</v>
      </c>
      <c r="AT127" s="4">
        <f t="shared" si="130"/>
        <v>0</v>
      </c>
      <c r="AU127" s="4">
        <f t="shared" si="130"/>
        <v>0</v>
      </c>
      <c r="AV127" s="4">
        <f t="shared" si="130"/>
        <v>0</v>
      </c>
      <c r="AW127" s="4">
        <f t="shared" si="130"/>
        <v>0</v>
      </c>
      <c r="AX127" s="4">
        <f t="shared" si="130"/>
        <v>0</v>
      </c>
      <c r="AY127" s="4">
        <f t="shared" si="130"/>
        <v>0</v>
      </c>
      <c r="AZ127" s="4">
        <f t="shared" si="130"/>
        <v>0</v>
      </c>
      <c r="BA127" s="4">
        <f t="shared" si="130"/>
        <v>0</v>
      </c>
      <c r="BB127" s="4">
        <f t="shared" si="130"/>
        <v>0</v>
      </c>
      <c r="CE127">
        <f t="shared" si="123"/>
        <v>4</v>
      </c>
      <c r="CF127">
        <f t="shared" si="63"/>
        <v>0.04</v>
      </c>
      <c r="CG127" s="3">
        <f t="shared" si="124"/>
        <v>0.37</v>
      </c>
      <c r="CH127" t="str">
        <f t="shared" si="66"/>
        <v/>
      </c>
      <c r="CI127" t="str">
        <f t="shared" si="67"/>
        <v/>
      </c>
    </row>
    <row r="128" spans="45:87" x14ac:dyDescent="0.25">
      <c r="AS128" s="4">
        <f>IF(SUM(AS64:AS127)=0,"*",SUM(AS64:AS127))</f>
        <v>36</v>
      </c>
      <c r="AT128" s="4">
        <f t="shared" ref="AT128:BB128" si="131">IF(SUM(AT64:AT127)=0,"*",SUM(AT64:AT127))</f>
        <v>28</v>
      </c>
      <c r="AU128" s="4">
        <f t="shared" si="131"/>
        <v>21</v>
      </c>
      <c r="AV128" s="4">
        <f t="shared" si="131"/>
        <v>33</v>
      </c>
      <c r="AW128" s="4">
        <f t="shared" si="131"/>
        <v>37</v>
      </c>
      <c r="AX128" s="4">
        <f t="shared" si="131"/>
        <v>25</v>
      </c>
      <c r="AY128" s="4">
        <f t="shared" si="131"/>
        <v>50</v>
      </c>
      <c r="AZ128" s="4">
        <f t="shared" si="131"/>
        <v>30</v>
      </c>
      <c r="BA128" s="4">
        <f t="shared" si="131"/>
        <v>22</v>
      </c>
      <c r="BB128" s="4">
        <f t="shared" si="131"/>
        <v>27</v>
      </c>
      <c r="CE128">
        <f t="shared" si="123"/>
        <v>2</v>
      </c>
      <c r="CF128">
        <f t="shared" si="63"/>
        <v>0.02</v>
      </c>
      <c r="CG128" s="3">
        <f t="shared" si="124"/>
        <v>0.27</v>
      </c>
      <c r="CH128" t="str">
        <f t="shared" si="66"/>
        <v/>
      </c>
      <c r="CI128" t="str">
        <f t="shared" si="67"/>
        <v/>
      </c>
    </row>
    <row r="129" spans="83:87" x14ac:dyDescent="0.25">
      <c r="CE129">
        <f t="shared" si="123"/>
        <v>1</v>
      </c>
      <c r="CF129">
        <f t="shared" si="63"/>
        <v>0.01</v>
      </c>
      <c r="CG129" s="3">
        <f t="shared" si="124"/>
        <v>0.42</v>
      </c>
      <c r="CH129" t="str">
        <f t="shared" si="66"/>
        <v/>
      </c>
      <c r="CI129" t="str">
        <f t="shared" si="67"/>
        <v/>
      </c>
    </row>
    <row r="130" spans="83:87" x14ac:dyDescent="0.25">
      <c r="CE130">
        <f t="shared" si="123"/>
        <v>2</v>
      </c>
      <c r="CF130">
        <f t="shared" si="63"/>
        <v>0.02</v>
      </c>
      <c r="CG130" s="3">
        <f t="shared" si="124"/>
        <v>0.31</v>
      </c>
      <c r="CH130" t="str">
        <f t="shared" si="66"/>
        <v/>
      </c>
      <c r="CI130" t="str">
        <f t="shared" si="67"/>
        <v/>
      </c>
    </row>
    <row r="131" spans="83:87" x14ac:dyDescent="0.25">
      <c r="CE131">
        <f t="shared" si="123"/>
        <v>2</v>
      </c>
      <c r="CF131">
        <f t="shared" ref="CF131:CF194" si="132">CE131/100</f>
        <v>0.02</v>
      </c>
      <c r="CG131" s="3">
        <f t="shared" si="124"/>
        <v>0.31</v>
      </c>
      <c r="CH131" t="str">
        <f t="shared" si="66"/>
        <v/>
      </c>
      <c r="CI131" t="str">
        <f t="shared" si="67"/>
        <v/>
      </c>
    </row>
    <row r="132" spans="83:87" x14ac:dyDescent="0.25">
      <c r="CE132">
        <f t="shared" si="123"/>
        <v>1</v>
      </c>
      <c r="CF132">
        <f t="shared" si="132"/>
        <v>0.01</v>
      </c>
      <c r="CG132" s="3">
        <f t="shared" si="124"/>
        <v>0.49</v>
      </c>
      <c r="CH132" t="str">
        <f t="shared" ref="CH132:CH157" si="133">IF(CE132&lt;0,"***","")</f>
        <v/>
      </c>
      <c r="CI132" t="str">
        <f t="shared" ref="CI132:CI157" si="134">IF(CF132&lt;0,"***","")</f>
        <v/>
      </c>
    </row>
    <row r="133" spans="83:87" x14ac:dyDescent="0.25">
      <c r="CE133">
        <f t="shared" si="123"/>
        <v>1</v>
      </c>
      <c r="CF133">
        <f t="shared" si="132"/>
        <v>0.01</v>
      </c>
      <c r="CG133" s="3">
        <f t="shared" si="124"/>
        <v>0.47</v>
      </c>
      <c r="CH133" t="str">
        <f t="shared" si="133"/>
        <v/>
      </c>
      <c r="CI133" t="str">
        <f t="shared" si="134"/>
        <v/>
      </c>
    </row>
    <row r="134" spans="83:87" x14ac:dyDescent="0.25">
      <c r="CE134">
        <f t="shared" si="123"/>
        <v>0</v>
      </c>
      <c r="CF134">
        <f t="shared" si="132"/>
        <v>0</v>
      </c>
      <c r="CG134" s="3">
        <f t="shared" si="124"/>
        <v>0.99</v>
      </c>
      <c r="CH134" t="str">
        <f t="shared" si="133"/>
        <v/>
      </c>
      <c r="CI134" t="str">
        <f t="shared" si="134"/>
        <v/>
      </c>
    </row>
    <row r="135" spans="83:87" x14ac:dyDescent="0.25">
      <c r="CE135">
        <f t="shared" si="123"/>
        <v>1</v>
      </c>
      <c r="CF135">
        <f t="shared" si="132"/>
        <v>0.01</v>
      </c>
      <c r="CG135" s="3">
        <f t="shared" si="124"/>
        <v>0.48</v>
      </c>
      <c r="CH135" t="str">
        <f t="shared" si="133"/>
        <v/>
      </c>
      <c r="CI135" t="str">
        <f t="shared" si="134"/>
        <v/>
      </c>
    </row>
    <row r="136" spans="83:87" x14ac:dyDescent="0.25">
      <c r="CE136">
        <f t="shared" si="123"/>
        <v>2</v>
      </c>
      <c r="CF136">
        <f t="shared" si="132"/>
        <v>0.02</v>
      </c>
      <c r="CG136" s="3">
        <f t="shared" si="124"/>
        <v>0.26</v>
      </c>
      <c r="CH136" t="str">
        <f t="shared" si="133"/>
        <v/>
      </c>
      <c r="CI136" t="str">
        <f t="shared" si="134"/>
        <v/>
      </c>
    </row>
    <row r="137" spans="83:87" x14ac:dyDescent="0.25">
      <c r="CE137">
        <f t="shared" si="123"/>
        <v>0</v>
      </c>
      <c r="CF137">
        <f t="shared" si="132"/>
        <v>0</v>
      </c>
      <c r="CG137" s="3">
        <f t="shared" si="124"/>
        <v>0.98</v>
      </c>
      <c r="CH137" t="str">
        <f t="shared" si="133"/>
        <v/>
      </c>
      <c r="CI137" t="str">
        <f t="shared" si="134"/>
        <v/>
      </c>
    </row>
    <row r="138" spans="83:87" x14ac:dyDescent="0.25">
      <c r="CE138">
        <f t="shared" si="123"/>
        <v>2</v>
      </c>
      <c r="CF138">
        <f t="shared" si="132"/>
        <v>0.02</v>
      </c>
      <c r="CG138" s="3">
        <f t="shared" si="124"/>
        <v>0.31</v>
      </c>
      <c r="CH138" t="str">
        <f t="shared" si="133"/>
        <v/>
      </c>
      <c r="CI138" t="str">
        <f t="shared" si="134"/>
        <v/>
      </c>
    </row>
    <row r="139" spans="83:87" x14ac:dyDescent="0.25">
      <c r="CE139">
        <f t="shared" si="123"/>
        <v>1</v>
      </c>
      <c r="CF139">
        <f t="shared" si="132"/>
        <v>0.01</v>
      </c>
      <c r="CG139" s="3">
        <f t="shared" si="124"/>
        <v>0.45</v>
      </c>
      <c r="CH139" t="str">
        <f t="shared" si="133"/>
        <v/>
      </c>
      <c r="CI139" t="str">
        <f t="shared" si="134"/>
        <v/>
      </c>
    </row>
    <row r="140" spans="83:87" x14ac:dyDescent="0.25">
      <c r="CE140">
        <f t="shared" si="123"/>
        <v>0</v>
      </c>
      <c r="CF140">
        <f t="shared" si="132"/>
        <v>0</v>
      </c>
      <c r="CG140" s="3">
        <f t="shared" si="124"/>
        <v>0.97</v>
      </c>
      <c r="CH140" t="str">
        <f t="shared" si="133"/>
        <v/>
      </c>
      <c r="CI140" t="str">
        <f t="shared" si="134"/>
        <v/>
      </c>
    </row>
    <row r="141" spans="83:87" x14ac:dyDescent="0.25">
      <c r="CE141">
        <f t="shared" si="123"/>
        <v>3</v>
      </c>
      <c r="CF141">
        <f t="shared" si="132"/>
        <v>0.03</v>
      </c>
      <c r="CG141" s="3">
        <f t="shared" si="124"/>
        <v>0.42</v>
      </c>
      <c r="CH141" t="str">
        <f t="shared" si="133"/>
        <v/>
      </c>
      <c r="CI141" t="str">
        <f t="shared" si="134"/>
        <v/>
      </c>
    </row>
    <row r="142" spans="83:87" x14ac:dyDescent="0.25">
      <c r="CE142">
        <f t="shared" si="123"/>
        <v>0</v>
      </c>
      <c r="CF142">
        <f t="shared" si="132"/>
        <v>0</v>
      </c>
      <c r="CG142" s="3">
        <f t="shared" si="124"/>
        <v>0.97</v>
      </c>
      <c r="CH142" t="str">
        <f t="shared" si="133"/>
        <v/>
      </c>
      <c r="CI142" t="str">
        <f t="shared" si="134"/>
        <v/>
      </c>
    </row>
    <row r="143" spans="83:87" x14ac:dyDescent="0.25">
      <c r="CE143">
        <f t="shared" si="123"/>
        <v>1</v>
      </c>
      <c r="CF143">
        <f t="shared" si="132"/>
        <v>0.01</v>
      </c>
      <c r="CG143" s="3">
        <f t="shared" si="124"/>
        <v>0.45</v>
      </c>
      <c r="CH143" t="str">
        <f t="shared" si="133"/>
        <v/>
      </c>
      <c r="CI143" t="str">
        <f t="shared" si="134"/>
        <v/>
      </c>
    </row>
    <row r="144" spans="83:87" x14ac:dyDescent="0.25">
      <c r="CE144">
        <f t="shared" si="123"/>
        <v>3</v>
      </c>
      <c r="CF144">
        <f t="shared" si="132"/>
        <v>0.03</v>
      </c>
      <c r="CG144" s="3">
        <f t="shared" si="124"/>
        <v>0.37</v>
      </c>
      <c r="CH144" t="str">
        <f t="shared" si="133"/>
        <v/>
      </c>
      <c r="CI144" t="str">
        <f t="shared" si="134"/>
        <v/>
      </c>
    </row>
    <row r="145" spans="82:87" x14ac:dyDescent="0.25">
      <c r="CE145">
        <f t="shared" si="123"/>
        <v>0</v>
      </c>
      <c r="CF145">
        <f t="shared" si="132"/>
        <v>0</v>
      </c>
      <c r="CG145" s="3">
        <f t="shared" si="124"/>
        <v>0.93</v>
      </c>
      <c r="CH145" t="str">
        <f t="shared" si="133"/>
        <v/>
      </c>
      <c r="CI145" t="str">
        <f t="shared" si="134"/>
        <v/>
      </c>
    </row>
    <row r="146" spans="82:87" x14ac:dyDescent="0.25">
      <c r="CE146">
        <f t="shared" si="123"/>
        <v>4</v>
      </c>
      <c r="CF146">
        <f t="shared" si="132"/>
        <v>0.04</v>
      </c>
      <c r="CG146" s="3">
        <f t="shared" si="124"/>
        <v>0.39</v>
      </c>
      <c r="CH146" t="str">
        <f t="shared" si="133"/>
        <v/>
      </c>
      <c r="CI146" t="str">
        <f t="shared" si="134"/>
        <v/>
      </c>
    </row>
    <row r="147" spans="82:87" x14ac:dyDescent="0.25">
      <c r="CE147">
        <f t="shared" si="123"/>
        <v>1</v>
      </c>
      <c r="CF147">
        <f t="shared" si="132"/>
        <v>0.01</v>
      </c>
      <c r="CG147" s="3">
        <f t="shared" si="124"/>
        <v>0.47</v>
      </c>
      <c r="CH147" t="str">
        <f t="shared" si="133"/>
        <v/>
      </c>
      <c r="CI147" t="str">
        <f t="shared" si="134"/>
        <v/>
      </c>
    </row>
    <row r="148" spans="82:87" x14ac:dyDescent="0.25">
      <c r="CE148">
        <f t="shared" si="123"/>
        <v>0</v>
      </c>
      <c r="CF148">
        <f t="shared" si="132"/>
        <v>0</v>
      </c>
      <c r="CG148" s="3">
        <f t="shared" si="124"/>
        <v>0.96</v>
      </c>
      <c r="CH148" t="str">
        <f t="shared" si="133"/>
        <v/>
      </c>
      <c r="CI148" t="str">
        <f t="shared" si="134"/>
        <v/>
      </c>
    </row>
    <row r="149" spans="82:87" x14ac:dyDescent="0.25">
      <c r="CE149">
        <f t="shared" si="123"/>
        <v>1</v>
      </c>
      <c r="CF149">
        <f t="shared" si="132"/>
        <v>0.01</v>
      </c>
      <c r="CG149" s="3">
        <f t="shared" si="124"/>
        <v>0.48</v>
      </c>
      <c r="CH149" t="str">
        <f t="shared" si="133"/>
        <v/>
      </c>
      <c r="CI149" t="str">
        <f t="shared" si="134"/>
        <v/>
      </c>
    </row>
    <row r="150" spans="82:87" x14ac:dyDescent="0.25">
      <c r="CE150">
        <f t="shared" si="123"/>
        <v>0</v>
      </c>
      <c r="CF150">
        <f t="shared" si="132"/>
        <v>0</v>
      </c>
      <c r="CG150" s="3">
        <f t="shared" si="124"/>
        <v>0.98</v>
      </c>
      <c r="CH150" t="str">
        <f t="shared" si="133"/>
        <v/>
      </c>
      <c r="CI150" t="str">
        <f t="shared" si="134"/>
        <v/>
      </c>
    </row>
    <row r="151" spans="82:87" x14ac:dyDescent="0.25">
      <c r="CE151">
        <f t="shared" si="123"/>
        <v>0</v>
      </c>
      <c r="CF151">
        <f t="shared" si="132"/>
        <v>0</v>
      </c>
      <c r="CG151" s="3">
        <f t="shared" si="124"/>
        <v>0.98</v>
      </c>
      <c r="CH151" t="str">
        <f t="shared" si="133"/>
        <v/>
      </c>
      <c r="CI151" t="str">
        <f t="shared" si="134"/>
        <v/>
      </c>
    </row>
    <row r="152" spans="82:87" x14ac:dyDescent="0.25">
      <c r="CE152">
        <f t="shared" si="123"/>
        <v>1</v>
      </c>
      <c r="CF152">
        <f t="shared" si="132"/>
        <v>0.01</v>
      </c>
      <c r="CG152" s="3">
        <f t="shared" si="124"/>
        <v>0.53</v>
      </c>
      <c r="CH152" t="str">
        <f t="shared" si="133"/>
        <v/>
      </c>
      <c r="CI152" t="str">
        <f t="shared" si="134"/>
        <v/>
      </c>
    </row>
    <row r="153" spans="82:87" x14ac:dyDescent="0.25">
      <c r="CE153">
        <f t="shared" si="123"/>
        <v>0</v>
      </c>
      <c r="CF153">
        <f t="shared" si="132"/>
        <v>0</v>
      </c>
      <c r="CG153" s="3">
        <f t="shared" si="124"/>
        <v>0.99</v>
      </c>
      <c r="CH153" t="str">
        <f t="shared" si="133"/>
        <v/>
      </c>
      <c r="CI153" t="str">
        <f t="shared" si="134"/>
        <v/>
      </c>
    </row>
    <row r="154" spans="82:87" x14ac:dyDescent="0.25">
      <c r="CE154">
        <f t="shared" si="123"/>
        <v>0</v>
      </c>
      <c r="CF154">
        <f t="shared" si="132"/>
        <v>0</v>
      </c>
      <c r="CG154" s="3">
        <f t="shared" si="124"/>
        <v>0.99</v>
      </c>
      <c r="CH154" t="str">
        <f t="shared" si="133"/>
        <v/>
      </c>
      <c r="CI154" t="str">
        <f t="shared" si="134"/>
        <v/>
      </c>
    </row>
    <row r="155" spans="82:87" x14ac:dyDescent="0.25">
      <c r="CE155">
        <f t="shared" si="123"/>
        <v>0</v>
      </c>
      <c r="CF155">
        <f t="shared" si="132"/>
        <v>0</v>
      </c>
      <c r="CG155" s="3">
        <f t="shared" si="124"/>
        <v>1</v>
      </c>
      <c r="CH155" t="str">
        <f t="shared" si="133"/>
        <v/>
      </c>
      <c r="CI155" t="str">
        <f t="shared" si="134"/>
        <v/>
      </c>
    </row>
    <row r="156" spans="82:87" x14ac:dyDescent="0.25">
      <c r="CE156">
        <f t="shared" si="123"/>
        <v>0</v>
      </c>
      <c r="CF156">
        <f t="shared" si="132"/>
        <v>0</v>
      </c>
      <c r="CG156" s="3">
        <f t="shared" si="124"/>
        <v>1</v>
      </c>
      <c r="CH156" t="str">
        <f t="shared" si="133"/>
        <v/>
      </c>
      <c r="CI156" t="str">
        <f t="shared" si="134"/>
        <v/>
      </c>
    </row>
    <row r="157" spans="82:87" x14ac:dyDescent="0.25">
      <c r="CE157">
        <f t="shared" si="123"/>
        <v>0</v>
      </c>
      <c r="CF157">
        <f t="shared" si="132"/>
        <v>0</v>
      </c>
      <c r="CG157" s="3">
        <f t="shared" si="124"/>
        <v>1</v>
      </c>
      <c r="CH157" t="str">
        <f t="shared" si="133"/>
        <v/>
      </c>
      <c r="CI157" t="str">
        <f t="shared" si="134"/>
        <v/>
      </c>
    </row>
    <row r="158" spans="82:87" x14ac:dyDescent="0.25">
      <c r="CD158" t="s">
        <v>34</v>
      </c>
      <c r="CE158">
        <f t="shared" ref="CE158:CE182" si="135">IF(AX3=0,"",V3)</f>
        <v>2</v>
      </c>
      <c r="CF158">
        <f t="shared" si="132"/>
        <v>0.02</v>
      </c>
      <c r="CG158" s="3">
        <f t="shared" ref="CG158:CG182" si="136">IF(AX3=0,"",AJ7)</f>
        <v>0.32</v>
      </c>
      <c r="CH158" t="e">
        <f>IF(#REF!&lt;0,"***","")</f>
        <v>#REF!</v>
      </c>
      <c r="CI158" t="e">
        <f>IF(#REF!&lt;0,"***","")</f>
        <v>#REF!</v>
      </c>
    </row>
    <row r="159" spans="82:87" x14ac:dyDescent="0.25">
      <c r="CE159">
        <f t="shared" si="135"/>
        <v>3</v>
      </c>
      <c r="CF159">
        <f t="shared" si="132"/>
        <v>0.03</v>
      </c>
      <c r="CG159" s="3">
        <f t="shared" si="136"/>
        <v>0.42</v>
      </c>
      <c r="CH159" t="e">
        <f>IF(#REF!&lt;0,"***","")</f>
        <v>#REF!</v>
      </c>
      <c r="CI159" t="e">
        <f>IF(#REF!&lt;0,"***","")</f>
        <v>#REF!</v>
      </c>
    </row>
    <row r="160" spans="82:87" x14ac:dyDescent="0.25">
      <c r="CE160">
        <f t="shared" si="135"/>
        <v>2</v>
      </c>
      <c r="CF160">
        <f t="shared" si="132"/>
        <v>0.02</v>
      </c>
      <c r="CG160" s="3">
        <f t="shared" si="136"/>
        <v>0.32</v>
      </c>
      <c r="CH160" t="e">
        <f>IF(#REF!&lt;0,"***","")</f>
        <v>#REF!</v>
      </c>
      <c r="CI160" t="e">
        <f>IF(#REF!&lt;0,"***","")</f>
        <v>#REF!</v>
      </c>
    </row>
    <row r="161" spans="83:87" x14ac:dyDescent="0.25">
      <c r="CE161">
        <f t="shared" si="135"/>
        <v>3</v>
      </c>
      <c r="CF161">
        <f t="shared" si="132"/>
        <v>0.03</v>
      </c>
      <c r="CG161" s="3">
        <f t="shared" si="136"/>
        <v>0.36</v>
      </c>
      <c r="CH161" t="e">
        <f>IF(#REF!&lt;0,"***","")</f>
        <v>#REF!</v>
      </c>
      <c r="CI161" t="e">
        <f>IF(#REF!&lt;0,"***","")</f>
        <v>#REF!</v>
      </c>
    </row>
    <row r="162" spans="83:87" x14ac:dyDescent="0.25">
      <c r="CE162">
        <f t="shared" si="135"/>
        <v>4</v>
      </c>
      <c r="CF162">
        <f t="shared" si="132"/>
        <v>0.04</v>
      </c>
      <c r="CG162" s="3">
        <f t="shared" si="136"/>
        <v>0.32</v>
      </c>
      <c r="CH162" t="str">
        <f t="shared" ref="CH162:CH186" si="137">IF(CE158&lt;0,"***","")</f>
        <v/>
      </c>
      <c r="CI162" t="str">
        <f t="shared" ref="CI162:CI186" si="138">IF(CF158&lt;0,"***","")</f>
        <v/>
      </c>
    </row>
    <row r="163" spans="83:87" x14ac:dyDescent="0.25">
      <c r="CE163">
        <f t="shared" si="135"/>
        <v>3</v>
      </c>
      <c r="CF163">
        <f t="shared" si="132"/>
        <v>0.03</v>
      </c>
      <c r="CG163" s="3">
        <f t="shared" si="136"/>
        <v>0.3</v>
      </c>
      <c r="CH163" t="str">
        <f t="shared" si="137"/>
        <v/>
      </c>
      <c r="CI163" t="str">
        <f t="shared" si="138"/>
        <v/>
      </c>
    </row>
    <row r="164" spans="83:87" x14ac:dyDescent="0.25">
      <c r="CE164">
        <f t="shared" si="135"/>
        <v>7</v>
      </c>
      <c r="CF164">
        <f t="shared" si="132"/>
        <v>7.0000000000000007E-2</v>
      </c>
      <c r="CG164" s="3">
        <f t="shared" si="136"/>
        <v>0.21</v>
      </c>
      <c r="CH164" t="str">
        <f t="shared" si="137"/>
        <v/>
      </c>
      <c r="CI164" t="str">
        <f t="shared" si="138"/>
        <v/>
      </c>
    </row>
    <row r="165" spans="83:87" x14ac:dyDescent="0.25">
      <c r="CE165">
        <f t="shared" si="135"/>
        <v>7</v>
      </c>
      <c r="CF165">
        <f t="shared" si="132"/>
        <v>7.0000000000000007E-2</v>
      </c>
      <c r="CG165" s="3">
        <f t="shared" si="136"/>
        <v>0.22</v>
      </c>
      <c r="CH165" t="str">
        <f t="shared" si="137"/>
        <v/>
      </c>
      <c r="CI165" t="str">
        <f t="shared" si="138"/>
        <v/>
      </c>
    </row>
    <row r="166" spans="83:87" x14ac:dyDescent="0.25">
      <c r="CE166">
        <f t="shared" si="135"/>
        <v>4</v>
      </c>
      <c r="CF166">
        <f t="shared" si="132"/>
        <v>0.04</v>
      </c>
      <c r="CG166" s="3">
        <f t="shared" si="136"/>
        <v>0.26</v>
      </c>
      <c r="CH166" t="str">
        <f t="shared" si="137"/>
        <v/>
      </c>
      <c r="CI166" t="str">
        <f t="shared" si="138"/>
        <v/>
      </c>
    </row>
    <row r="167" spans="83:87" x14ac:dyDescent="0.25">
      <c r="CE167">
        <f t="shared" si="135"/>
        <v>4</v>
      </c>
      <c r="CF167">
        <f t="shared" si="132"/>
        <v>0.04</v>
      </c>
      <c r="CG167" s="3">
        <f t="shared" si="136"/>
        <v>0.28999999999999998</v>
      </c>
      <c r="CH167" t="str">
        <f t="shared" si="137"/>
        <v/>
      </c>
      <c r="CI167" t="str">
        <f t="shared" si="138"/>
        <v/>
      </c>
    </row>
    <row r="168" spans="83:87" x14ac:dyDescent="0.25">
      <c r="CE168">
        <f t="shared" si="135"/>
        <v>3</v>
      </c>
      <c r="CF168">
        <f t="shared" si="132"/>
        <v>0.03</v>
      </c>
      <c r="CG168" s="3">
        <f t="shared" si="136"/>
        <v>0.32</v>
      </c>
      <c r="CH168" t="str">
        <f t="shared" si="137"/>
        <v/>
      </c>
      <c r="CI168" t="str">
        <f t="shared" si="138"/>
        <v/>
      </c>
    </row>
    <row r="169" spans="83:87" x14ac:dyDescent="0.25">
      <c r="CE169">
        <f t="shared" si="135"/>
        <v>1</v>
      </c>
      <c r="CF169">
        <f t="shared" si="132"/>
        <v>0.01</v>
      </c>
      <c r="CG169" s="3">
        <f t="shared" si="136"/>
        <v>0.45</v>
      </c>
      <c r="CH169" t="str">
        <f t="shared" si="137"/>
        <v/>
      </c>
      <c r="CI169" t="str">
        <f t="shared" si="138"/>
        <v/>
      </c>
    </row>
    <row r="170" spans="83:87" x14ac:dyDescent="0.25">
      <c r="CE170">
        <f t="shared" si="135"/>
        <v>1</v>
      </c>
      <c r="CF170">
        <f t="shared" si="132"/>
        <v>0.01</v>
      </c>
      <c r="CG170" s="3">
        <f t="shared" si="136"/>
        <v>0.42</v>
      </c>
      <c r="CH170" t="str">
        <f t="shared" si="137"/>
        <v/>
      </c>
      <c r="CI170" t="str">
        <f t="shared" si="138"/>
        <v/>
      </c>
    </row>
    <row r="171" spans="83:87" x14ac:dyDescent="0.25">
      <c r="CE171">
        <f t="shared" si="135"/>
        <v>2</v>
      </c>
      <c r="CF171">
        <f t="shared" si="132"/>
        <v>0.02</v>
      </c>
      <c r="CG171" s="3">
        <f t="shared" si="136"/>
        <v>0.28999999999999998</v>
      </c>
      <c r="CH171" t="str">
        <f t="shared" si="137"/>
        <v/>
      </c>
      <c r="CI171" t="str">
        <f t="shared" si="138"/>
        <v/>
      </c>
    </row>
    <row r="172" spans="83:87" x14ac:dyDescent="0.25">
      <c r="CE172">
        <f t="shared" si="135"/>
        <v>2</v>
      </c>
      <c r="CF172">
        <f t="shared" si="132"/>
        <v>0.02</v>
      </c>
      <c r="CG172" s="3">
        <f t="shared" si="136"/>
        <v>0.27</v>
      </c>
      <c r="CH172" t="str">
        <f t="shared" si="137"/>
        <v/>
      </c>
      <c r="CI172" t="str">
        <f t="shared" si="138"/>
        <v/>
      </c>
    </row>
    <row r="173" spans="83:87" x14ac:dyDescent="0.25">
      <c r="CE173">
        <f t="shared" si="135"/>
        <v>0</v>
      </c>
      <c r="CF173">
        <f t="shared" si="132"/>
        <v>0</v>
      </c>
      <c r="CG173" s="3">
        <f t="shared" si="136"/>
        <v>0.98</v>
      </c>
      <c r="CH173" t="str">
        <f t="shared" si="137"/>
        <v/>
      </c>
      <c r="CI173" t="str">
        <f t="shared" si="138"/>
        <v/>
      </c>
    </row>
    <row r="174" spans="83:87" x14ac:dyDescent="0.25">
      <c r="CE174">
        <f t="shared" si="135"/>
        <v>0</v>
      </c>
      <c r="CF174">
        <f t="shared" si="132"/>
        <v>0</v>
      </c>
      <c r="CG174" s="3">
        <f t="shared" si="136"/>
        <v>0.98</v>
      </c>
      <c r="CH174" t="str">
        <f t="shared" si="137"/>
        <v/>
      </c>
      <c r="CI174" t="str">
        <f t="shared" si="138"/>
        <v/>
      </c>
    </row>
    <row r="175" spans="83:87" x14ac:dyDescent="0.25">
      <c r="CE175">
        <f t="shared" si="135"/>
        <v>0</v>
      </c>
      <c r="CF175">
        <f t="shared" si="132"/>
        <v>0</v>
      </c>
      <c r="CG175" s="3">
        <f t="shared" si="136"/>
        <v>1</v>
      </c>
      <c r="CH175" t="str">
        <f t="shared" si="137"/>
        <v/>
      </c>
      <c r="CI175" t="str">
        <f t="shared" si="138"/>
        <v/>
      </c>
    </row>
    <row r="176" spans="83:87" x14ac:dyDescent="0.25">
      <c r="CE176">
        <f t="shared" si="135"/>
        <v>0</v>
      </c>
      <c r="CF176">
        <f t="shared" si="132"/>
        <v>0</v>
      </c>
      <c r="CG176" s="3">
        <f t="shared" si="136"/>
        <v>0.99</v>
      </c>
      <c r="CH176" t="str">
        <f t="shared" si="137"/>
        <v/>
      </c>
      <c r="CI176" t="str">
        <f t="shared" si="138"/>
        <v/>
      </c>
    </row>
    <row r="177" spans="82:87" x14ac:dyDescent="0.25">
      <c r="CE177">
        <f t="shared" si="135"/>
        <v>1</v>
      </c>
      <c r="CF177">
        <f t="shared" si="132"/>
        <v>0.01</v>
      </c>
      <c r="CG177" s="3">
        <f t="shared" si="136"/>
        <v>0.48</v>
      </c>
      <c r="CH177" t="str">
        <f t="shared" si="137"/>
        <v/>
      </c>
      <c r="CI177" t="str">
        <f t="shared" si="138"/>
        <v/>
      </c>
    </row>
    <row r="178" spans="82:87" x14ac:dyDescent="0.25">
      <c r="CE178">
        <f t="shared" si="135"/>
        <v>0</v>
      </c>
      <c r="CF178">
        <f t="shared" si="132"/>
        <v>0</v>
      </c>
      <c r="CG178" s="3">
        <f t="shared" si="136"/>
        <v>0.99</v>
      </c>
      <c r="CH178" t="str">
        <f t="shared" si="137"/>
        <v/>
      </c>
      <c r="CI178" t="str">
        <f t="shared" si="138"/>
        <v/>
      </c>
    </row>
    <row r="179" spans="82:87" x14ac:dyDescent="0.25">
      <c r="CE179">
        <f t="shared" si="135"/>
        <v>0</v>
      </c>
      <c r="CF179">
        <f t="shared" si="132"/>
        <v>0</v>
      </c>
      <c r="CG179" s="3">
        <f t="shared" si="136"/>
        <v>0.99</v>
      </c>
      <c r="CH179" t="str">
        <f t="shared" si="137"/>
        <v/>
      </c>
      <c r="CI179" t="str">
        <f t="shared" si="138"/>
        <v/>
      </c>
    </row>
    <row r="180" spans="82:87" x14ac:dyDescent="0.25">
      <c r="CE180">
        <f t="shared" si="135"/>
        <v>0</v>
      </c>
      <c r="CF180">
        <f t="shared" si="132"/>
        <v>0</v>
      </c>
      <c r="CG180" s="3">
        <f t="shared" si="136"/>
        <v>1</v>
      </c>
      <c r="CH180" t="str">
        <f t="shared" si="137"/>
        <v/>
      </c>
      <c r="CI180" t="str">
        <f t="shared" si="138"/>
        <v/>
      </c>
    </row>
    <row r="181" spans="82:87" x14ac:dyDescent="0.25">
      <c r="CE181">
        <f t="shared" si="135"/>
        <v>0</v>
      </c>
      <c r="CF181">
        <f t="shared" si="132"/>
        <v>0</v>
      </c>
      <c r="CG181" s="3">
        <f t="shared" si="136"/>
        <v>1</v>
      </c>
      <c r="CH181" t="str">
        <f t="shared" si="137"/>
        <v/>
      </c>
      <c r="CI181" t="str">
        <f t="shared" si="138"/>
        <v/>
      </c>
    </row>
    <row r="182" spans="82:87" x14ac:dyDescent="0.25">
      <c r="CE182">
        <f t="shared" si="135"/>
        <v>0</v>
      </c>
      <c r="CF182">
        <f t="shared" si="132"/>
        <v>0</v>
      </c>
      <c r="CG182" s="3">
        <f t="shared" si="136"/>
        <v>1</v>
      </c>
      <c r="CH182" t="str">
        <f t="shared" si="137"/>
        <v/>
      </c>
      <c r="CI182" t="str">
        <f t="shared" si="138"/>
        <v/>
      </c>
    </row>
    <row r="183" spans="82:87" x14ac:dyDescent="0.25">
      <c r="CD183" t="s">
        <v>35</v>
      </c>
      <c r="CE183">
        <f t="shared" ref="CE183:CE214" si="139">IF(AY3=0,"",W3)</f>
        <v>2</v>
      </c>
      <c r="CF183">
        <f t="shared" si="132"/>
        <v>0.02</v>
      </c>
      <c r="CG183" s="3">
        <f t="shared" ref="CG183:CG214" si="140">IF(AY3=0,"",AK7)</f>
        <v>0.3</v>
      </c>
      <c r="CH183" t="str">
        <f t="shared" si="137"/>
        <v/>
      </c>
      <c r="CI183" t="str">
        <f t="shared" si="138"/>
        <v/>
      </c>
    </row>
    <row r="184" spans="82:87" x14ac:dyDescent="0.25">
      <c r="CE184">
        <f t="shared" si="139"/>
        <v>2</v>
      </c>
      <c r="CF184">
        <f t="shared" si="132"/>
        <v>0.02</v>
      </c>
      <c r="CG184" s="3">
        <f t="shared" si="140"/>
        <v>0.27</v>
      </c>
      <c r="CH184" t="str">
        <f t="shared" si="137"/>
        <v/>
      </c>
      <c r="CI184" t="str">
        <f t="shared" si="138"/>
        <v/>
      </c>
    </row>
    <row r="185" spans="82:87" x14ac:dyDescent="0.25">
      <c r="CE185">
        <f t="shared" si="139"/>
        <v>4</v>
      </c>
      <c r="CF185">
        <f t="shared" si="132"/>
        <v>0.04</v>
      </c>
      <c r="CG185" s="3">
        <f t="shared" si="140"/>
        <v>0.3</v>
      </c>
      <c r="CH185" t="str">
        <f t="shared" si="137"/>
        <v/>
      </c>
      <c r="CI185" t="str">
        <f t="shared" si="138"/>
        <v/>
      </c>
    </row>
    <row r="186" spans="82:87" x14ac:dyDescent="0.25">
      <c r="CE186">
        <f t="shared" si="139"/>
        <v>6</v>
      </c>
      <c r="CF186">
        <f t="shared" si="132"/>
        <v>0.06</v>
      </c>
      <c r="CG186" s="3">
        <f t="shared" si="140"/>
        <v>0.27</v>
      </c>
      <c r="CH186" t="str">
        <f t="shared" si="137"/>
        <v/>
      </c>
      <c r="CI186" t="str">
        <f t="shared" si="138"/>
        <v/>
      </c>
    </row>
    <row r="187" spans="82:87" x14ac:dyDescent="0.25">
      <c r="CE187">
        <f t="shared" si="139"/>
        <v>3</v>
      </c>
      <c r="CF187">
        <f t="shared" si="132"/>
        <v>0.03</v>
      </c>
      <c r="CG187" s="3">
        <f t="shared" si="140"/>
        <v>0.23</v>
      </c>
      <c r="CH187" t="e">
        <f>IF(#REF!&lt;0,"***","")</f>
        <v>#REF!</v>
      </c>
      <c r="CI187" t="e">
        <f>IF(#REF!&lt;0,"***","")</f>
        <v>#REF!</v>
      </c>
    </row>
    <row r="188" spans="82:87" x14ac:dyDescent="0.25">
      <c r="CE188">
        <f t="shared" si="139"/>
        <v>1</v>
      </c>
      <c r="CF188">
        <f t="shared" si="132"/>
        <v>0.01</v>
      </c>
      <c r="CG188" s="3">
        <f t="shared" si="140"/>
        <v>0.35</v>
      </c>
      <c r="CH188" t="str">
        <f t="shared" ref="CH188:CH219" si="141">IF(CE183&lt;0,"***","")</f>
        <v/>
      </c>
      <c r="CI188" t="str">
        <f t="shared" ref="CI188:CI219" si="142">IF(CF183&lt;0,"***","")</f>
        <v/>
      </c>
    </row>
    <row r="189" spans="82:87" x14ac:dyDescent="0.25">
      <c r="CE189">
        <f t="shared" si="139"/>
        <v>2</v>
      </c>
      <c r="CF189">
        <f t="shared" si="132"/>
        <v>0.02</v>
      </c>
      <c r="CG189" s="3">
        <f t="shared" si="140"/>
        <v>0.26</v>
      </c>
      <c r="CH189" t="str">
        <f t="shared" si="141"/>
        <v/>
      </c>
      <c r="CI189" t="str">
        <f t="shared" si="142"/>
        <v/>
      </c>
    </row>
    <row r="190" spans="82:87" x14ac:dyDescent="0.25">
      <c r="CE190">
        <f t="shared" si="139"/>
        <v>2</v>
      </c>
      <c r="CF190">
        <f t="shared" si="132"/>
        <v>0.02</v>
      </c>
      <c r="CG190" s="3">
        <f t="shared" si="140"/>
        <v>0.26</v>
      </c>
      <c r="CH190" t="str">
        <f t="shared" si="141"/>
        <v/>
      </c>
      <c r="CI190" t="str">
        <f t="shared" si="142"/>
        <v/>
      </c>
    </row>
    <row r="191" spans="82:87" x14ac:dyDescent="0.25">
      <c r="CE191">
        <f t="shared" si="139"/>
        <v>5</v>
      </c>
      <c r="CF191">
        <f t="shared" si="132"/>
        <v>0.05</v>
      </c>
      <c r="CG191" s="3">
        <f t="shared" si="140"/>
        <v>0.25</v>
      </c>
      <c r="CH191" t="str">
        <f t="shared" si="141"/>
        <v/>
      </c>
      <c r="CI191" t="str">
        <f t="shared" si="142"/>
        <v/>
      </c>
    </row>
    <row r="192" spans="82:87" x14ac:dyDescent="0.25">
      <c r="CE192">
        <f t="shared" si="139"/>
        <v>1</v>
      </c>
      <c r="CF192">
        <f t="shared" si="132"/>
        <v>0.01</v>
      </c>
      <c r="CG192" s="3">
        <f t="shared" si="140"/>
        <v>0.42</v>
      </c>
      <c r="CH192" t="str">
        <f t="shared" si="141"/>
        <v/>
      </c>
      <c r="CI192" t="str">
        <f t="shared" si="142"/>
        <v/>
      </c>
    </row>
    <row r="193" spans="83:87" x14ac:dyDescent="0.25">
      <c r="CE193">
        <f t="shared" si="139"/>
        <v>1</v>
      </c>
      <c r="CF193">
        <f t="shared" si="132"/>
        <v>0.01</v>
      </c>
      <c r="CG193" s="3">
        <f t="shared" si="140"/>
        <v>0.41</v>
      </c>
      <c r="CH193" t="str">
        <f t="shared" si="141"/>
        <v/>
      </c>
      <c r="CI193" t="str">
        <f t="shared" si="142"/>
        <v/>
      </c>
    </row>
    <row r="194" spans="83:87" x14ac:dyDescent="0.25">
      <c r="CE194">
        <f t="shared" si="139"/>
        <v>0</v>
      </c>
      <c r="CF194">
        <f t="shared" si="132"/>
        <v>0</v>
      </c>
      <c r="CG194" s="3">
        <f t="shared" si="140"/>
        <v>0.98</v>
      </c>
      <c r="CH194" t="str">
        <f t="shared" si="141"/>
        <v/>
      </c>
      <c r="CI194" t="str">
        <f t="shared" si="142"/>
        <v/>
      </c>
    </row>
    <row r="195" spans="83:87" x14ac:dyDescent="0.25">
      <c r="CE195">
        <f t="shared" si="139"/>
        <v>1</v>
      </c>
      <c r="CF195">
        <f t="shared" ref="CF195:CF258" si="143">CE195/100</f>
        <v>0.01</v>
      </c>
      <c r="CG195" s="3">
        <f t="shared" si="140"/>
        <v>0.46</v>
      </c>
      <c r="CH195" t="str">
        <f t="shared" si="141"/>
        <v/>
      </c>
      <c r="CI195" t="str">
        <f t="shared" si="142"/>
        <v/>
      </c>
    </row>
    <row r="196" spans="83:87" x14ac:dyDescent="0.25">
      <c r="CE196">
        <f t="shared" si="139"/>
        <v>1</v>
      </c>
      <c r="CF196">
        <f t="shared" si="143"/>
        <v>0.01</v>
      </c>
      <c r="CG196" s="3">
        <f t="shared" si="140"/>
        <v>0.45</v>
      </c>
      <c r="CH196" t="str">
        <f t="shared" si="141"/>
        <v/>
      </c>
      <c r="CI196" t="str">
        <f t="shared" si="142"/>
        <v/>
      </c>
    </row>
    <row r="197" spans="83:87" x14ac:dyDescent="0.25">
      <c r="CE197">
        <f t="shared" si="139"/>
        <v>2</v>
      </c>
      <c r="CF197">
        <f t="shared" si="143"/>
        <v>0.02</v>
      </c>
      <c r="CG197" s="3">
        <f t="shared" si="140"/>
        <v>0.27</v>
      </c>
      <c r="CH197" t="str">
        <f t="shared" si="141"/>
        <v/>
      </c>
      <c r="CI197" t="str">
        <f t="shared" si="142"/>
        <v/>
      </c>
    </row>
    <row r="198" spans="83:87" x14ac:dyDescent="0.25">
      <c r="CE198">
        <f t="shared" si="139"/>
        <v>2</v>
      </c>
      <c r="CF198">
        <f t="shared" si="143"/>
        <v>0.02</v>
      </c>
      <c r="CG198" s="3">
        <f t="shared" si="140"/>
        <v>0.26</v>
      </c>
      <c r="CH198" t="str">
        <f t="shared" si="141"/>
        <v/>
      </c>
      <c r="CI198" t="str">
        <f t="shared" si="142"/>
        <v/>
      </c>
    </row>
    <row r="199" spans="83:87" x14ac:dyDescent="0.25">
      <c r="CE199">
        <f t="shared" si="139"/>
        <v>1</v>
      </c>
      <c r="CF199">
        <f t="shared" si="143"/>
        <v>0.01</v>
      </c>
      <c r="CG199" s="3">
        <f t="shared" si="140"/>
        <v>0.39</v>
      </c>
      <c r="CH199" t="str">
        <f t="shared" si="141"/>
        <v/>
      </c>
      <c r="CI199" t="str">
        <f t="shared" si="142"/>
        <v/>
      </c>
    </row>
    <row r="200" spans="83:87" x14ac:dyDescent="0.25">
      <c r="CE200">
        <f t="shared" si="139"/>
        <v>1</v>
      </c>
      <c r="CF200">
        <f t="shared" si="143"/>
        <v>0.01</v>
      </c>
      <c r="CG200" s="3">
        <f t="shared" si="140"/>
        <v>0.44</v>
      </c>
      <c r="CH200" t="str">
        <f t="shared" si="141"/>
        <v/>
      </c>
      <c r="CI200" t="str">
        <f t="shared" si="142"/>
        <v/>
      </c>
    </row>
    <row r="201" spans="83:87" x14ac:dyDescent="0.25">
      <c r="CE201">
        <f t="shared" si="139"/>
        <v>1</v>
      </c>
      <c r="CF201">
        <f t="shared" si="143"/>
        <v>0.01</v>
      </c>
      <c r="CG201" s="3">
        <f t="shared" si="140"/>
        <v>0.4</v>
      </c>
      <c r="CH201" t="str">
        <f t="shared" si="141"/>
        <v/>
      </c>
      <c r="CI201" t="str">
        <f t="shared" si="142"/>
        <v/>
      </c>
    </row>
    <row r="202" spans="83:87" x14ac:dyDescent="0.25">
      <c r="CE202">
        <f t="shared" si="139"/>
        <v>1</v>
      </c>
      <c r="CF202">
        <f t="shared" si="143"/>
        <v>0.01</v>
      </c>
      <c r="CG202" s="3">
        <f t="shared" si="140"/>
        <v>0.36</v>
      </c>
      <c r="CH202" t="str">
        <f t="shared" si="141"/>
        <v/>
      </c>
      <c r="CI202" t="str">
        <f t="shared" si="142"/>
        <v/>
      </c>
    </row>
    <row r="203" spans="83:87" x14ac:dyDescent="0.25">
      <c r="CE203">
        <f t="shared" si="139"/>
        <v>0</v>
      </c>
      <c r="CF203">
        <f t="shared" si="143"/>
        <v>0</v>
      </c>
      <c r="CG203" s="3">
        <f t="shared" si="140"/>
        <v>1</v>
      </c>
      <c r="CH203" t="str">
        <f t="shared" si="141"/>
        <v/>
      </c>
      <c r="CI203" t="str">
        <f t="shared" si="142"/>
        <v/>
      </c>
    </row>
    <row r="204" spans="83:87" x14ac:dyDescent="0.25">
      <c r="CE204">
        <f t="shared" si="139"/>
        <v>0</v>
      </c>
      <c r="CF204">
        <f t="shared" si="143"/>
        <v>0</v>
      </c>
      <c r="CG204" s="3">
        <f t="shared" si="140"/>
        <v>0.99</v>
      </c>
      <c r="CH204" t="str">
        <f t="shared" si="141"/>
        <v/>
      </c>
      <c r="CI204" t="str">
        <f t="shared" si="142"/>
        <v/>
      </c>
    </row>
    <row r="205" spans="83:87" x14ac:dyDescent="0.25">
      <c r="CE205">
        <f t="shared" si="139"/>
        <v>0</v>
      </c>
      <c r="CF205">
        <f t="shared" si="143"/>
        <v>0</v>
      </c>
      <c r="CG205" s="3">
        <f t="shared" si="140"/>
        <v>1</v>
      </c>
      <c r="CH205" t="str">
        <f t="shared" si="141"/>
        <v/>
      </c>
      <c r="CI205" t="str">
        <f t="shared" si="142"/>
        <v/>
      </c>
    </row>
    <row r="206" spans="83:87" x14ac:dyDescent="0.25">
      <c r="CE206">
        <f t="shared" si="139"/>
        <v>0</v>
      </c>
      <c r="CF206">
        <f t="shared" si="143"/>
        <v>0</v>
      </c>
      <c r="CG206" s="3">
        <f t="shared" si="140"/>
        <v>1</v>
      </c>
      <c r="CH206" t="str">
        <f t="shared" si="141"/>
        <v/>
      </c>
      <c r="CI206" t="str">
        <f t="shared" si="142"/>
        <v/>
      </c>
    </row>
    <row r="207" spans="83:87" x14ac:dyDescent="0.25">
      <c r="CE207">
        <f t="shared" si="139"/>
        <v>0</v>
      </c>
      <c r="CF207">
        <f t="shared" si="143"/>
        <v>0</v>
      </c>
      <c r="CG207" s="3">
        <f t="shared" si="140"/>
        <v>1</v>
      </c>
      <c r="CH207" t="str">
        <f t="shared" si="141"/>
        <v/>
      </c>
      <c r="CI207" t="str">
        <f t="shared" si="142"/>
        <v/>
      </c>
    </row>
    <row r="208" spans="83:87" x14ac:dyDescent="0.25">
      <c r="CE208">
        <f t="shared" si="139"/>
        <v>1</v>
      </c>
      <c r="CF208">
        <f t="shared" si="143"/>
        <v>0.01</v>
      </c>
      <c r="CG208" s="3">
        <f t="shared" si="140"/>
        <v>0.41</v>
      </c>
      <c r="CH208" t="str">
        <f t="shared" si="141"/>
        <v/>
      </c>
      <c r="CI208" t="str">
        <f t="shared" si="142"/>
        <v/>
      </c>
    </row>
    <row r="209" spans="83:87" x14ac:dyDescent="0.25">
      <c r="CE209">
        <f t="shared" si="139"/>
        <v>1</v>
      </c>
      <c r="CF209">
        <f t="shared" si="143"/>
        <v>0.01</v>
      </c>
      <c r="CG209" s="3">
        <f t="shared" si="140"/>
        <v>0.44</v>
      </c>
      <c r="CH209" t="str">
        <f t="shared" si="141"/>
        <v/>
      </c>
      <c r="CI209" t="str">
        <f t="shared" si="142"/>
        <v/>
      </c>
    </row>
    <row r="210" spans="83:87" x14ac:dyDescent="0.25">
      <c r="CE210">
        <f t="shared" si="139"/>
        <v>2</v>
      </c>
      <c r="CF210">
        <f t="shared" si="143"/>
        <v>0.02</v>
      </c>
      <c r="CG210" s="3">
        <f t="shared" si="140"/>
        <v>0.3</v>
      </c>
      <c r="CH210" t="str">
        <f t="shared" si="141"/>
        <v/>
      </c>
      <c r="CI210" t="str">
        <f t="shared" si="142"/>
        <v/>
      </c>
    </row>
    <row r="211" spans="83:87" x14ac:dyDescent="0.25">
      <c r="CE211">
        <f t="shared" si="139"/>
        <v>1</v>
      </c>
      <c r="CF211">
        <f t="shared" si="143"/>
        <v>0.01</v>
      </c>
      <c r="CG211" s="3">
        <f t="shared" si="140"/>
        <v>0.46</v>
      </c>
      <c r="CH211" t="str">
        <f t="shared" si="141"/>
        <v/>
      </c>
      <c r="CI211" t="str">
        <f t="shared" si="142"/>
        <v/>
      </c>
    </row>
    <row r="212" spans="83:87" x14ac:dyDescent="0.25">
      <c r="CE212">
        <f t="shared" si="139"/>
        <v>0</v>
      </c>
      <c r="CF212">
        <f t="shared" si="143"/>
        <v>0</v>
      </c>
      <c r="CG212" s="3">
        <f t="shared" si="140"/>
        <v>0.98</v>
      </c>
      <c r="CH212" t="str">
        <f t="shared" si="141"/>
        <v/>
      </c>
      <c r="CI212" t="str">
        <f t="shared" si="142"/>
        <v/>
      </c>
    </row>
    <row r="213" spans="83:87" x14ac:dyDescent="0.25">
      <c r="CE213">
        <f t="shared" si="139"/>
        <v>0</v>
      </c>
      <c r="CF213">
        <f t="shared" si="143"/>
        <v>0</v>
      </c>
      <c r="CG213" s="3">
        <f t="shared" si="140"/>
        <v>1</v>
      </c>
      <c r="CH213" t="str">
        <f t="shared" si="141"/>
        <v/>
      </c>
      <c r="CI213" t="str">
        <f t="shared" si="142"/>
        <v/>
      </c>
    </row>
    <row r="214" spans="83:87" x14ac:dyDescent="0.25">
      <c r="CE214">
        <f t="shared" si="139"/>
        <v>0</v>
      </c>
      <c r="CF214">
        <f t="shared" si="143"/>
        <v>0</v>
      </c>
      <c r="CG214" s="3">
        <f t="shared" si="140"/>
        <v>1</v>
      </c>
      <c r="CH214" t="str">
        <f t="shared" si="141"/>
        <v/>
      </c>
      <c r="CI214" t="str">
        <f t="shared" si="142"/>
        <v/>
      </c>
    </row>
    <row r="215" spans="83:87" x14ac:dyDescent="0.25">
      <c r="CE215">
        <f t="shared" ref="CE215:CE232" si="144">IF(AY35=0,"",W35)</f>
        <v>0</v>
      </c>
      <c r="CF215">
        <f t="shared" si="143"/>
        <v>0</v>
      </c>
      <c r="CG215" s="3">
        <f t="shared" ref="CG215:CG232" si="145">IF(AY35=0,"",AK39)</f>
        <v>1</v>
      </c>
      <c r="CH215" t="str">
        <f t="shared" si="141"/>
        <v/>
      </c>
      <c r="CI215" t="str">
        <f t="shared" si="142"/>
        <v/>
      </c>
    </row>
    <row r="216" spans="83:87" x14ac:dyDescent="0.25">
      <c r="CE216">
        <f t="shared" si="144"/>
        <v>1</v>
      </c>
      <c r="CF216">
        <f t="shared" si="143"/>
        <v>0.01</v>
      </c>
      <c r="CG216" s="3">
        <f t="shared" si="145"/>
        <v>0.48</v>
      </c>
      <c r="CH216" t="str">
        <f t="shared" si="141"/>
        <v/>
      </c>
      <c r="CI216" t="str">
        <f t="shared" si="142"/>
        <v/>
      </c>
    </row>
    <row r="217" spans="83:87" x14ac:dyDescent="0.25">
      <c r="CE217">
        <f t="shared" si="144"/>
        <v>2</v>
      </c>
      <c r="CF217">
        <f t="shared" si="143"/>
        <v>0.02</v>
      </c>
      <c r="CG217" s="3">
        <f t="shared" si="145"/>
        <v>0.28000000000000003</v>
      </c>
      <c r="CH217" t="str">
        <f t="shared" si="141"/>
        <v/>
      </c>
      <c r="CI217" t="str">
        <f t="shared" si="142"/>
        <v/>
      </c>
    </row>
    <row r="218" spans="83:87" x14ac:dyDescent="0.25">
      <c r="CE218">
        <f t="shared" si="144"/>
        <v>2</v>
      </c>
      <c r="CF218">
        <f t="shared" si="143"/>
        <v>0.02</v>
      </c>
      <c r="CG218" s="3">
        <f t="shared" si="145"/>
        <v>0.34</v>
      </c>
      <c r="CH218" t="str">
        <f t="shared" si="141"/>
        <v/>
      </c>
      <c r="CI218" t="str">
        <f t="shared" si="142"/>
        <v/>
      </c>
    </row>
    <row r="219" spans="83:87" x14ac:dyDescent="0.25">
      <c r="CE219">
        <f t="shared" si="144"/>
        <v>4</v>
      </c>
      <c r="CF219">
        <f t="shared" si="143"/>
        <v>0.04</v>
      </c>
      <c r="CG219" s="3">
        <f t="shared" si="145"/>
        <v>0.35</v>
      </c>
      <c r="CH219" t="str">
        <f t="shared" si="141"/>
        <v/>
      </c>
      <c r="CI219" t="str">
        <f t="shared" si="142"/>
        <v/>
      </c>
    </row>
    <row r="220" spans="83:87" x14ac:dyDescent="0.25">
      <c r="CE220">
        <f t="shared" si="144"/>
        <v>1</v>
      </c>
      <c r="CF220">
        <f t="shared" si="143"/>
        <v>0.01</v>
      </c>
      <c r="CG220" s="3">
        <f t="shared" si="145"/>
        <v>0.42</v>
      </c>
      <c r="CH220" t="str">
        <f t="shared" ref="CH220:CH237" si="146">IF(CE215&lt;0,"***","")</f>
        <v/>
      </c>
      <c r="CI220" t="str">
        <f t="shared" ref="CI220:CI237" si="147">IF(CF215&lt;0,"***","")</f>
        <v/>
      </c>
    </row>
    <row r="221" spans="83:87" x14ac:dyDescent="0.25">
      <c r="CE221">
        <f t="shared" si="144"/>
        <v>0</v>
      </c>
      <c r="CF221">
        <f t="shared" si="143"/>
        <v>0</v>
      </c>
      <c r="CG221" s="3">
        <f t="shared" si="145"/>
        <v>0.97</v>
      </c>
      <c r="CH221" t="str">
        <f t="shared" si="146"/>
        <v/>
      </c>
      <c r="CI221" t="str">
        <f t="shared" si="147"/>
        <v/>
      </c>
    </row>
    <row r="222" spans="83:87" x14ac:dyDescent="0.25">
      <c r="CE222">
        <f t="shared" si="144"/>
        <v>0</v>
      </c>
      <c r="CF222">
        <f t="shared" si="143"/>
        <v>0</v>
      </c>
      <c r="CG222" s="3">
        <f t="shared" si="145"/>
        <v>0.99</v>
      </c>
      <c r="CH222" t="str">
        <f t="shared" si="146"/>
        <v/>
      </c>
      <c r="CI222" t="str">
        <f t="shared" si="147"/>
        <v/>
      </c>
    </row>
    <row r="223" spans="83:87" x14ac:dyDescent="0.25">
      <c r="CE223">
        <f t="shared" si="144"/>
        <v>0</v>
      </c>
      <c r="CF223">
        <f t="shared" si="143"/>
        <v>0</v>
      </c>
      <c r="CG223" s="3">
        <f t="shared" si="145"/>
        <v>0.98</v>
      </c>
      <c r="CH223" t="str">
        <f t="shared" si="146"/>
        <v/>
      </c>
      <c r="CI223" t="str">
        <f t="shared" si="147"/>
        <v/>
      </c>
    </row>
    <row r="224" spans="83:87" x14ac:dyDescent="0.25">
      <c r="CE224">
        <f t="shared" si="144"/>
        <v>2</v>
      </c>
      <c r="CF224">
        <f t="shared" si="143"/>
        <v>0.02</v>
      </c>
      <c r="CG224" s="3">
        <f t="shared" si="145"/>
        <v>0.33</v>
      </c>
      <c r="CH224" t="str">
        <f t="shared" si="146"/>
        <v/>
      </c>
      <c r="CI224" t="str">
        <f t="shared" si="147"/>
        <v/>
      </c>
    </row>
    <row r="225" spans="82:87" x14ac:dyDescent="0.25">
      <c r="CE225">
        <f t="shared" si="144"/>
        <v>1</v>
      </c>
      <c r="CF225">
        <f t="shared" si="143"/>
        <v>0.01</v>
      </c>
      <c r="CG225" s="3">
        <f t="shared" si="145"/>
        <v>0.42</v>
      </c>
      <c r="CH225" t="str">
        <f t="shared" si="146"/>
        <v/>
      </c>
      <c r="CI225" t="str">
        <f t="shared" si="147"/>
        <v/>
      </c>
    </row>
    <row r="226" spans="82:87" x14ac:dyDescent="0.25">
      <c r="CE226">
        <f t="shared" si="144"/>
        <v>3</v>
      </c>
      <c r="CF226">
        <f t="shared" si="143"/>
        <v>0.03</v>
      </c>
      <c r="CG226" s="3">
        <f t="shared" si="145"/>
        <v>0.28999999999999998</v>
      </c>
      <c r="CH226" t="str">
        <f t="shared" si="146"/>
        <v/>
      </c>
      <c r="CI226" t="str">
        <f t="shared" si="147"/>
        <v/>
      </c>
    </row>
    <row r="227" spans="82:87" x14ac:dyDescent="0.25">
      <c r="CE227">
        <f t="shared" si="144"/>
        <v>0</v>
      </c>
      <c r="CF227">
        <f t="shared" si="143"/>
        <v>0</v>
      </c>
      <c r="CG227" s="3">
        <f t="shared" si="145"/>
        <v>0.98</v>
      </c>
      <c r="CH227" t="str">
        <f t="shared" si="146"/>
        <v/>
      </c>
      <c r="CI227" t="str">
        <f t="shared" si="147"/>
        <v/>
      </c>
    </row>
    <row r="228" spans="82:87" x14ac:dyDescent="0.25">
      <c r="CE228">
        <f t="shared" si="144"/>
        <v>0</v>
      </c>
      <c r="CF228">
        <f t="shared" si="143"/>
        <v>0</v>
      </c>
      <c r="CG228" s="3">
        <f t="shared" si="145"/>
        <v>0.99</v>
      </c>
      <c r="CH228" t="str">
        <f t="shared" si="146"/>
        <v/>
      </c>
      <c r="CI228" t="str">
        <f t="shared" si="147"/>
        <v/>
      </c>
    </row>
    <row r="229" spans="82:87" x14ac:dyDescent="0.25">
      <c r="CE229">
        <f t="shared" si="144"/>
        <v>0</v>
      </c>
      <c r="CF229">
        <f t="shared" si="143"/>
        <v>0</v>
      </c>
      <c r="CG229" s="3">
        <f t="shared" si="145"/>
        <v>1</v>
      </c>
      <c r="CH229" t="str">
        <f t="shared" si="146"/>
        <v/>
      </c>
      <c r="CI229" t="str">
        <f t="shared" si="147"/>
        <v/>
      </c>
    </row>
    <row r="230" spans="82:87" x14ac:dyDescent="0.25">
      <c r="CE230">
        <f t="shared" si="144"/>
        <v>0</v>
      </c>
      <c r="CF230">
        <f t="shared" si="143"/>
        <v>0</v>
      </c>
      <c r="CG230" s="3">
        <f t="shared" si="145"/>
        <v>1</v>
      </c>
      <c r="CH230" t="str">
        <f t="shared" si="146"/>
        <v/>
      </c>
      <c r="CI230" t="str">
        <f t="shared" si="147"/>
        <v/>
      </c>
    </row>
    <row r="231" spans="82:87" x14ac:dyDescent="0.25">
      <c r="CE231">
        <f t="shared" si="144"/>
        <v>0</v>
      </c>
      <c r="CF231">
        <f t="shared" si="143"/>
        <v>0</v>
      </c>
      <c r="CG231" s="3">
        <f t="shared" si="145"/>
        <v>1</v>
      </c>
      <c r="CH231" t="str">
        <f t="shared" si="146"/>
        <v/>
      </c>
      <c r="CI231" t="str">
        <f t="shared" si="147"/>
        <v/>
      </c>
    </row>
    <row r="232" spans="82:87" x14ac:dyDescent="0.25">
      <c r="CE232">
        <f t="shared" si="144"/>
        <v>1</v>
      </c>
      <c r="CF232">
        <f t="shared" si="143"/>
        <v>0.01</v>
      </c>
      <c r="CG232" s="3">
        <f t="shared" si="145"/>
        <v>1</v>
      </c>
      <c r="CH232" t="str">
        <f t="shared" si="146"/>
        <v/>
      </c>
      <c r="CI232" t="str">
        <f t="shared" si="147"/>
        <v/>
      </c>
    </row>
    <row r="233" spans="82:87" x14ac:dyDescent="0.25">
      <c r="CD233" t="s">
        <v>36</v>
      </c>
      <c r="CE233">
        <f t="shared" ref="CE233:CE262" si="148">IF(AZ3=0,"",X3)</f>
        <v>2</v>
      </c>
      <c r="CF233">
        <f t="shared" si="143"/>
        <v>0.02</v>
      </c>
      <c r="CG233" s="3">
        <f t="shared" ref="CG233:CG262" si="149">IF(AZ3=0,"",AL7)</f>
        <v>0.31</v>
      </c>
      <c r="CH233" t="str">
        <f t="shared" si="146"/>
        <v/>
      </c>
      <c r="CI233" t="str">
        <f t="shared" si="147"/>
        <v/>
      </c>
    </row>
    <row r="234" spans="82:87" x14ac:dyDescent="0.25">
      <c r="CE234">
        <f t="shared" si="148"/>
        <v>1</v>
      </c>
      <c r="CF234">
        <f t="shared" si="143"/>
        <v>0.01</v>
      </c>
      <c r="CG234" s="3">
        <f t="shared" si="149"/>
        <v>0.39</v>
      </c>
      <c r="CH234" t="str">
        <f t="shared" si="146"/>
        <v/>
      </c>
      <c r="CI234" t="str">
        <f t="shared" si="147"/>
        <v/>
      </c>
    </row>
    <row r="235" spans="82:87" x14ac:dyDescent="0.25">
      <c r="CE235">
        <f t="shared" si="148"/>
        <v>1</v>
      </c>
      <c r="CF235">
        <f t="shared" si="143"/>
        <v>0.01</v>
      </c>
      <c r="CG235" s="3">
        <f t="shared" si="149"/>
        <v>0.42</v>
      </c>
      <c r="CH235" t="str">
        <f t="shared" si="146"/>
        <v/>
      </c>
      <c r="CI235" t="str">
        <f t="shared" si="147"/>
        <v/>
      </c>
    </row>
    <row r="236" spans="82:87" x14ac:dyDescent="0.25">
      <c r="CE236">
        <f t="shared" si="148"/>
        <v>3</v>
      </c>
      <c r="CF236">
        <f t="shared" si="143"/>
        <v>0.03</v>
      </c>
      <c r="CG236" s="3">
        <f t="shared" si="149"/>
        <v>0.34</v>
      </c>
      <c r="CH236" t="str">
        <f t="shared" si="146"/>
        <v/>
      </c>
      <c r="CI236" t="str">
        <f t="shared" si="147"/>
        <v/>
      </c>
    </row>
    <row r="237" spans="82:87" x14ac:dyDescent="0.25">
      <c r="CE237">
        <f t="shared" si="148"/>
        <v>4</v>
      </c>
      <c r="CF237">
        <f t="shared" si="143"/>
        <v>0.04</v>
      </c>
      <c r="CG237" s="3">
        <f t="shared" si="149"/>
        <v>0.33</v>
      </c>
      <c r="CH237" t="str">
        <f t="shared" si="146"/>
        <v/>
      </c>
      <c r="CI237" t="str">
        <f t="shared" si="147"/>
        <v/>
      </c>
    </row>
    <row r="238" spans="82:87" x14ac:dyDescent="0.25">
      <c r="CE238">
        <f t="shared" si="148"/>
        <v>10</v>
      </c>
      <c r="CF238">
        <f t="shared" si="143"/>
        <v>0.1</v>
      </c>
      <c r="CG238" s="3">
        <f t="shared" si="149"/>
        <v>0.18</v>
      </c>
      <c r="CH238" t="e">
        <f>IF(#REF!&lt;0,"***","")</f>
        <v>#REF!</v>
      </c>
      <c r="CI238" t="e">
        <f>IF(#REF!&lt;0,"***","")</f>
        <v>#REF!</v>
      </c>
    </row>
    <row r="239" spans="82:87" x14ac:dyDescent="0.25">
      <c r="CE239">
        <f t="shared" si="148"/>
        <v>7</v>
      </c>
      <c r="CF239">
        <f t="shared" si="143"/>
        <v>7.0000000000000007E-2</v>
      </c>
      <c r="CG239" s="3">
        <f t="shared" si="149"/>
        <v>0.22</v>
      </c>
      <c r="CH239" t="str">
        <f t="shared" ref="CH239:CH268" si="150">IF(CE233&lt;0,"***","")</f>
        <v/>
      </c>
      <c r="CI239" t="str">
        <f t="shared" ref="CI239:CI268" si="151">IF(CF233&lt;0,"***","")</f>
        <v/>
      </c>
    </row>
    <row r="240" spans="82:87" x14ac:dyDescent="0.25">
      <c r="CE240">
        <f t="shared" si="148"/>
        <v>7</v>
      </c>
      <c r="CF240">
        <f t="shared" si="143"/>
        <v>7.0000000000000007E-2</v>
      </c>
      <c r="CG240" s="3">
        <f t="shared" si="149"/>
        <v>0.17</v>
      </c>
      <c r="CH240" t="str">
        <f t="shared" si="150"/>
        <v/>
      </c>
      <c r="CI240" t="str">
        <f t="shared" si="151"/>
        <v/>
      </c>
    </row>
    <row r="241" spans="83:87" x14ac:dyDescent="0.25">
      <c r="CE241">
        <f t="shared" si="148"/>
        <v>4</v>
      </c>
      <c r="CF241">
        <f t="shared" si="143"/>
        <v>0.04</v>
      </c>
      <c r="CG241" s="3">
        <f t="shared" si="149"/>
        <v>0.3</v>
      </c>
      <c r="CH241" t="str">
        <f t="shared" si="150"/>
        <v/>
      </c>
      <c r="CI241" t="str">
        <f t="shared" si="151"/>
        <v/>
      </c>
    </row>
    <row r="242" spans="83:87" x14ac:dyDescent="0.25">
      <c r="CE242">
        <f t="shared" si="148"/>
        <v>1</v>
      </c>
      <c r="CF242">
        <f t="shared" si="143"/>
        <v>0.01</v>
      </c>
      <c r="CG242" s="3">
        <f t="shared" si="149"/>
        <v>0.38</v>
      </c>
      <c r="CH242" t="str">
        <f t="shared" si="150"/>
        <v/>
      </c>
      <c r="CI242" t="str">
        <f t="shared" si="151"/>
        <v/>
      </c>
    </row>
    <row r="243" spans="83:87" x14ac:dyDescent="0.25">
      <c r="CE243">
        <f t="shared" si="148"/>
        <v>4</v>
      </c>
      <c r="CF243">
        <f t="shared" si="143"/>
        <v>0.04</v>
      </c>
      <c r="CG243" s="3">
        <f t="shared" si="149"/>
        <v>0.32</v>
      </c>
      <c r="CH243" t="str">
        <f t="shared" si="150"/>
        <v/>
      </c>
      <c r="CI243" t="str">
        <f t="shared" si="151"/>
        <v/>
      </c>
    </row>
    <row r="244" spans="83:87" x14ac:dyDescent="0.25">
      <c r="CE244">
        <f t="shared" si="148"/>
        <v>3</v>
      </c>
      <c r="CF244">
        <f t="shared" si="143"/>
        <v>0.03</v>
      </c>
      <c r="CG244" s="3">
        <f t="shared" si="149"/>
        <v>0.35</v>
      </c>
      <c r="CH244" t="str">
        <f t="shared" si="150"/>
        <v/>
      </c>
      <c r="CI244" t="str">
        <f t="shared" si="151"/>
        <v/>
      </c>
    </row>
    <row r="245" spans="83:87" x14ac:dyDescent="0.25">
      <c r="CE245">
        <f t="shared" si="148"/>
        <v>0</v>
      </c>
      <c r="CF245">
        <f t="shared" si="143"/>
        <v>0</v>
      </c>
      <c r="CG245" s="3">
        <f t="shared" si="149"/>
        <v>0.95</v>
      </c>
      <c r="CH245" t="str">
        <f t="shared" si="150"/>
        <v/>
      </c>
      <c r="CI245" t="str">
        <f t="shared" si="151"/>
        <v/>
      </c>
    </row>
    <row r="246" spans="83:87" x14ac:dyDescent="0.25">
      <c r="CE246">
        <f t="shared" si="148"/>
        <v>2</v>
      </c>
      <c r="CF246">
        <f t="shared" si="143"/>
        <v>0.02</v>
      </c>
      <c r="CG246" s="3">
        <f t="shared" si="149"/>
        <v>0.25</v>
      </c>
      <c r="CH246" t="str">
        <f t="shared" si="150"/>
        <v/>
      </c>
      <c r="CI246" t="str">
        <f t="shared" si="151"/>
        <v/>
      </c>
    </row>
    <row r="247" spans="83:87" x14ac:dyDescent="0.25">
      <c r="CE247">
        <f t="shared" si="148"/>
        <v>0</v>
      </c>
      <c r="CF247">
        <f t="shared" si="143"/>
        <v>0</v>
      </c>
      <c r="CG247" s="3">
        <f t="shared" si="149"/>
        <v>0.97</v>
      </c>
      <c r="CH247" t="str">
        <f t="shared" si="150"/>
        <v/>
      </c>
      <c r="CI247" t="str">
        <f t="shared" si="151"/>
        <v/>
      </c>
    </row>
    <row r="248" spans="83:87" x14ac:dyDescent="0.25">
      <c r="CE248">
        <f t="shared" si="148"/>
        <v>0</v>
      </c>
      <c r="CF248">
        <f t="shared" si="143"/>
        <v>0</v>
      </c>
      <c r="CG248" s="3">
        <f t="shared" si="149"/>
        <v>0.96</v>
      </c>
      <c r="CH248" t="str">
        <f t="shared" si="150"/>
        <v/>
      </c>
      <c r="CI248" t="str">
        <f t="shared" si="151"/>
        <v/>
      </c>
    </row>
    <row r="249" spans="83:87" x14ac:dyDescent="0.25">
      <c r="CE249">
        <f t="shared" si="148"/>
        <v>2</v>
      </c>
      <c r="CF249">
        <f t="shared" si="143"/>
        <v>0.02</v>
      </c>
      <c r="CG249" s="3">
        <f t="shared" si="149"/>
        <v>0.35</v>
      </c>
      <c r="CH249" t="str">
        <f t="shared" si="150"/>
        <v/>
      </c>
      <c r="CI249" t="str">
        <f t="shared" si="151"/>
        <v/>
      </c>
    </row>
    <row r="250" spans="83:87" x14ac:dyDescent="0.25">
      <c r="CE250">
        <f t="shared" si="148"/>
        <v>0</v>
      </c>
      <c r="CF250">
        <f t="shared" si="143"/>
        <v>0</v>
      </c>
      <c r="CG250" s="3">
        <f t="shared" si="149"/>
        <v>0.97</v>
      </c>
      <c r="CH250" t="str">
        <f t="shared" si="150"/>
        <v/>
      </c>
      <c r="CI250" t="str">
        <f t="shared" si="151"/>
        <v/>
      </c>
    </row>
    <row r="251" spans="83:87" x14ac:dyDescent="0.25">
      <c r="CE251">
        <f t="shared" si="148"/>
        <v>3</v>
      </c>
      <c r="CF251">
        <f t="shared" si="143"/>
        <v>0.03</v>
      </c>
      <c r="CG251" s="3">
        <f t="shared" si="149"/>
        <v>0.36</v>
      </c>
      <c r="CH251" t="str">
        <f t="shared" si="150"/>
        <v/>
      </c>
      <c r="CI251" t="str">
        <f t="shared" si="151"/>
        <v/>
      </c>
    </row>
    <row r="252" spans="83:87" x14ac:dyDescent="0.25">
      <c r="CE252">
        <f t="shared" si="148"/>
        <v>0</v>
      </c>
      <c r="CF252">
        <f t="shared" si="143"/>
        <v>0</v>
      </c>
      <c r="CG252" s="3">
        <f t="shared" si="149"/>
        <v>0.96</v>
      </c>
      <c r="CH252" t="str">
        <f t="shared" si="150"/>
        <v/>
      </c>
      <c r="CI252" t="str">
        <f t="shared" si="151"/>
        <v/>
      </c>
    </row>
    <row r="253" spans="83:87" x14ac:dyDescent="0.25">
      <c r="CE253">
        <f t="shared" si="148"/>
        <v>0</v>
      </c>
      <c r="CF253">
        <f t="shared" si="143"/>
        <v>0</v>
      </c>
      <c r="CG253" s="3">
        <f t="shared" si="149"/>
        <v>0.99</v>
      </c>
      <c r="CH253" t="str">
        <f t="shared" si="150"/>
        <v/>
      </c>
      <c r="CI253" t="str">
        <f t="shared" si="151"/>
        <v/>
      </c>
    </row>
    <row r="254" spans="83:87" x14ac:dyDescent="0.25">
      <c r="CE254">
        <f t="shared" si="148"/>
        <v>0</v>
      </c>
      <c r="CF254">
        <f t="shared" si="143"/>
        <v>0</v>
      </c>
      <c r="CG254" s="3">
        <f t="shared" si="149"/>
        <v>0.99</v>
      </c>
      <c r="CH254" t="str">
        <f t="shared" si="150"/>
        <v/>
      </c>
      <c r="CI254" t="str">
        <f t="shared" si="151"/>
        <v/>
      </c>
    </row>
    <row r="255" spans="83:87" x14ac:dyDescent="0.25">
      <c r="CE255">
        <f t="shared" si="148"/>
        <v>0</v>
      </c>
      <c r="CF255">
        <f t="shared" si="143"/>
        <v>0</v>
      </c>
      <c r="CG255" s="3">
        <f t="shared" si="149"/>
        <v>0.99</v>
      </c>
      <c r="CH255" t="str">
        <f t="shared" si="150"/>
        <v/>
      </c>
      <c r="CI255" t="str">
        <f t="shared" si="151"/>
        <v/>
      </c>
    </row>
    <row r="256" spans="83:87" x14ac:dyDescent="0.25">
      <c r="CE256">
        <f t="shared" si="148"/>
        <v>0</v>
      </c>
      <c r="CF256">
        <f t="shared" si="143"/>
        <v>0</v>
      </c>
      <c r="CG256" s="3">
        <f t="shared" si="149"/>
        <v>0.98</v>
      </c>
      <c r="CH256" t="str">
        <f t="shared" si="150"/>
        <v/>
      </c>
      <c r="CI256" t="str">
        <f t="shared" si="151"/>
        <v/>
      </c>
    </row>
    <row r="257" spans="82:87" x14ac:dyDescent="0.25">
      <c r="CE257">
        <f t="shared" si="148"/>
        <v>1</v>
      </c>
      <c r="CF257">
        <f t="shared" si="143"/>
        <v>0.01</v>
      </c>
      <c r="CG257" s="3">
        <f t="shared" si="149"/>
        <v>0.49</v>
      </c>
      <c r="CH257" t="str">
        <f t="shared" si="150"/>
        <v/>
      </c>
      <c r="CI257" t="str">
        <f t="shared" si="151"/>
        <v/>
      </c>
    </row>
    <row r="258" spans="82:87" x14ac:dyDescent="0.25">
      <c r="CE258">
        <f t="shared" si="148"/>
        <v>0</v>
      </c>
      <c r="CF258">
        <f t="shared" si="143"/>
        <v>0</v>
      </c>
      <c r="CG258" s="3">
        <f t="shared" si="149"/>
        <v>0.98</v>
      </c>
      <c r="CH258" t="str">
        <f t="shared" si="150"/>
        <v/>
      </c>
      <c r="CI258" t="str">
        <f t="shared" si="151"/>
        <v/>
      </c>
    </row>
    <row r="259" spans="82:87" x14ac:dyDescent="0.25">
      <c r="CE259">
        <f t="shared" si="148"/>
        <v>0</v>
      </c>
      <c r="CF259">
        <f t="shared" ref="CF259:CF311" si="152">CE259/100</f>
        <v>0</v>
      </c>
      <c r="CG259" s="3">
        <f t="shared" si="149"/>
        <v>0.98</v>
      </c>
      <c r="CH259" t="str">
        <f t="shared" si="150"/>
        <v/>
      </c>
      <c r="CI259" t="str">
        <f t="shared" si="151"/>
        <v/>
      </c>
    </row>
    <row r="260" spans="82:87" x14ac:dyDescent="0.25">
      <c r="CE260">
        <f t="shared" si="148"/>
        <v>0</v>
      </c>
      <c r="CF260">
        <f t="shared" si="152"/>
        <v>0</v>
      </c>
      <c r="CG260" s="3">
        <f t="shared" si="149"/>
        <v>1</v>
      </c>
      <c r="CH260" t="str">
        <f t="shared" si="150"/>
        <v/>
      </c>
      <c r="CI260" t="str">
        <f t="shared" si="151"/>
        <v/>
      </c>
    </row>
    <row r="261" spans="82:87" x14ac:dyDescent="0.25">
      <c r="CE261">
        <f t="shared" si="148"/>
        <v>0</v>
      </c>
      <c r="CF261">
        <f t="shared" si="152"/>
        <v>0</v>
      </c>
      <c r="CG261" s="3">
        <f t="shared" si="149"/>
        <v>1</v>
      </c>
      <c r="CH261" t="str">
        <f t="shared" si="150"/>
        <v/>
      </c>
      <c r="CI261" t="str">
        <f t="shared" si="151"/>
        <v/>
      </c>
    </row>
    <row r="262" spans="82:87" x14ac:dyDescent="0.25">
      <c r="CE262">
        <f t="shared" si="148"/>
        <v>0</v>
      </c>
      <c r="CF262">
        <f t="shared" si="152"/>
        <v>0</v>
      </c>
      <c r="CG262" s="3">
        <f t="shared" si="149"/>
        <v>1</v>
      </c>
      <c r="CH262" t="str">
        <f t="shared" si="150"/>
        <v/>
      </c>
      <c r="CI262" t="str">
        <f t="shared" si="151"/>
        <v/>
      </c>
    </row>
    <row r="263" spans="82:87" x14ac:dyDescent="0.25">
      <c r="CD263" t="s">
        <v>37</v>
      </c>
      <c r="CE263">
        <f t="shared" ref="CE263:CE284" si="153">IF(BA3=0,"",Y3)</f>
        <v>2</v>
      </c>
      <c r="CF263">
        <f t="shared" si="152"/>
        <v>0.02</v>
      </c>
      <c r="CG263" s="3">
        <f t="shared" ref="CG263:CG284" si="154">IF(BA3=0,"",AM7)</f>
        <v>0.38</v>
      </c>
      <c r="CH263" t="str">
        <f t="shared" si="150"/>
        <v/>
      </c>
      <c r="CI263" t="str">
        <f t="shared" si="151"/>
        <v/>
      </c>
    </row>
    <row r="264" spans="82:87" x14ac:dyDescent="0.25">
      <c r="CE264">
        <f t="shared" si="153"/>
        <v>2</v>
      </c>
      <c r="CF264">
        <f t="shared" si="152"/>
        <v>0.02</v>
      </c>
      <c r="CG264" s="3">
        <f t="shared" si="154"/>
        <v>0.32</v>
      </c>
      <c r="CH264" t="str">
        <f t="shared" si="150"/>
        <v/>
      </c>
      <c r="CI264" t="str">
        <f t="shared" si="151"/>
        <v/>
      </c>
    </row>
    <row r="265" spans="82:87" x14ac:dyDescent="0.25">
      <c r="CE265">
        <f t="shared" si="153"/>
        <v>4</v>
      </c>
      <c r="CF265">
        <f t="shared" si="152"/>
        <v>0.04</v>
      </c>
      <c r="CG265" s="3">
        <f t="shared" si="154"/>
        <v>0.33</v>
      </c>
      <c r="CH265" t="str">
        <f t="shared" si="150"/>
        <v/>
      </c>
      <c r="CI265" t="str">
        <f t="shared" si="151"/>
        <v/>
      </c>
    </row>
    <row r="266" spans="82:87" x14ac:dyDescent="0.25">
      <c r="CE266">
        <f t="shared" si="153"/>
        <v>6</v>
      </c>
      <c r="CF266">
        <f t="shared" si="152"/>
        <v>0.06</v>
      </c>
      <c r="CG266" s="3">
        <f t="shared" si="154"/>
        <v>0.35</v>
      </c>
      <c r="CH266" t="str">
        <f t="shared" si="150"/>
        <v/>
      </c>
      <c r="CI266" t="str">
        <f t="shared" si="151"/>
        <v/>
      </c>
    </row>
    <row r="267" spans="82:87" x14ac:dyDescent="0.25">
      <c r="CE267">
        <f t="shared" si="153"/>
        <v>2</v>
      </c>
      <c r="CF267">
        <f t="shared" si="152"/>
        <v>0.02</v>
      </c>
      <c r="CG267" s="3">
        <f t="shared" si="154"/>
        <v>0.3</v>
      </c>
      <c r="CH267" t="str">
        <f t="shared" si="150"/>
        <v/>
      </c>
      <c r="CI267" t="str">
        <f t="shared" si="151"/>
        <v/>
      </c>
    </row>
    <row r="268" spans="82:87" x14ac:dyDescent="0.25">
      <c r="CE268">
        <f t="shared" si="153"/>
        <v>2</v>
      </c>
      <c r="CF268">
        <f t="shared" si="152"/>
        <v>0.02</v>
      </c>
      <c r="CG268" s="3">
        <f t="shared" si="154"/>
        <v>0.28999999999999998</v>
      </c>
      <c r="CH268" t="str">
        <f t="shared" si="150"/>
        <v/>
      </c>
      <c r="CI268" t="str">
        <f t="shared" si="151"/>
        <v/>
      </c>
    </row>
    <row r="269" spans="82:87" x14ac:dyDescent="0.25">
      <c r="CE269">
        <f t="shared" si="153"/>
        <v>4</v>
      </c>
      <c r="CF269">
        <f t="shared" si="152"/>
        <v>0.04</v>
      </c>
      <c r="CG269" s="3">
        <f t="shared" si="154"/>
        <v>0.31</v>
      </c>
      <c r="CH269" t="e">
        <f>IF(#REF!&lt;0,"***","")</f>
        <v>#REF!</v>
      </c>
      <c r="CI269" t="e">
        <f>IF(#REF!&lt;0,"***","")</f>
        <v>#REF!</v>
      </c>
    </row>
    <row r="270" spans="82:87" x14ac:dyDescent="0.25">
      <c r="CE270">
        <f t="shared" si="153"/>
        <v>3</v>
      </c>
      <c r="CF270">
        <f t="shared" si="152"/>
        <v>0.03</v>
      </c>
      <c r="CG270" s="3">
        <f t="shared" si="154"/>
        <v>0.27</v>
      </c>
      <c r="CH270" t="str">
        <f t="shared" ref="CH270:CH291" si="155">IF(CE263&lt;0,"***","")</f>
        <v/>
      </c>
      <c r="CI270" t="str">
        <f t="shared" ref="CI270:CI291" si="156">IF(CF263&lt;0,"***","")</f>
        <v/>
      </c>
    </row>
    <row r="271" spans="82:87" x14ac:dyDescent="0.25">
      <c r="CE271">
        <f t="shared" si="153"/>
        <v>2</v>
      </c>
      <c r="CF271">
        <f t="shared" si="152"/>
        <v>0.02</v>
      </c>
      <c r="CG271" s="3">
        <f t="shared" si="154"/>
        <v>0.28999999999999998</v>
      </c>
      <c r="CH271" t="str">
        <f t="shared" si="155"/>
        <v/>
      </c>
      <c r="CI271" t="str">
        <f t="shared" si="156"/>
        <v/>
      </c>
    </row>
    <row r="272" spans="82:87" x14ac:dyDescent="0.25">
      <c r="CE272">
        <f t="shared" si="153"/>
        <v>3</v>
      </c>
      <c r="CF272">
        <f t="shared" si="152"/>
        <v>0.03</v>
      </c>
      <c r="CG272" s="3">
        <f t="shared" si="154"/>
        <v>0.32</v>
      </c>
      <c r="CH272" t="str">
        <f t="shared" si="155"/>
        <v/>
      </c>
      <c r="CI272" t="str">
        <f t="shared" si="156"/>
        <v/>
      </c>
    </row>
    <row r="273" spans="82:87" x14ac:dyDescent="0.25">
      <c r="CE273">
        <f t="shared" si="153"/>
        <v>3</v>
      </c>
      <c r="CF273">
        <f t="shared" si="152"/>
        <v>0.03</v>
      </c>
      <c r="CG273" s="3">
        <f t="shared" si="154"/>
        <v>0.28999999999999998</v>
      </c>
      <c r="CH273" t="str">
        <f t="shared" si="155"/>
        <v/>
      </c>
      <c r="CI273" t="str">
        <f t="shared" si="156"/>
        <v/>
      </c>
    </row>
    <row r="274" spans="82:87" x14ac:dyDescent="0.25">
      <c r="CE274">
        <f t="shared" si="153"/>
        <v>3</v>
      </c>
      <c r="CF274">
        <f t="shared" si="152"/>
        <v>0.03</v>
      </c>
      <c r="CG274" s="3">
        <f t="shared" si="154"/>
        <v>0.28000000000000003</v>
      </c>
      <c r="CH274" t="str">
        <f t="shared" si="155"/>
        <v/>
      </c>
      <c r="CI274" t="str">
        <f t="shared" si="156"/>
        <v/>
      </c>
    </row>
    <row r="275" spans="82:87" x14ac:dyDescent="0.25">
      <c r="CE275">
        <f t="shared" si="153"/>
        <v>6</v>
      </c>
      <c r="CF275">
        <f t="shared" si="152"/>
        <v>0.06</v>
      </c>
      <c r="CG275" s="3">
        <f t="shared" si="154"/>
        <v>0.32</v>
      </c>
      <c r="CH275" t="str">
        <f t="shared" si="155"/>
        <v/>
      </c>
      <c r="CI275" t="str">
        <f t="shared" si="156"/>
        <v/>
      </c>
    </row>
    <row r="276" spans="82:87" x14ac:dyDescent="0.25">
      <c r="CE276">
        <f t="shared" si="153"/>
        <v>5</v>
      </c>
      <c r="CF276">
        <f t="shared" si="152"/>
        <v>0.05</v>
      </c>
      <c r="CG276" s="3">
        <f t="shared" si="154"/>
        <v>0.3</v>
      </c>
      <c r="CH276" t="str">
        <f t="shared" si="155"/>
        <v/>
      </c>
      <c r="CI276" t="str">
        <f t="shared" si="156"/>
        <v/>
      </c>
    </row>
    <row r="277" spans="82:87" x14ac:dyDescent="0.25">
      <c r="CE277">
        <f t="shared" si="153"/>
        <v>2</v>
      </c>
      <c r="CF277">
        <f t="shared" si="152"/>
        <v>0.02</v>
      </c>
      <c r="CG277" s="3">
        <f t="shared" si="154"/>
        <v>0.28000000000000003</v>
      </c>
      <c r="CH277" t="str">
        <f t="shared" si="155"/>
        <v/>
      </c>
      <c r="CI277" t="str">
        <f t="shared" si="156"/>
        <v/>
      </c>
    </row>
    <row r="278" spans="82:87" x14ac:dyDescent="0.25">
      <c r="CE278">
        <f t="shared" si="153"/>
        <v>1</v>
      </c>
      <c r="CF278">
        <f t="shared" si="152"/>
        <v>0.01</v>
      </c>
      <c r="CG278" s="3">
        <f t="shared" si="154"/>
        <v>0.4</v>
      </c>
      <c r="CH278" t="str">
        <f t="shared" si="155"/>
        <v/>
      </c>
      <c r="CI278" t="str">
        <f t="shared" si="156"/>
        <v/>
      </c>
    </row>
    <row r="279" spans="82:87" x14ac:dyDescent="0.25">
      <c r="CE279">
        <f t="shared" si="153"/>
        <v>1</v>
      </c>
      <c r="CF279">
        <f t="shared" si="152"/>
        <v>0.01</v>
      </c>
      <c r="CG279" s="3">
        <f t="shared" si="154"/>
        <v>0.42</v>
      </c>
      <c r="CH279" t="str">
        <f t="shared" si="155"/>
        <v/>
      </c>
      <c r="CI279" t="str">
        <f t="shared" si="156"/>
        <v/>
      </c>
    </row>
    <row r="280" spans="82:87" x14ac:dyDescent="0.25">
      <c r="CE280">
        <f t="shared" si="153"/>
        <v>0</v>
      </c>
      <c r="CF280">
        <f t="shared" si="152"/>
        <v>0</v>
      </c>
      <c r="CG280" s="3">
        <f t="shared" si="154"/>
        <v>0.99</v>
      </c>
      <c r="CH280" t="str">
        <f t="shared" si="155"/>
        <v/>
      </c>
      <c r="CI280" t="str">
        <f t="shared" si="156"/>
        <v/>
      </c>
    </row>
    <row r="281" spans="82:87" x14ac:dyDescent="0.25">
      <c r="CE281">
        <f t="shared" si="153"/>
        <v>0</v>
      </c>
      <c r="CF281">
        <f t="shared" si="152"/>
        <v>0</v>
      </c>
      <c r="CG281" s="3">
        <f t="shared" si="154"/>
        <v>1</v>
      </c>
      <c r="CH281" t="str">
        <f t="shared" si="155"/>
        <v/>
      </c>
      <c r="CI281" t="str">
        <f t="shared" si="156"/>
        <v/>
      </c>
    </row>
    <row r="282" spans="82:87" x14ac:dyDescent="0.25">
      <c r="CE282">
        <f t="shared" si="153"/>
        <v>0</v>
      </c>
      <c r="CF282">
        <f t="shared" si="152"/>
        <v>0</v>
      </c>
      <c r="CG282" s="3">
        <f t="shared" si="154"/>
        <v>1</v>
      </c>
      <c r="CH282" t="str">
        <f t="shared" si="155"/>
        <v/>
      </c>
      <c r="CI282" t="str">
        <f t="shared" si="156"/>
        <v/>
      </c>
    </row>
    <row r="283" spans="82:87" x14ac:dyDescent="0.25">
      <c r="CE283">
        <f t="shared" si="153"/>
        <v>0</v>
      </c>
      <c r="CF283">
        <f t="shared" si="152"/>
        <v>0</v>
      </c>
      <c r="CG283" s="3">
        <f t="shared" si="154"/>
        <v>1</v>
      </c>
      <c r="CH283" t="str">
        <f t="shared" si="155"/>
        <v/>
      </c>
      <c r="CI283" t="str">
        <f t="shared" si="156"/>
        <v/>
      </c>
    </row>
    <row r="284" spans="82:87" x14ac:dyDescent="0.25">
      <c r="CE284">
        <f t="shared" si="153"/>
        <v>0</v>
      </c>
      <c r="CF284">
        <f t="shared" si="152"/>
        <v>0</v>
      </c>
      <c r="CG284" s="3">
        <f t="shared" si="154"/>
        <v>1</v>
      </c>
      <c r="CH284" t="str">
        <f t="shared" si="155"/>
        <v/>
      </c>
      <c r="CI284" t="str">
        <f t="shared" si="156"/>
        <v/>
      </c>
    </row>
    <row r="285" spans="82:87" x14ac:dyDescent="0.25">
      <c r="CD285" t="s">
        <v>38</v>
      </c>
      <c r="CE285">
        <f t="shared" ref="CE285:CE311" si="157">IF(BB3=0,"",Z3)</f>
        <v>2</v>
      </c>
      <c r="CF285">
        <f t="shared" si="152"/>
        <v>0.02</v>
      </c>
      <c r="CG285" s="3">
        <f t="shared" ref="CG285:CG311" si="158">IF(BB3=0,"",AN7)</f>
        <v>0.35</v>
      </c>
      <c r="CH285" t="str">
        <f t="shared" si="155"/>
        <v/>
      </c>
      <c r="CI285" t="str">
        <f t="shared" si="156"/>
        <v/>
      </c>
    </row>
    <row r="286" spans="82:87" x14ac:dyDescent="0.25">
      <c r="CE286">
        <f t="shared" si="157"/>
        <v>0</v>
      </c>
      <c r="CF286">
        <f t="shared" si="152"/>
        <v>0</v>
      </c>
      <c r="CG286" s="3">
        <f t="shared" si="158"/>
        <v>0.98</v>
      </c>
      <c r="CH286" t="str">
        <f t="shared" si="155"/>
        <v/>
      </c>
      <c r="CI286" t="str">
        <f t="shared" si="156"/>
        <v/>
      </c>
    </row>
    <row r="287" spans="82:87" x14ac:dyDescent="0.25">
      <c r="CE287">
        <f t="shared" si="157"/>
        <v>1</v>
      </c>
      <c r="CF287">
        <f t="shared" si="152"/>
        <v>0.01</v>
      </c>
      <c r="CG287" s="3">
        <f t="shared" si="158"/>
        <v>0.46</v>
      </c>
      <c r="CH287" t="str">
        <f t="shared" si="155"/>
        <v/>
      </c>
      <c r="CI287" t="str">
        <f t="shared" si="156"/>
        <v/>
      </c>
    </row>
    <row r="288" spans="82:87" x14ac:dyDescent="0.25">
      <c r="CE288">
        <f t="shared" si="157"/>
        <v>3</v>
      </c>
      <c r="CF288">
        <f t="shared" si="152"/>
        <v>0.03</v>
      </c>
      <c r="CG288" s="3">
        <f t="shared" si="158"/>
        <v>0.35</v>
      </c>
      <c r="CH288" t="str">
        <f t="shared" si="155"/>
        <v/>
      </c>
      <c r="CI288" t="str">
        <f t="shared" si="156"/>
        <v/>
      </c>
    </row>
    <row r="289" spans="83:87" x14ac:dyDescent="0.25">
      <c r="CE289">
        <f t="shared" si="157"/>
        <v>3</v>
      </c>
      <c r="CF289">
        <f t="shared" si="152"/>
        <v>0.03</v>
      </c>
      <c r="CG289" s="3">
        <f t="shared" si="158"/>
        <v>0.3</v>
      </c>
      <c r="CH289" t="str">
        <f t="shared" si="155"/>
        <v/>
      </c>
      <c r="CI289" t="str">
        <f t="shared" si="156"/>
        <v/>
      </c>
    </row>
    <row r="290" spans="83:87" x14ac:dyDescent="0.25">
      <c r="CE290">
        <f t="shared" si="157"/>
        <v>9</v>
      </c>
      <c r="CF290">
        <f t="shared" si="152"/>
        <v>0.09</v>
      </c>
      <c r="CG290" s="3">
        <f t="shared" si="158"/>
        <v>0.24</v>
      </c>
      <c r="CH290" t="str">
        <f t="shared" si="155"/>
        <v/>
      </c>
      <c r="CI290" t="str">
        <f t="shared" si="156"/>
        <v/>
      </c>
    </row>
    <row r="291" spans="83:87" x14ac:dyDescent="0.25">
      <c r="CE291">
        <f t="shared" si="157"/>
        <v>5</v>
      </c>
      <c r="CF291">
        <f t="shared" si="152"/>
        <v>0.05</v>
      </c>
      <c r="CG291" s="3">
        <f t="shared" si="158"/>
        <v>0.28999999999999998</v>
      </c>
      <c r="CH291" t="str">
        <f t="shared" si="155"/>
        <v/>
      </c>
      <c r="CI291" t="str">
        <f t="shared" si="156"/>
        <v/>
      </c>
    </row>
    <row r="292" spans="83:87" x14ac:dyDescent="0.25">
      <c r="CE292">
        <f t="shared" si="157"/>
        <v>4</v>
      </c>
      <c r="CF292">
        <f t="shared" si="152"/>
        <v>0.04</v>
      </c>
      <c r="CG292" s="3">
        <f t="shared" si="158"/>
        <v>0.28000000000000003</v>
      </c>
    </row>
    <row r="293" spans="83:87" x14ac:dyDescent="0.25">
      <c r="CE293">
        <f t="shared" si="157"/>
        <v>7</v>
      </c>
      <c r="CF293">
        <f t="shared" si="152"/>
        <v>7.0000000000000007E-2</v>
      </c>
      <c r="CG293" s="3">
        <f t="shared" si="158"/>
        <v>0.25</v>
      </c>
      <c r="CH293" t="str">
        <f t="shared" ref="CH293:CH319" si="159">IF(CE285&lt;0,"***","")</f>
        <v/>
      </c>
      <c r="CI293" t="str">
        <f t="shared" ref="CI293:CI319" si="160">IF(CF285&lt;0,"***","")</f>
        <v/>
      </c>
    </row>
    <row r="294" spans="83:87" x14ac:dyDescent="0.25">
      <c r="CE294">
        <f t="shared" si="157"/>
        <v>8</v>
      </c>
      <c r="CF294">
        <f t="shared" si="152"/>
        <v>0.08</v>
      </c>
      <c r="CG294" s="3">
        <f t="shared" si="158"/>
        <v>0.24</v>
      </c>
      <c r="CH294" t="str">
        <f t="shared" si="159"/>
        <v/>
      </c>
      <c r="CI294" t="str">
        <f t="shared" si="160"/>
        <v/>
      </c>
    </row>
    <row r="295" spans="83:87" x14ac:dyDescent="0.25">
      <c r="CE295">
        <f t="shared" si="157"/>
        <v>4</v>
      </c>
      <c r="CF295">
        <f t="shared" si="152"/>
        <v>0.04</v>
      </c>
      <c r="CG295" s="3">
        <f t="shared" si="158"/>
        <v>0.28999999999999998</v>
      </c>
      <c r="CH295" t="str">
        <f t="shared" si="159"/>
        <v/>
      </c>
      <c r="CI295" t="str">
        <f t="shared" si="160"/>
        <v/>
      </c>
    </row>
    <row r="296" spans="83:87" x14ac:dyDescent="0.25">
      <c r="CE296">
        <f t="shared" si="157"/>
        <v>5</v>
      </c>
      <c r="CF296">
        <f t="shared" si="152"/>
        <v>0.05</v>
      </c>
      <c r="CG296" s="3">
        <f t="shared" si="158"/>
        <v>0.31</v>
      </c>
      <c r="CH296" t="str">
        <f t="shared" si="159"/>
        <v/>
      </c>
      <c r="CI296" t="str">
        <f t="shared" si="160"/>
        <v/>
      </c>
    </row>
    <row r="297" spans="83:87" x14ac:dyDescent="0.25">
      <c r="CE297">
        <f t="shared" si="157"/>
        <v>2</v>
      </c>
      <c r="CF297">
        <f t="shared" si="152"/>
        <v>0.02</v>
      </c>
      <c r="CG297" s="3">
        <f t="shared" si="158"/>
        <v>0.3</v>
      </c>
      <c r="CH297" t="str">
        <f t="shared" si="159"/>
        <v/>
      </c>
      <c r="CI297" t="str">
        <f t="shared" si="160"/>
        <v/>
      </c>
    </row>
    <row r="298" spans="83:87" x14ac:dyDescent="0.25">
      <c r="CE298">
        <f t="shared" si="157"/>
        <v>1</v>
      </c>
      <c r="CF298">
        <f t="shared" si="152"/>
        <v>0.01</v>
      </c>
      <c r="CG298" s="3">
        <f t="shared" si="158"/>
        <v>0.41</v>
      </c>
      <c r="CH298" t="str">
        <f t="shared" si="159"/>
        <v/>
      </c>
      <c r="CI298" t="str">
        <f t="shared" si="160"/>
        <v/>
      </c>
    </row>
    <row r="299" spans="83:87" x14ac:dyDescent="0.25">
      <c r="CE299">
        <f t="shared" si="157"/>
        <v>0</v>
      </c>
      <c r="CF299">
        <f t="shared" si="152"/>
        <v>0</v>
      </c>
      <c r="CG299" s="3">
        <f t="shared" si="158"/>
        <v>0.98</v>
      </c>
      <c r="CH299" t="str">
        <f t="shared" si="159"/>
        <v/>
      </c>
      <c r="CI299" t="str">
        <f t="shared" si="160"/>
        <v/>
      </c>
    </row>
    <row r="300" spans="83:87" x14ac:dyDescent="0.25">
      <c r="CE300">
        <f t="shared" si="157"/>
        <v>0</v>
      </c>
      <c r="CF300">
        <f t="shared" si="152"/>
        <v>0</v>
      </c>
      <c r="CG300" s="3">
        <f t="shared" si="158"/>
        <v>1</v>
      </c>
      <c r="CH300" t="str">
        <f t="shared" si="159"/>
        <v/>
      </c>
      <c r="CI300" t="str">
        <f t="shared" si="160"/>
        <v/>
      </c>
    </row>
    <row r="301" spans="83:87" x14ac:dyDescent="0.25">
      <c r="CE301">
        <f t="shared" si="157"/>
        <v>0</v>
      </c>
      <c r="CF301">
        <f t="shared" si="152"/>
        <v>0</v>
      </c>
      <c r="CG301" s="3">
        <f t="shared" si="158"/>
        <v>1</v>
      </c>
      <c r="CH301" t="str">
        <f t="shared" si="159"/>
        <v/>
      </c>
      <c r="CI301" t="str">
        <f t="shared" si="160"/>
        <v/>
      </c>
    </row>
    <row r="302" spans="83:87" x14ac:dyDescent="0.25">
      <c r="CE302">
        <f t="shared" si="157"/>
        <v>0</v>
      </c>
      <c r="CF302">
        <f t="shared" si="152"/>
        <v>0</v>
      </c>
      <c r="CG302" s="3">
        <f t="shared" si="158"/>
        <v>1</v>
      </c>
      <c r="CH302" t="str">
        <f t="shared" si="159"/>
        <v/>
      </c>
      <c r="CI302" t="str">
        <f t="shared" si="160"/>
        <v/>
      </c>
    </row>
    <row r="303" spans="83:87" x14ac:dyDescent="0.25">
      <c r="CE303">
        <f t="shared" si="157"/>
        <v>0</v>
      </c>
      <c r="CF303">
        <f t="shared" si="152"/>
        <v>0</v>
      </c>
      <c r="CG303" s="3">
        <f t="shared" si="158"/>
        <v>1</v>
      </c>
      <c r="CH303" t="str">
        <f t="shared" si="159"/>
        <v/>
      </c>
      <c r="CI303" t="str">
        <f t="shared" si="160"/>
        <v/>
      </c>
    </row>
    <row r="304" spans="83:87" x14ac:dyDescent="0.25">
      <c r="CE304">
        <f t="shared" si="157"/>
        <v>1</v>
      </c>
      <c r="CF304">
        <f t="shared" si="152"/>
        <v>0.01</v>
      </c>
      <c r="CG304" s="3">
        <f t="shared" si="158"/>
        <v>0.47</v>
      </c>
      <c r="CH304" t="str">
        <f t="shared" si="159"/>
        <v/>
      </c>
      <c r="CI304" t="str">
        <f t="shared" si="160"/>
        <v/>
      </c>
    </row>
    <row r="305" spans="83:87" x14ac:dyDescent="0.25">
      <c r="CE305">
        <f t="shared" si="157"/>
        <v>0</v>
      </c>
      <c r="CF305">
        <f t="shared" si="152"/>
        <v>0</v>
      </c>
      <c r="CG305" s="3">
        <f t="shared" si="158"/>
        <v>0.98</v>
      </c>
      <c r="CH305" t="str">
        <f t="shared" si="159"/>
        <v/>
      </c>
      <c r="CI305" t="str">
        <f t="shared" si="160"/>
        <v/>
      </c>
    </row>
    <row r="306" spans="83:87" x14ac:dyDescent="0.25">
      <c r="CE306">
        <f t="shared" si="157"/>
        <v>1</v>
      </c>
      <c r="CF306">
        <f t="shared" si="152"/>
        <v>0.01</v>
      </c>
      <c r="CG306" s="3">
        <f t="shared" si="158"/>
        <v>0.49</v>
      </c>
      <c r="CH306" t="str">
        <f t="shared" si="159"/>
        <v/>
      </c>
      <c r="CI306" t="str">
        <f t="shared" si="160"/>
        <v/>
      </c>
    </row>
    <row r="307" spans="83:87" x14ac:dyDescent="0.25">
      <c r="CE307">
        <f t="shared" si="157"/>
        <v>0</v>
      </c>
      <c r="CF307">
        <f t="shared" si="152"/>
        <v>0</v>
      </c>
      <c r="CG307" s="3">
        <f t="shared" si="158"/>
        <v>0.99</v>
      </c>
      <c r="CH307" t="str">
        <f t="shared" si="159"/>
        <v/>
      </c>
      <c r="CI307" t="str">
        <f t="shared" si="160"/>
        <v/>
      </c>
    </row>
    <row r="308" spans="83:87" x14ac:dyDescent="0.25">
      <c r="CE308">
        <f t="shared" si="157"/>
        <v>0</v>
      </c>
      <c r="CF308">
        <f t="shared" si="152"/>
        <v>0</v>
      </c>
      <c r="CG308" s="3">
        <f t="shared" si="158"/>
        <v>0.99</v>
      </c>
      <c r="CH308" t="str">
        <f t="shared" si="159"/>
        <v/>
      </c>
      <c r="CI308" t="str">
        <f t="shared" si="160"/>
        <v/>
      </c>
    </row>
    <row r="309" spans="83:87" x14ac:dyDescent="0.25">
      <c r="CE309">
        <f t="shared" si="157"/>
        <v>0</v>
      </c>
      <c r="CF309">
        <f t="shared" si="152"/>
        <v>0</v>
      </c>
      <c r="CG309" s="3">
        <f t="shared" si="158"/>
        <v>1</v>
      </c>
      <c r="CH309" t="str">
        <f t="shared" si="159"/>
        <v/>
      </c>
      <c r="CI309" t="str">
        <f t="shared" si="160"/>
        <v/>
      </c>
    </row>
    <row r="310" spans="83:87" x14ac:dyDescent="0.25">
      <c r="CE310">
        <f t="shared" si="157"/>
        <v>0</v>
      </c>
      <c r="CF310">
        <f t="shared" si="152"/>
        <v>0</v>
      </c>
      <c r="CG310" s="3">
        <f t="shared" si="158"/>
        <v>1</v>
      </c>
      <c r="CH310" t="str">
        <f t="shared" si="159"/>
        <v/>
      </c>
      <c r="CI310" t="str">
        <f t="shared" si="160"/>
        <v/>
      </c>
    </row>
    <row r="311" spans="83:87" x14ac:dyDescent="0.25">
      <c r="CE311">
        <f t="shared" si="157"/>
        <v>0</v>
      </c>
      <c r="CF311">
        <f t="shared" si="152"/>
        <v>0</v>
      </c>
      <c r="CG311" s="3">
        <f t="shared" si="158"/>
        <v>1</v>
      </c>
      <c r="CH311" t="str">
        <f t="shared" si="159"/>
        <v/>
      </c>
      <c r="CI311" t="str">
        <f t="shared" si="160"/>
        <v/>
      </c>
    </row>
    <row r="312" spans="83:87" x14ac:dyDescent="0.25">
      <c r="CH312" t="str">
        <f t="shared" si="159"/>
        <v/>
      </c>
      <c r="CI312" t="str">
        <f t="shared" si="160"/>
        <v/>
      </c>
    </row>
    <row r="313" spans="83:87" x14ac:dyDescent="0.25">
      <c r="CH313" t="str">
        <f t="shared" si="159"/>
        <v/>
      </c>
      <c r="CI313" t="str">
        <f t="shared" si="160"/>
        <v/>
      </c>
    </row>
    <row r="314" spans="83:87" x14ac:dyDescent="0.25">
      <c r="CH314" t="str">
        <f t="shared" si="159"/>
        <v/>
      </c>
      <c r="CI314" t="str">
        <f t="shared" si="160"/>
        <v/>
      </c>
    </row>
    <row r="315" spans="83:87" x14ac:dyDescent="0.25">
      <c r="CH315" t="str">
        <f t="shared" si="159"/>
        <v/>
      </c>
      <c r="CI315" t="str">
        <f t="shared" si="160"/>
        <v/>
      </c>
    </row>
    <row r="316" spans="83:87" x14ac:dyDescent="0.25">
      <c r="CH316" t="str">
        <f t="shared" si="159"/>
        <v/>
      </c>
      <c r="CI316" t="str">
        <f t="shared" si="160"/>
        <v/>
      </c>
    </row>
    <row r="317" spans="83:87" x14ac:dyDescent="0.25">
      <c r="CH317" t="str">
        <f t="shared" si="159"/>
        <v/>
      </c>
      <c r="CI317" t="str">
        <f t="shared" si="160"/>
        <v/>
      </c>
    </row>
    <row r="318" spans="83:87" x14ac:dyDescent="0.25">
      <c r="CH318" t="str">
        <f t="shared" si="159"/>
        <v/>
      </c>
      <c r="CI318" t="str">
        <f t="shared" si="160"/>
        <v/>
      </c>
    </row>
    <row r="319" spans="83:87" x14ac:dyDescent="0.25">
      <c r="CH319" t="str">
        <f t="shared" si="159"/>
        <v/>
      </c>
      <c r="CI319" t="str">
        <f t="shared" si="160"/>
        <v/>
      </c>
    </row>
    <row r="323" spans="83:85" x14ac:dyDescent="0.25">
      <c r="CE323" t="str">
        <f>IF(BB30=0,"",Z30)</f>
        <v/>
      </c>
      <c r="CG323" s="3" t="str">
        <f>IF(BB30=0,"",AN34)</f>
        <v/>
      </c>
    </row>
  </sheetData>
  <mergeCells count="4">
    <mergeCell ref="B1:K1"/>
    <mergeCell ref="Q1:Z1"/>
    <mergeCell ref="AE1:AN1"/>
    <mergeCell ref="AS1:BB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workbookViewId="0">
      <selection sqref="A1:K1048576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</v>
      </c>
    </row>
    <row r="2" spans="1:11" x14ac:dyDescent="0.25">
      <c r="A2">
        <v>0</v>
      </c>
      <c r="B2">
        <v>0</v>
      </c>
      <c r="C2">
        <v>98</v>
      </c>
      <c r="D2">
        <v>2</v>
      </c>
      <c r="E2">
        <v>0</v>
      </c>
      <c r="F2">
        <v>0</v>
      </c>
      <c r="G2">
        <v>100</v>
      </c>
      <c r="H2">
        <v>2</v>
      </c>
      <c r="I2">
        <v>2</v>
      </c>
      <c r="J2">
        <v>0</v>
      </c>
      <c r="K2">
        <v>0</v>
      </c>
    </row>
    <row r="3" spans="1:11" x14ac:dyDescent="0.25">
      <c r="A3">
        <v>1</v>
      </c>
      <c r="B3">
        <v>1</v>
      </c>
      <c r="C3">
        <v>94</v>
      </c>
      <c r="D3">
        <v>6</v>
      </c>
      <c r="E3">
        <v>0</v>
      </c>
      <c r="F3">
        <v>0</v>
      </c>
      <c r="G3">
        <v>100</v>
      </c>
      <c r="H3">
        <v>4</v>
      </c>
      <c r="I3">
        <v>6</v>
      </c>
      <c r="J3">
        <v>498</v>
      </c>
      <c r="K3">
        <v>0</v>
      </c>
    </row>
    <row r="4" spans="1:11" x14ac:dyDescent="0.25">
      <c r="A4">
        <v>2</v>
      </c>
      <c r="B4">
        <v>2</v>
      </c>
      <c r="C4">
        <v>89</v>
      </c>
      <c r="D4">
        <v>11</v>
      </c>
      <c r="E4">
        <v>0</v>
      </c>
      <c r="F4">
        <v>0</v>
      </c>
      <c r="G4">
        <v>100</v>
      </c>
      <c r="H4">
        <v>5</v>
      </c>
      <c r="I4">
        <v>11</v>
      </c>
      <c r="J4">
        <v>500</v>
      </c>
      <c r="K4">
        <v>0</v>
      </c>
    </row>
    <row r="5" spans="1:11" x14ac:dyDescent="0.25">
      <c r="A5">
        <v>3</v>
      </c>
      <c r="B5">
        <v>3</v>
      </c>
      <c r="C5">
        <v>80</v>
      </c>
      <c r="D5">
        <v>20</v>
      </c>
      <c r="E5">
        <v>0</v>
      </c>
      <c r="F5">
        <v>0</v>
      </c>
      <c r="G5">
        <v>100</v>
      </c>
      <c r="H5">
        <v>9</v>
      </c>
      <c r="I5">
        <v>20</v>
      </c>
      <c r="J5">
        <v>498</v>
      </c>
      <c r="K5">
        <v>2</v>
      </c>
    </row>
    <row r="6" spans="1:11" x14ac:dyDescent="0.25">
      <c r="A6">
        <v>4</v>
      </c>
      <c r="B6">
        <v>4</v>
      </c>
      <c r="C6">
        <v>74</v>
      </c>
      <c r="D6">
        <v>26</v>
      </c>
      <c r="E6">
        <v>0</v>
      </c>
      <c r="F6">
        <v>69</v>
      </c>
      <c r="G6">
        <v>31</v>
      </c>
      <c r="H6">
        <v>6</v>
      </c>
      <c r="I6">
        <v>26</v>
      </c>
      <c r="J6">
        <v>154</v>
      </c>
      <c r="K6">
        <v>4</v>
      </c>
    </row>
    <row r="7" spans="1:11" x14ac:dyDescent="0.25">
      <c r="A7">
        <v>5</v>
      </c>
      <c r="B7">
        <v>5</v>
      </c>
      <c r="C7">
        <v>68</v>
      </c>
      <c r="D7">
        <v>32</v>
      </c>
      <c r="E7">
        <v>0</v>
      </c>
      <c r="F7">
        <v>61</v>
      </c>
      <c r="G7">
        <v>39</v>
      </c>
      <c r="H7">
        <v>6</v>
      </c>
      <c r="I7">
        <v>32</v>
      </c>
      <c r="J7">
        <v>194</v>
      </c>
      <c r="K7">
        <v>5</v>
      </c>
    </row>
    <row r="8" spans="1:11" x14ac:dyDescent="0.25">
      <c r="A8">
        <v>6</v>
      </c>
      <c r="B8">
        <v>6</v>
      </c>
      <c r="C8">
        <v>63</v>
      </c>
      <c r="D8">
        <v>35</v>
      </c>
      <c r="E8">
        <v>2</v>
      </c>
      <c r="F8">
        <v>68</v>
      </c>
      <c r="G8">
        <v>32</v>
      </c>
      <c r="H8">
        <v>5</v>
      </c>
      <c r="I8">
        <v>37</v>
      </c>
      <c r="J8">
        <v>160</v>
      </c>
      <c r="K8">
        <v>9</v>
      </c>
    </row>
    <row r="9" spans="1:11" x14ac:dyDescent="0.25">
      <c r="A9">
        <v>7</v>
      </c>
      <c r="B9">
        <v>7</v>
      </c>
      <c r="C9">
        <v>60</v>
      </c>
      <c r="D9">
        <v>34</v>
      </c>
      <c r="E9">
        <v>6</v>
      </c>
      <c r="F9">
        <v>85</v>
      </c>
      <c r="G9">
        <v>15</v>
      </c>
      <c r="H9">
        <v>3</v>
      </c>
      <c r="I9">
        <v>40</v>
      </c>
      <c r="J9">
        <v>72</v>
      </c>
      <c r="K9">
        <v>6</v>
      </c>
    </row>
    <row r="10" spans="1:11" x14ac:dyDescent="0.25">
      <c r="A10">
        <v>8</v>
      </c>
      <c r="B10">
        <v>8</v>
      </c>
      <c r="C10">
        <v>56</v>
      </c>
      <c r="D10">
        <v>33</v>
      </c>
      <c r="E10">
        <v>11</v>
      </c>
      <c r="F10">
        <v>79</v>
      </c>
      <c r="G10">
        <v>21</v>
      </c>
      <c r="H10">
        <v>4</v>
      </c>
      <c r="I10">
        <v>44</v>
      </c>
      <c r="J10">
        <v>100</v>
      </c>
      <c r="K10">
        <v>6</v>
      </c>
    </row>
    <row r="11" spans="1:11" x14ac:dyDescent="0.25">
      <c r="A11">
        <v>9</v>
      </c>
      <c r="B11">
        <v>9</v>
      </c>
      <c r="C11">
        <v>52</v>
      </c>
      <c r="D11">
        <v>28</v>
      </c>
      <c r="E11">
        <v>20</v>
      </c>
      <c r="F11">
        <v>84</v>
      </c>
      <c r="G11">
        <v>16</v>
      </c>
      <c r="H11">
        <v>4</v>
      </c>
      <c r="I11">
        <v>48</v>
      </c>
      <c r="J11">
        <v>78</v>
      </c>
      <c r="K11">
        <v>5</v>
      </c>
    </row>
    <row r="12" spans="1:11" x14ac:dyDescent="0.25">
      <c r="A12">
        <v>10</v>
      </c>
      <c r="B12">
        <v>10</v>
      </c>
      <c r="C12">
        <v>51</v>
      </c>
      <c r="D12">
        <v>23</v>
      </c>
      <c r="E12">
        <v>26</v>
      </c>
      <c r="F12">
        <v>77</v>
      </c>
      <c r="G12">
        <v>23</v>
      </c>
      <c r="H12">
        <v>1</v>
      </c>
      <c r="I12">
        <v>49</v>
      </c>
      <c r="J12">
        <v>112</v>
      </c>
      <c r="K12">
        <v>3</v>
      </c>
    </row>
    <row r="13" spans="1:11" x14ac:dyDescent="0.25">
      <c r="A13">
        <v>11</v>
      </c>
      <c r="B13">
        <v>11</v>
      </c>
      <c r="C13">
        <v>51</v>
      </c>
      <c r="D13">
        <v>17</v>
      </c>
      <c r="E13">
        <v>32</v>
      </c>
      <c r="F13">
        <v>66</v>
      </c>
      <c r="G13">
        <v>34</v>
      </c>
      <c r="H13">
        <v>0</v>
      </c>
      <c r="I13">
        <v>49</v>
      </c>
      <c r="J13">
        <v>168</v>
      </c>
      <c r="K13">
        <v>4</v>
      </c>
    </row>
    <row r="14" spans="1:11" x14ac:dyDescent="0.25">
      <c r="A14">
        <v>12</v>
      </c>
      <c r="B14">
        <v>12</v>
      </c>
      <c r="C14">
        <v>51</v>
      </c>
      <c r="D14">
        <v>12</v>
      </c>
      <c r="E14">
        <v>37</v>
      </c>
      <c r="F14">
        <v>66</v>
      </c>
      <c r="G14">
        <v>34</v>
      </c>
      <c r="H14">
        <v>0</v>
      </c>
      <c r="I14">
        <v>49</v>
      </c>
      <c r="J14">
        <v>168</v>
      </c>
      <c r="K14">
        <v>4</v>
      </c>
    </row>
    <row r="15" spans="1:11" x14ac:dyDescent="0.25">
      <c r="A15">
        <v>13</v>
      </c>
      <c r="B15">
        <v>13</v>
      </c>
      <c r="C15">
        <v>51</v>
      </c>
      <c r="D15">
        <v>9</v>
      </c>
      <c r="E15">
        <v>40</v>
      </c>
      <c r="F15">
        <v>62</v>
      </c>
      <c r="G15">
        <v>38</v>
      </c>
      <c r="H15">
        <v>0</v>
      </c>
      <c r="I15">
        <v>49</v>
      </c>
      <c r="J15">
        <v>188</v>
      </c>
      <c r="K15">
        <v>1</v>
      </c>
    </row>
    <row r="16" spans="1:11" x14ac:dyDescent="0.25">
      <c r="A16">
        <v>14</v>
      </c>
      <c r="B16">
        <v>14</v>
      </c>
      <c r="C16">
        <v>51</v>
      </c>
      <c r="D16">
        <v>5</v>
      </c>
      <c r="E16">
        <v>44</v>
      </c>
      <c r="F16">
        <v>57</v>
      </c>
      <c r="G16">
        <v>43</v>
      </c>
      <c r="H16">
        <v>0</v>
      </c>
      <c r="I16">
        <v>49</v>
      </c>
      <c r="J16">
        <v>214</v>
      </c>
      <c r="K16">
        <v>0</v>
      </c>
    </row>
    <row r="17" spans="1:11" x14ac:dyDescent="0.25">
      <c r="A17">
        <v>15</v>
      </c>
      <c r="B17">
        <v>15</v>
      </c>
      <c r="C17">
        <v>50</v>
      </c>
      <c r="D17">
        <v>2</v>
      </c>
      <c r="E17">
        <v>48</v>
      </c>
      <c r="F17">
        <v>1</v>
      </c>
      <c r="G17">
        <v>99</v>
      </c>
      <c r="H17">
        <v>1</v>
      </c>
      <c r="I17">
        <v>50</v>
      </c>
      <c r="J17">
        <v>492</v>
      </c>
      <c r="K17">
        <v>0</v>
      </c>
    </row>
    <row r="18" spans="1:11" x14ac:dyDescent="0.25">
      <c r="A18">
        <v>16</v>
      </c>
      <c r="B18">
        <v>16</v>
      </c>
      <c r="C18">
        <v>50</v>
      </c>
      <c r="D18">
        <v>1</v>
      </c>
      <c r="E18">
        <v>49</v>
      </c>
      <c r="F18">
        <v>0</v>
      </c>
      <c r="G18">
        <v>100</v>
      </c>
      <c r="H18">
        <v>0</v>
      </c>
      <c r="I18">
        <v>50</v>
      </c>
      <c r="J18">
        <v>500</v>
      </c>
      <c r="K18">
        <v>0</v>
      </c>
    </row>
    <row r="19" spans="1:11" x14ac:dyDescent="0.25">
      <c r="A19">
        <v>17</v>
      </c>
      <c r="B19">
        <v>17</v>
      </c>
      <c r="C19">
        <v>50</v>
      </c>
      <c r="D19">
        <v>1</v>
      </c>
      <c r="E19">
        <v>49</v>
      </c>
      <c r="F19">
        <v>0</v>
      </c>
      <c r="G19">
        <v>100</v>
      </c>
      <c r="H19">
        <v>0</v>
      </c>
      <c r="I19">
        <v>50</v>
      </c>
      <c r="J19">
        <v>500</v>
      </c>
      <c r="K19">
        <v>0</v>
      </c>
    </row>
    <row r="20" spans="1:11" x14ac:dyDescent="0.25">
      <c r="A20">
        <v>18</v>
      </c>
      <c r="B20">
        <v>18</v>
      </c>
      <c r="C20">
        <v>50</v>
      </c>
      <c r="D20">
        <v>1</v>
      </c>
      <c r="E20">
        <v>49</v>
      </c>
      <c r="F20">
        <v>0</v>
      </c>
      <c r="G20">
        <v>100</v>
      </c>
      <c r="H20">
        <v>0</v>
      </c>
      <c r="I20">
        <v>50</v>
      </c>
      <c r="J20">
        <v>498</v>
      </c>
      <c r="K20">
        <v>1</v>
      </c>
    </row>
    <row r="21" spans="1:11" x14ac:dyDescent="0.25">
      <c r="A21">
        <v>19</v>
      </c>
      <c r="B21">
        <v>19</v>
      </c>
      <c r="C21">
        <v>50</v>
      </c>
      <c r="D21">
        <v>1</v>
      </c>
      <c r="E21">
        <v>49</v>
      </c>
      <c r="F21">
        <v>50</v>
      </c>
      <c r="G21">
        <v>50</v>
      </c>
      <c r="H21">
        <v>0</v>
      </c>
      <c r="I21">
        <v>50</v>
      </c>
      <c r="J21">
        <v>250</v>
      </c>
      <c r="K21">
        <v>0</v>
      </c>
    </row>
    <row r="22" spans="1:11" x14ac:dyDescent="0.25">
      <c r="A22">
        <v>20</v>
      </c>
      <c r="B22">
        <v>20</v>
      </c>
      <c r="C22">
        <v>50</v>
      </c>
      <c r="D22">
        <v>1</v>
      </c>
      <c r="E22">
        <v>49</v>
      </c>
      <c r="F22">
        <v>1</v>
      </c>
      <c r="G22">
        <v>99</v>
      </c>
      <c r="H22">
        <v>0</v>
      </c>
      <c r="I22">
        <v>50</v>
      </c>
      <c r="J22">
        <v>492</v>
      </c>
      <c r="K22">
        <v>0</v>
      </c>
    </row>
    <row r="23" spans="1:11" x14ac:dyDescent="0.25">
      <c r="A23">
        <v>21</v>
      </c>
      <c r="B23">
        <v>21</v>
      </c>
      <c r="C23">
        <v>50</v>
      </c>
      <c r="D23">
        <v>0</v>
      </c>
      <c r="E23">
        <v>50</v>
      </c>
      <c r="F23">
        <v>1</v>
      </c>
      <c r="G23">
        <v>99</v>
      </c>
      <c r="H23">
        <v>0</v>
      </c>
      <c r="I23">
        <v>50</v>
      </c>
      <c r="J23">
        <v>494</v>
      </c>
      <c r="K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workbookViewId="0">
      <selection activeCell="L58" sqref="L58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</v>
      </c>
    </row>
    <row r="2" spans="1:11" x14ac:dyDescent="0.25">
      <c r="A2">
        <v>0</v>
      </c>
      <c r="B2">
        <v>0</v>
      </c>
      <c r="C2">
        <v>98</v>
      </c>
      <c r="D2">
        <v>2</v>
      </c>
      <c r="E2">
        <v>0</v>
      </c>
      <c r="F2">
        <v>0</v>
      </c>
      <c r="G2">
        <v>100</v>
      </c>
      <c r="H2">
        <v>2</v>
      </c>
      <c r="I2">
        <v>2</v>
      </c>
      <c r="J2">
        <v>0</v>
      </c>
      <c r="K2">
        <v>0</v>
      </c>
    </row>
    <row r="3" spans="1:11" x14ac:dyDescent="0.25">
      <c r="A3">
        <v>1</v>
      </c>
      <c r="B3">
        <v>1</v>
      </c>
      <c r="C3">
        <v>98</v>
      </c>
      <c r="D3">
        <v>2</v>
      </c>
      <c r="E3">
        <v>0</v>
      </c>
      <c r="F3">
        <v>0</v>
      </c>
      <c r="G3">
        <v>100</v>
      </c>
      <c r="H3">
        <v>0</v>
      </c>
      <c r="I3">
        <v>2</v>
      </c>
      <c r="J3">
        <v>498</v>
      </c>
      <c r="K3">
        <v>0</v>
      </c>
    </row>
    <row r="4" spans="1:11" x14ac:dyDescent="0.25">
      <c r="A4">
        <v>2</v>
      </c>
      <c r="B4">
        <v>2</v>
      </c>
      <c r="C4">
        <v>96</v>
      </c>
      <c r="D4">
        <v>4</v>
      </c>
      <c r="E4">
        <v>0</v>
      </c>
      <c r="F4">
        <v>0</v>
      </c>
      <c r="G4">
        <v>100</v>
      </c>
      <c r="H4">
        <v>2</v>
      </c>
      <c r="I4">
        <v>4</v>
      </c>
      <c r="J4">
        <v>498</v>
      </c>
      <c r="K4">
        <v>0</v>
      </c>
    </row>
    <row r="5" spans="1:11" x14ac:dyDescent="0.25">
      <c r="A5">
        <v>3</v>
      </c>
      <c r="B5">
        <v>3</v>
      </c>
      <c r="C5">
        <v>94</v>
      </c>
      <c r="D5">
        <v>6</v>
      </c>
      <c r="E5">
        <v>0</v>
      </c>
      <c r="F5">
        <v>1</v>
      </c>
      <c r="G5">
        <v>99</v>
      </c>
      <c r="H5">
        <v>2</v>
      </c>
      <c r="I5">
        <v>6</v>
      </c>
      <c r="J5">
        <v>494</v>
      </c>
      <c r="K5">
        <v>2</v>
      </c>
    </row>
    <row r="6" spans="1:11" x14ac:dyDescent="0.25">
      <c r="A6">
        <v>4</v>
      </c>
      <c r="B6">
        <v>4</v>
      </c>
      <c r="C6">
        <v>92</v>
      </c>
      <c r="D6">
        <v>8</v>
      </c>
      <c r="E6">
        <v>0</v>
      </c>
      <c r="F6">
        <v>60</v>
      </c>
      <c r="G6">
        <v>40</v>
      </c>
      <c r="H6">
        <v>2</v>
      </c>
      <c r="I6">
        <v>8</v>
      </c>
      <c r="J6">
        <v>198</v>
      </c>
      <c r="K6">
        <v>0</v>
      </c>
    </row>
    <row r="7" spans="1:11" x14ac:dyDescent="0.25">
      <c r="A7">
        <v>5</v>
      </c>
      <c r="B7">
        <v>5</v>
      </c>
      <c r="C7">
        <v>86</v>
      </c>
      <c r="D7">
        <v>14</v>
      </c>
      <c r="E7">
        <v>0</v>
      </c>
      <c r="F7">
        <v>3</v>
      </c>
      <c r="G7">
        <v>97</v>
      </c>
      <c r="H7">
        <v>6</v>
      </c>
      <c r="I7">
        <v>14</v>
      </c>
      <c r="J7">
        <v>484</v>
      </c>
      <c r="K7">
        <v>2</v>
      </c>
    </row>
    <row r="8" spans="1:11" x14ac:dyDescent="0.25">
      <c r="A8">
        <v>6</v>
      </c>
      <c r="B8">
        <v>6</v>
      </c>
      <c r="C8">
        <v>81</v>
      </c>
      <c r="D8">
        <v>17</v>
      </c>
      <c r="E8">
        <v>2</v>
      </c>
      <c r="F8">
        <v>61</v>
      </c>
      <c r="G8">
        <v>39</v>
      </c>
      <c r="H8">
        <v>5</v>
      </c>
      <c r="I8">
        <v>19</v>
      </c>
      <c r="J8">
        <v>194</v>
      </c>
      <c r="K8">
        <v>2</v>
      </c>
    </row>
    <row r="9" spans="1:11" x14ac:dyDescent="0.25">
      <c r="A9">
        <v>7</v>
      </c>
      <c r="B9">
        <v>7</v>
      </c>
      <c r="C9">
        <v>77</v>
      </c>
      <c r="D9">
        <v>21</v>
      </c>
      <c r="E9">
        <v>2</v>
      </c>
      <c r="F9">
        <v>64</v>
      </c>
      <c r="G9">
        <v>36</v>
      </c>
      <c r="H9">
        <v>4</v>
      </c>
      <c r="I9">
        <v>23</v>
      </c>
      <c r="J9">
        <v>176</v>
      </c>
      <c r="K9">
        <v>2</v>
      </c>
    </row>
    <row r="10" spans="1:11" x14ac:dyDescent="0.25">
      <c r="A10">
        <v>8</v>
      </c>
      <c r="B10">
        <v>8</v>
      </c>
      <c r="C10">
        <v>69</v>
      </c>
      <c r="D10">
        <v>27</v>
      </c>
      <c r="E10">
        <v>4</v>
      </c>
      <c r="F10">
        <v>66</v>
      </c>
      <c r="G10">
        <v>34</v>
      </c>
      <c r="H10">
        <v>8</v>
      </c>
      <c r="I10">
        <v>31</v>
      </c>
      <c r="J10">
        <v>170</v>
      </c>
      <c r="K10">
        <v>6</v>
      </c>
    </row>
    <row r="11" spans="1:11" x14ac:dyDescent="0.25">
      <c r="A11">
        <v>9</v>
      </c>
      <c r="B11">
        <v>9</v>
      </c>
      <c r="C11">
        <v>65</v>
      </c>
      <c r="D11">
        <v>29</v>
      </c>
      <c r="E11">
        <v>6</v>
      </c>
      <c r="F11">
        <v>62</v>
      </c>
      <c r="G11">
        <v>38</v>
      </c>
      <c r="H11">
        <v>4</v>
      </c>
      <c r="I11">
        <v>35</v>
      </c>
      <c r="J11">
        <v>188</v>
      </c>
      <c r="K11">
        <v>5</v>
      </c>
    </row>
    <row r="12" spans="1:11" x14ac:dyDescent="0.25">
      <c r="A12">
        <v>10</v>
      </c>
      <c r="B12">
        <v>10</v>
      </c>
      <c r="C12">
        <v>62</v>
      </c>
      <c r="D12">
        <v>30</v>
      </c>
      <c r="E12">
        <v>8</v>
      </c>
      <c r="F12">
        <v>67</v>
      </c>
      <c r="G12">
        <v>33</v>
      </c>
      <c r="H12">
        <v>3</v>
      </c>
      <c r="I12">
        <v>38</v>
      </c>
      <c r="J12">
        <v>164</v>
      </c>
      <c r="K12">
        <v>4</v>
      </c>
    </row>
    <row r="13" spans="1:11" x14ac:dyDescent="0.25">
      <c r="A13">
        <v>11</v>
      </c>
      <c r="B13">
        <v>11</v>
      </c>
      <c r="C13">
        <v>58</v>
      </c>
      <c r="D13">
        <v>28</v>
      </c>
      <c r="E13">
        <v>14</v>
      </c>
      <c r="F13">
        <v>69</v>
      </c>
      <c r="G13">
        <v>31</v>
      </c>
      <c r="H13">
        <v>4</v>
      </c>
      <c r="I13">
        <v>42</v>
      </c>
      <c r="J13">
        <v>152</v>
      </c>
      <c r="K13">
        <v>8</v>
      </c>
    </row>
    <row r="14" spans="1:11" x14ac:dyDescent="0.25">
      <c r="A14">
        <v>12</v>
      </c>
      <c r="B14">
        <v>12</v>
      </c>
      <c r="C14">
        <v>54</v>
      </c>
      <c r="D14">
        <v>27</v>
      </c>
      <c r="E14">
        <v>19</v>
      </c>
      <c r="F14">
        <v>76</v>
      </c>
      <c r="G14">
        <v>24</v>
      </c>
      <c r="H14">
        <v>4</v>
      </c>
      <c r="I14">
        <v>46</v>
      </c>
      <c r="J14">
        <v>118</v>
      </c>
      <c r="K14">
        <v>4</v>
      </c>
    </row>
    <row r="15" spans="1:11" x14ac:dyDescent="0.25">
      <c r="A15">
        <v>13</v>
      </c>
      <c r="B15">
        <v>13</v>
      </c>
      <c r="C15">
        <v>53</v>
      </c>
      <c r="D15">
        <v>24</v>
      </c>
      <c r="E15">
        <v>23</v>
      </c>
      <c r="F15">
        <v>64</v>
      </c>
      <c r="G15">
        <v>36</v>
      </c>
      <c r="H15">
        <v>1</v>
      </c>
      <c r="I15">
        <v>47</v>
      </c>
      <c r="J15">
        <v>180</v>
      </c>
      <c r="K15">
        <v>3</v>
      </c>
    </row>
    <row r="16" spans="1:11" x14ac:dyDescent="0.25">
      <c r="A16">
        <v>14</v>
      </c>
      <c r="B16">
        <v>14</v>
      </c>
      <c r="C16">
        <v>48</v>
      </c>
      <c r="D16">
        <v>21</v>
      </c>
      <c r="E16">
        <v>31</v>
      </c>
      <c r="F16">
        <v>71</v>
      </c>
      <c r="G16">
        <v>29</v>
      </c>
      <c r="H16">
        <v>5</v>
      </c>
      <c r="I16">
        <v>52</v>
      </c>
      <c r="J16">
        <v>144</v>
      </c>
      <c r="K16">
        <v>4</v>
      </c>
    </row>
    <row r="17" spans="1:11" x14ac:dyDescent="0.25">
      <c r="A17">
        <v>15</v>
      </c>
      <c r="B17">
        <v>15</v>
      </c>
      <c r="C17">
        <v>46</v>
      </c>
      <c r="D17">
        <v>19</v>
      </c>
      <c r="E17">
        <v>35</v>
      </c>
      <c r="F17">
        <v>64</v>
      </c>
      <c r="G17">
        <v>36</v>
      </c>
      <c r="H17">
        <v>2</v>
      </c>
      <c r="I17">
        <v>54</v>
      </c>
      <c r="J17">
        <v>178</v>
      </c>
      <c r="K17">
        <v>4</v>
      </c>
    </row>
    <row r="18" spans="1:11" x14ac:dyDescent="0.25">
      <c r="A18">
        <v>16</v>
      </c>
      <c r="B18">
        <v>16</v>
      </c>
      <c r="C18">
        <v>46</v>
      </c>
      <c r="D18">
        <v>16</v>
      </c>
      <c r="E18">
        <v>38</v>
      </c>
      <c r="F18">
        <v>57</v>
      </c>
      <c r="G18">
        <v>43</v>
      </c>
      <c r="H18">
        <v>0</v>
      </c>
      <c r="I18">
        <v>54</v>
      </c>
      <c r="J18">
        <v>214</v>
      </c>
      <c r="K18">
        <v>1</v>
      </c>
    </row>
    <row r="19" spans="1:11" x14ac:dyDescent="0.25">
      <c r="A19">
        <v>17</v>
      </c>
      <c r="B19">
        <v>17</v>
      </c>
      <c r="C19">
        <v>46</v>
      </c>
      <c r="D19">
        <v>12</v>
      </c>
      <c r="E19">
        <v>42</v>
      </c>
      <c r="F19">
        <v>57</v>
      </c>
      <c r="G19">
        <v>43</v>
      </c>
      <c r="H19">
        <v>0</v>
      </c>
      <c r="I19">
        <v>54</v>
      </c>
      <c r="J19">
        <v>214</v>
      </c>
      <c r="K19">
        <v>5</v>
      </c>
    </row>
    <row r="20" spans="1:11" x14ac:dyDescent="0.25">
      <c r="A20">
        <v>18</v>
      </c>
      <c r="B20">
        <v>18</v>
      </c>
      <c r="C20">
        <v>46</v>
      </c>
      <c r="D20">
        <v>8</v>
      </c>
      <c r="E20">
        <v>46</v>
      </c>
      <c r="F20">
        <v>65</v>
      </c>
      <c r="G20">
        <v>35</v>
      </c>
      <c r="H20">
        <v>0</v>
      </c>
      <c r="I20">
        <v>54</v>
      </c>
      <c r="J20">
        <v>170</v>
      </c>
      <c r="K20">
        <v>2</v>
      </c>
    </row>
    <row r="21" spans="1:11" x14ac:dyDescent="0.25">
      <c r="A21">
        <v>19</v>
      </c>
      <c r="B21">
        <v>19</v>
      </c>
      <c r="C21">
        <v>45</v>
      </c>
      <c r="D21">
        <v>8</v>
      </c>
      <c r="E21">
        <v>47</v>
      </c>
      <c r="F21">
        <v>61</v>
      </c>
      <c r="G21">
        <v>39</v>
      </c>
      <c r="H21">
        <v>1</v>
      </c>
      <c r="I21">
        <v>55</v>
      </c>
      <c r="J21">
        <v>194</v>
      </c>
      <c r="K21">
        <v>0</v>
      </c>
    </row>
    <row r="22" spans="1:11" x14ac:dyDescent="0.25">
      <c r="A22">
        <v>20</v>
      </c>
      <c r="B22">
        <v>20</v>
      </c>
      <c r="C22">
        <v>42</v>
      </c>
      <c r="D22">
        <v>6</v>
      </c>
      <c r="E22">
        <v>52</v>
      </c>
      <c r="F22">
        <v>4</v>
      </c>
      <c r="G22">
        <v>96</v>
      </c>
      <c r="H22">
        <v>3</v>
      </c>
      <c r="I22">
        <v>58</v>
      </c>
      <c r="J22">
        <v>480</v>
      </c>
      <c r="K22">
        <v>0</v>
      </c>
    </row>
    <row r="23" spans="1:11" x14ac:dyDescent="0.25">
      <c r="A23">
        <v>21</v>
      </c>
      <c r="B23">
        <v>21</v>
      </c>
      <c r="C23">
        <v>41</v>
      </c>
      <c r="D23">
        <v>5</v>
      </c>
      <c r="E23">
        <v>54</v>
      </c>
      <c r="F23">
        <v>0</v>
      </c>
      <c r="G23">
        <v>100</v>
      </c>
      <c r="H23">
        <v>1</v>
      </c>
      <c r="I23">
        <v>59</v>
      </c>
      <c r="J23">
        <v>500</v>
      </c>
      <c r="K23">
        <v>0</v>
      </c>
    </row>
    <row r="24" spans="1:11" x14ac:dyDescent="0.25">
      <c r="A24">
        <v>22</v>
      </c>
      <c r="B24">
        <v>22</v>
      </c>
      <c r="C24">
        <v>40</v>
      </c>
      <c r="D24">
        <v>6</v>
      </c>
      <c r="E24">
        <v>54</v>
      </c>
      <c r="F24">
        <v>0</v>
      </c>
      <c r="G24">
        <v>100</v>
      </c>
      <c r="H24">
        <v>1</v>
      </c>
      <c r="I24">
        <v>60</v>
      </c>
      <c r="J24">
        <v>500</v>
      </c>
      <c r="K24">
        <v>1</v>
      </c>
    </row>
    <row r="25" spans="1:11" x14ac:dyDescent="0.25">
      <c r="A25">
        <v>23</v>
      </c>
      <c r="B25">
        <v>23</v>
      </c>
      <c r="C25">
        <v>40</v>
      </c>
      <c r="D25">
        <v>6</v>
      </c>
      <c r="E25">
        <v>54</v>
      </c>
      <c r="F25">
        <v>45</v>
      </c>
      <c r="G25">
        <v>55</v>
      </c>
      <c r="H25">
        <v>0</v>
      </c>
      <c r="I25">
        <v>60</v>
      </c>
      <c r="J25">
        <v>274</v>
      </c>
      <c r="K25">
        <v>3</v>
      </c>
    </row>
    <row r="26" spans="1:11" x14ac:dyDescent="0.25">
      <c r="A26">
        <v>24</v>
      </c>
      <c r="B26">
        <v>24</v>
      </c>
      <c r="C26">
        <v>40</v>
      </c>
      <c r="D26">
        <v>6</v>
      </c>
      <c r="E26">
        <v>54</v>
      </c>
      <c r="F26">
        <v>53</v>
      </c>
      <c r="G26">
        <v>47</v>
      </c>
      <c r="H26">
        <v>0</v>
      </c>
      <c r="I26">
        <v>60</v>
      </c>
      <c r="J26">
        <v>234</v>
      </c>
      <c r="K26">
        <v>1</v>
      </c>
    </row>
    <row r="27" spans="1:11" x14ac:dyDescent="0.25">
      <c r="A27">
        <v>25</v>
      </c>
      <c r="B27">
        <v>25</v>
      </c>
      <c r="C27">
        <v>40</v>
      </c>
      <c r="D27">
        <v>5</v>
      </c>
      <c r="E27">
        <v>55</v>
      </c>
      <c r="F27">
        <v>45</v>
      </c>
      <c r="G27">
        <v>55</v>
      </c>
      <c r="H27">
        <v>0</v>
      </c>
      <c r="I27">
        <v>60</v>
      </c>
      <c r="J27">
        <v>274</v>
      </c>
      <c r="K27">
        <v>1</v>
      </c>
    </row>
    <row r="28" spans="1:11" x14ac:dyDescent="0.25">
      <c r="A28">
        <v>26</v>
      </c>
      <c r="B28">
        <v>26</v>
      </c>
      <c r="C28">
        <v>40</v>
      </c>
      <c r="D28">
        <v>2</v>
      </c>
      <c r="E28">
        <v>58</v>
      </c>
      <c r="F28">
        <v>45</v>
      </c>
      <c r="G28">
        <v>55</v>
      </c>
      <c r="H28">
        <v>0</v>
      </c>
      <c r="I28">
        <v>60</v>
      </c>
      <c r="J28">
        <v>274</v>
      </c>
      <c r="K28">
        <v>0</v>
      </c>
    </row>
    <row r="29" spans="1:11" x14ac:dyDescent="0.25">
      <c r="A29">
        <v>27</v>
      </c>
      <c r="B29">
        <v>27</v>
      </c>
      <c r="C29">
        <v>40</v>
      </c>
      <c r="D29">
        <v>1</v>
      </c>
      <c r="E29">
        <v>59</v>
      </c>
      <c r="F29">
        <v>1</v>
      </c>
      <c r="G29">
        <v>99</v>
      </c>
      <c r="H29">
        <v>0</v>
      </c>
      <c r="I29">
        <v>60</v>
      </c>
      <c r="J29">
        <v>494</v>
      </c>
      <c r="K29">
        <v>0</v>
      </c>
    </row>
    <row r="30" spans="1:11" x14ac:dyDescent="0.25">
      <c r="A30">
        <v>28</v>
      </c>
      <c r="B30">
        <v>28</v>
      </c>
      <c r="C30">
        <v>40</v>
      </c>
      <c r="D30">
        <v>0</v>
      </c>
      <c r="E30">
        <v>60</v>
      </c>
      <c r="F30">
        <v>1</v>
      </c>
      <c r="G30">
        <v>99</v>
      </c>
      <c r="H30">
        <v>0</v>
      </c>
      <c r="I30">
        <v>60</v>
      </c>
      <c r="J30">
        <v>494</v>
      </c>
      <c r="K3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8"/>
  <sheetViews>
    <sheetView topLeftCell="A2" workbookViewId="0">
      <selection activeCell="M42" sqref="M4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</v>
      </c>
    </row>
    <row r="2" spans="1:11" x14ac:dyDescent="0.25">
      <c r="A2">
        <v>0</v>
      </c>
      <c r="B2">
        <v>0</v>
      </c>
      <c r="C2">
        <v>98</v>
      </c>
      <c r="D2">
        <v>2</v>
      </c>
      <c r="E2">
        <v>0</v>
      </c>
      <c r="F2">
        <v>0</v>
      </c>
      <c r="G2">
        <v>100</v>
      </c>
      <c r="H2">
        <v>2</v>
      </c>
      <c r="I2">
        <v>2</v>
      </c>
      <c r="J2">
        <v>0</v>
      </c>
      <c r="K2">
        <v>0</v>
      </c>
    </row>
    <row r="3" spans="1:11" x14ac:dyDescent="0.25">
      <c r="A3">
        <v>1</v>
      </c>
      <c r="B3">
        <v>1</v>
      </c>
      <c r="C3">
        <v>97</v>
      </c>
      <c r="D3">
        <v>3</v>
      </c>
      <c r="E3">
        <v>0</v>
      </c>
      <c r="F3">
        <v>0</v>
      </c>
      <c r="G3">
        <v>100</v>
      </c>
      <c r="H3">
        <v>1</v>
      </c>
      <c r="I3">
        <v>3</v>
      </c>
      <c r="J3">
        <v>496</v>
      </c>
      <c r="K3">
        <v>0</v>
      </c>
    </row>
    <row r="4" spans="1:11" x14ac:dyDescent="0.25">
      <c r="A4">
        <v>2</v>
      </c>
      <c r="B4">
        <v>2</v>
      </c>
      <c r="C4">
        <v>96</v>
      </c>
      <c r="D4">
        <v>4</v>
      </c>
      <c r="E4">
        <v>0</v>
      </c>
      <c r="F4">
        <v>0</v>
      </c>
      <c r="G4">
        <v>100</v>
      </c>
      <c r="H4">
        <v>1</v>
      </c>
      <c r="I4">
        <v>4</v>
      </c>
      <c r="J4">
        <v>498</v>
      </c>
      <c r="K4">
        <v>0</v>
      </c>
    </row>
    <row r="5" spans="1:11" x14ac:dyDescent="0.25">
      <c r="A5">
        <v>3</v>
      </c>
      <c r="B5">
        <v>3</v>
      </c>
      <c r="C5">
        <v>93</v>
      </c>
      <c r="D5">
        <v>7</v>
      </c>
      <c r="E5">
        <v>0</v>
      </c>
      <c r="F5">
        <v>1</v>
      </c>
      <c r="G5">
        <v>99</v>
      </c>
      <c r="H5">
        <v>3</v>
      </c>
      <c r="I5">
        <v>7</v>
      </c>
      <c r="J5">
        <v>492</v>
      </c>
      <c r="K5">
        <v>2</v>
      </c>
    </row>
    <row r="6" spans="1:11" x14ac:dyDescent="0.25">
      <c r="A6">
        <v>4</v>
      </c>
      <c r="B6">
        <v>4</v>
      </c>
      <c r="C6">
        <v>91</v>
      </c>
      <c r="D6">
        <v>9</v>
      </c>
      <c r="E6">
        <v>0</v>
      </c>
      <c r="F6">
        <v>70</v>
      </c>
      <c r="G6">
        <v>30</v>
      </c>
      <c r="H6">
        <v>2</v>
      </c>
      <c r="I6">
        <v>9</v>
      </c>
      <c r="J6">
        <v>150</v>
      </c>
      <c r="K6">
        <v>1</v>
      </c>
    </row>
    <row r="7" spans="1:11" x14ac:dyDescent="0.25">
      <c r="A7">
        <v>5</v>
      </c>
      <c r="B7">
        <v>5</v>
      </c>
      <c r="C7">
        <v>85</v>
      </c>
      <c r="D7">
        <v>15</v>
      </c>
      <c r="E7">
        <v>0</v>
      </c>
      <c r="F7">
        <v>60</v>
      </c>
      <c r="G7">
        <v>40</v>
      </c>
      <c r="H7">
        <v>6</v>
      </c>
      <c r="I7">
        <v>15</v>
      </c>
      <c r="J7">
        <v>198</v>
      </c>
      <c r="K7">
        <v>1</v>
      </c>
    </row>
    <row r="8" spans="1:11" x14ac:dyDescent="0.25">
      <c r="A8">
        <v>6</v>
      </c>
      <c r="B8">
        <v>6</v>
      </c>
      <c r="C8">
        <v>78</v>
      </c>
      <c r="D8">
        <v>20</v>
      </c>
      <c r="E8">
        <v>2</v>
      </c>
      <c r="F8">
        <v>63</v>
      </c>
      <c r="G8">
        <v>37</v>
      </c>
      <c r="H8">
        <v>7</v>
      </c>
      <c r="I8">
        <v>22</v>
      </c>
      <c r="J8">
        <v>184</v>
      </c>
      <c r="K8">
        <v>3</v>
      </c>
    </row>
    <row r="9" spans="1:11" x14ac:dyDescent="0.25">
      <c r="A9">
        <v>7</v>
      </c>
      <c r="B9">
        <v>7</v>
      </c>
      <c r="C9">
        <v>73</v>
      </c>
      <c r="D9">
        <v>24</v>
      </c>
      <c r="E9">
        <v>3</v>
      </c>
      <c r="F9">
        <v>66</v>
      </c>
      <c r="G9">
        <v>34</v>
      </c>
      <c r="H9">
        <v>5</v>
      </c>
      <c r="I9">
        <v>27</v>
      </c>
      <c r="J9">
        <v>166</v>
      </c>
      <c r="K9">
        <v>2</v>
      </c>
    </row>
    <row r="10" spans="1:11" x14ac:dyDescent="0.25">
      <c r="A10">
        <v>8</v>
      </c>
      <c r="B10">
        <v>8</v>
      </c>
      <c r="C10">
        <v>68</v>
      </c>
      <c r="D10">
        <v>28</v>
      </c>
      <c r="E10">
        <v>4</v>
      </c>
      <c r="F10">
        <v>73</v>
      </c>
      <c r="G10">
        <v>27</v>
      </c>
      <c r="H10">
        <v>5</v>
      </c>
      <c r="I10">
        <v>32</v>
      </c>
      <c r="J10">
        <v>134</v>
      </c>
      <c r="K10">
        <v>6</v>
      </c>
    </row>
    <row r="11" spans="1:11" x14ac:dyDescent="0.25">
      <c r="A11">
        <v>9</v>
      </c>
      <c r="B11">
        <v>9</v>
      </c>
      <c r="C11">
        <v>66</v>
      </c>
      <c r="D11">
        <v>27</v>
      </c>
      <c r="E11">
        <v>7</v>
      </c>
      <c r="F11">
        <v>82</v>
      </c>
      <c r="G11">
        <v>18</v>
      </c>
      <c r="H11">
        <v>2</v>
      </c>
      <c r="I11">
        <v>34</v>
      </c>
      <c r="J11">
        <v>88</v>
      </c>
      <c r="K11">
        <v>7</v>
      </c>
    </row>
    <row r="12" spans="1:11" x14ac:dyDescent="0.25">
      <c r="A12">
        <v>10</v>
      </c>
      <c r="B12">
        <v>10</v>
      </c>
      <c r="C12">
        <v>62</v>
      </c>
      <c r="D12">
        <v>29</v>
      </c>
      <c r="E12">
        <v>9</v>
      </c>
      <c r="F12">
        <v>81</v>
      </c>
      <c r="G12">
        <v>19</v>
      </c>
      <c r="H12">
        <v>4</v>
      </c>
      <c r="I12">
        <v>38</v>
      </c>
      <c r="J12">
        <v>92</v>
      </c>
      <c r="K12">
        <v>5</v>
      </c>
    </row>
    <row r="13" spans="1:11" x14ac:dyDescent="0.25">
      <c r="A13">
        <v>11</v>
      </c>
      <c r="B13">
        <v>11</v>
      </c>
      <c r="C13">
        <v>60</v>
      </c>
      <c r="D13">
        <v>25</v>
      </c>
      <c r="E13">
        <v>15</v>
      </c>
      <c r="F13">
        <v>83</v>
      </c>
      <c r="G13">
        <v>17</v>
      </c>
      <c r="H13">
        <v>2</v>
      </c>
      <c r="I13">
        <v>40</v>
      </c>
      <c r="J13">
        <v>82</v>
      </c>
      <c r="K13">
        <v>5</v>
      </c>
    </row>
    <row r="14" spans="1:11" x14ac:dyDescent="0.25">
      <c r="A14">
        <v>12</v>
      </c>
      <c r="B14">
        <v>12</v>
      </c>
      <c r="C14">
        <v>59</v>
      </c>
      <c r="D14">
        <v>19</v>
      </c>
      <c r="E14">
        <v>22</v>
      </c>
      <c r="F14">
        <v>83</v>
      </c>
      <c r="G14">
        <v>17</v>
      </c>
      <c r="H14">
        <v>1</v>
      </c>
      <c r="I14">
        <v>41</v>
      </c>
      <c r="J14">
        <v>82</v>
      </c>
      <c r="K14">
        <v>2</v>
      </c>
    </row>
    <row r="15" spans="1:11" x14ac:dyDescent="0.25">
      <c r="A15">
        <v>13</v>
      </c>
      <c r="B15">
        <v>13</v>
      </c>
      <c r="C15">
        <v>59</v>
      </c>
      <c r="D15">
        <v>14</v>
      </c>
      <c r="E15">
        <v>27</v>
      </c>
      <c r="F15">
        <v>80</v>
      </c>
      <c r="G15">
        <v>20</v>
      </c>
      <c r="H15">
        <v>0</v>
      </c>
      <c r="I15">
        <v>41</v>
      </c>
      <c r="J15">
        <v>98</v>
      </c>
      <c r="K15">
        <v>4</v>
      </c>
    </row>
    <row r="16" spans="1:11" x14ac:dyDescent="0.25">
      <c r="A16">
        <v>14</v>
      </c>
      <c r="B16">
        <v>14</v>
      </c>
      <c r="C16">
        <v>57</v>
      </c>
      <c r="D16">
        <v>11</v>
      </c>
      <c r="E16">
        <v>32</v>
      </c>
      <c r="F16">
        <v>69</v>
      </c>
      <c r="G16">
        <v>31</v>
      </c>
      <c r="H16">
        <v>2</v>
      </c>
      <c r="I16">
        <v>43</v>
      </c>
      <c r="J16">
        <v>154</v>
      </c>
      <c r="K16">
        <v>2</v>
      </c>
    </row>
    <row r="17" spans="1:11" x14ac:dyDescent="0.25">
      <c r="A17">
        <v>15</v>
      </c>
      <c r="B17">
        <v>15</v>
      </c>
      <c r="C17">
        <v>57</v>
      </c>
      <c r="D17">
        <v>9</v>
      </c>
      <c r="E17">
        <v>34</v>
      </c>
      <c r="F17">
        <v>72</v>
      </c>
      <c r="G17">
        <v>28</v>
      </c>
      <c r="H17">
        <v>0</v>
      </c>
      <c r="I17">
        <v>43</v>
      </c>
      <c r="J17">
        <v>140</v>
      </c>
      <c r="K17">
        <v>1</v>
      </c>
    </row>
    <row r="18" spans="1:11" x14ac:dyDescent="0.25">
      <c r="A18">
        <v>16</v>
      </c>
      <c r="B18">
        <v>16</v>
      </c>
      <c r="C18">
        <v>55</v>
      </c>
      <c r="D18">
        <v>7</v>
      </c>
      <c r="E18">
        <v>38</v>
      </c>
      <c r="F18">
        <v>62</v>
      </c>
      <c r="G18">
        <v>38</v>
      </c>
      <c r="H18">
        <v>2</v>
      </c>
      <c r="I18">
        <v>45</v>
      </c>
      <c r="J18">
        <v>188</v>
      </c>
      <c r="K18">
        <v>0</v>
      </c>
    </row>
    <row r="19" spans="1:11" x14ac:dyDescent="0.25">
      <c r="A19">
        <v>17</v>
      </c>
      <c r="B19">
        <v>17</v>
      </c>
      <c r="C19">
        <v>49</v>
      </c>
      <c r="D19">
        <v>11</v>
      </c>
      <c r="E19">
        <v>40</v>
      </c>
      <c r="F19">
        <v>1</v>
      </c>
      <c r="G19">
        <v>99</v>
      </c>
      <c r="H19">
        <v>6</v>
      </c>
      <c r="I19">
        <v>51</v>
      </c>
      <c r="J19">
        <v>494</v>
      </c>
      <c r="K19">
        <v>2</v>
      </c>
    </row>
    <row r="20" spans="1:11" x14ac:dyDescent="0.25">
      <c r="A20">
        <v>18</v>
      </c>
      <c r="B20">
        <v>18</v>
      </c>
      <c r="C20">
        <v>48</v>
      </c>
      <c r="D20">
        <v>11</v>
      </c>
      <c r="E20">
        <v>41</v>
      </c>
      <c r="F20">
        <v>74</v>
      </c>
      <c r="G20">
        <v>26</v>
      </c>
      <c r="H20">
        <v>1</v>
      </c>
      <c r="I20">
        <v>52</v>
      </c>
      <c r="J20">
        <v>128</v>
      </c>
      <c r="K20">
        <v>0</v>
      </c>
    </row>
    <row r="21" spans="1:11" x14ac:dyDescent="0.25">
      <c r="A21">
        <v>19</v>
      </c>
      <c r="B21">
        <v>19</v>
      </c>
      <c r="C21">
        <v>40</v>
      </c>
      <c r="D21">
        <v>19</v>
      </c>
      <c r="E21">
        <v>41</v>
      </c>
      <c r="F21">
        <v>0</v>
      </c>
      <c r="G21">
        <v>100</v>
      </c>
      <c r="H21">
        <v>8</v>
      </c>
      <c r="I21">
        <v>60</v>
      </c>
      <c r="J21">
        <v>500</v>
      </c>
      <c r="K21">
        <v>2</v>
      </c>
    </row>
    <row r="22" spans="1:11" x14ac:dyDescent="0.25">
      <c r="A22">
        <v>20</v>
      </c>
      <c r="B22">
        <v>20</v>
      </c>
      <c r="C22">
        <v>40</v>
      </c>
      <c r="D22">
        <v>17</v>
      </c>
      <c r="E22">
        <v>43</v>
      </c>
      <c r="F22">
        <v>75</v>
      </c>
      <c r="G22">
        <v>25</v>
      </c>
      <c r="H22">
        <v>0</v>
      </c>
      <c r="I22">
        <v>60</v>
      </c>
      <c r="J22">
        <v>124</v>
      </c>
      <c r="K22">
        <v>6</v>
      </c>
    </row>
    <row r="23" spans="1:11" x14ac:dyDescent="0.25">
      <c r="A23">
        <v>21</v>
      </c>
      <c r="B23">
        <v>21</v>
      </c>
      <c r="C23">
        <v>40</v>
      </c>
      <c r="D23">
        <v>17</v>
      </c>
      <c r="E23">
        <v>43</v>
      </c>
      <c r="F23">
        <v>73</v>
      </c>
      <c r="G23">
        <v>27</v>
      </c>
      <c r="H23">
        <v>0</v>
      </c>
      <c r="I23">
        <v>60</v>
      </c>
      <c r="J23">
        <v>134</v>
      </c>
      <c r="K23">
        <v>1</v>
      </c>
    </row>
    <row r="24" spans="1:11" x14ac:dyDescent="0.25">
      <c r="A24">
        <v>22</v>
      </c>
      <c r="B24">
        <v>22</v>
      </c>
      <c r="C24">
        <v>40</v>
      </c>
      <c r="D24">
        <v>15</v>
      </c>
      <c r="E24">
        <v>45</v>
      </c>
      <c r="F24">
        <v>59</v>
      </c>
      <c r="G24">
        <v>41</v>
      </c>
      <c r="H24">
        <v>0</v>
      </c>
      <c r="I24">
        <v>60</v>
      </c>
      <c r="J24">
        <v>204</v>
      </c>
      <c r="K24">
        <v>8</v>
      </c>
    </row>
    <row r="25" spans="1:11" x14ac:dyDescent="0.25">
      <c r="A25">
        <v>23</v>
      </c>
      <c r="B25">
        <v>23</v>
      </c>
      <c r="C25">
        <v>40</v>
      </c>
      <c r="D25">
        <v>9</v>
      </c>
      <c r="E25">
        <v>51</v>
      </c>
      <c r="F25">
        <v>78</v>
      </c>
      <c r="G25">
        <v>22</v>
      </c>
      <c r="H25">
        <v>0</v>
      </c>
      <c r="I25">
        <v>60</v>
      </c>
      <c r="J25">
        <v>108</v>
      </c>
      <c r="K25">
        <v>0</v>
      </c>
    </row>
    <row r="26" spans="1:11" x14ac:dyDescent="0.25">
      <c r="A26">
        <v>24</v>
      </c>
      <c r="B26">
        <v>24</v>
      </c>
      <c r="C26">
        <v>40</v>
      </c>
      <c r="D26">
        <v>8</v>
      </c>
      <c r="E26">
        <v>52</v>
      </c>
      <c r="F26">
        <v>7</v>
      </c>
      <c r="G26">
        <v>93</v>
      </c>
      <c r="H26">
        <v>0</v>
      </c>
      <c r="I26">
        <v>60</v>
      </c>
      <c r="J26">
        <v>464</v>
      </c>
      <c r="K26">
        <v>0</v>
      </c>
    </row>
    <row r="27" spans="1:11" x14ac:dyDescent="0.25">
      <c r="A27">
        <v>25</v>
      </c>
      <c r="B27">
        <v>25</v>
      </c>
      <c r="C27">
        <v>38</v>
      </c>
      <c r="D27">
        <v>2</v>
      </c>
      <c r="E27">
        <v>60</v>
      </c>
      <c r="F27">
        <v>1</v>
      </c>
      <c r="G27">
        <v>99</v>
      </c>
      <c r="H27">
        <v>2</v>
      </c>
      <c r="I27">
        <v>62</v>
      </c>
      <c r="J27">
        <v>494</v>
      </c>
      <c r="K27">
        <v>0</v>
      </c>
    </row>
    <row r="28" spans="1:11" x14ac:dyDescent="0.25">
      <c r="A28">
        <v>26</v>
      </c>
      <c r="B28">
        <v>26</v>
      </c>
      <c r="C28">
        <v>37</v>
      </c>
      <c r="D28">
        <v>3</v>
      </c>
      <c r="E28">
        <v>60</v>
      </c>
      <c r="F28">
        <v>0</v>
      </c>
      <c r="G28">
        <v>100</v>
      </c>
      <c r="H28">
        <v>1</v>
      </c>
      <c r="I28">
        <v>63</v>
      </c>
      <c r="J28">
        <v>500</v>
      </c>
      <c r="K28">
        <v>0</v>
      </c>
    </row>
    <row r="29" spans="1:11" x14ac:dyDescent="0.25">
      <c r="A29">
        <v>27</v>
      </c>
      <c r="B29">
        <v>27</v>
      </c>
      <c r="C29">
        <v>36</v>
      </c>
      <c r="D29">
        <v>4</v>
      </c>
      <c r="E29">
        <v>60</v>
      </c>
      <c r="F29">
        <v>0</v>
      </c>
      <c r="G29">
        <v>100</v>
      </c>
      <c r="H29">
        <v>1</v>
      </c>
      <c r="I29">
        <v>64</v>
      </c>
      <c r="J29">
        <v>498</v>
      </c>
      <c r="K29">
        <v>0</v>
      </c>
    </row>
    <row r="30" spans="1:11" x14ac:dyDescent="0.25">
      <c r="A30">
        <v>28</v>
      </c>
      <c r="B30">
        <v>28</v>
      </c>
      <c r="C30">
        <v>35</v>
      </c>
      <c r="D30">
        <v>5</v>
      </c>
      <c r="E30">
        <v>60</v>
      </c>
      <c r="F30">
        <v>0</v>
      </c>
      <c r="G30">
        <v>100</v>
      </c>
      <c r="H30">
        <v>1</v>
      </c>
      <c r="I30">
        <v>65</v>
      </c>
      <c r="J30">
        <v>498</v>
      </c>
      <c r="K30">
        <v>2</v>
      </c>
    </row>
    <row r="31" spans="1:11" x14ac:dyDescent="0.25">
      <c r="A31">
        <v>29</v>
      </c>
      <c r="B31">
        <v>29</v>
      </c>
      <c r="C31">
        <v>35</v>
      </c>
      <c r="D31">
        <v>5</v>
      </c>
      <c r="E31">
        <v>60</v>
      </c>
      <c r="F31">
        <v>72</v>
      </c>
      <c r="G31">
        <v>28</v>
      </c>
      <c r="H31">
        <v>0</v>
      </c>
      <c r="I31">
        <v>65</v>
      </c>
      <c r="J31">
        <v>140</v>
      </c>
      <c r="K31">
        <v>1</v>
      </c>
    </row>
    <row r="32" spans="1:11" x14ac:dyDescent="0.25">
      <c r="A32">
        <v>30</v>
      </c>
      <c r="B32">
        <v>30</v>
      </c>
      <c r="C32">
        <v>34</v>
      </c>
      <c r="D32">
        <v>6</v>
      </c>
      <c r="E32">
        <v>60</v>
      </c>
      <c r="F32">
        <v>58</v>
      </c>
      <c r="G32">
        <v>42</v>
      </c>
      <c r="H32">
        <v>1</v>
      </c>
      <c r="I32">
        <v>66</v>
      </c>
      <c r="J32">
        <v>208</v>
      </c>
      <c r="K32">
        <v>1</v>
      </c>
    </row>
    <row r="33" spans="1:11" x14ac:dyDescent="0.25">
      <c r="A33">
        <v>31</v>
      </c>
      <c r="B33">
        <v>31</v>
      </c>
      <c r="C33">
        <v>34</v>
      </c>
      <c r="D33">
        <v>4</v>
      </c>
      <c r="E33">
        <v>62</v>
      </c>
      <c r="F33">
        <v>61</v>
      </c>
      <c r="G33">
        <v>39</v>
      </c>
      <c r="H33">
        <v>0</v>
      </c>
      <c r="I33">
        <v>66</v>
      </c>
      <c r="J33">
        <v>194</v>
      </c>
      <c r="K33">
        <v>1</v>
      </c>
    </row>
    <row r="34" spans="1:11" x14ac:dyDescent="0.25">
      <c r="A34">
        <v>32</v>
      </c>
      <c r="B34">
        <v>32</v>
      </c>
      <c r="C34">
        <v>34</v>
      </c>
      <c r="D34">
        <v>3</v>
      </c>
      <c r="E34">
        <v>63</v>
      </c>
      <c r="F34">
        <v>56</v>
      </c>
      <c r="G34">
        <v>44</v>
      </c>
      <c r="H34">
        <v>0</v>
      </c>
      <c r="I34">
        <v>66</v>
      </c>
      <c r="J34">
        <v>220</v>
      </c>
      <c r="K34">
        <v>0</v>
      </c>
    </row>
    <row r="35" spans="1:11" x14ac:dyDescent="0.25">
      <c r="A35">
        <v>33</v>
      </c>
      <c r="B35">
        <v>33</v>
      </c>
      <c r="C35">
        <v>34</v>
      </c>
      <c r="D35">
        <v>2</v>
      </c>
      <c r="E35">
        <v>64</v>
      </c>
      <c r="F35">
        <v>2</v>
      </c>
      <c r="G35">
        <v>98</v>
      </c>
      <c r="H35">
        <v>0</v>
      </c>
      <c r="I35">
        <v>66</v>
      </c>
      <c r="J35">
        <v>490</v>
      </c>
      <c r="K35">
        <v>1</v>
      </c>
    </row>
    <row r="36" spans="1:11" x14ac:dyDescent="0.25">
      <c r="A36">
        <v>34</v>
      </c>
      <c r="B36">
        <v>34</v>
      </c>
      <c r="C36">
        <v>34</v>
      </c>
      <c r="D36">
        <v>1</v>
      </c>
      <c r="E36">
        <v>65</v>
      </c>
      <c r="F36">
        <v>57</v>
      </c>
      <c r="G36">
        <v>43</v>
      </c>
      <c r="H36">
        <v>0</v>
      </c>
      <c r="I36">
        <v>66</v>
      </c>
      <c r="J36">
        <v>214</v>
      </c>
      <c r="K36">
        <v>0</v>
      </c>
    </row>
    <row r="37" spans="1:11" x14ac:dyDescent="0.25">
      <c r="A37">
        <v>35</v>
      </c>
      <c r="B37">
        <v>35</v>
      </c>
      <c r="C37">
        <v>34</v>
      </c>
      <c r="D37">
        <v>1</v>
      </c>
      <c r="E37">
        <v>65</v>
      </c>
      <c r="F37">
        <v>1</v>
      </c>
      <c r="G37">
        <v>99</v>
      </c>
      <c r="H37">
        <v>0</v>
      </c>
      <c r="I37">
        <v>66</v>
      </c>
      <c r="J37">
        <v>494</v>
      </c>
      <c r="K37">
        <v>0</v>
      </c>
    </row>
    <row r="38" spans="1:11" x14ac:dyDescent="0.25">
      <c r="A38">
        <v>36</v>
      </c>
      <c r="B38">
        <v>36</v>
      </c>
      <c r="C38">
        <v>34</v>
      </c>
      <c r="D38">
        <v>0</v>
      </c>
      <c r="E38">
        <v>66</v>
      </c>
      <c r="F38">
        <v>0</v>
      </c>
      <c r="G38">
        <v>100</v>
      </c>
      <c r="H38">
        <v>0</v>
      </c>
      <c r="I38">
        <v>66</v>
      </c>
      <c r="J38">
        <v>498</v>
      </c>
      <c r="K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832F-4598-46DA-B24C-4FA01B681404}">
  <dimension ref="I59:N78"/>
  <sheetViews>
    <sheetView tabSelected="1" topLeftCell="D49" zoomScale="55" zoomScaleNormal="55" workbookViewId="0">
      <selection activeCell="M104" sqref="M104"/>
    </sheetView>
  </sheetViews>
  <sheetFormatPr defaultRowHeight="15" x14ac:dyDescent="0.25"/>
  <sheetData>
    <row r="59" spans="9:14" x14ac:dyDescent="0.25">
      <c r="J59" t="s">
        <v>40</v>
      </c>
      <c r="L59" t="s">
        <v>41</v>
      </c>
      <c r="M59" t="s">
        <v>42</v>
      </c>
    </row>
    <row r="60" spans="9:14" x14ac:dyDescent="0.25">
      <c r="I60" t="s">
        <v>24</v>
      </c>
      <c r="J60">
        <f>[1]Summary!$M$63</f>
        <v>99.8</v>
      </c>
      <c r="L60">
        <f>[2]Summary!$M$63</f>
        <v>99.2</v>
      </c>
      <c r="M60">
        <f>Summary!M63</f>
        <v>57.5</v>
      </c>
    </row>
    <row r="61" spans="9:14" x14ac:dyDescent="0.25">
      <c r="I61" t="s">
        <v>43</v>
      </c>
      <c r="J61">
        <f>Summary!AB64+[1]Summary!$AB$64</f>
        <v>23</v>
      </c>
      <c r="L61">
        <f>[2]Summary!$AB$64</f>
        <v>15.7</v>
      </c>
      <c r="M61">
        <f>Summary!AB64</f>
        <v>5.7</v>
      </c>
    </row>
    <row r="62" spans="9:14" x14ac:dyDescent="0.25">
      <c r="I62" t="s">
        <v>44</v>
      </c>
      <c r="J62">
        <f>AVERAGE([1]Summary!$AS$128:$BB$128)</f>
        <v>18</v>
      </c>
      <c r="L62">
        <f>AVERAGE([2]Summary!$AS$128:$BB$128)</f>
        <v>19.600000000000001</v>
      </c>
      <c r="M62">
        <f>AVERAGE(Summary!AS128:BB128)</f>
        <v>30.9</v>
      </c>
    </row>
    <row r="64" spans="9:14" x14ac:dyDescent="0.25">
      <c r="J64" t="s">
        <v>48</v>
      </c>
      <c r="K64" t="s">
        <v>49</v>
      </c>
      <c r="L64" t="s">
        <v>43</v>
      </c>
      <c r="M64" t="s">
        <v>44</v>
      </c>
      <c r="N64" t="s">
        <v>51</v>
      </c>
    </row>
    <row r="65" spans="9:14" x14ac:dyDescent="0.25">
      <c r="I65" t="s">
        <v>40</v>
      </c>
      <c r="J65">
        <f>J60</f>
        <v>99.8</v>
      </c>
      <c r="K65">
        <f>[1]Summary!$M$13</f>
        <v>96.6</v>
      </c>
      <c r="L65">
        <f>J61</f>
        <v>23</v>
      </c>
      <c r="M65">
        <f>J62</f>
        <v>18</v>
      </c>
      <c r="N65">
        <f>[1]Summary!$AP$64</f>
        <v>1</v>
      </c>
    </row>
    <row r="66" spans="9:14" x14ac:dyDescent="0.25">
      <c r="I66" t="s">
        <v>41</v>
      </c>
      <c r="J66">
        <f>L60</f>
        <v>99.2</v>
      </c>
      <c r="K66">
        <f>[2]Summary!$M$13</f>
        <v>87.1</v>
      </c>
      <c r="L66">
        <f>L61</f>
        <v>15.7</v>
      </c>
      <c r="M66">
        <f>L62</f>
        <v>19.600000000000001</v>
      </c>
      <c r="N66">
        <f>[2]Summary!$AP$64</f>
        <v>0.93180645161290332</v>
      </c>
    </row>
    <row r="67" spans="9:14" x14ac:dyDescent="0.25">
      <c r="I67" t="s">
        <v>42</v>
      </c>
      <c r="J67">
        <f>M60</f>
        <v>57.5</v>
      </c>
      <c r="K67">
        <f>Summary!M13</f>
        <v>39.5</v>
      </c>
      <c r="L67">
        <f>M61</f>
        <v>5.7</v>
      </c>
      <c r="M67">
        <f>M62</f>
        <v>30.9</v>
      </c>
      <c r="N67">
        <f>Summary!AP64</f>
        <v>0.61858064516129041</v>
      </c>
    </row>
    <row r="69" spans="9:14" x14ac:dyDescent="0.25">
      <c r="J69" t="s">
        <v>48</v>
      </c>
      <c r="K69" t="s">
        <v>50</v>
      </c>
      <c r="L69" t="s">
        <v>43</v>
      </c>
      <c r="M69" t="s">
        <v>44</v>
      </c>
      <c r="N69" t="str">
        <f>N64</f>
        <v>Average mobility</v>
      </c>
    </row>
    <row r="70" spans="9:14" x14ac:dyDescent="0.25">
      <c r="I70" t="s">
        <v>45</v>
      </c>
      <c r="J70">
        <f>J65/100</f>
        <v>0.998</v>
      </c>
      <c r="K70">
        <f>K65</f>
        <v>96.6</v>
      </c>
      <c r="L70">
        <f>L65</f>
        <v>23</v>
      </c>
      <c r="M70">
        <f>M65</f>
        <v>18</v>
      </c>
      <c r="N70" s="5">
        <f>N65</f>
        <v>1</v>
      </c>
    </row>
    <row r="71" spans="9:14" x14ac:dyDescent="0.25">
      <c r="I71" t="s">
        <v>47</v>
      </c>
      <c r="J71">
        <f t="shared" ref="J71:J72" si="0">J66/100</f>
        <v>0.99199999999999999</v>
      </c>
      <c r="K71">
        <f t="shared" ref="K71" si="1">K66</f>
        <v>87.1</v>
      </c>
      <c r="L71">
        <f t="shared" ref="L71:N71" si="2">L66</f>
        <v>15.7</v>
      </c>
      <c r="M71">
        <f t="shared" si="2"/>
        <v>19.600000000000001</v>
      </c>
      <c r="N71" s="5">
        <f t="shared" si="2"/>
        <v>0.93180645161290332</v>
      </c>
    </row>
    <row r="72" spans="9:14" x14ac:dyDescent="0.25">
      <c r="I72" t="s">
        <v>46</v>
      </c>
      <c r="J72">
        <f t="shared" si="0"/>
        <v>0.57499999999999996</v>
      </c>
      <c r="K72">
        <f t="shared" ref="K72" si="3">K67</f>
        <v>39.5</v>
      </c>
      <c r="L72">
        <f t="shared" ref="L72:N72" si="4">L67</f>
        <v>5.7</v>
      </c>
      <c r="M72">
        <f t="shared" si="4"/>
        <v>30.9</v>
      </c>
      <c r="N72" s="5">
        <f t="shared" si="4"/>
        <v>0.61858064516129041</v>
      </c>
    </row>
    <row r="75" spans="9:14" x14ac:dyDescent="0.25">
      <c r="J75" t="s">
        <v>40</v>
      </c>
      <c r="L75" t="s">
        <v>41</v>
      </c>
      <c r="M75" t="s">
        <v>42</v>
      </c>
    </row>
    <row r="76" spans="9:14" x14ac:dyDescent="0.25">
      <c r="I76" t="s">
        <v>24</v>
      </c>
      <c r="J76">
        <f>[1]Summary!$M$63</f>
        <v>99.8</v>
      </c>
      <c r="L76">
        <f>[2]Summary!$M$63</f>
        <v>99.2</v>
      </c>
      <c r="M76">
        <f>Summary!M79</f>
        <v>0</v>
      </c>
    </row>
    <row r="77" spans="9:14" x14ac:dyDescent="0.25">
      <c r="I77" t="s">
        <v>43</v>
      </c>
      <c r="J77">
        <f>Summary!AB80+[1]Summary!$AB$64</f>
        <v>17.3</v>
      </c>
      <c r="L77">
        <f>[2]Summary!$AB$64</f>
        <v>15.7</v>
      </c>
      <c r="M77">
        <f>Summary!AB80</f>
        <v>0</v>
      </c>
    </row>
    <row r="78" spans="9:14" x14ac:dyDescent="0.25">
      <c r="I78" t="s">
        <v>44</v>
      </c>
      <c r="J78">
        <f>AVERAGE([1]Summary!$AS$128:$BB$128)</f>
        <v>18</v>
      </c>
      <c r="L78">
        <f>AVERAGE([2]Summary!$AS$128:$BB$128)</f>
        <v>19.600000000000001</v>
      </c>
      <c r="M78" t="e">
        <f>AVERAGE(Summary!AS144:BB144)</f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opLeftCell="A15" workbookViewId="0">
      <selection activeCell="A30" sqref="A30:B5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</v>
      </c>
    </row>
    <row r="2" spans="1:11" x14ac:dyDescent="0.25">
      <c r="A2">
        <v>0</v>
      </c>
      <c r="B2">
        <v>0</v>
      </c>
      <c r="C2">
        <v>98</v>
      </c>
      <c r="D2">
        <v>2</v>
      </c>
      <c r="E2">
        <v>0</v>
      </c>
      <c r="F2">
        <v>0</v>
      </c>
      <c r="G2">
        <v>100</v>
      </c>
      <c r="H2">
        <v>2</v>
      </c>
      <c r="I2">
        <v>2</v>
      </c>
      <c r="J2">
        <v>0</v>
      </c>
      <c r="K2">
        <v>0</v>
      </c>
    </row>
    <row r="3" spans="1:11" x14ac:dyDescent="0.25">
      <c r="A3">
        <v>1</v>
      </c>
      <c r="B3">
        <v>1</v>
      </c>
      <c r="C3">
        <v>98</v>
      </c>
      <c r="D3">
        <v>2</v>
      </c>
      <c r="E3">
        <v>0</v>
      </c>
      <c r="F3">
        <v>0</v>
      </c>
      <c r="G3">
        <v>100</v>
      </c>
      <c r="H3">
        <v>0</v>
      </c>
      <c r="I3">
        <v>2</v>
      </c>
      <c r="J3">
        <v>498</v>
      </c>
      <c r="K3">
        <v>0</v>
      </c>
    </row>
    <row r="4" spans="1:11" x14ac:dyDescent="0.25">
      <c r="A4">
        <v>2</v>
      </c>
      <c r="B4">
        <v>2</v>
      </c>
      <c r="C4">
        <v>97</v>
      </c>
      <c r="D4">
        <v>3</v>
      </c>
      <c r="E4">
        <v>0</v>
      </c>
      <c r="F4">
        <v>0</v>
      </c>
      <c r="G4">
        <v>100</v>
      </c>
      <c r="H4">
        <v>1</v>
      </c>
      <c r="I4">
        <v>3</v>
      </c>
      <c r="J4">
        <v>498</v>
      </c>
      <c r="K4">
        <v>0</v>
      </c>
    </row>
    <row r="5" spans="1:11" x14ac:dyDescent="0.25">
      <c r="A5">
        <v>3</v>
      </c>
      <c r="B5">
        <v>3</v>
      </c>
      <c r="C5">
        <v>94</v>
      </c>
      <c r="D5">
        <v>6</v>
      </c>
      <c r="E5">
        <v>0</v>
      </c>
      <c r="F5">
        <v>0</v>
      </c>
      <c r="G5">
        <v>100</v>
      </c>
      <c r="H5">
        <v>3</v>
      </c>
      <c r="I5">
        <v>6</v>
      </c>
      <c r="J5">
        <v>500</v>
      </c>
      <c r="K5">
        <v>2</v>
      </c>
    </row>
    <row r="6" spans="1:11" x14ac:dyDescent="0.25">
      <c r="A6">
        <v>4</v>
      </c>
      <c r="B6">
        <v>4</v>
      </c>
      <c r="C6">
        <v>91</v>
      </c>
      <c r="D6">
        <v>9</v>
      </c>
      <c r="E6">
        <v>0</v>
      </c>
      <c r="F6">
        <v>65</v>
      </c>
      <c r="G6">
        <v>35</v>
      </c>
      <c r="H6">
        <v>3</v>
      </c>
      <c r="I6">
        <v>9</v>
      </c>
      <c r="J6">
        <v>174</v>
      </c>
      <c r="K6">
        <v>0</v>
      </c>
    </row>
    <row r="7" spans="1:11" x14ac:dyDescent="0.25">
      <c r="A7">
        <v>5</v>
      </c>
      <c r="B7">
        <v>5</v>
      </c>
      <c r="C7">
        <v>82</v>
      </c>
      <c r="D7">
        <v>18</v>
      </c>
      <c r="E7">
        <v>0</v>
      </c>
      <c r="F7">
        <v>2</v>
      </c>
      <c r="G7">
        <v>98</v>
      </c>
      <c r="H7">
        <v>9</v>
      </c>
      <c r="I7">
        <v>18</v>
      </c>
      <c r="J7">
        <v>488</v>
      </c>
      <c r="K7">
        <v>1</v>
      </c>
    </row>
    <row r="8" spans="1:11" x14ac:dyDescent="0.25">
      <c r="A8">
        <v>6</v>
      </c>
      <c r="B8">
        <v>6</v>
      </c>
      <c r="C8">
        <v>77</v>
      </c>
      <c r="D8">
        <v>21</v>
      </c>
      <c r="E8">
        <v>2</v>
      </c>
      <c r="F8">
        <v>54</v>
      </c>
      <c r="G8">
        <v>46</v>
      </c>
      <c r="H8">
        <v>5</v>
      </c>
      <c r="I8">
        <v>23</v>
      </c>
      <c r="J8">
        <v>228</v>
      </c>
      <c r="K8">
        <v>3</v>
      </c>
    </row>
    <row r="9" spans="1:11" x14ac:dyDescent="0.25">
      <c r="A9">
        <v>7</v>
      </c>
      <c r="B9">
        <v>7</v>
      </c>
      <c r="C9">
        <v>73</v>
      </c>
      <c r="D9">
        <v>25</v>
      </c>
      <c r="E9">
        <v>2</v>
      </c>
      <c r="F9">
        <v>65</v>
      </c>
      <c r="G9">
        <v>35</v>
      </c>
      <c r="H9">
        <v>4</v>
      </c>
      <c r="I9">
        <v>27</v>
      </c>
      <c r="J9">
        <v>174</v>
      </c>
      <c r="K9">
        <v>3</v>
      </c>
    </row>
    <row r="10" spans="1:11" x14ac:dyDescent="0.25">
      <c r="A10">
        <v>8</v>
      </c>
      <c r="B10">
        <v>8</v>
      </c>
      <c r="C10">
        <v>66</v>
      </c>
      <c r="D10">
        <v>31</v>
      </c>
      <c r="E10">
        <v>3</v>
      </c>
      <c r="F10">
        <v>70</v>
      </c>
      <c r="G10">
        <v>30</v>
      </c>
      <c r="H10">
        <v>7</v>
      </c>
      <c r="I10">
        <v>34</v>
      </c>
      <c r="J10">
        <v>148</v>
      </c>
      <c r="K10">
        <v>9</v>
      </c>
    </row>
    <row r="11" spans="1:11" x14ac:dyDescent="0.25">
      <c r="A11">
        <v>9</v>
      </c>
      <c r="B11">
        <v>9</v>
      </c>
      <c r="C11">
        <v>58</v>
      </c>
      <c r="D11">
        <v>36</v>
      </c>
      <c r="E11">
        <v>6</v>
      </c>
      <c r="F11">
        <v>76</v>
      </c>
      <c r="G11">
        <v>24</v>
      </c>
      <c r="H11">
        <v>8</v>
      </c>
      <c r="I11">
        <v>42</v>
      </c>
      <c r="J11">
        <v>120</v>
      </c>
      <c r="K11">
        <v>5</v>
      </c>
    </row>
    <row r="12" spans="1:11" x14ac:dyDescent="0.25">
      <c r="A12">
        <v>10</v>
      </c>
      <c r="B12">
        <v>10</v>
      </c>
      <c r="C12">
        <v>54</v>
      </c>
      <c r="D12">
        <v>37</v>
      </c>
      <c r="E12">
        <v>9</v>
      </c>
      <c r="F12">
        <v>71</v>
      </c>
      <c r="G12">
        <v>29</v>
      </c>
      <c r="H12">
        <v>4</v>
      </c>
      <c r="I12">
        <v>46</v>
      </c>
      <c r="J12">
        <v>144</v>
      </c>
      <c r="K12">
        <v>4</v>
      </c>
    </row>
    <row r="13" spans="1:11" x14ac:dyDescent="0.25">
      <c r="A13">
        <v>11</v>
      </c>
      <c r="B13">
        <v>11</v>
      </c>
      <c r="C13">
        <v>49</v>
      </c>
      <c r="D13">
        <v>33</v>
      </c>
      <c r="E13">
        <v>18</v>
      </c>
      <c r="F13">
        <v>72</v>
      </c>
      <c r="G13">
        <v>28</v>
      </c>
      <c r="H13">
        <v>5</v>
      </c>
      <c r="I13">
        <v>51</v>
      </c>
      <c r="J13">
        <v>138</v>
      </c>
      <c r="K13">
        <v>7</v>
      </c>
    </row>
    <row r="14" spans="1:11" x14ac:dyDescent="0.25">
      <c r="A14">
        <v>12</v>
      </c>
      <c r="B14">
        <v>12</v>
      </c>
      <c r="C14">
        <v>47</v>
      </c>
      <c r="D14">
        <v>30</v>
      </c>
      <c r="E14">
        <v>23</v>
      </c>
      <c r="F14">
        <v>75</v>
      </c>
      <c r="G14">
        <v>25</v>
      </c>
      <c r="H14">
        <v>2</v>
      </c>
      <c r="I14">
        <v>53</v>
      </c>
      <c r="J14">
        <v>124</v>
      </c>
      <c r="K14">
        <v>8</v>
      </c>
    </row>
    <row r="15" spans="1:11" x14ac:dyDescent="0.25">
      <c r="A15">
        <v>13</v>
      </c>
      <c r="B15">
        <v>13</v>
      </c>
      <c r="C15">
        <v>46</v>
      </c>
      <c r="D15">
        <v>27</v>
      </c>
      <c r="E15">
        <v>27</v>
      </c>
      <c r="F15">
        <v>76</v>
      </c>
      <c r="G15">
        <v>24</v>
      </c>
      <c r="H15">
        <v>1</v>
      </c>
      <c r="I15">
        <v>54</v>
      </c>
      <c r="J15">
        <v>120</v>
      </c>
      <c r="K15">
        <v>4</v>
      </c>
    </row>
    <row r="16" spans="1:11" x14ac:dyDescent="0.25">
      <c r="A16">
        <v>14</v>
      </c>
      <c r="B16">
        <v>14</v>
      </c>
      <c r="C16">
        <v>46</v>
      </c>
      <c r="D16">
        <v>20</v>
      </c>
      <c r="E16">
        <v>34</v>
      </c>
      <c r="F16">
        <v>71</v>
      </c>
      <c r="G16">
        <v>29</v>
      </c>
      <c r="H16">
        <v>0</v>
      </c>
      <c r="I16">
        <v>54</v>
      </c>
      <c r="J16">
        <v>144</v>
      </c>
      <c r="K16">
        <v>5</v>
      </c>
    </row>
    <row r="17" spans="1:11" x14ac:dyDescent="0.25">
      <c r="A17">
        <v>15</v>
      </c>
      <c r="B17">
        <v>15</v>
      </c>
      <c r="C17">
        <v>46</v>
      </c>
      <c r="D17">
        <v>12</v>
      </c>
      <c r="E17">
        <v>42</v>
      </c>
      <c r="F17">
        <v>69</v>
      </c>
      <c r="G17">
        <v>31</v>
      </c>
      <c r="H17">
        <v>0</v>
      </c>
      <c r="I17">
        <v>54</v>
      </c>
      <c r="J17">
        <v>154</v>
      </c>
      <c r="K17">
        <v>2</v>
      </c>
    </row>
    <row r="18" spans="1:11" x14ac:dyDescent="0.25">
      <c r="A18">
        <v>16</v>
      </c>
      <c r="B18">
        <v>16</v>
      </c>
      <c r="C18">
        <v>46</v>
      </c>
      <c r="D18">
        <v>8</v>
      </c>
      <c r="E18">
        <v>46</v>
      </c>
      <c r="F18">
        <v>70</v>
      </c>
      <c r="G18">
        <v>30</v>
      </c>
      <c r="H18">
        <v>0</v>
      </c>
      <c r="I18">
        <v>54</v>
      </c>
      <c r="J18">
        <v>148</v>
      </c>
      <c r="K18">
        <v>1</v>
      </c>
    </row>
    <row r="19" spans="1:11" x14ac:dyDescent="0.25">
      <c r="A19">
        <v>17</v>
      </c>
      <c r="B19">
        <v>17</v>
      </c>
      <c r="C19">
        <v>46</v>
      </c>
      <c r="D19">
        <v>3</v>
      </c>
      <c r="E19">
        <v>51</v>
      </c>
      <c r="F19">
        <v>59</v>
      </c>
      <c r="G19">
        <v>41</v>
      </c>
      <c r="H19">
        <v>0</v>
      </c>
      <c r="I19">
        <v>54</v>
      </c>
      <c r="J19">
        <v>204</v>
      </c>
      <c r="K19">
        <v>0</v>
      </c>
    </row>
    <row r="20" spans="1:11" x14ac:dyDescent="0.25">
      <c r="A20">
        <v>18</v>
      </c>
      <c r="B20">
        <v>18</v>
      </c>
      <c r="C20">
        <v>46</v>
      </c>
      <c r="D20">
        <v>1</v>
      </c>
      <c r="E20">
        <v>53</v>
      </c>
      <c r="F20">
        <v>2</v>
      </c>
      <c r="G20">
        <v>98</v>
      </c>
      <c r="H20">
        <v>0</v>
      </c>
      <c r="I20">
        <v>54</v>
      </c>
      <c r="J20">
        <v>486</v>
      </c>
      <c r="K20">
        <v>0</v>
      </c>
    </row>
    <row r="21" spans="1:11" x14ac:dyDescent="0.25">
      <c r="A21">
        <v>19</v>
      </c>
      <c r="B21">
        <v>19</v>
      </c>
      <c r="C21">
        <v>45</v>
      </c>
      <c r="D21">
        <v>1</v>
      </c>
      <c r="E21">
        <v>54</v>
      </c>
      <c r="F21">
        <v>0</v>
      </c>
      <c r="G21">
        <v>100</v>
      </c>
      <c r="H21">
        <v>1</v>
      </c>
      <c r="I21">
        <v>55</v>
      </c>
      <c r="J21">
        <v>498</v>
      </c>
      <c r="K21">
        <v>0</v>
      </c>
    </row>
    <row r="22" spans="1:11" x14ac:dyDescent="0.25">
      <c r="A22">
        <v>20</v>
      </c>
      <c r="B22">
        <v>20</v>
      </c>
      <c r="C22">
        <v>45</v>
      </c>
      <c r="D22">
        <v>1</v>
      </c>
      <c r="E22">
        <v>54</v>
      </c>
      <c r="F22">
        <v>0</v>
      </c>
      <c r="G22">
        <v>100</v>
      </c>
      <c r="H22">
        <v>0</v>
      </c>
      <c r="I22">
        <v>55</v>
      </c>
      <c r="J22">
        <v>498</v>
      </c>
      <c r="K22">
        <v>0</v>
      </c>
    </row>
    <row r="23" spans="1:11" x14ac:dyDescent="0.25">
      <c r="A23">
        <v>21</v>
      </c>
      <c r="B23">
        <v>21</v>
      </c>
      <c r="C23">
        <v>44</v>
      </c>
      <c r="D23">
        <v>2</v>
      </c>
      <c r="E23">
        <v>54</v>
      </c>
      <c r="F23">
        <v>0</v>
      </c>
      <c r="G23">
        <v>100</v>
      </c>
      <c r="H23">
        <v>1</v>
      </c>
      <c r="I23">
        <v>56</v>
      </c>
      <c r="J23">
        <v>500</v>
      </c>
      <c r="K23">
        <v>0</v>
      </c>
    </row>
    <row r="24" spans="1:11" x14ac:dyDescent="0.25">
      <c r="A24">
        <v>22</v>
      </c>
      <c r="B24">
        <v>22</v>
      </c>
      <c r="C24">
        <v>44</v>
      </c>
      <c r="D24">
        <v>2</v>
      </c>
      <c r="E24">
        <v>54</v>
      </c>
      <c r="F24">
        <v>0</v>
      </c>
      <c r="G24">
        <v>100</v>
      </c>
      <c r="H24">
        <v>0</v>
      </c>
      <c r="I24">
        <v>56</v>
      </c>
      <c r="J24">
        <v>496</v>
      </c>
      <c r="K24">
        <v>1</v>
      </c>
    </row>
    <row r="25" spans="1:11" x14ac:dyDescent="0.25">
      <c r="A25">
        <v>23</v>
      </c>
      <c r="B25">
        <v>23</v>
      </c>
      <c r="C25">
        <v>44</v>
      </c>
      <c r="D25">
        <v>2</v>
      </c>
      <c r="E25">
        <v>54</v>
      </c>
      <c r="F25">
        <v>53</v>
      </c>
      <c r="G25">
        <v>47</v>
      </c>
      <c r="H25">
        <v>0</v>
      </c>
      <c r="I25">
        <v>56</v>
      </c>
      <c r="J25">
        <v>234</v>
      </c>
      <c r="K25">
        <v>0</v>
      </c>
    </row>
    <row r="26" spans="1:11" x14ac:dyDescent="0.25">
      <c r="A26">
        <v>24</v>
      </c>
      <c r="B26">
        <v>24</v>
      </c>
      <c r="C26">
        <v>44</v>
      </c>
      <c r="D26">
        <v>2</v>
      </c>
      <c r="E26">
        <v>54</v>
      </c>
      <c r="F26">
        <v>2</v>
      </c>
      <c r="G26">
        <v>98</v>
      </c>
      <c r="H26">
        <v>0</v>
      </c>
      <c r="I26">
        <v>56</v>
      </c>
      <c r="J26">
        <v>488</v>
      </c>
      <c r="K26">
        <v>1</v>
      </c>
    </row>
    <row r="27" spans="1:11" x14ac:dyDescent="0.25">
      <c r="A27">
        <v>25</v>
      </c>
      <c r="B27">
        <v>25</v>
      </c>
      <c r="C27">
        <v>44</v>
      </c>
      <c r="D27">
        <v>1</v>
      </c>
      <c r="E27">
        <v>55</v>
      </c>
      <c r="F27">
        <v>51</v>
      </c>
      <c r="G27">
        <v>49</v>
      </c>
      <c r="H27">
        <v>0</v>
      </c>
      <c r="I27">
        <v>56</v>
      </c>
      <c r="J27">
        <v>244</v>
      </c>
      <c r="K27">
        <v>0</v>
      </c>
    </row>
    <row r="28" spans="1:11" x14ac:dyDescent="0.25">
      <c r="A28">
        <v>26</v>
      </c>
      <c r="B28">
        <v>26</v>
      </c>
      <c r="C28">
        <v>44</v>
      </c>
      <c r="D28">
        <v>1</v>
      </c>
      <c r="E28">
        <v>55</v>
      </c>
      <c r="F28">
        <v>1</v>
      </c>
      <c r="G28">
        <v>99</v>
      </c>
      <c r="H28">
        <v>0</v>
      </c>
      <c r="I28">
        <v>56</v>
      </c>
      <c r="J28">
        <v>494</v>
      </c>
      <c r="K28">
        <v>0</v>
      </c>
    </row>
    <row r="29" spans="1:11" x14ac:dyDescent="0.25">
      <c r="A29">
        <v>27</v>
      </c>
      <c r="B29">
        <v>27</v>
      </c>
      <c r="C29">
        <v>44</v>
      </c>
      <c r="D29">
        <v>0</v>
      </c>
      <c r="E29">
        <v>56</v>
      </c>
      <c r="F29">
        <v>1</v>
      </c>
      <c r="G29">
        <v>99</v>
      </c>
      <c r="H29">
        <v>0</v>
      </c>
      <c r="I29">
        <v>56</v>
      </c>
      <c r="J29">
        <v>494</v>
      </c>
      <c r="K2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opLeftCell="A7" workbookViewId="0">
      <selection activeCell="A25" sqref="A25:B4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</v>
      </c>
    </row>
    <row r="2" spans="1:11" x14ac:dyDescent="0.25">
      <c r="A2">
        <v>0</v>
      </c>
      <c r="B2">
        <v>0</v>
      </c>
      <c r="C2">
        <v>98</v>
      </c>
      <c r="D2">
        <v>2</v>
      </c>
      <c r="E2">
        <v>0</v>
      </c>
      <c r="F2">
        <v>0</v>
      </c>
      <c r="G2">
        <v>100</v>
      </c>
      <c r="H2">
        <v>2</v>
      </c>
      <c r="I2">
        <v>2</v>
      </c>
      <c r="J2">
        <v>0</v>
      </c>
      <c r="K2">
        <v>0</v>
      </c>
    </row>
    <row r="3" spans="1:11" x14ac:dyDescent="0.25">
      <c r="A3">
        <v>1</v>
      </c>
      <c r="B3">
        <v>1</v>
      </c>
      <c r="C3">
        <v>96</v>
      </c>
      <c r="D3">
        <v>4</v>
      </c>
      <c r="E3">
        <v>0</v>
      </c>
      <c r="F3">
        <v>0</v>
      </c>
      <c r="G3">
        <v>100</v>
      </c>
      <c r="H3">
        <v>2</v>
      </c>
      <c r="I3">
        <v>4</v>
      </c>
      <c r="J3">
        <v>500</v>
      </c>
      <c r="K3">
        <v>0</v>
      </c>
    </row>
    <row r="4" spans="1:11" x14ac:dyDescent="0.25">
      <c r="A4">
        <v>2</v>
      </c>
      <c r="B4">
        <v>2</v>
      </c>
      <c r="C4">
        <v>92</v>
      </c>
      <c r="D4">
        <v>8</v>
      </c>
      <c r="E4">
        <v>0</v>
      </c>
      <c r="F4">
        <v>0</v>
      </c>
      <c r="G4">
        <v>100</v>
      </c>
      <c r="H4">
        <v>4</v>
      </c>
      <c r="I4">
        <v>8</v>
      </c>
      <c r="J4">
        <v>498</v>
      </c>
      <c r="K4">
        <v>0</v>
      </c>
    </row>
    <row r="5" spans="1:11" x14ac:dyDescent="0.25">
      <c r="A5">
        <v>3</v>
      </c>
      <c r="B5">
        <v>3</v>
      </c>
      <c r="C5">
        <v>86</v>
      </c>
      <c r="D5">
        <v>14</v>
      </c>
      <c r="E5">
        <v>0</v>
      </c>
      <c r="F5">
        <v>0</v>
      </c>
      <c r="G5">
        <v>100</v>
      </c>
      <c r="H5">
        <v>6</v>
      </c>
      <c r="I5">
        <v>14</v>
      </c>
      <c r="J5">
        <v>500</v>
      </c>
      <c r="K5">
        <v>2</v>
      </c>
    </row>
    <row r="6" spans="1:11" x14ac:dyDescent="0.25">
      <c r="A6">
        <v>4</v>
      </c>
      <c r="B6">
        <v>4</v>
      </c>
      <c r="C6">
        <v>84</v>
      </c>
      <c r="D6">
        <v>16</v>
      </c>
      <c r="E6">
        <v>0</v>
      </c>
      <c r="F6">
        <v>62</v>
      </c>
      <c r="G6">
        <v>38</v>
      </c>
      <c r="H6">
        <v>2</v>
      </c>
      <c r="I6">
        <v>16</v>
      </c>
      <c r="J6">
        <v>186</v>
      </c>
      <c r="K6">
        <v>2</v>
      </c>
    </row>
    <row r="7" spans="1:11" x14ac:dyDescent="0.25">
      <c r="A7">
        <v>5</v>
      </c>
      <c r="B7">
        <v>5</v>
      </c>
      <c r="C7">
        <v>82</v>
      </c>
      <c r="D7">
        <v>18</v>
      </c>
      <c r="E7">
        <v>0</v>
      </c>
      <c r="F7">
        <v>68</v>
      </c>
      <c r="G7">
        <v>32</v>
      </c>
      <c r="H7">
        <v>2</v>
      </c>
      <c r="I7">
        <v>18</v>
      </c>
      <c r="J7">
        <v>156</v>
      </c>
      <c r="K7">
        <v>4</v>
      </c>
    </row>
    <row r="8" spans="1:11" x14ac:dyDescent="0.25">
      <c r="A8">
        <v>6</v>
      </c>
      <c r="B8">
        <v>6</v>
      </c>
      <c r="C8">
        <v>78</v>
      </c>
      <c r="D8">
        <v>20</v>
      </c>
      <c r="E8">
        <v>2</v>
      </c>
      <c r="F8">
        <v>67</v>
      </c>
      <c r="G8">
        <v>33</v>
      </c>
      <c r="H8">
        <v>4</v>
      </c>
      <c r="I8">
        <v>22</v>
      </c>
      <c r="J8">
        <v>164</v>
      </c>
      <c r="K8">
        <v>6</v>
      </c>
    </row>
    <row r="9" spans="1:11" x14ac:dyDescent="0.25">
      <c r="A9">
        <v>7</v>
      </c>
      <c r="B9">
        <v>7</v>
      </c>
      <c r="C9">
        <v>75</v>
      </c>
      <c r="D9">
        <v>21</v>
      </c>
      <c r="E9">
        <v>4</v>
      </c>
      <c r="F9">
        <v>65</v>
      </c>
      <c r="G9">
        <v>35</v>
      </c>
      <c r="H9">
        <v>3</v>
      </c>
      <c r="I9">
        <v>25</v>
      </c>
      <c r="J9">
        <v>174</v>
      </c>
      <c r="K9">
        <v>2</v>
      </c>
    </row>
    <row r="10" spans="1:11" x14ac:dyDescent="0.25">
      <c r="A10">
        <v>8</v>
      </c>
      <c r="B10">
        <v>8</v>
      </c>
      <c r="C10">
        <v>73</v>
      </c>
      <c r="D10">
        <v>19</v>
      </c>
      <c r="E10">
        <v>8</v>
      </c>
      <c r="F10">
        <v>70</v>
      </c>
      <c r="G10">
        <v>30</v>
      </c>
      <c r="H10">
        <v>2</v>
      </c>
      <c r="I10">
        <v>27</v>
      </c>
      <c r="J10">
        <v>148</v>
      </c>
      <c r="K10">
        <v>2</v>
      </c>
    </row>
    <row r="11" spans="1:11" x14ac:dyDescent="0.25">
      <c r="A11">
        <v>9</v>
      </c>
      <c r="B11">
        <v>9</v>
      </c>
      <c r="C11">
        <v>70</v>
      </c>
      <c r="D11">
        <v>16</v>
      </c>
      <c r="E11">
        <v>14</v>
      </c>
      <c r="F11">
        <v>71</v>
      </c>
      <c r="G11">
        <v>29</v>
      </c>
      <c r="H11">
        <v>3</v>
      </c>
      <c r="I11">
        <v>30</v>
      </c>
      <c r="J11">
        <v>142</v>
      </c>
      <c r="K11">
        <v>4</v>
      </c>
    </row>
    <row r="12" spans="1:11" x14ac:dyDescent="0.25">
      <c r="A12">
        <v>10</v>
      </c>
      <c r="B12">
        <v>10</v>
      </c>
      <c r="C12">
        <v>67</v>
      </c>
      <c r="D12">
        <v>17</v>
      </c>
      <c r="E12">
        <v>16</v>
      </c>
      <c r="F12">
        <v>69</v>
      </c>
      <c r="G12">
        <v>31</v>
      </c>
      <c r="H12">
        <v>3</v>
      </c>
      <c r="I12">
        <v>33</v>
      </c>
      <c r="J12">
        <v>154</v>
      </c>
      <c r="K12">
        <v>3</v>
      </c>
    </row>
    <row r="13" spans="1:11" x14ac:dyDescent="0.25">
      <c r="A13">
        <v>11</v>
      </c>
      <c r="B13">
        <v>11</v>
      </c>
      <c r="C13">
        <v>64</v>
      </c>
      <c r="D13">
        <v>18</v>
      </c>
      <c r="E13">
        <v>18</v>
      </c>
      <c r="F13">
        <v>73</v>
      </c>
      <c r="G13">
        <v>27</v>
      </c>
      <c r="H13">
        <v>3</v>
      </c>
      <c r="I13">
        <v>36</v>
      </c>
      <c r="J13">
        <v>132</v>
      </c>
      <c r="K13">
        <v>2</v>
      </c>
    </row>
    <row r="14" spans="1:11" x14ac:dyDescent="0.25">
      <c r="A14">
        <v>12</v>
      </c>
      <c r="B14">
        <v>12</v>
      </c>
      <c r="C14">
        <v>58</v>
      </c>
      <c r="D14">
        <v>20</v>
      </c>
      <c r="E14">
        <v>22</v>
      </c>
      <c r="F14">
        <v>71</v>
      </c>
      <c r="G14">
        <v>29</v>
      </c>
      <c r="H14">
        <v>6</v>
      </c>
      <c r="I14">
        <v>42</v>
      </c>
      <c r="J14">
        <v>144</v>
      </c>
      <c r="K14">
        <v>3</v>
      </c>
    </row>
    <row r="15" spans="1:11" x14ac:dyDescent="0.25">
      <c r="A15">
        <v>13</v>
      </c>
      <c r="B15">
        <v>13</v>
      </c>
      <c r="C15">
        <v>53</v>
      </c>
      <c r="D15">
        <v>22</v>
      </c>
      <c r="E15">
        <v>25</v>
      </c>
      <c r="F15">
        <v>68</v>
      </c>
      <c r="G15">
        <v>32</v>
      </c>
      <c r="H15">
        <v>5</v>
      </c>
      <c r="I15">
        <v>47</v>
      </c>
      <c r="J15">
        <v>158</v>
      </c>
      <c r="K15">
        <v>3</v>
      </c>
    </row>
    <row r="16" spans="1:11" x14ac:dyDescent="0.25">
      <c r="A16">
        <v>14</v>
      </c>
      <c r="B16">
        <v>14</v>
      </c>
      <c r="C16">
        <v>51</v>
      </c>
      <c r="D16">
        <v>22</v>
      </c>
      <c r="E16">
        <v>27</v>
      </c>
      <c r="F16">
        <v>71</v>
      </c>
      <c r="G16">
        <v>29</v>
      </c>
      <c r="H16">
        <v>2</v>
      </c>
      <c r="I16">
        <v>49</v>
      </c>
      <c r="J16">
        <v>144</v>
      </c>
      <c r="K16">
        <v>3</v>
      </c>
    </row>
    <row r="17" spans="1:11" x14ac:dyDescent="0.25">
      <c r="A17">
        <v>15</v>
      </c>
      <c r="B17">
        <v>15</v>
      </c>
      <c r="C17">
        <v>50</v>
      </c>
      <c r="D17">
        <v>20</v>
      </c>
      <c r="E17">
        <v>30</v>
      </c>
      <c r="F17">
        <v>72</v>
      </c>
      <c r="G17">
        <v>28</v>
      </c>
      <c r="H17">
        <v>1</v>
      </c>
      <c r="I17">
        <v>50</v>
      </c>
      <c r="J17">
        <v>138</v>
      </c>
      <c r="K17">
        <v>6</v>
      </c>
    </row>
    <row r="18" spans="1:11" x14ac:dyDescent="0.25">
      <c r="A18">
        <v>16</v>
      </c>
      <c r="B18">
        <v>16</v>
      </c>
      <c r="C18">
        <v>49</v>
      </c>
      <c r="D18">
        <v>18</v>
      </c>
      <c r="E18">
        <v>33</v>
      </c>
      <c r="F18">
        <v>68</v>
      </c>
      <c r="G18">
        <v>32</v>
      </c>
      <c r="H18">
        <v>1</v>
      </c>
      <c r="I18">
        <v>51</v>
      </c>
      <c r="J18">
        <v>158</v>
      </c>
      <c r="K18">
        <v>5</v>
      </c>
    </row>
    <row r="19" spans="1:11" x14ac:dyDescent="0.25">
      <c r="A19">
        <v>17</v>
      </c>
      <c r="B19">
        <v>17</v>
      </c>
      <c r="C19">
        <v>49</v>
      </c>
      <c r="D19">
        <v>15</v>
      </c>
      <c r="E19">
        <v>36</v>
      </c>
      <c r="F19">
        <v>70</v>
      </c>
      <c r="G19">
        <v>30</v>
      </c>
      <c r="H19">
        <v>0</v>
      </c>
      <c r="I19">
        <v>51</v>
      </c>
      <c r="J19">
        <v>150</v>
      </c>
      <c r="K19">
        <v>2</v>
      </c>
    </row>
    <row r="20" spans="1:11" x14ac:dyDescent="0.25">
      <c r="A20">
        <v>18</v>
      </c>
      <c r="B20">
        <v>18</v>
      </c>
      <c r="C20">
        <v>49</v>
      </c>
      <c r="D20">
        <v>9</v>
      </c>
      <c r="E20">
        <v>42</v>
      </c>
      <c r="F20">
        <v>72</v>
      </c>
      <c r="G20">
        <v>28</v>
      </c>
      <c r="H20">
        <v>0</v>
      </c>
      <c r="I20">
        <v>51</v>
      </c>
      <c r="J20">
        <v>138</v>
      </c>
      <c r="K20">
        <v>1</v>
      </c>
    </row>
    <row r="21" spans="1:11" x14ac:dyDescent="0.25">
      <c r="A21">
        <v>19</v>
      </c>
      <c r="B21">
        <v>19</v>
      </c>
      <c r="C21">
        <v>49</v>
      </c>
      <c r="D21">
        <v>4</v>
      </c>
      <c r="E21">
        <v>47</v>
      </c>
      <c r="F21">
        <v>60</v>
      </c>
      <c r="G21">
        <v>40</v>
      </c>
      <c r="H21">
        <v>0</v>
      </c>
      <c r="I21">
        <v>51</v>
      </c>
      <c r="J21">
        <v>198</v>
      </c>
      <c r="K21">
        <v>1</v>
      </c>
    </row>
    <row r="22" spans="1:11" x14ac:dyDescent="0.25">
      <c r="A22">
        <v>20</v>
      </c>
      <c r="B22">
        <v>20</v>
      </c>
      <c r="C22">
        <v>49</v>
      </c>
      <c r="D22">
        <v>2</v>
      </c>
      <c r="E22">
        <v>49</v>
      </c>
      <c r="F22">
        <v>58</v>
      </c>
      <c r="G22">
        <v>42</v>
      </c>
      <c r="H22">
        <v>0</v>
      </c>
      <c r="I22">
        <v>51</v>
      </c>
      <c r="J22">
        <v>208</v>
      </c>
      <c r="K22">
        <v>0</v>
      </c>
    </row>
    <row r="23" spans="1:11" x14ac:dyDescent="0.25">
      <c r="A23">
        <v>21</v>
      </c>
      <c r="B23">
        <v>21</v>
      </c>
      <c r="C23">
        <v>49</v>
      </c>
      <c r="D23">
        <v>1</v>
      </c>
      <c r="E23">
        <v>50</v>
      </c>
      <c r="F23">
        <v>1</v>
      </c>
      <c r="G23">
        <v>99</v>
      </c>
      <c r="H23">
        <v>0</v>
      </c>
      <c r="I23">
        <v>51</v>
      </c>
      <c r="J23">
        <v>494</v>
      </c>
      <c r="K23">
        <v>0</v>
      </c>
    </row>
    <row r="24" spans="1:11" x14ac:dyDescent="0.25">
      <c r="A24">
        <v>22</v>
      </c>
      <c r="B24">
        <v>22</v>
      </c>
      <c r="C24">
        <v>49</v>
      </c>
      <c r="D24">
        <v>0</v>
      </c>
      <c r="E24">
        <v>51</v>
      </c>
      <c r="F24">
        <v>0</v>
      </c>
      <c r="G24">
        <v>100</v>
      </c>
      <c r="H24">
        <v>0</v>
      </c>
      <c r="I24">
        <v>51</v>
      </c>
      <c r="J24">
        <v>500</v>
      </c>
      <c r="K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A33" sqref="A33:B35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</v>
      </c>
    </row>
    <row r="2" spans="1:11" x14ac:dyDescent="0.25">
      <c r="A2">
        <v>0</v>
      </c>
      <c r="B2">
        <v>0</v>
      </c>
      <c r="C2">
        <v>98</v>
      </c>
      <c r="D2">
        <v>2</v>
      </c>
      <c r="E2">
        <v>0</v>
      </c>
      <c r="F2">
        <v>0</v>
      </c>
      <c r="G2">
        <v>100</v>
      </c>
      <c r="H2">
        <v>2</v>
      </c>
      <c r="I2">
        <v>2</v>
      </c>
      <c r="J2">
        <v>0</v>
      </c>
      <c r="K2">
        <v>0</v>
      </c>
    </row>
    <row r="3" spans="1:11" x14ac:dyDescent="0.25">
      <c r="A3">
        <v>1</v>
      </c>
      <c r="B3">
        <v>1</v>
      </c>
      <c r="C3">
        <v>97</v>
      </c>
      <c r="D3">
        <v>3</v>
      </c>
      <c r="E3">
        <v>0</v>
      </c>
      <c r="F3">
        <v>1</v>
      </c>
      <c r="G3">
        <v>99</v>
      </c>
      <c r="H3">
        <v>1</v>
      </c>
      <c r="I3">
        <v>3</v>
      </c>
      <c r="J3">
        <v>494</v>
      </c>
      <c r="K3">
        <v>0</v>
      </c>
    </row>
    <row r="4" spans="1:11" x14ac:dyDescent="0.25">
      <c r="A4">
        <v>2</v>
      </c>
      <c r="B4">
        <v>2</v>
      </c>
      <c r="C4">
        <v>96</v>
      </c>
      <c r="D4">
        <v>4</v>
      </c>
      <c r="E4">
        <v>0</v>
      </c>
      <c r="F4">
        <v>1</v>
      </c>
      <c r="G4">
        <v>99</v>
      </c>
      <c r="H4">
        <v>1</v>
      </c>
      <c r="I4">
        <v>4</v>
      </c>
      <c r="J4">
        <v>494</v>
      </c>
      <c r="K4">
        <v>0</v>
      </c>
    </row>
    <row r="5" spans="1:11" x14ac:dyDescent="0.25">
      <c r="A5">
        <v>3</v>
      </c>
      <c r="B5">
        <v>3</v>
      </c>
      <c r="C5">
        <v>93</v>
      </c>
      <c r="D5">
        <v>7</v>
      </c>
      <c r="E5">
        <v>0</v>
      </c>
      <c r="F5">
        <v>1</v>
      </c>
      <c r="G5">
        <v>99</v>
      </c>
      <c r="H5">
        <v>3</v>
      </c>
      <c r="I5">
        <v>7</v>
      </c>
      <c r="J5">
        <v>492</v>
      </c>
      <c r="K5">
        <v>2</v>
      </c>
    </row>
    <row r="6" spans="1:11" x14ac:dyDescent="0.25">
      <c r="A6">
        <v>4</v>
      </c>
      <c r="B6">
        <v>4</v>
      </c>
      <c r="C6">
        <v>89</v>
      </c>
      <c r="D6">
        <v>11</v>
      </c>
      <c r="E6">
        <v>0</v>
      </c>
      <c r="F6">
        <v>69</v>
      </c>
      <c r="G6">
        <v>31</v>
      </c>
      <c r="H6">
        <v>4</v>
      </c>
      <c r="I6">
        <v>11</v>
      </c>
      <c r="J6">
        <v>152</v>
      </c>
      <c r="K6">
        <v>1</v>
      </c>
    </row>
    <row r="7" spans="1:11" x14ac:dyDescent="0.25">
      <c r="A7">
        <v>5</v>
      </c>
      <c r="B7">
        <v>5</v>
      </c>
      <c r="C7">
        <v>79</v>
      </c>
      <c r="D7">
        <v>21</v>
      </c>
      <c r="E7">
        <v>0</v>
      </c>
      <c r="F7">
        <v>61</v>
      </c>
      <c r="G7">
        <v>39</v>
      </c>
      <c r="H7">
        <v>10</v>
      </c>
      <c r="I7">
        <v>21</v>
      </c>
      <c r="J7">
        <v>194</v>
      </c>
      <c r="K7">
        <v>1</v>
      </c>
    </row>
    <row r="8" spans="1:11" x14ac:dyDescent="0.25">
      <c r="A8">
        <v>6</v>
      </c>
      <c r="B8">
        <v>6</v>
      </c>
      <c r="C8">
        <v>72</v>
      </c>
      <c r="D8">
        <v>26</v>
      </c>
      <c r="E8">
        <v>2</v>
      </c>
      <c r="F8">
        <v>58</v>
      </c>
      <c r="G8">
        <v>42</v>
      </c>
      <c r="H8">
        <v>7</v>
      </c>
      <c r="I8">
        <v>28</v>
      </c>
      <c r="J8">
        <v>208</v>
      </c>
      <c r="K8">
        <v>3</v>
      </c>
    </row>
    <row r="9" spans="1:11" x14ac:dyDescent="0.25">
      <c r="A9">
        <v>7</v>
      </c>
      <c r="B9">
        <v>7</v>
      </c>
      <c r="C9">
        <v>65</v>
      </c>
      <c r="D9">
        <v>32</v>
      </c>
      <c r="E9">
        <v>3</v>
      </c>
      <c r="F9">
        <v>66</v>
      </c>
      <c r="G9">
        <v>34</v>
      </c>
      <c r="H9">
        <v>7</v>
      </c>
      <c r="I9">
        <v>35</v>
      </c>
      <c r="J9">
        <v>168</v>
      </c>
      <c r="K9">
        <v>4</v>
      </c>
    </row>
    <row r="10" spans="1:11" x14ac:dyDescent="0.25">
      <c r="A10">
        <v>8</v>
      </c>
      <c r="B10">
        <v>8</v>
      </c>
      <c r="C10">
        <v>61</v>
      </c>
      <c r="D10">
        <v>35</v>
      </c>
      <c r="E10">
        <v>4</v>
      </c>
      <c r="F10">
        <v>67</v>
      </c>
      <c r="G10">
        <v>33</v>
      </c>
      <c r="H10">
        <v>4</v>
      </c>
      <c r="I10">
        <v>39</v>
      </c>
      <c r="J10">
        <v>162</v>
      </c>
      <c r="K10">
        <v>10</v>
      </c>
    </row>
    <row r="11" spans="1:11" x14ac:dyDescent="0.25">
      <c r="A11">
        <v>9</v>
      </c>
      <c r="B11">
        <v>9</v>
      </c>
      <c r="C11">
        <v>60</v>
      </c>
      <c r="D11">
        <v>33</v>
      </c>
      <c r="E11">
        <v>7</v>
      </c>
      <c r="F11">
        <v>82</v>
      </c>
      <c r="G11">
        <v>18</v>
      </c>
      <c r="H11">
        <v>1</v>
      </c>
      <c r="I11">
        <v>40</v>
      </c>
      <c r="J11">
        <v>86</v>
      </c>
      <c r="K11">
        <v>7</v>
      </c>
    </row>
    <row r="12" spans="1:11" x14ac:dyDescent="0.25">
      <c r="A12">
        <v>10</v>
      </c>
      <c r="B12">
        <v>10</v>
      </c>
      <c r="C12">
        <v>56</v>
      </c>
      <c r="D12">
        <v>33</v>
      </c>
      <c r="E12">
        <v>11</v>
      </c>
      <c r="F12">
        <v>78</v>
      </c>
      <c r="G12">
        <v>22</v>
      </c>
      <c r="H12">
        <v>4</v>
      </c>
      <c r="I12">
        <v>44</v>
      </c>
      <c r="J12">
        <v>106</v>
      </c>
      <c r="K12">
        <v>7</v>
      </c>
    </row>
    <row r="13" spans="1:11" x14ac:dyDescent="0.25">
      <c r="A13">
        <v>11</v>
      </c>
      <c r="B13">
        <v>11</v>
      </c>
      <c r="C13">
        <v>53</v>
      </c>
      <c r="D13">
        <v>26</v>
      </c>
      <c r="E13">
        <v>21</v>
      </c>
      <c r="F13">
        <v>83</v>
      </c>
      <c r="G13">
        <v>17</v>
      </c>
      <c r="H13">
        <v>3</v>
      </c>
      <c r="I13">
        <v>47</v>
      </c>
      <c r="J13">
        <v>82</v>
      </c>
      <c r="K13">
        <v>4</v>
      </c>
    </row>
    <row r="14" spans="1:11" x14ac:dyDescent="0.25">
      <c r="A14">
        <v>12</v>
      </c>
      <c r="B14">
        <v>12</v>
      </c>
      <c r="C14">
        <v>53</v>
      </c>
      <c r="D14">
        <v>19</v>
      </c>
      <c r="E14">
        <v>28</v>
      </c>
      <c r="F14">
        <v>70</v>
      </c>
      <c r="G14">
        <v>30</v>
      </c>
      <c r="H14">
        <v>0</v>
      </c>
      <c r="I14">
        <v>47</v>
      </c>
      <c r="J14">
        <v>148</v>
      </c>
      <c r="K14">
        <v>1</v>
      </c>
    </row>
    <row r="15" spans="1:11" x14ac:dyDescent="0.25">
      <c r="A15">
        <v>13</v>
      </c>
      <c r="B15">
        <v>13</v>
      </c>
      <c r="C15">
        <v>51</v>
      </c>
      <c r="D15">
        <v>14</v>
      </c>
      <c r="E15">
        <v>35</v>
      </c>
      <c r="F15">
        <v>62</v>
      </c>
      <c r="G15">
        <v>38</v>
      </c>
      <c r="H15">
        <v>2</v>
      </c>
      <c r="I15">
        <v>49</v>
      </c>
      <c r="J15">
        <v>188</v>
      </c>
      <c r="K15">
        <v>4</v>
      </c>
    </row>
    <row r="16" spans="1:11" x14ac:dyDescent="0.25">
      <c r="A16">
        <v>14</v>
      </c>
      <c r="B16">
        <v>14</v>
      </c>
      <c r="C16">
        <v>51</v>
      </c>
      <c r="D16">
        <v>10</v>
      </c>
      <c r="E16">
        <v>39</v>
      </c>
      <c r="F16">
        <v>68</v>
      </c>
      <c r="G16">
        <v>32</v>
      </c>
      <c r="H16">
        <v>0</v>
      </c>
      <c r="I16">
        <v>49</v>
      </c>
      <c r="J16">
        <v>158</v>
      </c>
      <c r="K16">
        <v>3</v>
      </c>
    </row>
    <row r="17" spans="1:11" x14ac:dyDescent="0.25">
      <c r="A17">
        <v>15</v>
      </c>
      <c r="B17">
        <v>15</v>
      </c>
      <c r="C17">
        <v>51</v>
      </c>
      <c r="D17">
        <v>9</v>
      </c>
      <c r="E17">
        <v>40</v>
      </c>
      <c r="F17">
        <v>65</v>
      </c>
      <c r="G17">
        <v>35</v>
      </c>
      <c r="H17">
        <v>0</v>
      </c>
      <c r="I17">
        <v>49</v>
      </c>
      <c r="J17">
        <v>172</v>
      </c>
      <c r="K17">
        <v>0</v>
      </c>
    </row>
    <row r="18" spans="1:11" x14ac:dyDescent="0.25">
      <c r="A18">
        <v>16</v>
      </c>
      <c r="B18">
        <v>16</v>
      </c>
      <c r="C18">
        <v>49</v>
      </c>
      <c r="D18">
        <v>7</v>
      </c>
      <c r="E18">
        <v>44</v>
      </c>
      <c r="F18">
        <v>5</v>
      </c>
      <c r="G18">
        <v>95</v>
      </c>
      <c r="H18">
        <v>2</v>
      </c>
      <c r="I18">
        <v>51</v>
      </c>
      <c r="J18">
        <v>470</v>
      </c>
      <c r="K18">
        <v>2</v>
      </c>
    </row>
    <row r="19" spans="1:11" x14ac:dyDescent="0.25">
      <c r="A19">
        <v>17</v>
      </c>
      <c r="B19">
        <v>17</v>
      </c>
      <c r="C19">
        <v>49</v>
      </c>
      <c r="D19">
        <v>4</v>
      </c>
      <c r="E19">
        <v>47</v>
      </c>
      <c r="F19">
        <v>75</v>
      </c>
      <c r="G19">
        <v>25</v>
      </c>
      <c r="H19">
        <v>0</v>
      </c>
      <c r="I19">
        <v>51</v>
      </c>
      <c r="J19">
        <v>122</v>
      </c>
      <c r="K19">
        <v>0</v>
      </c>
    </row>
    <row r="20" spans="1:11" x14ac:dyDescent="0.25">
      <c r="A20">
        <v>18</v>
      </c>
      <c r="B20">
        <v>18</v>
      </c>
      <c r="C20">
        <v>46</v>
      </c>
      <c r="D20">
        <v>7</v>
      </c>
      <c r="E20">
        <v>47</v>
      </c>
      <c r="F20">
        <v>3</v>
      </c>
      <c r="G20">
        <v>97</v>
      </c>
      <c r="H20">
        <v>3</v>
      </c>
      <c r="I20">
        <v>54</v>
      </c>
      <c r="J20">
        <v>484</v>
      </c>
      <c r="K20">
        <v>0</v>
      </c>
    </row>
    <row r="21" spans="1:11" x14ac:dyDescent="0.25">
      <c r="A21">
        <v>19</v>
      </c>
      <c r="B21">
        <v>19</v>
      </c>
      <c r="C21">
        <v>46</v>
      </c>
      <c r="D21">
        <v>5</v>
      </c>
      <c r="E21">
        <v>49</v>
      </c>
      <c r="F21">
        <v>4</v>
      </c>
      <c r="G21">
        <v>96</v>
      </c>
      <c r="H21">
        <v>0</v>
      </c>
      <c r="I21">
        <v>54</v>
      </c>
      <c r="J21">
        <v>478</v>
      </c>
      <c r="K21">
        <v>2</v>
      </c>
    </row>
    <row r="22" spans="1:11" x14ac:dyDescent="0.25">
      <c r="A22">
        <v>20</v>
      </c>
      <c r="B22">
        <v>20</v>
      </c>
      <c r="C22">
        <v>46</v>
      </c>
      <c r="D22">
        <v>5</v>
      </c>
      <c r="E22">
        <v>49</v>
      </c>
      <c r="F22">
        <v>65</v>
      </c>
      <c r="G22">
        <v>35</v>
      </c>
      <c r="H22">
        <v>0</v>
      </c>
      <c r="I22">
        <v>54</v>
      </c>
      <c r="J22">
        <v>174</v>
      </c>
      <c r="K22">
        <v>0</v>
      </c>
    </row>
    <row r="23" spans="1:11" x14ac:dyDescent="0.25">
      <c r="A23">
        <v>21</v>
      </c>
      <c r="B23">
        <v>21</v>
      </c>
      <c r="C23">
        <v>46</v>
      </c>
      <c r="D23">
        <v>5</v>
      </c>
      <c r="E23">
        <v>49</v>
      </c>
      <c r="F23">
        <v>3</v>
      </c>
      <c r="G23">
        <v>97</v>
      </c>
      <c r="H23">
        <v>0</v>
      </c>
      <c r="I23">
        <v>54</v>
      </c>
      <c r="J23">
        <v>482</v>
      </c>
      <c r="K23">
        <v>3</v>
      </c>
    </row>
    <row r="24" spans="1:11" x14ac:dyDescent="0.25">
      <c r="A24">
        <v>22</v>
      </c>
      <c r="B24">
        <v>22</v>
      </c>
      <c r="C24">
        <v>46</v>
      </c>
      <c r="D24">
        <v>3</v>
      </c>
      <c r="E24">
        <v>51</v>
      </c>
      <c r="F24">
        <v>64</v>
      </c>
      <c r="G24">
        <v>36</v>
      </c>
      <c r="H24">
        <v>0</v>
      </c>
      <c r="I24">
        <v>54</v>
      </c>
      <c r="J24">
        <v>178</v>
      </c>
      <c r="K24">
        <v>0</v>
      </c>
    </row>
    <row r="25" spans="1:11" x14ac:dyDescent="0.25">
      <c r="A25">
        <v>23</v>
      </c>
      <c r="B25">
        <v>23</v>
      </c>
      <c r="C25">
        <v>46</v>
      </c>
      <c r="D25">
        <v>3</v>
      </c>
      <c r="E25">
        <v>51</v>
      </c>
      <c r="F25">
        <v>4</v>
      </c>
      <c r="G25">
        <v>96</v>
      </c>
      <c r="H25">
        <v>0</v>
      </c>
      <c r="I25">
        <v>54</v>
      </c>
      <c r="J25">
        <v>478</v>
      </c>
      <c r="K25">
        <v>0</v>
      </c>
    </row>
    <row r="26" spans="1:11" x14ac:dyDescent="0.25">
      <c r="A26">
        <v>24</v>
      </c>
      <c r="B26">
        <v>24</v>
      </c>
      <c r="C26">
        <v>45</v>
      </c>
      <c r="D26">
        <v>1</v>
      </c>
      <c r="E26">
        <v>54</v>
      </c>
      <c r="F26">
        <v>1</v>
      </c>
      <c r="G26">
        <v>99</v>
      </c>
      <c r="H26">
        <v>1</v>
      </c>
      <c r="I26">
        <v>55</v>
      </c>
      <c r="J26">
        <v>494</v>
      </c>
      <c r="K26">
        <v>0</v>
      </c>
    </row>
    <row r="27" spans="1:11" x14ac:dyDescent="0.25">
      <c r="A27">
        <v>25</v>
      </c>
      <c r="B27">
        <v>25</v>
      </c>
      <c r="C27">
        <v>45</v>
      </c>
      <c r="D27">
        <v>1</v>
      </c>
      <c r="E27">
        <v>54</v>
      </c>
      <c r="F27">
        <v>1</v>
      </c>
      <c r="G27">
        <v>99</v>
      </c>
      <c r="H27">
        <v>0</v>
      </c>
      <c r="I27">
        <v>55</v>
      </c>
      <c r="J27">
        <v>494</v>
      </c>
      <c r="K27">
        <v>0</v>
      </c>
    </row>
    <row r="28" spans="1:11" x14ac:dyDescent="0.25">
      <c r="A28">
        <v>26</v>
      </c>
      <c r="B28">
        <v>26</v>
      </c>
      <c r="C28">
        <v>45</v>
      </c>
      <c r="D28">
        <v>1</v>
      </c>
      <c r="E28">
        <v>54</v>
      </c>
      <c r="F28">
        <v>1</v>
      </c>
      <c r="G28">
        <v>99</v>
      </c>
      <c r="H28">
        <v>0</v>
      </c>
      <c r="I28">
        <v>55</v>
      </c>
      <c r="J28">
        <v>492</v>
      </c>
      <c r="K28">
        <v>0</v>
      </c>
    </row>
    <row r="29" spans="1:11" x14ac:dyDescent="0.25">
      <c r="A29">
        <v>27</v>
      </c>
      <c r="B29">
        <v>27</v>
      </c>
      <c r="C29">
        <v>45</v>
      </c>
      <c r="D29">
        <v>1</v>
      </c>
      <c r="E29">
        <v>54</v>
      </c>
      <c r="F29">
        <v>2</v>
      </c>
      <c r="G29">
        <v>98</v>
      </c>
      <c r="H29">
        <v>0</v>
      </c>
      <c r="I29">
        <v>55</v>
      </c>
      <c r="J29">
        <v>490</v>
      </c>
      <c r="K29">
        <v>1</v>
      </c>
    </row>
    <row r="30" spans="1:11" x14ac:dyDescent="0.25">
      <c r="A30">
        <v>28</v>
      </c>
      <c r="B30">
        <v>28</v>
      </c>
      <c r="C30">
        <v>45</v>
      </c>
      <c r="D30">
        <v>1</v>
      </c>
      <c r="E30">
        <v>54</v>
      </c>
      <c r="F30">
        <v>51</v>
      </c>
      <c r="G30">
        <v>49</v>
      </c>
      <c r="H30">
        <v>0</v>
      </c>
      <c r="I30">
        <v>55</v>
      </c>
      <c r="J30">
        <v>244</v>
      </c>
      <c r="K30">
        <v>0</v>
      </c>
    </row>
    <row r="31" spans="1:11" x14ac:dyDescent="0.25">
      <c r="A31">
        <v>29</v>
      </c>
      <c r="B31">
        <v>29</v>
      </c>
      <c r="C31">
        <v>45</v>
      </c>
      <c r="D31">
        <v>1</v>
      </c>
      <c r="E31">
        <v>54</v>
      </c>
      <c r="F31">
        <v>2</v>
      </c>
      <c r="G31">
        <v>98</v>
      </c>
      <c r="H31">
        <v>0</v>
      </c>
      <c r="I31">
        <v>55</v>
      </c>
      <c r="J31">
        <v>488</v>
      </c>
      <c r="K31">
        <v>0</v>
      </c>
    </row>
    <row r="32" spans="1:11" x14ac:dyDescent="0.25">
      <c r="A32">
        <v>30</v>
      </c>
      <c r="B32">
        <v>30</v>
      </c>
      <c r="C32">
        <v>45</v>
      </c>
      <c r="D32">
        <v>0</v>
      </c>
      <c r="E32">
        <v>55</v>
      </c>
      <c r="F32">
        <v>2</v>
      </c>
      <c r="G32">
        <v>98</v>
      </c>
      <c r="H32">
        <v>0</v>
      </c>
      <c r="I32">
        <v>55</v>
      </c>
      <c r="J32">
        <v>490</v>
      </c>
      <c r="K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topLeftCell="A33" workbookViewId="0">
      <selection activeCell="E65" sqref="E65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</v>
      </c>
    </row>
    <row r="2" spans="1:11" x14ac:dyDescent="0.25">
      <c r="A2">
        <v>0</v>
      </c>
      <c r="B2">
        <v>0</v>
      </c>
      <c r="C2">
        <v>98</v>
      </c>
      <c r="D2">
        <v>2</v>
      </c>
      <c r="E2">
        <v>0</v>
      </c>
      <c r="F2">
        <v>0</v>
      </c>
      <c r="G2">
        <v>100</v>
      </c>
      <c r="H2">
        <v>2</v>
      </c>
      <c r="I2">
        <v>2</v>
      </c>
      <c r="J2">
        <v>0</v>
      </c>
      <c r="K2">
        <v>0</v>
      </c>
    </row>
    <row r="3" spans="1:11" x14ac:dyDescent="0.25">
      <c r="A3">
        <v>1</v>
      </c>
      <c r="B3">
        <v>1</v>
      </c>
      <c r="C3">
        <v>96</v>
      </c>
      <c r="D3">
        <v>4</v>
      </c>
      <c r="E3">
        <v>0</v>
      </c>
      <c r="F3">
        <v>0</v>
      </c>
      <c r="G3">
        <v>100</v>
      </c>
      <c r="H3">
        <v>2</v>
      </c>
      <c r="I3">
        <v>4</v>
      </c>
      <c r="J3">
        <v>500</v>
      </c>
      <c r="K3">
        <v>0</v>
      </c>
    </row>
    <row r="4" spans="1:11" x14ac:dyDescent="0.25">
      <c r="A4">
        <v>2</v>
      </c>
      <c r="B4">
        <v>2</v>
      </c>
      <c r="C4">
        <v>92</v>
      </c>
      <c r="D4">
        <v>8</v>
      </c>
      <c r="E4">
        <v>0</v>
      </c>
      <c r="F4">
        <v>1</v>
      </c>
      <c r="G4">
        <v>99</v>
      </c>
      <c r="H4">
        <v>4</v>
      </c>
      <c r="I4">
        <v>8</v>
      </c>
      <c r="J4">
        <v>494</v>
      </c>
      <c r="K4">
        <v>0</v>
      </c>
    </row>
    <row r="5" spans="1:11" x14ac:dyDescent="0.25">
      <c r="A5">
        <v>3</v>
      </c>
      <c r="B5">
        <v>3</v>
      </c>
      <c r="C5">
        <v>86</v>
      </c>
      <c r="D5">
        <v>14</v>
      </c>
      <c r="E5">
        <v>0</v>
      </c>
      <c r="F5">
        <v>1</v>
      </c>
      <c r="G5">
        <v>99</v>
      </c>
      <c r="H5">
        <v>6</v>
      </c>
      <c r="I5">
        <v>14</v>
      </c>
      <c r="J5">
        <v>494</v>
      </c>
      <c r="K5">
        <v>2</v>
      </c>
    </row>
    <row r="6" spans="1:11" x14ac:dyDescent="0.25">
      <c r="A6">
        <v>4</v>
      </c>
      <c r="B6">
        <v>4</v>
      </c>
      <c r="C6">
        <v>83</v>
      </c>
      <c r="D6">
        <v>17</v>
      </c>
      <c r="E6">
        <v>0</v>
      </c>
      <c r="F6">
        <v>70</v>
      </c>
      <c r="G6">
        <v>30</v>
      </c>
      <c r="H6">
        <v>3</v>
      </c>
      <c r="I6">
        <v>17</v>
      </c>
      <c r="J6">
        <v>148</v>
      </c>
      <c r="K6">
        <v>2</v>
      </c>
    </row>
    <row r="7" spans="1:11" x14ac:dyDescent="0.25">
      <c r="A7">
        <v>5</v>
      </c>
      <c r="B7">
        <v>5</v>
      </c>
      <c r="C7">
        <v>82</v>
      </c>
      <c r="D7">
        <v>18</v>
      </c>
      <c r="E7">
        <v>0</v>
      </c>
      <c r="F7">
        <v>73</v>
      </c>
      <c r="G7">
        <v>27</v>
      </c>
      <c r="H7">
        <v>1</v>
      </c>
      <c r="I7">
        <v>18</v>
      </c>
      <c r="J7">
        <v>132</v>
      </c>
      <c r="K7">
        <v>4</v>
      </c>
    </row>
    <row r="8" spans="1:11" x14ac:dyDescent="0.25">
      <c r="A8">
        <v>6</v>
      </c>
      <c r="B8">
        <v>6</v>
      </c>
      <c r="C8">
        <v>80</v>
      </c>
      <c r="D8">
        <v>18</v>
      </c>
      <c r="E8">
        <v>2</v>
      </c>
      <c r="F8">
        <v>70</v>
      </c>
      <c r="G8">
        <v>30</v>
      </c>
      <c r="H8">
        <v>2</v>
      </c>
      <c r="I8">
        <v>20</v>
      </c>
      <c r="J8">
        <v>148</v>
      </c>
      <c r="K8">
        <v>6</v>
      </c>
    </row>
    <row r="9" spans="1:11" x14ac:dyDescent="0.25">
      <c r="A9">
        <v>7</v>
      </c>
      <c r="B9">
        <v>7</v>
      </c>
      <c r="C9">
        <v>78</v>
      </c>
      <c r="D9">
        <v>18</v>
      </c>
      <c r="E9">
        <v>4</v>
      </c>
      <c r="F9">
        <v>73</v>
      </c>
      <c r="G9">
        <v>27</v>
      </c>
      <c r="H9">
        <v>2</v>
      </c>
      <c r="I9">
        <v>22</v>
      </c>
      <c r="J9">
        <v>130</v>
      </c>
      <c r="K9">
        <v>3</v>
      </c>
    </row>
    <row r="10" spans="1:11" x14ac:dyDescent="0.25">
      <c r="A10">
        <v>8</v>
      </c>
      <c r="B10">
        <v>8</v>
      </c>
      <c r="C10">
        <v>73</v>
      </c>
      <c r="D10">
        <v>19</v>
      </c>
      <c r="E10">
        <v>8</v>
      </c>
      <c r="F10">
        <v>77</v>
      </c>
      <c r="G10">
        <v>23</v>
      </c>
      <c r="H10">
        <v>5</v>
      </c>
      <c r="I10">
        <v>27</v>
      </c>
      <c r="J10">
        <v>114</v>
      </c>
      <c r="K10">
        <v>1</v>
      </c>
    </row>
    <row r="11" spans="1:11" x14ac:dyDescent="0.25">
      <c r="A11">
        <v>9</v>
      </c>
      <c r="B11">
        <v>9</v>
      </c>
      <c r="C11">
        <v>72</v>
      </c>
      <c r="D11">
        <v>14</v>
      </c>
      <c r="E11">
        <v>14</v>
      </c>
      <c r="F11">
        <v>65</v>
      </c>
      <c r="G11">
        <v>35</v>
      </c>
      <c r="H11">
        <v>1</v>
      </c>
      <c r="I11">
        <v>28</v>
      </c>
      <c r="J11">
        <v>174</v>
      </c>
      <c r="K11">
        <v>2</v>
      </c>
    </row>
    <row r="12" spans="1:11" x14ac:dyDescent="0.25">
      <c r="A12">
        <v>10</v>
      </c>
      <c r="B12">
        <v>10</v>
      </c>
      <c r="C12">
        <v>71</v>
      </c>
      <c r="D12">
        <v>12</v>
      </c>
      <c r="E12">
        <v>17</v>
      </c>
      <c r="F12">
        <v>74</v>
      </c>
      <c r="G12">
        <v>26</v>
      </c>
      <c r="H12">
        <v>1</v>
      </c>
      <c r="I12">
        <v>29</v>
      </c>
      <c r="J12">
        <v>130</v>
      </c>
      <c r="K12">
        <v>2</v>
      </c>
    </row>
    <row r="13" spans="1:11" x14ac:dyDescent="0.25">
      <c r="A13">
        <v>11</v>
      </c>
      <c r="B13">
        <v>11</v>
      </c>
      <c r="C13">
        <v>71</v>
      </c>
      <c r="D13">
        <v>11</v>
      </c>
      <c r="E13">
        <v>18</v>
      </c>
      <c r="F13">
        <v>74</v>
      </c>
      <c r="G13">
        <v>26</v>
      </c>
      <c r="H13">
        <v>0</v>
      </c>
      <c r="I13">
        <v>29</v>
      </c>
      <c r="J13">
        <v>128</v>
      </c>
      <c r="K13">
        <v>5</v>
      </c>
    </row>
    <row r="14" spans="1:11" x14ac:dyDescent="0.25">
      <c r="A14">
        <v>12</v>
      </c>
      <c r="B14">
        <v>12</v>
      </c>
      <c r="C14">
        <v>70</v>
      </c>
      <c r="D14">
        <v>10</v>
      </c>
      <c r="E14">
        <v>20</v>
      </c>
      <c r="F14">
        <v>75</v>
      </c>
      <c r="G14">
        <v>25</v>
      </c>
      <c r="H14">
        <v>1</v>
      </c>
      <c r="I14">
        <v>30</v>
      </c>
      <c r="J14">
        <v>122</v>
      </c>
      <c r="K14">
        <v>1</v>
      </c>
    </row>
    <row r="15" spans="1:11" x14ac:dyDescent="0.25">
      <c r="A15">
        <v>13</v>
      </c>
      <c r="B15">
        <v>13</v>
      </c>
      <c r="C15">
        <v>69</v>
      </c>
      <c r="D15">
        <v>9</v>
      </c>
      <c r="E15">
        <v>22</v>
      </c>
      <c r="F15">
        <v>58</v>
      </c>
      <c r="G15">
        <v>42</v>
      </c>
      <c r="H15">
        <v>1</v>
      </c>
      <c r="I15">
        <v>31</v>
      </c>
      <c r="J15">
        <v>208</v>
      </c>
      <c r="K15">
        <v>1</v>
      </c>
    </row>
    <row r="16" spans="1:11" x14ac:dyDescent="0.25">
      <c r="A16">
        <v>14</v>
      </c>
      <c r="B16">
        <v>14</v>
      </c>
      <c r="C16">
        <v>67</v>
      </c>
      <c r="D16">
        <v>6</v>
      </c>
      <c r="E16">
        <v>27</v>
      </c>
      <c r="F16">
        <v>59</v>
      </c>
      <c r="G16">
        <v>41</v>
      </c>
      <c r="H16">
        <v>2</v>
      </c>
      <c r="I16">
        <v>33</v>
      </c>
      <c r="J16">
        <v>204</v>
      </c>
      <c r="K16">
        <v>0</v>
      </c>
    </row>
    <row r="17" spans="1:11" x14ac:dyDescent="0.25">
      <c r="A17">
        <v>15</v>
      </c>
      <c r="B17">
        <v>15</v>
      </c>
      <c r="C17">
        <v>65</v>
      </c>
      <c r="D17">
        <v>7</v>
      </c>
      <c r="E17">
        <v>28</v>
      </c>
      <c r="F17">
        <v>2</v>
      </c>
      <c r="G17">
        <v>98</v>
      </c>
      <c r="H17">
        <v>2</v>
      </c>
      <c r="I17">
        <v>35</v>
      </c>
      <c r="J17">
        <v>490</v>
      </c>
      <c r="K17">
        <v>1</v>
      </c>
    </row>
    <row r="18" spans="1:11" x14ac:dyDescent="0.25">
      <c r="A18">
        <v>16</v>
      </c>
      <c r="B18">
        <v>16</v>
      </c>
      <c r="C18">
        <v>64</v>
      </c>
      <c r="D18">
        <v>7</v>
      </c>
      <c r="E18">
        <v>29</v>
      </c>
      <c r="F18">
        <v>54</v>
      </c>
      <c r="G18">
        <v>46</v>
      </c>
      <c r="H18">
        <v>1</v>
      </c>
      <c r="I18">
        <v>36</v>
      </c>
      <c r="J18">
        <v>228</v>
      </c>
      <c r="K18">
        <v>1</v>
      </c>
    </row>
    <row r="19" spans="1:11" x14ac:dyDescent="0.25">
      <c r="A19">
        <v>17</v>
      </c>
      <c r="B19">
        <v>17</v>
      </c>
      <c r="C19">
        <v>63</v>
      </c>
      <c r="D19">
        <v>8</v>
      </c>
      <c r="E19">
        <v>29</v>
      </c>
      <c r="F19">
        <v>55</v>
      </c>
      <c r="G19">
        <v>45</v>
      </c>
      <c r="H19">
        <v>1</v>
      </c>
      <c r="I19">
        <v>37</v>
      </c>
      <c r="J19">
        <v>224</v>
      </c>
      <c r="K19">
        <v>2</v>
      </c>
    </row>
    <row r="20" spans="1:11" x14ac:dyDescent="0.25">
      <c r="A20">
        <v>18</v>
      </c>
      <c r="B20">
        <v>18</v>
      </c>
      <c r="C20">
        <v>62</v>
      </c>
      <c r="D20">
        <v>8</v>
      </c>
      <c r="E20">
        <v>30</v>
      </c>
      <c r="F20">
        <v>73</v>
      </c>
      <c r="G20">
        <v>27</v>
      </c>
      <c r="H20">
        <v>1</v>
      </c>
      <c r="I20">
        <v>38</v>
      </c>
      <c r="J20">
        <v>132</v>
      </c>
      <c r="K20">
        <v>2</v>
      </c>
    </row>
    <row r="21" spans="1:11" x14ac:dyDescent="0.25">
      <c r="A21">
        <v>19</v>
      </c>
      <c r="B21">
        <v>19</v>
      </c>
      <c r="C21">
        <v>61</v>
      </c>
      <c r="D21">
        <v>8</v>
      </c>
      <c r="E21">
        <v>31</v>
      </c>
      <c r="F21">
        <v>74</v>
      </c>
      <c r="G21">
        <v>26</v>
      </c>
      <c r="H21">
        <v>1</v>
      </c>
      <c r="I21">
        <v>39</v>
      </c>
      <c r="J21">
        <v>128</v>
      </c>
      <c r="K21">
        <v>1</v>
      </c>
    </row>
    <row r="22" spans="1:11" x14ac:dyDescent="0.25">
      <c r="A22">
        <v>20</v>
      </c>
      <c r="B22">
        <v>20</v>
      </c>
      <c r="C22">
        <v>61</v>
      </c>
      <c r="D22">
        <v>6</v>
      </c>
      <c r="E22">
        <v>33</v>
      </c>
      <c r="F22">
        <v>61</v>
      </c>
      <c r="G22">
        <v>39</v>
      </c>
      <c r="H22">
        <v>0</v>
      </c>
      <c r="I22">
        <v>39</v>
      </c>
      <c r="J22">
        <v>194</v>
      </c>
      <c r="K22">
        <v>1</v>
      </c>
    </row>
    <row r="23" spans="1:11" x14ac:dyDescent="0.25">
      <c r="A23">
        <v>21</v>
      </c>
      <c r="B23">
        <v>21</v>
      </c>
      <c r="C23">
        <v>61</v>
      </c>
      <c r="D23">
        <v>4</v>
      </c>
      <c r="E23">
        <v>35</v>
      </c>
      <c r="F23">
        <v>56</v>
      </c>
      <c r="G23">
        <v>44</v>
      </c>
      <c r="H23">
        <v>0</v>
      </c>
      <c r="I23">
        <v>39</v>
      </c>
      <c r="J23">
        <v>218</v>
      </c>
      <c r="K23">
        <v>1</v>
      </c>
    </row>
    <row r="24" spans="1:11" x14ac:dyDescent="0.25">
      <c r="A24">
        <v>22</v>
      </c>
      <c r="B24">
        <v>22</v>
      </c>
      <c r="C24">
        <v>61</v>
      </c>
      <c r="D24">
        <v>3</v>
      </c>
      <c r="E24">
        <v>36</v>
      </c>
      <c r="F24">
        <v>60</v>
      </c>
      <c r="G24">
        <v>40</v>
      </c>
      <c r="H24">
        <v>0</v>
      </c>
      <c r="I24">
        <v>39</v>
      </c>
      <c r="J24">
        <v>196</v>
      </c>
      <c r="K24">
        <v>1</v>
      </c>
    </row>
    <row r="25" spans="1:11" x14ac:dyDescent="0.25">
      <c r="A25">
        <v>23</v>
      </c>
      <c r="B25">
        <v>23</v>
      </c>
      <c r="C25">
        <v>61</v>
      </c>
      <c r="D25">
        <v>2</v>
      </c>
      <c r="E25">
        <v>37</v>
      </c>
      <c r="F25">
        <v>64</v>
      </c>
      <c r="G25">
        <v>36</v>
      </c>
      <c r="H25">
        <v>0</v>
      </c>
      <c r="I25">
        <v>39</v>
      </c>
      <c r="J25">
        <v>178</v>
      </c>
      <c r="K25">
        <v>0</v>
      </c>
    </row>
    <row r="26" spans="1:11" x14ac:dyDescent="0.25">
      <c r="A26">
        <v>24</v>
      </c>
      <c r="B26">
        <v>24</v>
      </c>
      <c r="C26">
        <v>61</v>
      </c>
      <c r="D26">
        <v>1</v>
      </c>
      <c r="E26">
        <v>38</v>
      </c>
      <c r="F26">
        <v>0</v>
      </c>
      <c r="G26">
        <v>100</v>
      </c>
      <c r="H26">
        <v>0</v>
      </c>
      <c r="I26">
        <v>39</v>
      </c>
      <c r="J26">
        <v>500</v>
      </c>
      <c r="K26">
        <v>0</v>
      </c>
    </row>
    <row r="27" spans="1:11" x14ac:dyDescent="0.25">
      <c r="A27">
        <v>25</v>
      </c>
      <c r="B27">
        <v>25</v>
      </c>
      <c r="C27">
        <v>60</v>
      </c>
      <c r="D27">
        <v>1</v>
      </c>
      <c r="E27">
        <v>39</v>
      </c>
      <c r="F27">
        <v>1</v>
      </c>
      <c r="G27">
        <v>99</v>
      </c>
      <c r="H27">
        <v>1</v>
      </c>
      <c r="I27">
        <v>40</v>
      </c>
      <c r="J27">
        <v>492</v>
      </c>
      <c r="K27">
        <v>0</v>
      </c>
    </row>
    <row r="28" spans="1:11" x14ac:dyDescent="0.25">
      <c r="A28">
        <v>26</v>
      </c>
      <c r="B28">
        <v>26</v>
      </c>
      <c r="C28">
        <v>59</v>
      </c>
      <c r="D28">
        <v>2</v>
      </c>
      <c r="E28">
        <v>39</v>
      </c>
      <c r="F28">
        <v>0</v>
      </c>
      <c r="G28">
        <v>100</v>
      </c>
      <c r="H28">
        <v>1</v>
      </c>
      <c r="I28">
        <v>41</v>
      </c>
      <c r="J28">
        <v>496</v>
      </c>
      <c r="K28">
        <v>0</v>
      </c>
    </row>
    <row r="29" spans="1:11" x14ac:dyDescent="0.25">
      <c r="A29">
        <v>27</v>
      </c>
      <c r="B29">
        <v>27</v>
      </c>
      <c r="C29">
        <v>57</v>
      </c>
      <c r="D29">
        <v>4</v>
      </c>
      <c r="E29">
        <v>39</v>
      </c>
      <c r="F29">
        <v>0</v>
      </c>
      <c r="G29">
        <v>100</v>
      </c>
      <c r="H29">
        <v>2</v>
      </c>
      <c r="I29">
        <v>43</v>
      </c>
      <c r="J29">
        <v>498</v>
      </c>
      <c r="K29">
        <v>0</v>
      </c>
    </row>
    <row r="30" spans="1:11" x14ac:dyDescent="0.25">
      <c r="A30">
        <v>28</v>
      </c>
      <c r="B30">
        <v>28</v>
      </c>
      <c r="C30">
        <v>56</v>
      </c>
      <c r="D30">
        <v>5</v>
      </c>
      <c r="E30">
        <v>39</v>
      </c>
      <c r="F30">
        <v>0</v>
      </c>
      <c r="G30">
        <v>100</v>
      </c>
      <c r="H30">
        <v>1</v>
      </c>
      <c r="I30">
        <v>44</v>
      </c>
      <c r="J30">
        <v>500</v>
      </c>
      <c r="K30">
        <v>1</v>
      </c>
    </row>
    <row r="31" spans="1:11" x14ac:dyDescent="0.25">
      <c r="A31">
        <v>29</v>
      </c>
      <c r="B31">
        <v>29</v>
      </c>
      <c r="C31">
        <v>56</v>
      </c>
      <c r="D31">
        <v>5</v>
      </c>
      <c r="E31">
        <v>39</v>
      </c>
      <c r="F31">
        <v>59</v>
      </c>
      <c r="G31">
        <v>41</v>
      </c>
      <c r="H31">
        <v>0</v>
      </c>
      <c r="I31">
        <v>44</v>
      </c>
      <c r="J31">
        <v>204</v>
      </c>
      <c r="K31">
        <v>1</v>
      </c>
    </row>
    <row r="32" spans="1:11" x14ac:dyDescent="0.25">
      <c r="A32">
        <v>30</v>
      </c>
      <c r="B32">
        <v>30</v>
      </c>
      <c r="C32">
        <v>56</v>
      </c>
      <c r="D32">
        <v>5</v>
      </c>
      <c r="E32">
        <v>39</v>
      </c>
      <c r="F32">
        <v>56</v>
      </c>
      <c r="G32">
        <v>44</v>
      </c>
      <c r="H32">
        <v>0</v>
      </c>
      <c r="I32">
        <v>44</v>
      </c>
      <c r="J32">
        <v>220</v>
      </c>
      <c r="K32">
        <v>2</v>
      </c>
    </row>
    <row r="33" spans="1:11" x14ac:dyDescent="0.25">
      <c r="A33">
        <v>31</v>
      </c>
      <c r="B33">
        <v>31</v>
      </c>
      <c r="C33">
        <v>56</v>
      </c>
      <c r="D33">
        <v>4</v>
      </c>
      <c r="E33">
        <v>40</v>
      </c>
      <c r="F33">
        <v>70</v>
      </c>
      <c r="G33">
        <v>30</v>
      </c>
      <c r="H33">
        <v>0</v>
      </c>
      <c r="I33">
        <v>44</v>
      </c>
      <c r="J33">
        <v>148</v>
      </c>
      <c r="K33">
        <v>1</v>
      </c>
    </row>
    <row r="34" spans="1:11" x14ac:dyDescent="0.25">
      <c r="A34">
        <v>32</v>
      </c>
      <c r="B34">
        <v>32</v>
      </c>
      <c r="C34">
        <v>56</v>
      </c>
      <c r="D34">
        <v>3</v>
      </c>
      <c r="E34">
        <v>41</v>
      </c>
      <c r="F34">
        <v>54</v>
      </c>
      <c r="G34">
        <v>46</v>
      </c>
      <c r="H34">
        <v>0</v>
      </c>
      <c r="I34">
        <v>44</v>
      </c>
      <c r="J34">
        <v>230</v>
      </c>
      <c r="K34">
        <v>0</v>
      </c>
    </row>
    <row r="35" spans="1:11" x14ac:dyDescent="0.25">
      <c r="A35">
        <v>33</v>
      </c>
      <c r="B35">
        <v>33</v>
      </c>
      <c r="C35">
        <v>55</v>
      </c>
      <c r="D35">
        <v>2</v>
      </c>
      <c r="E35">
        <v>43</v>
      </c>
      <c r="F35">
        <v>2</v>
      </c>
      <c r="G35">
        <v>98</v>
      </c>
      <c r="H35">
        <v>1</v>
      </c>
      <c r="I35">
        <v>45</v>
      </c>
      <c r="J35">
        <v>490</v>
      </c>
      <c r="K35">
        <v>0</v>
      </c>
    </row>
    <row r="36" spans="1:11" x14ac:dyDescent="0.25">
      <c r="A36">
        <v>34</v>
      </c>
      <c r="B36">
        <v>34</v>
      </c>
      <c r="C36">
        <v>53</v>
      </c>
      <c r="D36">
        <v>3</v>
      </c>
      <c r="E36">
        <v>44</v>
      </c>
      <c r="F36">
        <v>0</v>
      </c>
      <c r="G36">
        <v>100</v>
      </c>
      <c r="H36">
        <v>2</v>
      </c>
      <c r="I36">
        <v>47</v>
      </c>
      <c r="J36">
        <v>500</v>
      </c>
      <c r="K36">
        <v>0</v>
      </c>
    </row>
    <row r="37" spans="1:11" x14ac:dyDescent="0.25">
      <c r="A37">
        <v>35</v>
      </c>
      <c r="B37">
        <v>35</v>
      </c>
      <c r="C37">
        <v>51</v>
      </c>
      <c r="D37">
        <v>5</v>
      </c>
      <c r="E37">
        <v>44</v>
      </c>
      <c r="F37">
        <v>0</v>
      </c>
      <c r="G37">
        <v>100</v>
      </c>
      <c r="H37">
        <v>2</v>
      </c>
      <c r="I37">
        <v>49</v>
      </c>
      <c r="J37">
        <v>498</v>
      </c>
      <c r="K37">
        <v>0</v>
      </c>
    </row>
    <row r="38" spans="1:11" x14ac:dyDescent="0.25">
      <c r="A38">
        <v>36</v>
      </c>
      <c r="B38">
        <v>36</v>
      </c>
      <c r="C38">
        <v>47</v>
      </c>
      <c r="D38">
        <v>9</v>
      </c>
      <c r="E38">
        <v>44</v>
      </c>
      <c r="F38">
        <v>0</v>
      </c>
      <c r="G38">
        <v>100</v>
      </c>
      <c r="H38">
        <v>4</v>
      </c>
      <c r="I38">
        <v>53</v>
      </c>
      <c r="J38">
        <v>500</v>
      </c>
      <c r="K38">
        <v>1</v>
      </c>
    </row>
    <row r="39" spans="1:11" x14ac:dyDescent="0.25">
      <c r="A39">
        <v>37</v>
      </c>
      <c r="B39">
        <v>37</v>
      </c>
      <c r="C39">
        <v>46</v>
      </c>
      <c r="D39">
        <v>10</v>
      </c>
      <c r="E39">
        <v>44</v>
      </c>
      <c r="F39">
        <v>52</v>
      </c>
      <c r="G39">
        <v>48</v>
      </c>
      <c r="H39">
        <v>1</v>
      </c>
      <c r="I39">
        <v>54</v>
      </c>
      <c r="J39">
        <v>238</v>
      </c>
      <c r="K39">
        <v>2</v>
      </c>
    </row>
    <row r="40" spans="1:11" x14ac:dyDescent="0.25">
      <c r="A40">
        <v>38</v>
      </c>
      <c r="B40">
        <v>38</v>
      </c>
      <c r="C40">
        <v>46</v>
      </c>
      <c r="D40">
        <v>10</v>
      </c>
      <c r="E40">
        <v>44</v>
      </c>
      <c r="F40">
        <v>72</v>
      </c>
      <c r="G40">
        <v>28</v>
      </c>
      <c r="H40">
        <v>0</v>
      </c>
      <c r="I40">
        <v>54</v>
      </c>
      <c r="J40">
        <v>138</v>
      </c>
      <c r="K40">
        <v>2</v>
      </c>
    </row>
    <row r="41" spans="1:11" x14ac:dyDescent="0.25">
      <c r="A41">
        <v>39</v>
      </c>
      <c r="B41">
        <v>39</v>
      </c>
      <c r="C41">
        <v>46</v>
      </c>
      <c r="D41">
        <v>9</v>
      </c>
      <c r="E41">
        <v>45</v>
      </c>
      <c r="F41">
        <v>66</v>
      </c>
      <c r="G41">
        <v>34</v>
      </c>
      <c r="H41">
        <v>0</v>
      </c>
      <c r="I41">
        <v>54</v>
      </c>
      <c r="J41">
        <v>168</v>
      </c>
      <c r="K41">
        <v>4</v>
      </c>
    </row>
    <row r="42" spans="1:11" x14ac:dyDescent="0.25">
      <c r="A42">
        <v>40</v>
      </c>
      <c r="B42">
        <v>40</v>
      </c>
      <c r="C42">
        <v>46</v>
      </c>
      <c r="D42">
        <v>7</v>
      </c>
      <c r="E42">
        <v>47</v>
      </c>
      <c r="F42">
        <v>65</v>
      </c>
      <c r="G42">
        <v>35</v>
      </c>
      <c r="H42">
        <v>0</v>
      </c>
      <c r="I42">
        <v>54</v>
      </c>
      <c r="J42">
        <v>174</v>
      </c>
      <c r="K42">
        <v>1</v>
      </c>
    </row>
    <row r="43" spans="1:11" x14ac:dyDescent="0.25">
      <c r="A43">
        <v>41</v>
      </c>
      <c r="B43">
        <v>41</v>
      </c>
      <c r="C43">
        <v>44</v>
      </c>
      <c r="D43">
        <v>7</v>
      </c>
      <c r="E43">
        <v>49</v>
      </c>
      <c r="F43">
        <v>58</v>
      </c>
      <c r="G43">
        <v>42</v>
      </c>
      <c r="H43">
        <v>2</v>
      </c>
      <c r="I43">
        <v>56</v>
      </c>
      <c r="J43">
        <v>206</v>
      </c>
      <c r="K43">
        <v>0</v>
      </c>
    </row>
    <row r="44" spans="1:11" x14ac:dyDescent="0.25">
      <c r="A44">
        <v>42</v>
      </c>
      <c r="B44">
        <v>42</v>
      </c>
      <c r="C44">
        <v>43</v>
      </c>
      <c r="D44">
        <v>4</v>
      </c>
      <c r="E44">
        <v>53</v>
      </c>
      <c r="F44">
        <v>3</v>
      </c>
      <c r="G44">
        <v>97</v>
      </c>
      <c r="H44">
        <v>1</v>
      </c>
      <c r="I44">
        <v>57</v>
      </c>
      <c r="J44">
        <v>482</v>
      </c>
      <c r="K44">
        <v>0</v>
      </c>
    </row>
    <row r="45" spans="1:11" x14ac:dyDescent="0.25">
      <c r="A45">
        <v>43</v>
      </c>
      <c r="B45">
        <v>43</v>
      </c>
      <c r="C45">
        <v>40</v>
      </c>
      <c r="D45">
        <v>6</v>
      </c>
      <c r="E45">
        <v>54</v>
      </c>
      <c r="F45">
        <v>1</v>
      </c>
      <c r="G45">
        <v>99</v>
      </c>
      <c r="H45">
        <v>3</v>
      </c>
      <c r="I45">
        <v>60</v>
      </c>
      <c r="J45">
        <v>494</v>
      </c>
      <c r="K45">
        <v>0</v>
      </c>
    </row>
    <row r="46" spans="1:11" x14ac:dyDescent="0.25">
      <c r="A46">
        <v>44</v>
      </c>
      <c r="B46">
        <v>44</v>
      </c>
      <c r="C46">
        <v>40</v>
      </c>
      <c r="D46">
        <v>6</v>
      </c>
      <c r="E46">
        <v>54</v>
      </c>
      <c r="F46">
        <v>2</v>
      </c>
      <c r="G46">
        <v>98</v>
      </c>
      <c r="H46">
        <v>0</v>
      </c>
      <c r="I46">
        <v>60</v>
      </c>
      <c r="J46">
        <v>490</v>
      </c>
      <c r="K46">
        <v>2</v>
      </c>
    </row>
    <row r="47" spans="1:11" x14ac:dyDescent="0.25">
      <c r="A47">
        <v>45</v>
      </c>
      <c r="B47">
        <v>45</v>
      </c>
      <c r="C47">
        <v>40</v>
      </c>
      <c r="D47">
        <v>6</v>
      </c>
      <c r="E47">
        <v>54</v>
      </c>
      <c r="F47">
        <v>67</v>
      </c>
      <c r="G47">
        <v>33</v>
      </c>
      <c r="H47">
        <v>0</v>
      </c>
      <c r="I47">
        <v>60</v>
      </c>
      <c r="J47">
        <v>162</v>
      </c>
      <c r="K47">
        <v>1</v>
      </c>
    </row>
    <row r="48" spans="1:11" x14ac:dyDescent="0.25">
      <c r="A48">
        <v>46</v>
      </c>
      <c r="B48">
        <v>46</v>
      </c>
      <c r="C48">
        <v>40</v>
      </c>
      <c r="D48">
        <v>6</v>
      </c>
      <c r="E48">
        <v>54</v>
      </c>
      <c r="F48">
        <v>58</v>
      </c>
      <c r="G48">
        <v>42</v>
      </c>
      <c r="H48">
        <v>0</v>
      </c>
      <c r="I48">
        <v>60</v>
      </c>
      <c r="J48">
        <v>208</v>
      </c>
      <c r="K48">
        <v>3</v>
      </c>
    </row>
    <row r="49" spans="1:11" x14ac:dyDescent="0.25">
      <c r="A49">
        <v>47</v>
      </c>
      <c r="B49">
        <v>47</v>
      </c>
      <c r="C49">
        <v>40</v>
      </c>
      <c r="D49">
        <v>4</v>
      </c>
      <c r="E49">
        <v>56</v>
      </c>
      <c r="F49">
        <v>71</v>
      </c>
      <c r="G49">
        <v>29</v>
      </c>
      <c r="H49">
        <v>0</v>
      </c>
      <c r="I49">
        <v>60</v>
      </c>
      <c r="J49">
        <v>142</v>
      </c>
      <c r="K49">
        <v>0</v>
      </c>
    </row>
    <row r="50" spans="1:11" x14ac:dyDescent="0.25">
      <c r="A50">
        <v>48</v>
      </c>
      <c r="B50">
        <v>48</v>
      </c>
      <c r="C50">
        <v>40</v>
      </c>
      <c r="D50">
        <v>3</v>
      </c>
      <c r="E50">
        <v>57</v>
      </c>
      <c r="F50">
        <v>2</v>
      </c>
      <c r="G50">
        <v>98</v>
      </c>
      <c r="H50">
        <v>0</v>
      </c>
      <c r="I50">
        <v>60</v>
      </c>
      <c r="J50">
        <v>488</v>
      </c>
      <c r="K50">
        <v>0</v>
      </c>
    </row>
    <row r="51" spans="1:11" x14ac:dyDescent="0.25">
      <c r="A51">
        <v>49</v>
      </c>
      <c r="B51">
        <v>49</v>
      </c>
      <c r="C51">
        <v>39</v>
      </c>
      <c r="D51">
        <v>1</v>
      </c>
      <c r="E51">
        <v>60</v>
      </c>
      <c r="F51">
        <v>1</v>
      </c>
      <c r="G51">
        <v>99</v>
      </c>
      <c r="H51">
        <v>1</v>
      </c>
      <c r="I51">
        <v>61</v>
      </c>
      <c r="J51">
        <v>492</v>
      </c>
      <c r="K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workbookViewId="0">
      <selection activeCell="D27" sqref="D2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</v>
      </c>
    </row>
    <row r="2" spans="1:11" x14ac:dyDescent="0.25">
      <c r="A2">
        <v>0</v>
      </c>
      <c r="B2">
        <v>0</v>
      </c>
      <c r="C2">
        <v>98</v>
      </c>
      <c r="D2">
        <v>2</v>
      </c>
      <c r="E2">
        <v>0</v>
      </c>
      <c r="F2">
        <v>0</v>
      </c>
      <c r="G2">
        <v>100</v>
      </c>
      <c r="H2">
        <v>2</v>
      </c>
      <c r="I2">
        <v>2</v>
      </c>
      <c r="J2">
        <v>0</v>
      </c>
      <c r="K2">
        <v>0</v>
      </c>
    </row>
    <row r="3" spans="1:11" x14ac:dyDescent="0.25">
      <c r="A3">
        <v>1</v>
      </c>
      <c r="B3">
        <v>1</v>
      </c>
      <c r="C3">
        <v>95</v>
      </c>
      <c r="D3">
        <v>5</v>
      </c>
      <c r="E3">
        <v>0</v>
      </c>
      <c r="F3">
        <v>0</v>
      </c>
      <c r="G3">
        <v>100</v>
      </c>
      <c r="H3">
        <v>3</v>
      </c>
      <c r="I3">
        <v>5</v>
      </c>
      <c r="J3">
        <v>500</v>
      </c>
      <c r="K3">
        <v>0</v>
      </c>
    </row>
    <row r="4" spans="1:11" x14ac:dyDescent="0.25">
      <c r="A4">
        <v>2</v>
      </c>
      <c r="B4">
        <v>2</v>
      </c>
      <c r="C4">
        <v>93</v>
      </c>
      <c r="D4">
        <v>7</v>
      </c>
      <c r="E4">
        <v>0</v>
      </c>
      <c r="F4">
        <v>0</v>
      </c>
      <c r="G4">
        <v>100</v>
      </c>
      <c r="H4">
        <v>2</v>
      </c>
      <c r="I4">
        <v>7</v>
      </c>
      <c r="J4">
        <v>500</v>
      </c>
      <c r="K4">
        <v>0</v>
      </c>
    </row>
    <row r="5" spans="1:11" x14ac:dyDescent="0.25">
      <c r="A5">
        <v>3</v>
      </c>
      <c r="B5">
        <v>3</v>
      </c>
      <c r="C5">
        <v>90</v>
      </c>
      <c r="D5">
        <v>10</v>
      </c>
      <c r="E5">
        <v>0</v>
      </c>
      <c r="F5">
        <v>0</v>
      </c>
      <c r="G5">
        <v>100</v>
      </c>
      <c r="H5">
        <v>3</v>
      </c>
      <c r="I5">
        <v>10</v>
      </c>
      <c r="J5">
        <v>500</v>
      </c>
      <c r="K5">
        <v>2</v>
      </c>
    </row>
    <row r="6" spans="1:11" x14ac:dyDescent="0.25">
      <c r="A6">
        <v>4</v>
      </c>
      <c r="B6">
        <v>4</v>
      </c>
      <c r="C6">
        <v>86</v>
      </c>
      <c r="D6">
        <v>14</v>
      </c>
      <c r="E6">
        <v>0</v>
      </c>
      <c r="F6">
        <v>68</v>
      </c>
      <c r="G6">
        <v>32</v>
      </c>
      <c r="H6">
        <v>4</v>
      </c>
      <c r="I6">
        <v>14</v>
      </c>
      <c r="J6">
        <v>158</v>
      </c>
      <c r="K6">
        <v>3</v>
      </c>
    </row>
    <row r="7" spans="1:11" x14ac:dyDescent="0.25">
      <c r="A7">
        <v>5</v>
      </c>
      <c r="B7">
        <v>5</v>
      </c>
      <c r="C7">
        <v>83</v>
      </c>
      <c r="D7">
        <v>17</v>
      </c>
      <c r="E7">
        <v>0</v>
      </c>
      <c r="F7">
        <v>58</v>
      </c>
      <c r="G7">
        <v>42</v>
      </c>
      <c r="H7">
        <v>3</v>
      </c>
      <c r="I7">
        <v>17</v>
      </c>
      <c r="J7">
        <v>208</v>
      </c>
      <c r="K7">
        <v>2</v>
      </c>
    </row>
    <row r="8" spans="1:11" x14ac:dyDescent="0.25">
      <c r="A8">
        <v>6</v>
      </c>
      <c r="B8">
        <v>6</v>
      </c>
      <c r="C8">
        <v>76</v>
      </c>
      <c r="D8">
        <v>22</v>
      </c>
      <c r="E8">
        <v>2</v>
      </c>
      <c r="F8">
        <v>68</v>
      </c>
      <c r="G8">
        <v>32</v>
      </c>
      <c r="H8">
        <v>7</v>
      </c>
      <c r="I8">
        <v>24</v>
      </c>
      <c r="J8">
        <v>158</v>
      </c>
      <c r="K8">
        <v>3</v>
      </c>
    </row>
    <row r="9" spans="1:11" x14ac:dyDescent="0.25">
      <c r="A9">
        <v>7</v>
      </c>
      <c r="B9">
        <v>7</v>
      </c>
      <c r="C9">
        <v>69</v>
      </c>
      <c r="D9">
        <v>26</v>
      </c>
      <c r="E9">
        <v>5</v>
      </c>
      <c r="F9">
        <v>64</v>
      </c>
      <c r="G9">
        <v>36</v>
      </c>
      <c r="H9">
        <v>7</v>
      </c>
      <c r="I9">
        <v>31</v>
      </c>
      <c r="J9">
        <v>178</v>
      </c>
      <c r="K9">
        <v>4</v>
      </c>
    </row>
    <row r="10" spans="1:11" x14ac:dyDescent="0.25">
      <c r="A10">
        <v>8</v>
      </c>
      <c r="B10">
        <v>8</v>
      </c>
      <c r="C10">
        <v>65</v>
      </c>
      <c r="D10">
        <v>28</v>
      </c>
      <c r="E10">
        <v>7</v>
      </c>
      <c r="F10">
        <v>68</v>
      </c>
      <c r="G10">
        <v>32</v>
      </c>
      <c r="H10">
        <v>4</v>
      </c>
      <c r="I10">
        <v>35</v>
      </c>
      <c r="J10">
        <v>160</v>
      </c>
      <c r="K10">
        <v>3</v>
      </c>
    </row>
    <row r="11" spans="1:11" x14ac:dyDescent="0.25">
      <c r="A11">
        <v>9</v>
      </c>
      <c r="B11">
        <v>9</v>
      </c>
      <c r="C11">
        <v>61</v>
      </c>
      <c r="D11">
        <v>29</v>
      </c>
      <c r="E11">
        <v>10</v>
      </c>
      <c r="F11">
        <v>70</v>
      </c>
      <c r="G11">
        <v>30</v>
      </c>
      <c r="H11">
        <v>4</v>
      </c>
      <c r="I11">
        <v>39</v>
      </c>
      <c r="J11">
        <v>150</v>
      </c>
      <c r="K11">
        <v>7</v>
      </c>
    </row>
    <row r="12" spans="1:11" x14ac:dyDescent="0.25">
      <c r="A12">
        <v>10</v>
      </c>
      <c r="B12">
        <v>10</v>
      </c>
      <c r="C12">
        <v>58</v>
      </c>
      <c r="D12">
        <v>28</v>
      </c>
      <c r="E12">
        <v>14</v>
      </c>
      <c r="F12">
        <v>79</v>
      </c>
      <c r="G12">
        <v>21</v>
      </c>
      <c r="H12">
        <v>3</v>
      </c>
      <c r="I12">
        <v>42</v>
      </c>
      <c r="J12">
        <v>102</v>
      </c>
      <c r="K12">
        <v>7</v>
      </c>
    </row>
    <row r="13" spans="1:11" x14ac:dyDescent="0.25">
      <c r="A13">
        <v>11</v>
      </c>
      <c r="B13">
        <v>11</v>
      </c>
      <c r="C13">
        <v>57</v>
      </c>
      <c r="D13">
        <v>26</v>
      </c>
      <c r="E13">
        <v>17</v>
      </c>
      <c r="F13">
        <v>78</v>
      </c>
      <c r="G13">
        <v>22</v>
      </c>
      <c r="H13">
        <v>1</v>
      </c>
      <c r="I13">
        <v>43</v>
      </c>
      <c r="J13">
        <v>110</v>
      </c>
      <c r="K13">
        <v>4</v>
      </c>
    </row>
    <row r="14" spans="1:11" x14ac:dyDescent="0.25">
      <c r="A14">
        <v>12</v>
      </c>
      <c r="B14">
        <v>12</v>
      </c>
      <c r="C14">
        <v>56</v>
      </c>
      <c r="D14">
        <v>20</v>
      </c>
      <c r="E14">
        <v>24</v>
      </c>
      <c r="F14">
        <v>74</v>
      </c>
      <c r="G14">
        <v>26</v>
      </c>
      <c r="H14">
        <v>1</v>
      </c>
      <c r="I14">
        <v>44</v>
      </c>
      <c r="J14">
        <v>130</v>
      </c>
      <c r="K14">
        <v>4</v>
      </c>
    </row>
    <row r="15" spans="1:11" x14ac:dyDescent="0.25">
      <c r="A15">
        <v>13</v>
      </c>
      <c r="B15">
        <v>13</v>
      </c>
      <c r="C15">
        <v>54</v>
      </c>
      <c r="D15">
        <v>15</v>
      </c>
      <c r="E15">
        <v>31</v>
      </c>
      <c r="F15">
        <v>71</v>
      </c>
      <c r="G15">
        <v>29</v>
      </c>
      <c r="H15">
        <v>2</v>
      </c>
      <c r="I15">
        <v>46</v>
      </c>
      <c r="J15">
        <v>142</v>
      </c>
      <c r="K15">
        <v>3</v>
      </c>
    </row>
    <row r="16" spans="1:11" x14ac:dyDescent="0.25">
      <c r="A16">
        <v>14</v>
      </c>
      <c r="B16">
        <v>14</v>
      </c>
      <c r="C16">
        <v>52</v>
      </c>
      <c r="D16">
        <v>13</v>
      </c>
      <c r="E16">
        <v>35</v>
      </c>
      <c r="F16">
        <v>68</v>
      </c>
      <c r="G16">
        <v>32</v>
      </c>
      <c r="H16">
        <v>2</v>
      </c>
      <c r="I16">
        <v>48</v>
      </c>
      <c r="J16">
        <v>158</v>
      </c>
      <c r="K16">
        <v>1</v>
      </c>
    </row>
    <row r="17" spans="1:11" x14ac:dyDescent="0.25">
      <c r="A17">
        <v>15</v>
      </c>
      <c r="B17">
        <v>15</v>
      </c>
      <c r="C17">
        <v>52</v>
      </c>
      <c r="D17">
        <v>9</v>
      </c>
      <c r="E17">
        <v>39</v>
      </c>
      <c r="F17">
        <v>55</v>
      </c>
      <c r="G17">
        <v>45</v>
      </c>
      <c r="H17">
        <v>0</v>
      </c>
      <c r="I17">
        <v>48</v>
      </c>
      <c r="J17">
        <v>220</v>
      </c>
      <c r="K17">
        <v>1</v>
      </c>
    </row>
    <row r="18" spans="1:11" x14ac:dyDescent="0.25">
      <c r="A18">
        <v>16</v>
      </c>
      <c r="B18">
        <v>16</v>
      </c>
      <c r="C18">
        <v>52</v>
      </c>
      <c r="D18">
        <v>6</v>
      </c>
      <c r="E18">
        <v>42</v>
      </c>
      <c r="F18">
        <v>58</v>
      </c>
      <c r="G18">
        <v>42</v>
      </c>
      <c r="H18">
        <v>0</v>
      </c>
      <c r="I18">
        <v>48</v>
      </c>
      <c r="J18">
        <v>208</v>
      </c>
      <c r="K18">
        <v>2</v>
      </c>
    </row>
    <row r="19" spans="1:11" x14ac:dyDescent="0.25">
      <c r="A19">
        <v>17</v>
      </c>
      <c r="B19">
        <v>17</v>
      </c>
      <c r="C19">
        <v>52</v>
      </c>
      <c r="D19">
        <v>5</v>
      </c>
      <c r="E19">
        <v>43</v>
      </c>
      <c r="F19">
        <v>71</v>
      </c>
      <c r="G19">
        <v>29</v>
      </c>
      <c r="H19">
        <v>0</v>
      </c>
      <c r="I19">
        <v>48</v>
      </c>
      <c r="J19">
        <v>144</v>
      </c>
      <c r="K19">
        <v>2</v>
      </c>
    </row>
    <row r="20" spans="1:11" x14ac:dyDescent="0.25">
      <c r="A20">
        <v>18</v>
      </c>
      <c r="B20">
        <v>18</v>
      </c>
      <c r="C20">
        <v>52</v>
      </c>
      <c r="D20">
        <v>4</v>
      </c>
      <c r="E20">
        <v>44</v>
      </c>
      <c r="F20">
        <v>73</v>
      </c>
      <c r="G20">
        <v>27</v>
      </c>
      <c r="H20">
        <v>0</v>
      </c>
      <c r="I20">
        <v>48</v>
      </c>
      <c r="J20">
        <v>134</v>
      </c>
      <c r="K20">
        <v>0</v>
      </c>
    </row>
    <row r="21" spans="1:11" x14ac:dyDescent="0.25">
      <c r="A21">
        <v>19</v>
      </c>
      <c r="B21">
        <v>19</v>
      </c>
      <c r="C21">
        <v>51</v>
      </c>
      <c r="D21">
        <v>3</v>
      </c>
      <c r="E21">
        <v>46</v>
      </c>
      <c r="F21">
        <v>2</v>
      </c>
      <c r="G21">
        <v>98</v>
      </c>
      <c r="H21">
        <v>1</v>
      </c>
      <c r="I21">
        <v>49</v>
      </c>
      <c r="J21">
        <v>488</v>
      </c>
      <c r="K21">
        <v>0</v>
      </c>
    </row>
    <row r="22" spans="1:11" x14ac:dyDescent="0.25">
      <c r="A22">
        <v>20</v>
      </c>
      <c r="B22">
        <v>20</v>
      </c>
      <c r="C22">
        <v>51</v>
      </c>
      <c r="D22">
        <v>1</v>
      </c>
      <c r="E22">
        <v>48</v>
      </c>
      <c r="F22">
        <v>2</v>
      </c>
      <c r="G22">
        <v>98</v>
      </c>
      <c r="H22">
        <v>0</v>
      </c>
      <c r="I22">
        <v>49</v>
      </c>
      <c r="J22">
        <v>490</v>
      </c>
      <c r="K22">
        <v>0</v>
      </c>
    </row>
    <row r="23" spans="1:11" x14ac:dyDescent="0.25">
      <c r="A23">
        <v>21</v>
      </c>
      <c r="B23">
        <v>21</v>
      </c>
      <c r="C23">
        <v>51</v>
      </c>
      <c r="D23">
        <v>1</v>
      </c>
      <c r="E23">
        <v>48</v>
      </c>
      <c r="F23">
        <v>0</v>
      </c>
      <c r="G23">
        <v>100</v>
      </c>
      <c r="H23">
        <v>0</v>
      </c>
      <c r="I23">
        <v>49</v>
      </c>
      <c r="J23">
        <v>500</v>
      </c>
      <c r="K23">
        <v>0</v>
      </c>
    </row>
    <row r="24" spans="1:11" x14ac:dyDescent="0.25">
      <c r="A24">
        <v>22</v>
      </c>
      <c r="B24">
        <v>22</v>
      </c>
      <c r="C24">
        <v>51</v>
      </c>
      <c r="D24">
        <v>1</v>
      </c>
      <c r="E24">
        <v>48</v>
      </c>
      <c r="F24">
        <v>1</v>
      </c>
      <c r="G24">
        <v>99</v>
      </c>
      <c r="H24">
        <v>0</v>
      </c>
      <c r="I24">
        <v>49</v>
      </c>
      <c r="J24">
        <v>494</v>
      </c>
      <c r="K24">
        <v>1</v>
      </c>
    </row>
    <row r="25" spans="1:11" x14ac:dyDescent="0.25">
      <c r="A25">
        <v>23</v>
      </c>
      <c r="B25">
        <v>23</v>
      </c>
      <c r="C25">
        <v>51</v>
      </c>
      <c r="D25">
        <v>1</v>
      </c>
      <c r="E25">
        <v>48</v>
      </c>
      <c r="F25">
        <v>52</v>
      </c>
      <c r="G25">
        <v>48</v>
      </c>
      <c r="H25">
        <v>0</v>
      </c>
      <c r="I25">
        <v>49</v>
      </c>
      <c r="J25">
        <v>238</v>
      </c>
      <c r="K25">
        <v>0</v>
      </c>
    </row>
    <row r="26" spans="1:11" x14ac:dyDescent="0.25">
      <c r="A26">
        <v>24</v>
      </c>
      <c r="B26">
        <v>24</v>
      </c>
      <c r="C26">
        <v>51</v>
      </c>
      <c r="D26">
        <v>1</v>
      </c>
      <c r="E26">
        <v>48</v>
      </c>
      <c r="F26">
        <v>1</v>
      </c>
      <c r="G26">
        <v>99</v>
      </c>
      <c r="H26">
        <v>0</v>
      </c>
      <c r="I26">
        <v>49</v>
      </c>
      <c r="J26">
        <v>494</v>
      </c>
      <c r="K26">
        <v>0</v>
      </c>
    </row>
    <row r="27" spans="1:11" x14ac:dyDescent="0.25">
      <c r="A27">
        <v>25</v>
      </c>
      <c r="B27">
        <v>25</v>
      </c>
      <c r="C27">
        <v>51</v>
      </c>
      <c r="D27">
        <v>0</v>
      </c>
      <c r="E27">
        <v>49</v>
      </c>
      <c r="F27">
        <v>1</v>
      </c>
      <c r="G27">
        <v>99</v>
      </c>
      <c r="H27">
        <v>0</v>
      </c>
      <c r="I27">
        <v>49</v>
      </c>
      <c r="J27">
        <v>492</v>
      </c>
      <c r="K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"/>
  <sheetViews>
    <sheetView topLeftCell="A7" workbookViewId="0">
      <selection activeCell="D36" sqref="D36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</v>
      </c>
    </row>
    <row r="2" spans="1:11" x14ac:dyDescent="0.25">
      <c r="A2">
        <v>0</v>
      </c>
      <c r="B2">
        <v>0</v>
      </c>
      <c r="C2">
        <v>98</v>
      </c>
      <c r="D2">
        <v>2</v>
      </c>
      <c r="E2">
        <v>0</v>
      </c>
      <c r="F2">
        <v>0</v>
      </c>
      <c r="G2">
        <v>100</v>
      </c>
      <c r="H2">
        <v>2</v>
      </c>
      <c r="I2">
        <v>2</v>
      </c>
      <c r="J2">
        <v>0</v>
      </c>
      <c r="K2">
        <v>0</v>
      </c>
    </row>
    <row r="3" spans="1:11" x14ac:dyDescent="0.25">
      <c r="A3">
        <v>1</v>
      </c>
      <c r="B3">
        <v>1</v>
      </c>
      <c r="C3">
        <v>95</v>
      </c>
      <c r="D3">
        <v>5</v>
      </c>
      <c r="E3">
        <v>0</v>
      </c>
      <c r="F3">
        <v>1</v>
      </c>
      <c r="G3">
        <v>99</v>
      </c>
      <c r="H3">
        <v>3</v>
      </c>
      <c r="I3">
        <v>5</v>
      </c>
      <c r="J3">
        <v>494</v>
      </c>
      <c r="K3">
        <v>0</v>
      </c>
    </row>
    <row r="4" spans="1:11" x14ac:dyDescent="0.25">
      <c r="A4">
        <v>2</v>
      </c>
      <c r="B4">
        <v>2</v>
      </c>
      <c r="C4">
        <v>90</v>
      </c>
      <c r="D4">
        <v>10</v>
      </c>
      <c r="E4">
        <v>0</v>
      </c>
      <c r="F4">
        <v>0</v>
      </c>
      <c r="G4">
        <v>100</v>
      </c>
      <c r="H4">
        <v>5</v>
      </c>
      <c r="I4">
        <v>10</v>
      </c>
      <c r="J4">
        <v>496</v>
      </c>
      <c r="K4">
        <v>0</v>
      </c>
    </row>
    <row r="5" spans="1:11" x14ac:dyDescent="0.25">
      <c r="A5">
        <v>3</v>
      </c>
      <c r="B5">
        <v>3</v>
      </c>
      <c r="C5">
        <v>76</v>
      </c>
      <c r="D5">
        <v>24</v>
      </c>
      <c r="E5">
        <v>0</v>
      </c>
      <c r="F5">
        <v>1</v>
      </c>
      <c r="G5">
        <v>99</v>
      </c>
      <c r="H5">
        <v>14</v>
      </c>
      <c r="I5">
        <v>24</v>
      </c>
      <c r="J5">
        <v>494</v>
      </c>
      <c r="K5">
        <v>2</v>
      </c>
    </row>
    <row r="6" spans="1:11" x14ac:dyDescent="0.25">
      <c r="A6">
        <v>4</v>
      </c>
      <c r="B6">
        <v>4</v>
      </c>
      <c r="C6">
        <v>74</v>
      </c>
      <c r="D6">
        <v>26</v>
      </c>
      <c r="E6">
        <v>0</v>
      </c>
      <c r="F6">
        <v>71</v>
      </c>
      <c r="G6">
        <v>29</v>
      </c>
      <c r="H6">
        <v>2</v>
      </c>
      <c r="I6">
        <v>26</v>
      </c>
      <c r="J6">
        <v>144</v>
      </c>
      <c r="K6">
        <v>3</v>
      </c>
    </row>
    <row r="7" spans="1:11" x14ac:dyDescent="0.25">
      <c r="A7">
        <v>5</v>
      </c>
      <c r="B7">
        <v>5</v>
      </c>
      <c r="C7">
        <v>68</v>
      </c>
      <c r="D7">
        <v>32</v>
      </c>
      <c r="E7">
        <v>0</v>
      </c>
      <c r="F7">
        <v>66</v>
      </c>
      <c r="G7">
        <v>34</v>
      </c>
      <c r="H7">
        <v>6</v>
      </c>
      <c r="I7">
        <v>32</v>
      </c>
      <c r="J7">
        <v>168</v>
      </c>
      <c r="K7">
        <v>5</v>
      </c>
    </row>
    <row r="8" spans="1:11" x14ac:dyDescent="0.25">
      <c r="A8">
        <v>6</v>
      </c>
      <c r="B8">
        <v>6</v>
      </c>
      <c r="C8">
        <v>64</v>
      </c>
      <c r="D8">
        <v>34</v>
      </c>
      <c r="E8">
        <v>2</v>
      </c>
      <c r="F8">
        <v>72</v>
      </c>
      <c r="G8">
        <v>28</v>
      </c>
      <c r="H8">
        <v>4</v>
      </c>
      <c r="I8">
        <v>36</v>
      </c>
      <c r="J8">
        <v>138</v>
      </c>
      <c r="K8">
        <v>14</v>
      </c>
    </row>
    <row r="9" spans="1:11" x14ac:dyDescent="0.25">
      <c r="A9">
        <v>7</v>
      </c>
      <c r="B9">
        <v>7</v>
      </c>
      <c r="C9">
        <v>62</v>
      </c>
      <c r="D9">
        <v>33</v>
      </c>
      <c r="E9">
        <v>5</v>
      </c>
      <c r="F9">
        <v>83</v>
      </c>
      <c r="G9">
        <v>17</v>
      </c>
      <c r="H9">
        <v>2</v>
      </c>
      <c r="I9">
        <v>38</v>
      </c>
      <c r="J9">
        <v>84</v>
      </c>
      <c r="K9">
        <v>2</v>
      </c>
    </row>
    <row r="10" spans="1:11" x14ac:dyDescent="0.25">
      <c r="A10">
        <v>8</v>
      </c>
      <c r="B10">
        <v>8</v>
      </c>
      <c r="C10">
        <v>61</v>
      </c>
      <c r="D10">
        <v>29</v>
      </c>
      <c r="E10">
        <v>10</v>
      </c>
      <c r="F10">
        <v>80</v>
      </c>
      <c r="G10">
        <v>20</v>
      </c>
      <c r="H10">
        <v>1</v>
      </c>
      <c r="I10">
        <v>39</v>
      </c>
      <c r="J10">
        <v>96</v>
      </c>
      <c r="K10">
        <v>6</v>
      </c>
    </row>
    <row r="11" spans="1:11" x14ac:dyDescent="0.25">
      <c r="A11">
        <v>9</v>
      </c>
      <c r="B11">
        <v>9</v>
      </c>
      <c r="C11">
        <v>59</v>
      </c>
      <c r="D11">
        <v>17</v>
      </c>
      <c r="E11">
        <v>24</v>
      </c>
      <c r="F11">
        <v>74</v>
      </c>
      <c r="G11">
        <v>26</v>
      </c>
      <c r="H11">
        <v>2</v>
      </c>
      <c r="I11">
        <v>41</v>
      </c>
      <c r="J11">
        <v>128</v>
      </c>
      <c r="K11">
        <v>4</v>
      </c>
    </row>
    <row r="12" spans="1:11" x14ac:dyDescent="0.25">
      <c r="A12">
        <v>10</v>
      </c>
      <c r="B12">
        <v>10</v>
      </c>
      <c r="C12">
        <v>57</v>
      </c>
      <c r="D12">
        <v>17</v>
      </c>
      <c r="E12">
        <v>26</v>
      </c>
      <c r="F12">
        <v>63</v>
      </c>
      <c r="G12">
        <v>37</v>
      </c>
      <c r="H12">
        <v>2</v>
      </c>
      <c r="I12">
        <v>43</v>
      </c>
      <c r="J12">
        <v>184</v>
      </c>
      <c r="K12">
        <v>2</v>
      </c>
    </row>
    <row r="13" spans="1:11" x14ac:dyDescent="0.25">
      <c r="A13">
        <v>11</v>
      </c>
      <c r="B13">
        <v>11</v>
      </c>
      <c r="C13">
        <v>56</v>
      </c>
      <c r="D13">
        <v>12</v>
      </c>
      <c r="E13">
        <v>32</v>
      </c>
      <c r="F13">
        <v>73</v>
      </c>
      <c r="G13">
        <v>27</v>
      </c>
      <c r="H13">
        <v>1</v>
      </c>
      <c r="I13">
        <v>44</v>
      </c>
      <c r="J13">
        <v>134</v>
      </c>
      <c r="K13">
        <v>1</v>
      </c>
    </row>
    <row r="14" spans="1:11" x14ac:dyDescent="0.25">
      <c r="A14">
        <v>12</v>
      </c>
      <c r="B14">
        <v>12</v>
      </c>
      <c r="C14">
        <v>55</v>
      </c>
      <c r="D14">
        <v>9</v>
      </c>
      <c r="E14">
        <v>36</v>
      </c>
      <c r="F14">
        <v>58</v>
      </c>
      <c r="G14">
        <v>42</v>
      </c>
      <c r="H14">
        <v>1</v>
      </c>
      <c r="I14">
        <v>45</v>
      </c>
      <c r="J14">
        <v>206</v>
      </c>
      <c r="K14">
        <v>2</v>
      </c>
    </row>
    <row r="15" spans="1:11" x14ac:dyDescent="0.25">
      <c r="A15">
        <v>13</v>
      </c>
      <c r="B15">
        <v>13</v>
      </c>
      <c r="C15">
        <v>55</v>
      </c>
      <c r="D15">
        <v>7</v>
      </c>
      <c r="E15">
        <v>38</v>
      </c>
      <c r="F15">
        <v>69</v>
      </c>
      <c r="G15">
        <v>31</v>
      </c>
      <c r="H15">
        <v>0</v>
      </c>
      <c r="I15">
        <v>45</v>
      </c>
      <c r="J15">
        <v>154</v>
      </c>
      <c r="K15">
        <v>2</v>
      </c>
    </row>
    <row r="16" spans="1:11" x14ac:dyDescent="0.25">
      <c r="A16">
        <v>14</v>
      </c>
      <c r="B16">
        <v>14</v>
      </c>
      <c r="C16">
        <v>54</v>
      </c>
      <c r="D16">
        <v>7</v>
      </c>
      <c r="E16">
        <v>39</v>
      </c>
      <c r="F16">
        <v>69</v>
      </c>
      <c r="G16">
        <v>31</v>
      </c>
      <c r="H16">
        <v>1</v>
      </c>
      <c r="I16">
        <v>46</v>
      </c>
      <c r="J16">
        <v>154</v>
      </c>
      <c r="K16">
        <v>1</v>
      </c>
    </row>
    <row r="17" spans="1:11" x14ac:dyDescent="0.25">
      <c r="A17">
        <v>15</v>
      </c>
      <c r="B17">
        <v>15</v>
      </c>
      <c r="C17">
        <v>52</v>
      </c>
      <c r="D17">
        <v>7</v>
      </c>
      <c r="E17">
        <v>41</v>
      </c>
      <c r="F17">
        <v>51</v>
      </c>
      <c r="G17">
        <v>49</v>
      </c>
      <c r="H17">
        <v>2</v>
      </c>
      <c r="I17">
        <v>48</v>
      </c>
      <c r="J17">
        <v>242</v>
      </c>
      <c r="K17">
        <v>1</v>
      </c>
    </row>
    <row r="18" spans="1:11" x14ac:dyDescent="0.25">
      <c r="A18">
        <v>16</v>
      </c>
      <c r="B18">
        <v>16</v>
      </c>
      <c r="C18">
        <v>52</v>
      </c>
      <c r="D18">
        <v>5</v>
      </c>
      <c r="E18">
        <v>43</v>
      </c>
      <c r="F18">
        <v>53</v>
      </c>
      <c r="G18">
        <v>47</v>
      </c>
      <c r="H18">
        <v>0</v>
      </c>
      <c r="I18">
        <v>48</v>
      </c>
      <c r="J18">
        <v>234</v>
      </c>
      <c r="K18">
        <v>0</v>
      </c>
    </row>
    <row r="19" spans="1:11" x14ac:dyDescent="0.25">
      <c r="A19">
        <v>17</v>
      </c>
      <c r="B19">
        <v>17</v>
      </c>
      <c r="C19">
        <v>50</v>
      </c>
      <c r="D19">
        <v>6</v>
      </c>
      <c r="E19">
        <v>44</v>
      </c>
      <c r="F19">
        <v>1</v>
      </c>
      <c r="G19">
        <v>99</v>
      </c>
      <c r="H19">
        <v>2</v>
      </c>
      <c r="I19">
        <v>50</v>
      </c>
      <c r="J19">
        <v>494</v>
      </c>
      <c r="K19">
        <v>1</v>
      </c>
    </row>
    <row r="20" spans="1:11" x14ac:dyDescent="0.25">
      <c r="A20">
        <v>18</v>
      </c>
      <c r="B20">
        <v>18</v>
      </c>
      <c r="C20">
        <v>49</v>
      </c>
      <c r="D20">
        <v>6</v>
      </c>
      <c r="E20">
        <v>45</v>
      </c>
      <c r="F20">
        <v>52</v>
      </c>
      <c r="G20">
        <v>48</v>
      </c>
      <c r="H20">
        <v>1</v>
      </c>
      <c r="I20">
        <v>51</v>
      </c>
      <c r="J20">
        <v>240</v>
      </c>
      <c r="K20">
        <v>2</v>
      </c>
    </row>
    <row r="21" spans="1:11" x14ac:dyDescent="0.25">
      <c r="A21">
        <v>19</v>
      </c>
      <c r="B21">
        <v>19</v>
      </c>
      <c r="C21">
        <v>49</v>
      </c>
      <c r="D21">
        <v>6</v>
      </c>
      <c r="E21">
        <v>45</v>
      </c>
      <c r="F21">
        <v>74</v>
      </c>
      <c r="G21">
        <v>26</v>
      </c>
      <c r="H21">
        <v>0</v>
      </c>
      <c r="I21">
        <v>51</v>
      </c>
      <c r="J21">
        <v>128</v>
      </c>
      <c r="K21">
        <v>0</v>
      </c>
    </row>
    <row r="22" spans="1:11" x14ac:dyDescent="0.25">
      <c r="A22">
        <v>20</v>
      </c>
      <c r="B22">
        <v>20</v>
      </c>
      <c r="C22">
        <v>46</v>
      </c>
      <c r="D22">
        <v>8</v>
      </c>
      <c r="E22">
        <v>46</v>
      </c>
      <c r="F22">
        <v>2</v>
      </c>
      <c r="G22">
        <v>98</v>
      </c>
      <c r="H22">
        <v>3</v>
      </c>
      <c r="I22">
        <v>54</v>
      </c>
      <c r="J22">
        <v>488</v>
      </c>
      <c r="K22">
        <v>2</v>
      </c>
    </row>
    <row r="23" spans="1:11" x14ac:dyDescent="0.25">
      <c r="A23">
        <v>21</v>
      </c>
      <c r="B23">
        <v>21</v>
      </c>
      <c r="C23">
        <v>46</v>
      </c>
      <c r="D23">
        <v>6</v>
      </c>
      <c r="E23">
        <v>48</v>
      </c>
      <c r="F23">
        <v>69</v>
      </c>
      <c r="G23">
        <v>31</v>
      </c>
      <c r="H23">
        <v>0</v>
      </c>
      <c r="I23">
        <v>54</v>
      </c>
      <c r="J23">
        <v>154</v>
      </c>
      <c r="K23">
        <v>1</v>
      </c>
    </row>
    <row r="24" spans="1:11" x14ac:dyDescent="0.25">
      <c r="A24">
        <v>22</v>
      </c>
      <c r="B24">
        <v>22</v>
      </c>
      <c r="C24">
        <v>45</v>
      </c>
      <c r="D24">
        <v>7</v>
      </c>
      <c r="E24">
        <v>48</v>
      </c>
      <c r="F24">
        <v>55</v>
      </c>
      <c r="G24">
        <v>45</v>
      </c>
      <c r="H24">
        <v>1</v>
      </c>
      <c r="I24">
        <v>55</v>
      </c>
      <c r="J24">
        <v>224</v>
      </c>
      <c r="K24">
        <v>0</v>
      </c>
    </row>
    <row r="25" spans="1:11" x14ac:dyDescent="0.25">
      <c r="A25">
        <v>23</v>
      </c>
      <c r="B25">
        <v>23</v>
      </c>
      <c r="C25">
        <v>42</v>
      </c>
      <c r="D25">
        <v>8</v>
      </c>
      <c r="E25">
        <v>50</v>
      </c>
      <c r="F25">
        <v>3</v>
      </c>
      <c r="G25">
        <v>97</v>
      </c>
      <c r="H25">
        <v>3</v>
      </c>
      <c r="I25">
        <v>58</v>
      </c>
      <c r="J25">
        <v>480</v>
      </c>
      <c r="K25">
        <v>3</v>
      </c>
    </row>
    <row r="26" spans="1:11" x14ac:dyDescent="0.25">
      <c r="A26">
        <v>24</v>
      </c>
      <c r="B26">
        <v>24</v>
      </c>
      <c r="C26">
        <v>42</v>
      </c>
      <c r="D26">
        <v>7</v>
      </c>
      <c r="E26">
        <v>51</v>
      </c>
      <c r="F26">
        <v>58</v>
      </c>
      <c r="G26">
        <v>42</v>
      </c>
      <c r="H26">
        <v>0</v>
      </c>
      <c r="I26">
        <v>58</v>
      </c>
      <c r="J26">
        <v>210</v>
      </c>
      <c r="K26">
        <v>0</v>
      </c>
    </row>
    <row r="27" spans="1:11" x14ac:dyDescent="0.25">
      <c r="A27">
        <v>25</v>
      </c>
      <c r="B27">
        <v>25</v>
      </c>
      <c r="C27">
        <v>38</v>
      </c>
      <c r="D27">
        <v>11</v>
      </c>
      <c r="E27">
        <v>51</v>
      </c>
      <c r="F27">
        <v>3</v>
      </c>
      <c r="G27">
        <v>97</v>
      </c>
      <c r="H27">
        <v>4</v>
      </c>
      <c r="I27">
        <v>62</v>
      </c>
      <c r="J27">
        <v>484</v>
      </c>
      <c r="K27">
        <v>1</v>
      </c>
    </row>
    <row r="28" spans="1:11" x14ac:dyDescent="0.25">
      <c r="A28">
        <v>26</v>
      </c>
      <c r="B28">
        <v>26</v>
      </c>
      <c r="C28">
        <v>37</v>
      </c>
      <c r="D28">
        <v>9</v>
      </c>
      <c r="E28">
        <v>54</v>
      </c>
      <c r="F28">
        <v>55</v>
      </c>
      <c r="G28">
        <v>45</v>
      </c>
      <c r="H28">
        <v>1</v>
      </c>
      <c r="I28">
        <v>63</v>
      </c>
      <c r="J28">
        <v>224</v>
      </c>
      <c r="K28">
        <v>3</v>
      </c>
    </row>
    <row r="29" spans="1:11" x14ac:dyDescent="0.25">
      <c r="A29">
        <v>27</v>
      </c>
      <c r="B29">
        <v>27</v>
      </c>
      <c r="C29">
        <v>37</v>
      </c>
      <c r="D29">
        <v>9</v>
      </c>
      <c r="E29">
        <v>54</v>
      </c>
      <c r="F29">
        <v>63</v>
      </c>
      <c r="G29">
        <v>37</v>
      </c>
      <c r="H29">
        <v>0</v>
      </c>
      <c r="I29">
        <v>63</v>
      </c>
      <c r="J29">
        <v>184</v>
      </c>
      <c r="K29">
        <v>0</v>
      </c>
    </row>
    <row r="30" spans="1:11" x14ac:dyDescent="0.25">
      <c r="A30">
        <v>28</v>
      </c>
      <c r="B30">
        <v>28</v>
      </c>
      <c r="C30">
        <v>36</v>
      </c>
      <c r="D30">
        <v>9</v>
      </c>
      <c r="E30">
        <v>55</v>
      </c>
      <c r="F30">
        <v>7</v>
      </c>
      <c r="G30">
        <v>93</v>
      </c>
      <c r="H30">
        <v>1</v>
      </c>
      <c r="I30">
        <v>64</v>
      </c>
      <c r="J30">
        <v>464</v>
      </c>
      <c r="K30">
        <v>4</v>
      </c>
    </row>
    <row r="31" spans="1:11" x14ac:dyDescent="0.25">
      <c r="A31">
        <v>29</v>
      </c>
      <c r="B31">
        <v>29</v>
      </c>
      <c r="C31">
        <v>36</v>
      </c>
      <c r="D31">
        <v>6</v>
      </c>
      <c r="E31">
        <v>58</v>
      </c>
      <c r="F31">
        <v>61</v>
      </c>
      <c r="G31">
        <v>39</v>
      </c>
      <c r="H31">
        <v>0</v>
      </c>
      <c r="I31">
        <v>64</v>
      </c>
      <c r="J31">
        <v>192</v>
      </c>
      <c r="K31">
        <v>1</v>
      </c>
    </row>
    <row r="32" spans="1:11" x14ac:dyDescent="0.25">
      <c r="A32">
        <v>30</v>
      </c>
      <c r="B32">
        <v>30</v>
      </c>
      <c r="C32">
        <v>36</v>
      </c>
      <c r="D32">
        <v>6</v>
      </c>
      <c r="E32">
        <v>58</v>
      </c>
      <c r="F32">
        <v>53</v>
      </c>
      <c r="G32">
        <v>47</v>
      </c>
      <c r="H32">
        <v>0</v>
      </c>
      <c r="I32">
        <v>64</v>
      </c>
      <c r="J32">
        <v>234</v>
      </c>
      <c r="K32">
        <v>0</v>
      </c>
    </row>
    <row r="33" spans="1:11" x14ac:dyDescent="0.25">
      <c r="A33">
        <v>31</v>
      </c>
      <c r="B33">
        <v>31</v>
      </c>
      <c r="C33">
        <v>35</v>
      </c>
      <c r="D33">
        <v>3</v>
      </c>
      <c r="E33">
        <v>62</v>
      </c>
      <c r="F33">
        <v>4</v>
      </c>
      <c r="G33">
        <v>96</v>
      </c>
      <c r="H33">
        <v>1</v>
      </c>
      <c r="I33">
        <v>65</v>
      </c>
      <c r="J33">
        <v>478</v>
      </c>
      <c r="K33">
        <v>1</v>
      </c>
    </row>
    <row r="34" spans="1:11" x14ac:dyDescent="0.25">
      <c r="A34">
        <v>32</v>
      </c>
      <c r="B34">
        <v>32</v>
      </c>
      <c r="C34">
        <v>35</v>
      </c>
      <c r="D34">
        <v>2</v>
      </c>
      <c r="E34">
        <v>63</v>
      </c>
      <c r="F34">
        <v>52</v>
      </c>
      <c r="G34">
        <v>48</v>
      </c>
      <c r="H34">
        <v>0</v>
      </c>
      <c r="I34">
        <v>65</v>
      </c>
      <c r="J34">
        <v>238</v>
      </c>
      <c r="K34">
        <v>0</v>
      </c>
    </row>
    <row r="35" spans="1:11" x14ac:dyDescent="0.25">
      <c r="A35">
        <v>33</v>
      </c>
      <c r="B35">
        <v>33</v>
      </c>
      <c r="C35">
        <v>35</v>
      </c>
      <c r="D35">
        <v>2</v>
      </c>
      <c r="E35">
        <v>63</v>
      </c>
      <c r="F35">
        <v>2</v>
      </c>
      <c r="G35">
        <v>98</v>
      </c>
      <c r="H35">
        <v>0</v>
      </c>
      <c r="I35">
        <v>65</v>
      </c>
      <c r="J35">
        <v>490</v>
      </c>
      <c r="K35">
        <v>0</v>
      </c>
    </row>
    <row r="36" spans="1:11" x14ac:dyDescent="0.25">
      <c r="A36">
        <v>34</v>
      </c>
      <c r="B36">
        <v>34</v>
      </c>
      <c r="C36">
        <v>35</v>
      </c>
      <c r="D36">
        <v>1</v>
      </c>
      <c r="E36">
        <v>64</v>
      </c>
      <c r="F36">
        <v>2</v>
      </c>
      <c r="G36">
        <v>98</v>
      </c>
      <c r="H36">
        <v>0</v>
      </c>
      <c r="I36">
        <v>65</v>
      </c>
      <c r="J36">
        <v>488</v>
      </c>
      <c r="K36">
        <v>1</v>
      </c>
    </row>
    <row r="37" spans="1:11" x14ac:dyDescent="0.25">
      <c r="A37">
        <v>35</v>
      </c>
      <c r="B37">
        <v>35</v>
      </c>
      <c r="C37">
        <v>35</v>
      </c>
      <c r="D37">
        <v>1</v>
      </c>
      <c r="E37">
        <v>64</v>
      </c>
      <c r="F37">
        <v>47</v>
      </c>
      <c r="G37">
        <v>53</v>
      </c>
      <c r="H37">
        <v>0</v>
      </c>
      <c r="I37">
        <v>65</v>
      </c>
      <c r="J37">
        <v>262</v>
      </c>
      <c r="K37">
        <v>0</v>
      </c>
    </row>
    <row r="38" spans="1:11" x14ac:dyDescent="0.25">
      <c r="A38">
        <v>36</v>
      </c>
      <c r="B38">
        <v>36</v>
      </c>
      <c r="C38">
        <v>35</v>
      </c>
      <c r="D38">
        <v>1</v>
      </c>
      <c r="E38">
        <v>64</v>
      </c>
      <c r="F38">
        <v>1</v>
      </c>
      <c r="G38">
        <v>99</v>
      </c>
      <c r="H38">
        <v>0</v>
      </c>
      <c r="I38">
        <v>65</v>
      </c>
      <c r="J38">
        <v>494</v>
      </c>
      <c r="K38">
        <v>0</v>
      </c>
    </row>
    <row r="39" spans="1:11" x14ac:dyDescent="0.25">
      <c r="A39">
        <v>37</v>
      </c>
      <c r="B39">
        <v>37</v>
      </c>
      <c r="C39">
        <v>35</v>
      </c>
      <c r="D39">
        <v>0</v>
      </c>
      <c r="E39">
        <v>65</v>
      </c>
      <c r="F39">
        <v>1</v>
      </c>
      <c r="G39">
        <v>99</v>
      </c>
      <c r="H39">
        <v>0</v>
      </c>
      <c r="I39">
        <v>65</v>
      </c>
      <c r="J39">
        <v>494</v>
      </c>
      <c r="K3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sqref="A1:K1048576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30</v>
      </c>
    </row>
    <row r="2" spans="1:11" x14ac:dyDescent="0.25">
      <c r="A2">
        <v>0</v>
      </c>
      <c r="B2">
        <v>0</v>
      </c>
      <c r="C2">
        <v>98</v>
      </c>
      <c r="D2">
        <v>2</v>
      </c>
      <c r="E2">
        <v>0</v>
      </c>
      <c r="F2">
        <v>0</v>
      </c>
      <c r="G2">
        <v>100</v>
      </c>
      <c r="H2">
        <v>2</v>
      </c>
      <c r="I2">
        <v>2</v>
      </c>
      <c r="J2">
        <v>0</v>
      </c>
      <c r="K2">
        <v>0</v>
      </c>
    </row>
    <row r="3" spans="1:11" x14ac:dyDescent="0.25">
      <c r="A3">
        <v>1</v>
      </c>
      <c r="B3">
        <v>1</v>
      </c>
      <c r="C3">
        <v>98</v>
      </c>
      <c r="D3">
        <v>2</v>
      </c>
      <c r="E3">
        <v>0</v>
      </c>
      <c r="F3">
        <v>0</v>
      </c>
      <c r="G3">
        <v>100</v>
      </c>
      <c r="H3">
        <v>0</v>
      </c>
      <c r="I3">
        <v>2</v>
      </c>
      <c r="J3">
        <v>500</v>
      </c>
      <c r="K3">
        <v>0</v>
      </c>
    </row>
    <row r="4" spans="1:11" x14ac:dyDescent="0.25">
      <c r="A4">
        <v>2</v>
      </c>
      <c r="B4">
        <v>2</v>
      </c>
      <c r="C4">
        <v>97</v>
      </c>
      <c r="D4">
        <v>3</v>
      </c>
      <c r="E4">
        <v>0</v>
      </c>
      <c r="F4">
        <v>0</v>
      </c>
      <c r="G4">
        <v>100</v>
      </c>
      <c r="H4">
        <v>1</v>
      </c>
      <c r="I4">
        <v>3</v>
      </c>
      <c r="J4">
        <v>500</v>
      </c>
      <c r="K4">
        <v>0</v>
      </c>
    </row>
    <row r="5" spans="1:11" x14ac:dyDescent="0.25">
      <c r="A5">
        <v>3</v>
      </c>
      <c r="B5">
        <v>3</v>
      </c>
      <c r="C5">
        <v>92</v>
      </c>
      <c r="D5">
        <v>8</v>
      </c>
      <c r="E5">
        <v>0</v>
      </c>
      <c r="F5">
        <v>0</v>
      </c>
      <c r="G5">
        <v>100</v>
      </c>
      <c r="H5">
        <v>5</v>
      </c>
      <c r="I5">
        <v>8</v>
      </c>
      <c r="J5">
        <v>500</v>
      </c>
      <c r="K5">
        <v>2</v>
      </c>
    </row>
    <row r="6" spans="1:11" x14ac:dyDescent="0.25">
      <c r="A6">
        <v>4</v>
      </c>
      <c r="B6">
        <v>4</v>
      </c>
      <c r="C6">
        <v>90</v>
      </c>
      <c r="D6">
        <v>10</v>
      </c>
      <c r="E6">
        <v>0</v>
      </c>
      <c r="F6">
        <v>65</v>
      </c>
      <c r="G6">
        <v>35</v>
      </c>
      <c r="H6">
        <v>2</v>
      </c>
      <c r="I6">
        <v>10</v>
      </c>
      <c r="J6">
        <v>174</v>
      </c>
      <c r="K6">
        <v>0</v>
      </c>
    </row>
    <row r="7" spans="1:11" x14ac:dyDescent="0.25">
      <c r="A7">
        <v>5</v>
      </c>
      <c r="B7">
        <v>5</v>
      </c>
      <c r="C7">
        <v>82</v>
      </c>
      <c r="D7">
        <v>18</v>
      </c>
      <c r="E7">
        <v>0</v>
      </c>
      <c r="F7">
        <v>3</v>
      </c>
      <c r="G7">
        <v>97</v>
      </c>
      <c r="H7">
        <v>8</v>
      </c>
      <c r="I7">
        <v>18</v>
      </c>
      <c r="J7">
        <v>482</v>
      </c>
      <c r="K7">
        <v>1</v>
      </c>
    </row>
    <row r="8" spans="1:11" x14ac:dyDescent="0.25">
      <c r="A8">
        <v>6</v>
      </c>
      <c r="B8">
        <v>6</v>
      </c>
      <c r="C8">
        <v>80</v>
      </c>
      <c r="D8">
        <v>18</v>
      </c>
      <c r="E8">
        <v>2</v>
      </c>
      <c r="F8">
        <v>55</v>
      </c>
      <c r="G8">
        <v>45</v>
      </c>
      <c r="H8">
        <v>2</v>
      </c>
      <c r="I8">
        <v>20</v>
      </c>
      <c r="J8">
        <v>224</v>
      </c>
      <c r="K8">
        <v>5</v>
      </c>
    </row>
    <row r="9" spans="1:11" x14ac:dyDescent="0.25">
      <c r="A9">
        <v>7</v>
      </c>
      <c r="B9">
        <v>7</v>
      </c>
      <c r="C9">
        <v>77</v>
      </c>
      <c r="D9">
        <v>21</v>
      </c>
      <c r="E9">
        <v>2</v>
      </c>
      <c r="F9">
        <v>67</v>
      </c>
      <c r="G9">
        <v>33</v>
      </c>
      <c r="H9">
        <v>3</v>
      </c>
      <c r="I9">
        <v>23</v>
      </c>
      <c r="J9">
        <v>162</v>
      </c>
      <c r="K9">
        <v>2</v>
      </c>
    </row>
    <row r="10" spans="1:11" x14ac:dyDescent="0.25">
      <c r="A10">
        <v>8</v>
      </c>
      <c r="B10">
        <v>8</v>
      </c>
      <c r="C10">
        <v>76</v>
      </c>
      <c r="D10">
        <v>21</v>
      </c>
      <c r="E10">
        <v>3</v>
      </c>
      <c r="F10">
        <v>66</v>
      </c>
      <c r="G10">
        <v>34</v>
      </c>
      <c r="H10">
        <v>1</v>
      </c>
      <c r="I10">
        <v>24</v>
      </c>
      <c r="J10">
        <v>170</v>
      </c>
      <c r="K10">
        <v>8</v>
      </c>
    </row>
    <row r="11" spans="1:11" x14ac:dyDescent="0.25">
      <c r="A11">
        <v>9</v>
      </c>
      <c r="B11">
        <v>9</v>
      </c>
      <c r="C11">
        <v>73</v>
      </c>
      <c r="D11">
        <v>19</v>
      </c>
      <c r="E11">
        <v>8</v>
      </c>
      <c r="F11">
        <v>78</v>
      </c>
      <c r="G11">
        <v>22</v>
      </c>
      <c r="H11">
        <v>3</v>
      </c>
      <c r="I11">
        <v>27</v>
      </c>
      <c r="J11">
        <v>108</v>
      </c>
      <c r="K11">
        <v>2</v>
      </c>
    </row>
    <row r="12" spans="1:11" x14ac:dyDescent="0.25">
      <c r="A12">
        <v>10</v>
      </c>
      <c r="B12">
        <v>10</v>
      </c>
      <c r="C12">
        <v>67</v>
      </c>
      <c r="D12">
        <v>23</v>
      </c>
      <c r="E12">
        <v>10</v>
      </c>
      <c r="F12">
        <v>67</v>
      </c>
      <c r="G12">
        <v>33</v>
      </c>
      <c r="H12">
        <v>6</v>
      </c>
      <c r="I12">
        <v>33</v>
      </c>
      <c r="J12">
        <v>164</v>
      </c>
      <c r="K12">
        <v>3</v>
      </c>
    </row>
    <row r="13" spans="1:11" x14ac:dyDescent="0.25">
      <c r="A13">
        <v>11</v>
      </c>
      <c r="B13">
        <v>11</v>
      </c>
      <c r="C13">
        <v>61</v>
      </c>
      <c r="D13">
        <v>21</v>
      </c>
      <c r="E13">
        <v>18</v>
      </c>
      <c r="F13">
        <v>64</v>
      </c>
      <c r="G13">
        <v>36</v>
      </c>
      <c r="H13">
        <v>6</v>
      </c>
      <c r="I13">
        <v>39</v>
      </c>
      <c r="J13">
        <v>180</v>
      </c>
      <c r="K13">
        <v>1</v>
      </c>
    </row>
    <row r="14" spans="1:11" x14ac:dyDescent="0.25">
      <c r="A14">
        <v>12</v>
      </c>
      <c r="B14">
        <v>12</v>
      </c>
      <c r="C14">
        <v>55</v>
      </c>
      <c r="D14">
        <v>25</v>
      </c>
      <c r="E14">
        <v>20</v>
      </c>
      <c r="F14">
        <v>56</v>
      </c>
      <c r="G14">
        <v>44</v>
      </c>
      <c r="H14">
        <v>6</v>
      </c>
      <c r="I14">
        <v>45</v>
      </c>
      <c r="J14">
        <v>218</v>
      </c>
      <c r="K14">
        <v>3</v>
      </c>
    </row>
    <row r="15" spans="1:11" x14ac:dyDescent="0.25">
      <c r="A15">
        <v>13</v>
      </c>
      <c r="B15">
        <v>13</v>
      </c>
      <c r="C15">
        <v>48</v>
      </c>
      <c r="D15">
        <v>29</v>
      </c>
      <c r="E15">
        <v>23</v>
      </c>
      <c r="F15">
        <v>77</v>
      </c>
      <c r="G15">
        <v>23</v>
      </c>
      <c r="H15">
        <v>7</v>
      </c>
      <c r="I15">
        <v>52</v>
      </c>
      <c r="J15">
        <v>114</v>
      </c>
      <c r="K15">
        <v>6</v>
      </c>
    </row>
    <row r="16" spans="1:11" x14ac:dyDescent="0.25">
      <c r="A16">
        <v>14</v>
      </c>
      <c r="B16">
        <v>14</v>
      </c>
      <c r="C16">
        <v>44</v>
      </c>
      <c r="D16">
        <v>32</v>
      </c>
      <c r="E16">
        <v>24</v>
      </c>
      <c r="F16">
        <v>77</v>
      </c>
      <c r="G16">
        <v>23</v>
      </c>
      <c r="H16">
        <v>4</v>
      </c>
      <c r="I16">
        <v>56</v>
      </c>
      <c r="J16">
        <v>114</v>
      </c>
      <c r="K16">
        <v>6</v>
      </c>
    </row>
    <row r="17" spans="1:11" x14ac:dyDescent="0.25">
      <c r="A17">
        <v>15</v>
      </c>
      <c r="B17">
        <v>15</v>
      </c>
      <c r="C17">
        <v>44</v>
      </c>
      <c r="D17">
        <v>29</v>
      </c>
      <c r="E17">
        <v>27</v>
      </c>
      <c r="F17">
        <v>76</v>
      </c>
      <c r="G17">
        <v>24</v>
      </c>
      <c r="H17">
        <v>0</v>
      </c>
      <c r="I17">
        <v>56</v>
      </c>
      <c r="J17">
        <v>118</v>
      </c>
      <c r="K17">
        <v>6</v>
      </c>
    </row>
    <row r="18" spans="1:11" x14ac:dyDescent="0.25">
      <c r="A18">
        <v>16</v>
      </c>
      <c r="B18">
        <v>16</v>
      </c>
      <c r="C18">
        <v>42</v>
      </c>
      <c r="D18">
        <v>25</v>
      </c>
      <c r="E18">
        <v>33</v>
      </c>
      <c r="F18">
        <v>79</v>
      </c>
      <c r="G18">
        <v>21</v>
      </c>
      <c r="H18">
        <v>2</v>
      </c>
      <c r="I18">
        <v>58</v>
      </c>
      <c r="J18">
        <v>102</v>
      </c>
      <c r="K18">
        <v>7</v>
      </c>
    </row>
    <row r="19" spans="1:11" x14ac:dyDescent="0.25">
      <c r="A19">
        <v>17</v>
      </c>
      <c r="B19">
        <v>17</v>
      </c>
      <c r="C19">
        <v>42</v>
      </c>
      <c r="D19">
        <v>19</v>
      </c>
      <c r="E19">
        <v>39</v>
      </c>
      <c r="F19">
        <v>80</v>
      </c>
      <c r="G19">
        <v>20</v>
      </c>
      <c r="H19">
        <v>0</v>
      </c>
      <c r="I19">
        <v>58</v>
      </c>
      <c r="J19">
        <v>98</v>
      </c>
      <c r="K19">
        <v>4</v>
      </c>
    </row>
    <row r="20" spans="1:11" x14ac:dyDescent="0.25">
      <c r="A20">
        <v>18</v>
      </c>
      <c r="B20">
        <v>18</v>
      </c>
      <c r="C20">
        <v>42</v>
      </c>
      <c r="D20">
        <v>13</v>
      </c>
      <c r="E20">
        <v>45</v>
      </c>
      <c r="F20">
        <v>68</v>
      </c>
      <c r="G20">
        <v>32</v>
      </c>
      <c r="H20">
        <v>0</v>
      </c>
      <c r="I20">
        <v>58</v>
      </c>
      <c r="J20">
        <v>158</v>
      </c>
      <c r="K20">
        <v>0</v>
      </c>
    </row>
    <row r="21" spans="1:11" x14ac:dyDescent="0.25">
      <c r="A21">
        <v>19</v>
      </c>
      <c r="B21">
        <v>19</v>
      </c>
      <c r="C21">
        <v>41</v>
      </c>
      <c r="D21">
        <v>7</v>
      </c>
      <c r="E21">
        <v>52</v>
      </c>
      <c r="F21">
        <v>5</v>
      </c>
      <c r="G21">
        <v>95</v>
      </c>
      <c r="H21">
        <v>1</v>
      </c>
      <c r="I21">
        <v>59</v>
      </c>
      <c r="J21">
        <v>472</v>
      </c>
      <c r="K21">
        <v>2</v>
      </c>
    </row>
    <row r="22" spans="1:11" x14ac:dyDescent="0.25">
      <c r="A22">
        <v>20</v>
      </c>
      <c r="B22">
        <v>20</v>
      </c>
      <c r="C22">
        <v>41</v>
      </c>
      <c r="D22">
        <v>3</v>
      </c>
      <c r="E22">
        <v>56</v>
      </c>
      <c r="F22">
        <v>71</v>
      </c>
      <c r="G22">
        <v>29</v>
      </c>
      <c r="H22">
        <v>0</v>
      </c>
      <c r="I22">
        <v>59</v>
      </c>
      <c r="J22">
        <v>144</v>
      </c>
      <c r="K22">
        <v>0</v>
      </c>
    </row>
    <row r="23" spans="1:11" x14ac:dyDescent="0.25">
      <c r="A23">
        <v>21</v>
      </c>
      <c r="B23">
        <v>21</v>
      </c>
      <c r="C23">
        <v>40</v>
      </c>
      <c r="D23">
        <v>4</v>
      </c>
      <c r="E23">
        <v>56</v>
      </c>
      <c r="F23">
        <v>2</v>
      </c>
      <c r="G23">
        <v>98</v>
      </c>
      <c r="H23">
        <v>1</v>
      </c>
      <c r="I23">
        <v>60</v>
      </c>
      <c r="J23">
        <v>488</v>
      </c>
      <c r="K23">
        <v>0</v>
      </c>
    </row>
    <row r="24" spans="1:11" x14ac:dyDescent="0.25">
      <c r="A24">
        <v>22</v>
      </c>
      <c r="B24">
        <v>22</v>
      </c>
      <c r="C24">
        <v>39</v>
      </c>
      <c r="D24">
        <v>3</v>
      </c>
      <c r="E24">
        <v>58</v>
      </c>
      <c r="F24">
        <v>0</v>
      </c>
      <c r="G24">
        <v>100</v>
      </c>
      <c r="H24">
        <v>1</v>
      </c>
      <c r="I24">
        <v>61</v>
      </c>
      <c r="J24">
        <v>500</v>
      </c>
      <c r="K24">
        <v>1</v>
      </c>
    </row>
    <row r="25" spans="1:11" x14ac:dyDescent="0.25">
      <c r="A25">
        <v>23</v>
      </c>
      <c r="B25">
        <v>23</v>
      </c>
      <c r="C25">
        <v>39</v>
      </c>
      <c r="D25">
        <v>3</v>
      </c>
      <c r="E25">
        <v>58</v>
      </c>
      <c r="F25">
        <v>51</v>
      </c>
      <c r="G25">
        <v>49</v>
      </c>
      <c r="H25">
        <v>0</v>
      </c>
      <c r="I25">
        <v>61</v>
      </c>
      <c r="J25">
        <v>242</v>
      </c>
      <c r="K25">
        <v>0</v>
      </c>
    </row>
    <row r="26" spans="1:11" x14ac:dyDescent="0.25">
      <c r="A26">
        <v>24</v>
      </c>
      <c r="B26">
        <v>24</v>
      </c>
      <c r="C26">
        <v>39</v>
      </c>
      <c r="D26">
        <v>3</v>
      </c>
      <c r="E26">
        <v>58</v>
      </c>
      <c r="F26">
        <v>1</v>
      </c>
      <c r="G26">
        <v>99</v>
      </c>
      <c r="H26">
        <v>0</v>
      </c>
      <c r="I26">
        <v>61</v>
      </c>
      <c r="J26">
        <v>492</v>
      </c>
      <c r="K26">
        <v>1</v>
      </c>
    </row>
    <row r="27" spans="1:11" x14ac:dyDescent="0.25">
      <c r="A27">
        <v>25</v>
      </c>
      <c r="B27">
        <v>25</v>
      </c>
      <c r="C27">
        <v>39</v>
      </c>
      <c r="D27">
        <v>2</v>
      </c>
      <c r="E27">
        <v>59</v>
      </c>
      <c r="F27">
        <v>49</v>
      </c>
      <c r="G27">
        <v>51</v>
      </c>
      <c r="H27">
        <v>0</v>
      </c>
      <c r="I27">
        <v>61</v>
      </c>
      <c r="J27">
        <v>254</v>
      </c>
      <c r="K27">
        <v>1</v>
      </c>
    </row>
    <row r="28" spans="1:11" x14ac:dyDescent="0.25">
      <c r="A28">
        <v>26</v>
      </c>
      <c r="B28">
        <v>26</v>
      </c>
      <c r="C28">
        <v>39</v>
      </c>
      <c r="D28">
        <v>2</v>
      </c>
      <c r="E28">
        <v>59</v>
      </c>
      <c r="F28">
        <v>50</v>
      </c>
      <c r="G28">
        <v>50</v>
      </c>
      <c r="H28">
        <v>0</v>
      </c>
      <c r="I28">
        <v>61</v>
      </c>
      <c r="J28">
        <v>248</v>
      </c>
      <c r="K28">
        <v>0</v>
      </c>
    </row>
    <row r="29" spans="1:11" x14ac:dyDescent="0.25">
      <c r="A29">
        <v>27</v>
      </c>
      <c r="B29">
        <v>27</v>
      </c>
      <c r="C29">
        <v>38</v>
      </c>
      <c r="D29">
        <v>2</v>
      </c>
      <c r="E29">
        <v>60</v>
      </c>
      <c r="F29">
        <v>1</v>
      </c>
      <c r="G29">
        <v>99</v>
      </c>
      <c r="H29">
        <v>1</v>
      </c>
      <c r="I29">
        <v>62</v>
      </c>
      <c r="J29">
        <v>494</v>
      </c>
      <c r="K29">
        <v>0</v>
      </c>
    </row>
    <row r="30" spans="1:11" x14ac:dyDescent="0.25">
      <c r="A30">
        <v>28</v>
      </c>
      <c r="B30">
        <v>28</v>
      </c>
      <c r="C30">
        <v>38</v>
      </c>
      <c r="D30">
        <v>1</v>
      </c>
      <c r="E30">
        <v>61</v>
      </c>
      <c r="F30">
        <v>1</v>
      </c>
      <c r="G30">
        <v>99</v>
      </c>
      <c r="H30">
        <v>0</v>
      </c>
      <c r="I30">
        <v>62</v>
      </c>
      <c r="J30">
        <v>494</v>
      </c>
      <c r="K30">
        <v>0</v>
      </c>
    </row>
    <row r="31" spans="1:11" x14ac:dyDescent="0.25">
      <c r="A31">
        <v>29</v>
      </c>
      <c r="B31">
        <v>29</v>
      </c>
      <c r="C31">
        <v>38</v>
      </c>
      <c r="D31">
        <v>1</v>
      </c>
      <c r="E31">
        <v>61</v>
      </c>
      <c r="F31">
        <v>0</v>
      </c>
      <c r="G31">
        <v>100</v>
      </c>
      <c r="H31">
        <v>0</v>
      </c>
      <c r="I31">
        <v>62</v>
      </c>
      <c r="J31">
        <v>500</v>
      </c>
      <c r="K31">
        <v>0</v>
      </c>
    </row>
    <row r="32" spans="1:11" x14ac:dyDescent="0.25">
      <c r="A32">
        <v>30</v>
      </c>
      <c r="B32">
        <v>30</v>
      </c>
      <c r="C32">
        <v>38</v>
      </c>
      <c r="D32">
        <v>1</v>
      </c>
      <c r="E32">
        <v>61</v>
      </c>
      <c r="F32">
        <v>0</v>
      </c>
      <c r="G32">
        <v>100</v>
      </c>
      <c r="H32">
        <v>0</v>
      </c>
      <c r="I32">
        <v>62</v>
      </c>
      <c r="J32">
        <v>500</v>
      </c>
      <c r="K32">
        <v>1</v>
      </c>
    </row>
    <row r="33" spans="1:11" x14ac:dyDescent="0.25">
      <c r="A33">
        <v>31</v>
      </c>
      <c r="B33">
        <v>31</v>
      </c>
      <c r="C33">
        <v>38</v>
      </c>
      <c r="D33">
        <v>1</v>
      </c>
      <c r="E33">
        <v>61</v>
      </c>
      <c r="F33">
        <v>55</v>
      </c>
      <c r="G33">
        <v>45</v>
      </c>
      <c r="H33">
        <v>0</v>
      </c>
      <c r="I33">
        <v>62</v>
      </c>
      <c r="J33">
        <v>224</v>
      </c>
      <c r="K33">
        <v>0</v>
      </c>
    </row>
    <row r="34" spans="1:11" x14ac:dyDescent="0.25">
      <c r="A34">
        <v>32</v>
      </c>
      <c r="B34">
        <v>32</v>
      </c>
      <c r="C34">
        <v>38</v>
      </c>
      <c r="D34">
        <v>1</v>
      </c>
      <c r="E34">
        <v>61</v>
      </c>
      <c r="F34">
        <v>1</v>
      </c>
      <c r="G34">
        <v>99</v>
      </c>
      <c r="H34">
        <v>0</v>
      </c>
      <c r="I34">
        <v>62</v>
      </c>
      <c r="J34">
        <v>494</v>
      </c>
      <c r="K34">
        <v>0</v>
      </c>
    </row>
    <row r="35" spans="1:11" x14ac:dyDescent="0.25">
      <c r="A35">
        <v>33</v>
      </c>
      <c r="B35">
        <v>33</v>
      </c>
      <c r="C35">
        <v>38</v>
      </c>
      <c r="D35">
        <v>0</v>
      </c>
      <c r="E35">
        <v>62</v>
      </c>
      <c r="F35">
        <v>1</v>
      </c>
      <c r="G35">
        <v>99</v>
      </c>
      <c r="H35">
        <v>0</v>
      </c>
      <c r="I35">
        <v>62</v>
      </c>
      <c r="J35">
        <v>494</v>
      </c>
      <c r="K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Fig 2 of paper</vt:lpstr>
      <vt:lpstr>Run10</vt:lpstr>
      <vt:lpstr>Run9</vt:lpstr>
      <vt:lpstr>Run8</vt:lpstr>
      <vt:lpstr>Run7</vt:lpstr>
      <vt:lpstr>Run6</vt:lpstr>
      <vt:lpstr>Run5</vt:lpstr>
      <vt:lpstr>Run4</vt:lpstr>
      <vt:lpstr>Run3</vt:lpstr>
      <vt:lpstr>Run2</vt:lpstr>
      <vt:lpstr>Run1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Navid Ghaffarzadegan</dc:creator>
  <cp:lastModifiedBy>Navid Ghaffarzadegan</cp:lastModifiedBy>
  <dcterms:created xsi:type="dcterms:W3CDTF">2023-06-21T11:49:45Z</dcterms:created>
  <dcterms:modified xsi:type="dcterms:W3CDTF">2023-07-10T20:10:35Z</dcterms:modified>
</cp:coreProperties>
</file>