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d Ghaffarzadegan\Dropbox\1- Research\1- In Progress\18-Corona\1-COVID-NSF RAISE\Project - GABM with Ross\GABM Shared with Navid\Writing\GABM_SIR_Supplementary_Information\Figures\Figure 3\"/>
    </mc:Choice>
  </mc:AlternateContent>
  <xr:revisionPtr revIDLastSave="0" documentId="8_{1660C1F4-2CF4-455D-B207-234EB4D4D219}" xr6:coauthVersionLast="36" xr6:coauthVersionMax="36" xr10:uidLastSave="{00000000-0000-0000-0000-000000000000}"/>
  <bookViews>
    <workbookView xWindow="-105" yWindow="-105" windowWidth="19425" windowHeight="10305" xr2:uid="{00000000-000D-0000-FFFF-FFFF00000000}"/>
  </bookViews>
  <sheets>
    <sheet name="Summary" sheetId="11" r:id="rId1"/>
    <sheet name="Run7 R2" sheetId="7" r:id="rId2"/>
    <sheet name="Run4 R25" sheetId="4" r:id="rId3"/>
    <sheet name="Run3 R3" sheetId="3" r:id="rId4"/>
  </sheets>
  <calcPr calcId="191029"/>
</workbook>
</file>

<file path=xl/calcChain.xml><?xml version="1.0" encoding="utf-8"?>
<calcChain xmlns="http://schemas.openxmlformats.org/spreadsheetml/2006/main">
  <c r="Y88" i="11" l="1"/>
  <c r="Y89" i="11"/>
  <c r="Y90" i="11"/>
  <c r="Y91" i="11"/>
  <c r="Y92" i="11"/>
  <c r="Y93" i="11"/>
  <c r="Y94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Y79" i="11"/>
  <c r="Y80" i="11"/>
  <c r="Y81" i="11"/>
  <c r="Y82" i="11"/>
  <c r="Y83" i="11"/>
  <c r="Y84" i="11"/>
  <c r="Y85" i="11"/>
  <c r="Y86" i="11"/>
  <c r="Y87" i="11"/>
  <c r="Y71" i="11"/>
  <c r="Y72" i="11"/>
  <c r="Y73" i="11"/>
  <c r="Y74" i="11"/>
  <c r="Y75" i="11"/>
  <c r="Y76" i="11"/>
  <c r="Y77" i="11"/>
  <c r="Y78" i="11"/>
  <c r="BC233" i="11"/>
  <c r="BD233" i="11"/>
  <c r="BE233" i="11"/>
  <c r="BC234" i="11"/>
  <c r="BD234" i="11" s="1"/>
  <c r="BE234" i="11"/>
  <c r="BC235" i="11"/>
  <c r="BD235" i="11" s="1"/>
  <c r="BE235" i="11"/>
  <c r="BC236" i="11"/>
  <c r="BD236" i="11"/>
  <c r="BE236" i="11"/>
  <c r="BC237" i="11"/>
  <c r="BD237" i="11"/>
  <c r="BE237" i="11"/>
  <c r="BC238" i="11"/>
  <c r="BD238" i="11"/>
  <c r="BE238" i="11"/>
  <c r="BC239" i="11"/>
  <c r="BD239" i="11" s="1"/>
  <c r="BE239" i="11"/>
  <c r="BC240" i="11"/>
  <c r="BD240" i="11" s="1"/>
  <c r="BE240" i="11"/>
  <c r="BC241" i="11"/>
  <c r="BD241" i="11"/>
  <c r="BE241" i="11"/>
  <c r="BC242" i="11"/>
  <c r="BD242" i="11"/>
  <c r="BE242" i="11"/>
  <c r="BC229" i="11"/>
  <c r="BD229" i="11"/>
  <c r="BE229" i="11"/>
  <c r="BC230" i="11"/>
  <c r="BD230" i="11"/>
  <c r="BE230" i="11"/>
  <c r="BC231" i="11"/>
  <c r="BD231" i="11"/>
  <c r="BE231" i="11"/>
  <c r="BC232" i="11"/>
  <c r="BD232" i="11" s="1"/>
  <c r="BE232" i="11"/>
  <c r="BC227" i="11"/>
  <c r="BD227" i="11"/>
  <c r="BE227" i="11"/>
  <c r="BC228" i="11"/>
  <c r="BD228" i="11"/>
  <c r="BE228" i="11"/>
  <c r="BC209" i="11"/>
  <c r="BD209" i="11"/>
  <c r="BE209" i="11"/>
  <c r="BC210" i="11"/>
  <c r="BD210" i="11"/>
  <c r="BE210" i="11"/>
  <c r="BC211" i="11"/>
  <c r="BD211" i="11"/>
  <c r="BE211" i="11"/>
  <c r="BC212" i="11"/>
  <c r="BD212" i="11" s="1"/>
  <c r="BE212" i="11"/>
  <c r="BC213" i="11"/>
  <c r="BD213" i="11" s="1"/>
  <c r="BE213" i="11"/>
  <c r="BC214" i="11"/>
  <c r="BD214" i="11"/>
  <c r="BE214" i="11"/>
  <c r="BC215" i="11"/>
  <c r="BD215" i="11"/>
  <c r="BE215" i="11"/>
  <c r="BC216" i="11"/>
  <c r="BD216" i="11" s="1"/>
  <c r="BE216" i="11"/>
  <c r="BC217" i="11"/>
  <c r="BD217" i="11"/>
  <c r="BE217" i="11"/>
  <c r="BC218" i="11"/>
  <c r="BD218" i="11"/>
  <c r="BE218" i="11"/>
  <c r="BC219" i="11"/>
  <c r="BD219" i="11" s="1"/>
  <c r="BE219" i="11"/>
  <c r="BC220" i="11"/>
  <c r="BD220" i="11"/>
  <c r="BE220" i="11"/>
  <c r="BC221" i="11"/>
  <c r="BD221" i="11"/>
  <c r="BE221" i="11"/>
  <c r="BC222" i="11"/>
  <c r="BD222" i="11" s="1"/>
  <c r="BE222" i="11"/>
  <c r="BC223" i="11"/>
  <c r="BD223" i="11"/>
  <c r="BE223" i="11"/>
  <c r="BC224" i="11"/>
  <c r="BD224" i="11"/>
  <c r="BE224" i="11"/>
  <c r="BC225" i="11"/>
  <c r="BD225" i="11"/>
  <c r="BE225" i="11"/>
  <c r="BC226" i="11"/>
  <c r="BD226" i="11"/>
  <c r="BE226" i="11"/>
  <c r="BC200" i="11"/>
  <c r="BD200" i="11"/>
  <c r="BE200" i="11"/>
  <c r="BC201" i="11"/>
  <c r="BD201" i="11"/>
  <c r="BE201" i="11"/>
  <c r="BC202" i="11"/>
  <c r="BD202" i="11"/>
  <c r="BE202" i="11"/>
  <c r="BC203" i="11"/>
  <c r="BD203" i="11"/>
  <c r="BE203" i="11"/>
  <c r="BC204" i="11"/>
  <c r="BD204" i="11" s="1"/>
  <c r="BE204" i="11"/>
  <c r="BC205" i="11"/>
  <c r="BD205" i="11" s="1"/>
  <c r="BE205" i="11"/>
  <c r="BC206" i="11"/>
  <c r="BD206" i="11"/>
  <c r="BE206" i="11"/>
  <c r="BC207" i="11"/>
  <c r="BD207" i="11" s="1"/>
  <c r="BE207" i="11"/>
  <c r="BC208" i="11"/>
  <c r="BD208" i="11"/>
  <c r="BE208" i="11"/>
  <c r="BC178" i="11"/>
  <c r="BD178" i="11"/>
  <c r="BE178" i="11"/>
  <c r="BC179" i="11"/>
  <c r="BD179" i="11"/>
  <c r="BE179" i="11"/>
  <c r="BC180" i="11"/>
  <c r="BD180" i="11"/>
  <c r="BE180" i="11"/>
  <c r="BC181" i="11"/>
  <c r="BD181" i="11" s="1"/>
  <c r="BE181" i="11"/>
  <c r="BC182" i="11"/>
  <c r="BD182" i="11"/>
  <c r="BE182" i="11"/>
  <c r="BC183" i="11"/>
  <c r="BD183" i="11"/>
  <c r="BE183" i="11"/>
  <c r="BC184" i="11"/>
  <c r="BD184" i="11"/>
  <c r="BE184" i="11"/>
  <c r="BC185" i="11"/>
  <c r="BD185" i="11" s="1"/>
  <c r="BE185" i="11"/>
  <c r="BC186" i="11"/>
  <c r="BD186" i="11"/>
  <c r="BE186" i="11"/>
  <c r="BC187" i="11"/>
  <c r="BD187" i="11"/>
  <c r="BE187" i="11"/>
  <c r="BC188" i="11"/>
  <c r="BD188" i="11"/>
  <c r="BE188" i="11"/>
  <c r="BC189" i="11"/>
  <c r="BD189" i="11"/>
  <c r="BE189" i="11"/>
  <c r="BC190" i="11"/>
  <c r="BD190" i="11"/>
  <c r="BE190" i="11"/>
  <c r="BC191" i="11"/>
  <c r="BD191" i="11"/>
  <c r="BE191" i="11"/>
  <c r="BC192" i="11"/>
  <c r="BD192" i="11"/>
  <c r="BE192" i="11"/>
  <c r="BC193" i="11"/>
  <c r="BD193" i="11" s="1"/>
  <c r="BE193" i="11"/>
  <c r="BC194" i="11"/>
  <c r="BD194" i="11"/>
  <c r="BE194" i="11"/>
  <c r="BC195" i="11"/>
  <c r="BD195" i="11"/>
  <c r="BE195" i="11"/>
  <c r="BC196" i="11"/>
  <c r="BD196" i="11"/>
  <c r="BE196" i="11"/>
  <c r="BC197" i="11"/>
  <c r="BD197" i="11" s="1"/>
  <c r="BE197" i="11"/>
  <c r="BC198" i="11"/>
  <c r="BD198" i="11"/>
  <c r="BE198" i="11"/>
  <c r="BC199" i="11"/>
  <c r="BD199" i="11"/>
  <c r="BE199" i="11"/>
  <c r="BC171" i="11"/>
  <c r="BD171" i="11"/>
  <c r="BE171" i="11"/>
  <c r="BC172" i="11"/>
  <c r="BD172" i="11"/>
  <c r="BE172" i="11"/>
  <c r="BC173" i="11"/>
  <c r="BD173" i="11"/>
  <c r="BE173" i="11"/>
  <c r="BC174" i="11"/>
  <c r="BD174" i="11"/>
  <c r="BE174" i="11"/>
  <c r="BC175" i="11"/>
  <c r="BD175" i="11" s="1"/>
  <c r="BE175" i="11"/>
  <c r="BC176" i="11"/>
  <c r="BD176" i="11" s="1"/>
  <c r="BE176" i="11"/>
  <c r="BC177" i="11"/>
  <c r="BD177" i="11"/>
  <c r="BE177" i="11"/>
  <c r="BC165" i="11"/>
  <c r="BD165" i="11"/>
  <c r="BE165" i="11"/>
  <c r="BC166" i="11"/>
  <c r="BD166" i="11"/>
  <c r="BE166" i="11"/>
  <c r="BC167" i="11"/>
  <c r="BD167" i="11"/>
  <c r="BE167" i="11"/>
  <c r="BC168" i="11"/>
  <c r="BD168" i="11"/>
  <c r="BE168" i="11"/>
  <c r="BC169" i="11"/>
  <c r="BD169" i="11" s="1"/>
  <c r="BE169" i="11"/>
  <c r="BC170" i="11"/>
  <c r="BD170" i="11" s="1"/>
  <c r="BE170" i="11"/>
  <c r="BE164" i="11"/>
  <c r="BC164" i="11"/>
  <c r="BD164" i="11" s="1"/>
  <c r="BD162" i="11"/>
  <c r="BE162" i="11"/>
  <c r="BD163" i="11"/>
  <c r="BE163" i="11"/>
  <c r="R76" i="11"/>
  <c r="BE151" i="11" s="1"/>
  <c r="R77" i="11"/>
  <c r="BE152" i="11" s="1"/>
  <c r="R78" i="11"/>
  <c r="R79" i="11"/>
  <c r="BE154" i="11" s="1"/>
  <c r="R80" i="11"/>
  <c r="BE155" i="11" s="1"/>
  <c r="R81" i="11"/>
  <c r="BE156" i="11" s="1"/>
  <c r="BC155" i="11"/>
  <c r="BD155" i="11"/>
  <c r="BC156" i="11"/>
  <c r="BD156" i="11"/>
  <c r="BC148" i="11"/>
  <c r="BD148" i="11"/>
  <c r="BE148" i="11"/>
  <c r="BC149" i="11"/>
  <c r="BD149" i="11"/>
  <c r="BE149" i="11"/>
  <c r="BC150" i="11"/>
  <c r="BD150" i="11"/>
  <c r="BE150" i="11"/>
  <c r="BC151" i="11"/>
  <c r="BD151" i="11"/>
  <c r="BC152" i="11"/>
  <c r="BD152" i="11" s="1"/>
  <c r="BC153" i="11"/>
  <c r="BD153" i="11"/>
  <c r="BE153" i="11"/>
  <c r="BC154" i="11"/>
  <c r="BD154" i="11"/>
  <c r="BC136" i="11"/>
  <c r="BD136" i="11"/>
  <c r="BE136" i="11"/>
  <c r="BC137" i="11"/>
  <c r="BD137" i="11"/>
  <c r="BE137" i="11"/>
  <c r="BC138" i="11"/>
  <c r="BD138" i="11"/>
  <c r="BE138" i="11"/>
  <c r="BC139" i="11"/>
  <c r="BD139" i="11"/>
  <c r="BE139" i="11"/>
  <c r="BC140" i="11"/>
  <c r="BD140" i="11" s="1"/>
  <c r="BE140" i="11"/>
  <c r="BC141" i="11"/>
  <c r="BD141" i="11"/>
  <c r="BE141" i="11"/>
  <c r="BC142" i="11"/>
  <c r="BD142" i="11"/>
  <c r="BE142" i="11"/>
  <c r="BC143" i="11"/>
  <c r="BD143" i="11" s="1"/>
  <c r="BE143" i="11"/>
  <c r="BC144" i="11"/>
  <c r="BD144" i="11"/>
  <c r="BE144" i="11"/>
  <c r="BC145" i="11"/>
  <c r="BD145" i="11"/>
  <c r="BE145" i="11"/>
  <c r="BC146" i="11"/>
  <c r="BD146" i="11"/>
  <c r="BE146" i="11"/>
  <c r="BC147" i="11"/>
  <c r="BD147" i="11"/>
  <c r="BE147" i="11"/>
  <c r="BC63" i="11"/>
  <c r="BD63" i="11"/>
  <c r="BE63" i="11"/>
  <c r="BC64" i="11"/>
  <c r="BD64" i="11"/>
  <c r="BE64" i="11"/>
  <c r="BC65" i="11"/>
  <c r="BD65" i="11"/>
  <c r="BE65" i="11"/>
  <c r="BC66" i="11"/>
  <c r="BD66" i="11"/>
  <c r="BE66" i="11"/>
  <c r="BC67" i="11"/>
  <c r="BD67" i="11" s="1"/>
  <c r="BE67" i="11"/>
  <c r="BC68" i="11"/>
  <c r="BD68" i="11"/>
  <c r="BE68" i="11"/>
  <c r="BC62" i="11"/>
  <c r="BD62" i="11"/>
  <c r="BE62" i="11"/>
  <c r="BC60" i="11"/>
  <c r="BD60" i="11"/>
  <c r="BE60" i="11"/>
  <c r="BC61" i="11"/>
  <c r="BD61" i="11"/>
  <c r="BE61" i="11"/>
  <c r="BC58" i="11"/>
  <c r="BD58" i="11"/>
  <c r="BE58" i="11"/>
  <c r="BC59" i="11"/>
  <c r="BD59" i="11"/>
  <c r="BE59" i="11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Z93" i="11"/>
  <c r="Z94" i="11"/>
  <c r="Z84" i="11"/>
  <c r="Z85" i="11"/>
  <c r="Z86" i="11"/>
  <c r="Z87" i="11"/>
  <c r="Z88" i="11"/>
  <c r="Z89" i="11"/>
  <c r="Z90" i="11"/>
  <c r="Z91" i="11"/>
  <c r="Z92" i="11"/>
  <c r="Z79" i="11"/>
  <c r="Z80" i="11"/>
  <c r="Z81" i="11"/>
  <c r="Z82" i="11"/>
  <c r="Z83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61" i="11"/>
  <c r="Z62" i="11"/>
  <c r="Z63" i="11"/>
  <c r="Z64" i="11"/>
  <c r="Z65" i="11"/>
  <c r="Z66" i="11"/>
  <c r="Z54" i="11"/>
  <c r="Z55" i="11"/>
  <c r="Z56" i="11"/>
  <c r="Z57" i="11"/>
  <c r="Z58" i="11"/>
  <c r="Z59" i="11"/>
  <c r="Z6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3" i="11"/>
  <c r="R73" i="11"/>
  <c r="R74" i="11"/>
  <c r="R75" i="11"/>
  <c r="R71" i="11"/>
  <c r="R72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S81" i="11"/>
  <c r="S82" i="11"/>
  <c r="S83" i="11"/>
  <c r="S84" i="11"/>
  <c r="S85" i="11"/>
  <c r="S78" i="11"/>
  <c r="S79" i="11"/>
  <c r="S80" i="11"/>
  <c r="S74" i="11"/>
  <c r="S75" i="11"/>
  <c r="S76" i="11"/>
  <c r="S77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4" i="11"/>
  <c r="S5" i="11"/>
  <c r="S6" i="11"/>
  <c r="S7" i="11"/>
  <c r="S8" i="11"/>
  <c r="S9" i="11"/>
  <c r="S10" i="11"/>
  <c r="S11" i="11"/>
  <c r="S12" i="11"/>
  <c r="S13" i="11"/>
  <c r="S14" i="11"/>
  <c r="K71" i="11"/>
  <c r="K72" i="11"/>
  <c r="K73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75" i="4"/>
  <c r="L76" i="4"/>
  <c r="L77" i="4"/>
  <c r="L78" i="4"/>
  <c r="L79" i="4"/>
  <c r="L8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X60" i="11" l="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Y61" i="11"/>
  <c r="Y62" i="11"/>
  <c r="Y63" i="11"/>
  <c r="Y64" i="11"/>
  <c r="Y65" i="11"/>
  <c r="Y66" i="11"/>
  <c r="Y67" i="11"/>
  <c r="Y68" i="11"/>
  <c r="Y69" i="11"/>
  <c r="Y70" i="11"/>
  <c r="Q62" i="11"/>
  <c r="Q63" i="11"/>
  <c r="Q64" i="11"/>
  <c r="Q65" i="11"/>
  <c r="Q66" i="11"/>
  <c r="Q67" i="11"/>
  <c r="Q68" i="11"/>
  <c r="Q69" i="11"/>
  <c r="Q70" i="11"/>
  <c r="Q60" i="11"/>
  <c r="Q61" i="11"/>
  <c r="R61" i="11"/>
  <c r="R62" i="11"/>
  <c r="R63" i="11"/>
  <c r="R64" i="11"/>
  <c r="R65" i="11"/>
  <c r="R66" i="11"/>
  <c r="R67" i="11"/>
  <c r="R68" i="11"/>
  <c r="R69" i="11"/>
  <c r="R70" i="11"/>
  <c r="J60" i="11"/>
  <c r="K60" i="11"/>
  <c r="J61" i="11"/>
  <c r="K61" i="11"/>
  <c r="J62" i="11"/>
  <c r="K62" i="11"/>
  <c r="J63" i="11"/>
  <c r="K63" i="11"/>
  <c r="J64" i="11"/>
  <c r="K64" i="11"/>
  <c r="J65" i="11"/>
  <c r="K65" i="11"/>
  <c r="J66" i="11"/>
  <c r="K66" i="11"/>
  <c r="J67" i="11"/>
  <c r="K67" i="11"/>
  <c r="J68" i="11"/>
  <c r="K68" i="11"/>
  <c r="J69" i="11"/>
  <c r="K69" i="11"/>
  <c r="J70" i="11"/>
  <c r="K70" i="11"/>
  <c r="J71" i="11"/>
  <c r="J72" i="11"/>
  <c r="J73" i="11"/>
  <c r="X51" i="11" l="1"/>
  <c r="Y51" i="11"/>
  <c r="X52" i="11"/>
  <c r="Y52" i="11"/>
  <c r="X53" i="11"/>
  <c r="Y53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Y60" i="11"/>
  <c r="Q51" i="11"/>
  <c r="R51" i="11"/>
  <c r="Q52" i="11"/>
  <c r="BE50" i="11" s="1"/>
  <c r="R52" i="11"/>
  <c r="Q53" i="11"/>
  <c r="BE51" i="11" s="1"/>
  <c r="R53" i="11"/>
  <c r="BE128" i="11" s="1"/>
  <c r="Q54" i="11"/>
  <c r="BE52" i="11" s="1"/>
  <c r="R54" i="11"/>
  <c r="BE129" i="11" s="1"/>
  <c r="Q55" i="11"/>
  <c r="BE53" i="11" s="1"/>
  <c r="R55" i="11"/>
  <c r="BE130" i="11" s="1"/>
  <c r="Q56" i="11"/>
  <c r="BE54" i="11" s="1"/>
  <c r="R56" i="11"/>
  <c r="BE131" i="11" s="1"/>
  <c r="Q57" i="11"/>
  <c r="BE55" i="11" s="1"/>
  <c r="R57" i="11"/>
  <c r="BE132" i="11" s="1"/>
  <c r="Q58" i="11"/>
  <c r="BE56" i="11" s="1"/>
  <c r="R58" i="11"/>
  <c r="BE133" i="11" s="1"/>
  <c r="Q59" i="11"/>
  <c r="BE57" i="11" s="1"/>
  <c r="R59" i="11"/>
  <c r="BE134" i="11" s="1"/>
  <c r="R60" i="11"/>
  <c r="BE135" i="11" s="1"/>
  <c r="J51" i="11"/>
  <c r="BC53" i="11" s="1"/>
  <c r="BD53" i="11" s="1"/>
  <c r="K51" i="11"/>
  <c r="BC130" i="11" s="1"/>
  <c r="BD130" i="11" s="1"/>
  <c r="J52" i="11"/>
  <c r="BC54" i="11" s="1"/>
  <c r="BD54" i="11" s="1"/>
  <c r="K52" i="11"/>
  <c r="BC131" i="11" s="1"/>
  <c r="BD131" i="11" s="1"/>
  <c r="J53" i="11"/>
  <c r="BC55" i="11" s="1"/>
  <c r="BD55" i="11" s="1"/>
  <c r="K53" i="11"/>
  <c r="BC132" i="11" s="1"/>
  <c r="BD132" i="11" s="1"/>
  <c r="J54" i="11"/>
  <c r="BC56" i="11" s="1"/>
  <c r="BD56" i="11" s="1"/>
  <c r="K54" i="11"/>
  <c r="BC133" i="11" s="1"/>
  <c r="BD133" i="11" s="1"/>
  <c r="J55" i="11"/>
  <c r="BC57" i="11" s="1"/>
  <c r="BD57" i="11" s="1"/>
  <c r="K55" i="11"/>
  <c r="BC134" i="11" s="1"/>
  <c r="BD134" i="11" s="1"/>
  <c r="J56" i="11"/>
  <c r="K56" i="11"/>
  <c r="BC135" i="11" s="1"/>
  <c r="BD135" i="11" s="1"/>
  <c r="J57" i="11"/>
  <c r="K57" i="11"/>
  <c r="J58" i="11"/>
  <c r="K58" i="11"/>
  <c r="J59" i="11"/>
  <c r="K59" i="11"/>
  <c r="BE126" i="11" l="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Q42" i="11"/>
  <c r="R42" i="11"/>
  <c r="BE117" i="11" s="1"/>
  <c r="Q43" i="11"/>
  <c r="BE41" i="11" s="1"/>
  <c r="R43" i="11"/>
  <c r="BE118" i="11" s="1"/>
  <c r="Q44" i="11"/>
  <c r="BE42" i="11" s="1"/>
  <c r="R44" i="11"/>
  <c r="BE119" i="11" s="1"/>
  <c r="Q45" i="11"/>
  <c r="BE43" i="11" s="1"/>
  <c r="R45" i="11"/>
  <c r="BE120" i="11" s="1"/>
  <c r="Q46" i="11"/>
  <c r="BE44" i="11" s="1"/>
  <c r="R46" i="11"/>
  <c r="BE121" i="11" s="1"/>
  <c r="Q47" i="11"/>
  <c r="BE45" i="11" s="1"/>
  <c r="R47" i="11"/>
  <c r="BE122" i="11" s="1"/>
  <c r="Q48" i="11"/>
  <c r="BE46" i="11" s="1"/>
  <c r="R48" i="11"/>
  <c r="BE123" i="11" s="1"/>
  <c r="Q49" i="11"/>
  <c r="BE47" i="11" s="1"/>
  <c r="R49" i="11"/>
  <c r="BE124" i="11" s="1"/>
  <c r="Q50" i="11"/>
  <c r="BE48" i="11" s="1"/>
  <c r="R50" i="11"/>
  <c r="BE125" i="11" s="1"/>
  <c r="BE49" i="11"/>
  <c r="BE127" i="11"/>
  <c r="J42" i="11"/>
  <c r="BC44" i="11" s="1"/>
  <c r="BD44" i="11" s="1"/>
  <c r="K42" i="11"/>
  <c r="BC121" i="11" s="1"/>
  <c r="BD121" i="11" s="1"/>
  <c r="J43" i="11"/>
  <c r="BC45" i="11" s="1"/>
  <c r="BD45" i="11" s="1"/>
  <c r="K43" i="11"/>
  <c r="BC122" i="11" s="1"/>
  <c r="BD122" i="11" s="1"/>
  <c r="J44" i="11"/>
  <c r="BC46" i="11" s="1"/>
  <c r="BD46" i="11" s="1"/>
  <c r="K44" i="11"/>
  <c r="BC123" i="11" s="1"/>
  <c r="BD123" i="11" s="1"/>
  <c r="J45" i="11"/>
  <c r="BC47" i="11" s="1"/>
  <c r="BD47" i="11" s="1"/>
  <c r="K45" i="11"/>
  <c r="BC124" i="11" s="1"/>
  <c r="BD124" i="11" s="1"/>
  <c r="J46" i="11"/>
  <c r="BC48" i="11" s="1"/>
  <c r="BD48" i="11" s="1"/>
  <c r="K46" i="11"/>
  <c r="BC125" i="11" s="1"/>
  <c r="BD125" i="11" s="1"/>
  <c r="J47" i="11"/>
  <c r="BC49" i="11" s="1"/>
  <c r="BD49" i="11" s="1"/>
  <c r="K47" i="11"/>
  <c r="BC126" i="11" s="1"/>
  <c r="BD126" i="11" s="1"/>
  <c r="J48" i="11"/>
  <c r="BC50" i="11" s="1"/>
  <c r="BD50" i="11" s="1"/>
  <c r="K48" i="11"/>
  <c r="BC127" i="11" s="1"/>
  <c r="BD127" i="11" s="1"/>
  <c r="J49" i="11"/>
  <c r="BC51" i="11" s="1"/>
  <c r="BD51" i="11" s="1"/>
  <c r="K49" i="11"/>
  <c r="BC128" i="11" s="1"/>
  <c r="BD128" i="11" s="1"/>
  <c r="J50" i="11"/>
  <c r="BC52" i="11" s="1"/>
  <c r="BD52" i="11" s="1"/>
  <c r="K50" i="11"/>
  <c r="BC129" i="11" s="1"/>
  <c r="BD129" i="11" s="1"/>
  <c r="X32" i="11" l="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J41" i="11"/>
  <c r="BC43" i="11" s="1"/>
  <c r="BD43" i="11" s="1"/>
  <c r="K41" i="11"/>
  <c r="BC120" i="11" s="1"/>
  <c r="BD120" i="11" s="1"/>
  <c r="J40" i="11"/>
  <c r="BC42" i="11" s="1"/>
  <c r="BD42" i="11" s="1"/>
  <c r="K40" i="11"/>
  <c r="BC119" i="11" s="1"/>
  <c r="BD119" i="11" s="1"/>
  <c r="J39" i="11"/>
  <c r="BC41" i="11" s="1"/>
  <c r="BD41" i="11" s="1"/>
  <c r="K39" i="11"/>
  <c r="BC118" i="11" s="1"/>
  <c r="BD118" i="11" s="1"/>
  <c r="J38" i="11"/>
  <c r="BC40" i="11" s="1"/>
  <c r="BD40" i="11" s="1"/>
  <c r="K38" i="11"/>
  <c r="BC117" i="11" s="1"/>
  <c r="BD117" i="11" s="1"/>
  <c r="J32" i="11"/>
  <c r="BC34" i="11" s="1"/>
  <c r="BD34" i="11" s="1"/>
  <c r="K32" i="11"/>
  <c r="BC111" i="11" s="1"/>
  <c r="BD111" i="11" s="1"/>
  <c r="J33" i="11"/>
  <c r="BC35" i="11" s="1"/>
  <c r="BD35" i="11" s="1"/>
  <c r="K33" i="11"/>
  <c r="BC112" i="11" s="1"/>
  <c r="BD112" i="11" s="1"/>
  <c r="J34" i="11"/>
  <c r="BC36" i="11" s="1"/>
  <c r="BD36" i="11" s="1"/>
  <c r="K34" i="11"/>
  <c r="BC113" i="11" s="1"/>
  <c r="BD113" i="11" s="1"/>
  <c r="J35" i="11"/>
  <c r="BC37" i="11" s="1"/>
  <c r="BD37" i="11" s="1"/>
  <c r="K35" i="11"/>
  <c r="BC114" i="11" s="1"/>
  <c r="BD114" i="11" s="1"/>
  <c r="J36" i="11"/>
  <c r="BC38" i="11" s="1"/>
  <c r="BD38" i="11" s="1"/>
  <c r="K36" i="11"/>
  <c r="BC115" i="11" s="1"/>
  <c r="BD115" i="11" s="1"/>
  <c r="J37" i="11"/>
  <c r="BC39" i="11" s="1"/>
  <c r="BD39" i="11" s="1"/>
  <c r="K37" i="11"/>
  <c r="BC116" i="11" s="1"/>
  <c r="BD116" i="11" s="1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BD81" i="11"/>
  <c r="BD80" i="11"/>
  <c r="BD4" i="11"/>
  <c r="BD3" i="11"/>
  <c r="AB64" i="11" l="1"/>
  <c r="AA65" i="11"/>
  <c r="M63" i="11"/>
  <c r="M64" i="11"/>
  <c r="O65" i="11"/>
  <c r="M66" i="11"/>
  <c r="M62" i="11" l="1"/>
  <c r="N65" i="11"/>
  <c r="AC66" i="11"/>
  <c r="AB66" i="11"/>
  <c r="O64" i="11"/>
  <c r="AA66" i="11"/>
  <c r="N64" i="11"/>
  <c r="AC65" i="11"/>
  <c r="AB65" i="11"/>
  <c r="M65" i="11"/>
  <c r="O63" i="11"/>
  <c r="N63" i="11"/>
  <c r="O62" i="11"/>
  <c r="N62" i="11"/>
  <c r="AC64" i="11"/>
  <c r="AA64" i="11"/>
  <c r="N66" i="11"/>
  <c r="O66" i="11"/>
  <c r="AA49" i="11" l="1"/>
  <c r="AA50" i="11"/>
  <c r="AA51" i="11"/>
  <c r="AA52" i="11"/>
  <c r="AC53" i="11"/>
  <c r="AA54" i="11"/>
  <c r="AA55" i="11"/>
  <c r="AA56" i="11"/>
  <c r="AA57" i="11"/>
  <c r="AA58" i="11"/>
  <c r="AA59" i="11"/>
  <c r="AA60" i="11"/>
  <c r="AA61" i="11"/>
  <c r="AA62" i="11"/>
  <c r="AA63" i="11"/>
  <c r="X21" i="11"/>
  <c r="Y21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J21" i="11"/>
  <c r="BC23" i="11" s="1"/>
  <c r="BD23" i="11" s="1"/>
  <c r="K21" i="11"/>
  <c r="BC100" i="11" s="1"/>
  <c r="BD100" i="11" s="1"/>
  <c r="J22" i="11"/>
  <c r="BC24" i="11" s="1"/>
  <c r="BD24" i="11" s="1"/>
  <c r="K22" i="11"/>
  <c r="BC101" i="11" s="1"/>
  <c r="BD101" i="11" s="1"/>
  <c r="J23" i="11"/>
  <c r="BC25" i="11" s="1"/>
  <c r="BD25" i="11" s="1"/>
  <c r="K23" i="11"/>
  <c r="BC102" i="11" s="1"/>
  <c r="BD102" i="11" s="1"/>
  <c r="J24" i="11"/>
  <c r="BC26" i="11" s="1"/>
  <c r="BD26" i="11" s="1"/>
  <c r="K24" i="11"/>
  <c r="BC103" i="11" s="1"/>
  <c r="BD103" i="11" s="1"/>
  <c r="J25" i="11"/>
  <c r="BC27" i="11" s="1"/>
  <c r="BD27" i="11" s="1"/>
  <c r="K25" i="11"/>
  <c r="BC104" i="11" s="1"/>
  <c r="BD104" i="11" s="1"/>
  <c r="J26" i="11"/>
  <c r="BC28" i="11" s="1"/>
  <c r="BD28" i="11" s="1"/>
  <c r="K26" i="11"/>
  <c r="BC105" i="11" s="1"/>
  <c r="BD105" i="11" s="1"/>
  <c r="J27" i="11"/>
  <c r="BC29" i="11" s="1"/>
  <c r="BD29" i="11" s="1"/>
  <c r="K27" i="11"/>
  <c r="BC106" i="11" s="1"/>
  <c r="BD106" i="11" s="1"/>
  <c r="J28" i="11"/>
  <c r="BC30" i="11" s="1"/>
  <c r="BD30" i="11" s="1"/>
  <c r="K28" i="11"/>
  <c r="BC107" i="11" s="1"/>
  <c r="BD107" i="11" s="1"/>
  <c r="J29" i="11"/>
  <c r="BC31" i="11" s="1"/>
  <c r="BD31" i="11" s="1"/>
  <c r="K29" i="11"/>
  <c r="BC108" i="11" s="1"/>
  <c r="BD108" i="11" s="1"/>
  <c r="J30" i="11"/>
  <c r="BC32" i="11" s="1"/>
  <c r="BD32" i="11" s="1"/>
  <c r="K30" i="11"/>
  <c r="BC109" i="11" s="1"/>
  <c r="BD109" i="11" s="1"/>
  <c r="J31" i="11"/>
  <c r="BC33" i="11" s="1"/>
  <c r="BD33" i="11" s="1"/>
  <c r="K31" i="11"/>
  <c r="BC110" i="11" s="1"/>
  <c r="BD110" i="11" s="1"/>
  <c r="AC58" i="11" l="1"/>
  <c r="AB58" i="11"/>
  <c r="AC62" i="11"/>
  <c r="AC63" i="11"/>
  <c r="M59" i="11"/>
  <c r="N59" i="11"/>
  <c r="O59" i="11"/>
  <c r="N58" i="11"/>
  <c r="M58" i="11"/>
  <c r="O58" i="11"/>
  <c r="M57" i="11"/>
  <c r="N57" i="11"/>
  <c r="O57" i="11"/>
  <c r="M56" i="11"/>
  <c r="N56" i="11"/>
  <c r="O56" i="11"/>
  <c r="M61" i="11"/>
  <c r="N61" i="11"/>
  <c r="O61" i="11"/>
  <c r="M55" i="11"/>
  <c r="N55" i="11"/>
  <c r="O55" i="11"/>
  <c r="M52" i="11"/>
  <c r="N52" i="11"/>
  <c r="O52" i="11"/>
  <c r="O50" i="11"/>
  <c r="N50" i="11"/>
  <c r="M50" i="11"/>
  <c r="AB53" i="11"/>
  <c r="N60" i="11"/>
  <c r="M60" i="11"/>
  <c r="O60" i="11"/>
  <c r="O54" i="11"/>
  <c r="M54" i="11"/>
  <c r="N54" i="11"/>
  <c r="M49" i="11"/>
  <c r="N49" i="11"/>
  <c r="O49" i="11"/>
  <c r="AA53" i="11"/>
  <c r="AC52" i="11"/>
  <c r="N53" i="11"/>
  <c r="O53" i="11"/>
  <c r="M53" i="11"/>
  <c r="O51" i="11"/>
  <c r="M51" i="11"/>
  <c r="N51" i="11"/>
  <c r="AB62" i="11"/>
  <c r="AB63" i="11"/>
  <c r="AC57" i="11"/>
  <c r="AB52" i="11"/>
  <c r="AB57" i="11"/>
  <c r="AC51" i="11"/>
  <c r="AC56" i="11"/>
  <c r="AB51" i="11"/>
  <c r="AC61" i="11"/>
  <c r="AB56" i="11"/>
  <c r="AB61" i="11"/>
  <c r="AC50" i="11"/>
  <c r="AC55" i="11"/>
  <c r="AB50" i="11"/>
  <c r="AC60" i="11"/>
  <c r="AB55" i="11"/>
  <c r="AB60" i="11"/>
  <c r="AC49" i="11"/>
  <c r="AC54" i="11"/>
  <c r="AB49" i="11"/>
  <c r="AC59" i="11"/>
  <c r="AB54" i="11"/>
  <c r="AB59" i="11"/>
  <c r="Q4" i="11" l="1"/>
  <c r="R4" i="11"/>
  <c r="Q5" i="11"/>
  <c r="BE3" i="11" s="1"/>
  <c r="R5" i="11"/>
  <c r="BE80" i="11" s="1"/>
  <c r="Q6" i="11"/>
  <c r="BE4" i="11" s="1"/>
  <c r="R6" i="11"/>
  <c r="BE81" i="11" s="1"/>
  <c r="Q7" i="11"/>
  <c r="BE5" i="11" s="1"/>
  <c r="R7" i="11"/>
  <c r="BE82" i="11" s="1"/>
  <c r="Q8" i="11"/>
  <c r="BE6" i="11" s="1"/>
  <c r="R8" i="11"/>
  <c r="BE83" i="11" s="1"/>
  <c r="Q9" i="11"/>
  <c r="BE7" i="11" s="1"/>
  <c r="R9" i="11"/>
  <c r="BE84" i="11" s="1"/>
  <c r="Q10" i="11"/>
  <c r="BE8" i="11" s="1"/>
  <c r="R10" i="11"/>
  <c r="BE85" i="11" s="1"/>
  <c r="Q11" i="11"/>
  <c r="BE9" i="11" s="1"/>
  <c r="R11" i="11"/>
  <c r="BE86" i="11" s="1"/>
  <c r="Q12" i="11"/>
  <c r="BE10" i="11" s="1"/>
  <c r="R12" i="11"/>
  <c r="BE87" i="11" s="1"/>
  <c r="Q13" i="11"/>
  <c r="BE11" i="11" s="1"/>
  <c r="R13" i="11"/>
  <c r="BE88" i="11" s="1"/>
  <c r="Q14" i="11"/>
  <c r="BE12" i="11" s="1"/>
  <c r="R14" i="11"/>
  <c r="BE89" i="11" s="1"/>
  <c r="Q15" i="11"/>
  <c r="BE13" i="11" s="1"/>
  <c r="R15" i="11"/>
  <c r="BE90" i="11" s="1"/>
  <c r="Q16" i="11"/>
  <c r="BE14" i="11" s="1"/>
  <c r="R16" i="11"/>
  <c r="BE91" i="11" s="1"/>
  <c r="Q17" i="11"/>
  <c r="BE15" i="11" s="1"/>
  <c r="R17" i="11"/>
  <c r="BE92" i="11" s="1"/>
  <c r="Q18" i="11"/>
  <c r="BE16" i="11" s="1"/>
  <c r="R18" i="11"/>
  <c r="BE93" i="11" s="1"/>
  <c r="Q19" i="11"/>
  <c r="BE17" i="11" s="1"/>
  <c r="R19" i="11"/>
  <c r="BE94" i="11" s="1"/>
  <c r="Q20" i="11"/>
  <c r="BE18" i="11" s="1"/>
  <c r="R20" i="11"/>
  <c r="BE95" i="11" s="1"/>
  <c r="Q21" i="11"/>
  <c r="BE19" i="11" s="1"/>
  <c r="R21" i="11"/>
  <c r="BE96" i="11" s="1"/>
  <c r="Q22" i="11"/>
  <c r="BE20" i="11" s="1"/>
  <c r="R22" i="11"/>
  <c r="BE97" i="11" s="1"/>
  <c r="Q23" i="11"/>
  <c r="BE21" i="11" s="1"/>
  <c r="R23" i="11"/>
  <c r="BE98" i="11" s="1"/>
  <c r="Q24" i="11"/>
  <c r="BE22" i="11" s="1"/>
  <c r="R24" i="11"/>
  <c r="BE99" i="11" s="1"/>
  <c r="Q25" i="11"/>
  <c r="BE23" i="11" s="1"/>
  <c r="R25" i="11"/>
  <c r="BE100" i="11" s="1"/>
  <c r="Q26" i="11"/>
  <c r="BE24" i="11" s="1"/>
  <c r="R26" i="11"/>
  <c r="BE101" i="11" s="1"/>
  <c r="Q27" i="11"/>
  <c r="BE25" i="11" s="1"/>
  <c r="R27" i="11"/>
  <c r="BE102" i="11" s="1"/>
  <c r="Q28" i="11"/>
  <c r="BE26" i="11" s="1"/>
  <c r="R28" i="11"/>
  <c r="BE103" i="11" s="1"/>
  <c r="Q29" i="11"/>
  <c r="BE27" i="11" s="1"/>
  <c r="R29" i="11"/>
  <c r="BE104" i="11" s="1"/>
  <c r="Q30" i="11"/>
  <c r="BE28" i="11" s="1"/>
  <c r="R30" i="11"/>
  <c r="BE105" i="11" s="1"/>
  <c r="Q31" i="11"/>
  <c r="BE29" i="11" s="1"/>
  <c r="R31" i="11"/>
  <c r="BE106" i="11" s="1"/>
  <c r="Q32" i="11"/>
  <c r="BE30" i="11" s="1"/>
  <c r="R32" i="11"/>
  <c r="BE107" i="11" s="1"/>
  <c r="Q33" i="11"/>
  <c r="BE31" i="11" s="1"/>
  <c r="R33" i="11"/>
  <c r="BE108" i="11" s="1"/>
  <c r="Q34" i="11"/>
  <c r="BE32" i="11" s="1"/>
  <c r="R34" i="11"/>
  <c r="BE109" i="11" s="1"/>
  <c r="Q35" i="11"/>
  <c r="BE33" i="11" s="1"/>
  <c r="R35" i="11"/>
  <c r="BE110" i="11" s="1"/>
  <c r="Q36" i="11"/>
  <c r="BE34" i="11" s="1"/>
  <c r="R36" i="11"/>
  <c r="BE111" i="11" s="1"/>
  <c r="Q37" i="11"/>
  <c r="BE35" i="11" s="1"/>
  <c r="R37" i="11"/>
  <c r="BE112" i="11" s="1"/>
  <c r="Q38" i="11"/>
  <c r="BE36" i="11" s="1"/>
  <c r="R38" i="11"/>
  <c r="BE113" i="11" s="1"/>
  <c r="Q39" i="11"/>
  <c r="BE37" i="11" s="1"/>
  <c r="R39" i="11"/>
  <c r="BE114" i="11" s="1"/>
  <c r="Q40" i="11"/>
  <c r="BE38" i="11" s="1"/>
  <c r="R40" i="11"/>
  <c r="BE115" i="11" s="1"/>
  <c r="Q41" i="11"/>
  <c r="BE39" i="11" s="1"/>
  <c r="R41" i="11"/>
  <c r="BE116" i="11" s="1"/>
  <c r="BE40" i="11"/>
  <c r="S3" i="11"/>
  <c r="R3" i="11"/>
  <c r="Q3" i="11"/>
  <c r="V64" i="11" l="1"/>
  <c r="U64" i="11"/>
  <c r="T64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0" i="11"/>
  <c r="Y20" i="11"/>
  <c r="Y3" i="11"/>
  <c r="X3" i="11"/>
  <c r="T65" i="11" l="1"/>
  <c r="U65" i="11"/>
  <c r="V65" i="11"/>
  <c r="AC15" i="11"/>
  <c r="AA4" i="11"/>
  <c r="AA14" i="11"/>
  <c r="AC11" i="11"/>
  <c r="AA15" i="11"/>
  <c r="AA8" i="11"/>
  <c r="AC16" i="11"/>
  <c r="AB15" i="11"/>
  <c r="AC7" i="11"/>
  <c r="AA9" i="11"/>
  <c r="AC13" i="11"/>
  <c r="AC17" i="11"/>
  <c r="AC12" i="11"/>
  <c r="AB4" i="11"/>
  <c r="AC10" i="11"/>
  <c r="AA5" i="11"/>
  <c r="AC14" i="11"/>
  <c r="AB11" i="11"/>
  <c r="AC6" i="11"/>
  <c r="AC4" i="11"/>
  <c r="AC5" i="11"/>
  <c r="AB9" i="11"/>
  <c r="AB10" i="11"/>
  <c r="AC8" i="11"/>
  <c r="AC3" i="11"/>
  <c r="AB3" i="11"/>
  <c r="AB18" i="11"/>
  <c r="AA18" i="11"/>
  <c r="AA3" i="11"/>
  <c r="AC9" i="11"/>
  <c r="AB14" i="11"/>
  <c r="AB8" i="11"/>
  <c r="AA13" i="11"/>
  <c r="AB13" i="11"/>
  <c r="AA7" i="11"/>
  <c r="AB7" i="11"/>
  <c r="AA12" i="11"/>
  <c r="AC18" i="11"/>
  <c r="AB12" i="11"/>
  <c r="AA17" i="11"/>
  <c r="AB17" i="11"/>
  <c r="AB6" i="11"/>
  <c r="AA11" i="11"/>
  <c r="AA6" i="11"/>
  <c r="AA16" i="11"/>
  <c r="AB16" i="11"/>
  <c r="AB5" i="11"/>
  <c r="AA10" i="11"/>
  <c r="V66" i="11" l="1"/>
  <c r="T66" i="11"/>
  <c r="U66" i="11"/>
  <c r="N48" i="11"/>
  <c r="M37" i="11"/>
  <c r="O43" i="11"/>
  <c r="N44" i="11"/>
  <c r="M41" i="11"/>
  <c r="M44" i="11"/>
  <c r="N40" i="11"/>
  <c r="M45" i="11"/>
  <c r="M48" i="11"/>
  <c r="M40" i="11"/>
  <c r="O44" i="11"/>
  <c r="N30" i="11"/>
  <c r="M30" i="11"/>
  <c r="M47" i="11"/>
  <c r="M42" i="11"/>
  <c r="O46" i="11"/>
  <c r="O48" i="11"/>
  <c r="N43" i="11"/>
  <c r="M28" i="11"/>
  <c r="N45" i="11"/>
  <c r="M46" i="11"/>
  <c r="M43" i="11"/>
  <c r="N32" i="11"/>
  <c r="O33" i="11"/>
  <c r="N33" i="11"/>
  <c r="O36" i="11"/>
  <c r="M33" i="11"/>
  <c r="N36" i="11"/>
  <c r="N28" i="11"/>
  <c r="M29" i="11"/>
  <c r="O30" i="11"/>
  <c r="M36" i="11"/>
  <c r="M39" i="11"/>
  <c r="O35" i="11"/>
  <c r="M34" i="11"/>
  <c r="O38" i="11"/>
  <c r="N37" i="11"/>
  <c r="M31" i="11"/>
  <c r="O41" i="11"/>
  <c r="O40" i="11"/>
  <c r="N38" i="11"/>
  <c r="N35" i="11"/>
  <c r="M32" i="11"/>
  <c r="N41" i="11"/>
  <c r="M38" i="11"/>
  <c r="M35" i="11"/>
  <c r="N29" i="11"/>
  <c r="O32" i="11"/>
  <c r="AB19" i="11"/>
  <c r="AA19" i="11"/>
  <c r="AC19" i="11"/>
  <c r="AB20" i="11"/>
  <c r="AA20" i="11"/>
  <c r="AC20" i="11"/>
  <c r="N46" i="11"/>
  <c r="O47" i="11"/>
  <c r="O39" i="11"/>
  <c r="O31" i="11"/>
  <c r="N47" i="11"/>
  <c r="O42" i="11"/>
  <c r="N39" i="11"/>
  <c r="O34" i="11"/>
  <c r="N31" i="11"/>
  <c r="O28" i="11"/>
  <c r="O45" i="11"/>
  <c r="N42" i="11"/>
  <c r="O37" i="11"/>
  <c r="N34" i="11"/>
  <c r="O29" i="11"/>
  <c r="T3" i="11"/>
  <c r="T4" i="11"/>
  <c r="V3" i="11"/>
  <c r="U3" i="11"/>
  <c r="J4" i="11"/>
  <c r="BC6" i="11" s="1"/>
  <c r="BD6" i="11" s="1"/>
  <c r="K4" i="11"/>
  <c r="BC83" i="11" s="1"/>
  <c r="BD83" i="11" s="1"/>
  <c r="J5" i="11"/>
  <c r="BC7" i="11" s="1"/>
  <c r="BD7" i="11" s="1"/>
  <c r="K5" i="11"/>
  <c r="BC84" i="11" s="1"/>
  <c r="BD84" i="11" s="1"/>
  <c r="J6" i="11"/>
  <c r="BC8" i="11" s="1"/>
  <c r="BD8" i="11" s="1"/>
  <c r="K6" i="11"/>
  <c r="BC85" i="11" s="1"/>
  <c r="BD85" i="11" s="1"/>
  <c r="J7" i="11"/>
  <c r="BC9" i="11" s="1"/>
  <c r="BD9" i="11" s="1"/>
  <c r="K7" i="11"/>
  <c r="BC86" i="11" s="1"/>
  <c r="BD86" i="11" s="1"/>
  <c r="J8" i="11"/>
  <c r="BC10" i="11" s="1"/>
  <c r="BD10" i="11" s="1"/>
  <c r="K8" i="11"/>
  <c r="BC87" i="11" s="1"/>
  <c r="BD87" i="11" s="1"/>
  <c r="J9" i="11"/>
  <c r="BC11" i="11" s="1"/>
  <c r="BD11" i="11" s="1"/>
  <c r="K9" i="11"/>
  <c r="BC88" i="11" s="1"/>
  <c r="BD88" i="11" s="1"/>
  <c r="J10" i="11"/>
  <c r="BC12" i="11" s="1"/>
  <c r="BD12" i="11" s="1"/>
  <c r="K10" i="11"/>
  <c r="BC89" i="11" s="1"/>
  <c r="BD89" i="11" s="1"/>
  <c r="J11" i="11"/>
  <c r="BC13" i="11" s="1"/>
  <c r="BD13" i="11" s="1"/>
  <c r="K11" i="11"/>
  <c r="BC90" i="11" s="1"/>
  <c r="BD90" i="11" s="1"/>
  <c r="J12" i="11"/>
  <c r="BC14" i="11" s="1"/>
  <c r="BD14" i="11" s="1"/>
  <c r="K12" i="11"/>
  <c r="BC91" i="11" s="1"/>
  <c r="BD91" i="11" s="1"/>
  <c r="J13" i="11"/>
  <c r="BC15" i="11" s="1"/>
  <c r="BD15" i="11" s="1"/>
  <c r="K13" i="11"/>
  <c r="BC92" i="11" s="1"/>
  <c r="BD92" i="11" s="1"/>
  <c r="J14" i="11"/>
  <c r="BC16" i="11" s="1"/>
  <c r="BD16" i="11" s="1"/>
  <c r="K14" i="11"/>
  <c r="BC93" i="11" s="1"/>
  <c r="BD93" i="11" s="1"/>
  <c r="J15" i="11"/>
  <c r="BC17" i="11" s="1"/>
  <c r="BD17" i="11" s="1"/>
  <c r="K15" i="11"/>
  <c r="BC94" i="11" s="1"/>
  <c r="BD94" i="11" s="1"/>
  <c r="J16" i="11"/>
  <c r="BC18" i="11" s="1"/>
  <c r="BD18" i="11" s="1"/>
  <c r="K16" i="11"/>
  <c r="BC95" i="11" s="1"/>
  <c r="BD95" i="11" s="1"/>
  <c r="J17" i="11"/>
  <c r="BC19" i="11" s="1"/>
  <c r="BD19" i="11" s="1"/>
  <c r="K17" i="11"/>
  <c r="BC96" i="11" s="1"/>
  <c r="BD96" i="11" s="1"/>
  <c r="J18" i="11"/>
  <c r="BC20" i="11" s="1"/>
  <c r="BD20" i="11" s="1"/>
  <c r="K18" i="11"/>
  <c r="BC97" i="11" s="1"/>
  <c r="BD97" i="11" s="1"/>
  <c r="J19" i="11"/>
  <c r="BC21" i="11" s="1"/>
  <c r="BD21" i="11" s="1"/>
  <c r="K19" i="11"/>
  <c r="BC98" i="11" s="1"/>
  <c r="BD98" i="11" s="1"/>
  <c r="J20" i="11"/>
  <c r="BC22" i="11" s="1"/>
  <c r="BD22" i="11" s="1"/>
  <c r="K20" i="11"/>
  <c r="BC99" i="11" s="1"/>
  <c r="BD99" i="11" s="1"/>
  <c r="L3" i="11"/>
  <c r="D3" i="11" s="1"/>
  <c r="K3" i="11"/>
  <c r="J3" i="11"/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C5" i="11"/>
  <c r="BD5" i="11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BC82" i="11"/>
  <c r="BD82" i="11" s="1"/>
  <c r="AC21" i="11"/>
  <c r="AA21" i="11"/>
  <c r="AB21" i="11"/>
  <c r="O26" i="11"/>
  <c r="O27" i="11"/>
  <c r="M26" i="11"/>
  <c r="N20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O9" i="11"/>
  <c r="O10" i="11"/>
  <c r="O25" i="11"/>
  <c r="M15" i="11"/>
  <c r="N4" i="11"/>
  <c r="M14" i="11"/>
  <c r="M6" i="11"/>
  <c r="M22" i="11"/>
  <c r="O20" i="11"/>
  <c r="O12" i="11"/>
  <c r="O24" i="11"/>
  <c r="O16" i="11"/>
  <c r="O8" i="11"/>
  <c r="M11" i="11"/>
  <c r="O23" i="11"/>
  <c r="O15" i="11"/>
  <c r="O7" i="11"/>
  <c r="O18" i="11"/>
  <c r="M10" i="11"/>
  <c r="O21" i="11"/>
  <c r="N13" i="11"/>
  <c r="M21" i="11"/>
  <c r="O13" i="11"/>
  <c r="M5" i="11"/>
  <c r="O5" i="11"/>
  <c r="O19" i="11"/>
  <c r="O11" i="11"/>
  <c r="N22" i="11"/>
  <c r="O14" i="11"/>
  <c r="N6" i="11"/>
  <c r="N25" i="11"/>
  <c r="M17" i="11"/>
  <c r="N9" i="11"/>
  <c r="N26" i="11"/>
  <c r="N18" i="11"/>
  <c r="N10" i="11"/>
  <c r="M3" i="11"/>
  <c r="M9" i="11"/>
  <c r="V4" i="11"/>
  <c r="N11" i="11"/>
  <c r="O6" i="11"/>
  <c r="M12" i="11"/>
  <c r="N17" i="11"/>
  <c r="O22" i="11"/>
  <c r="T5" i="11"/>
  <c r="V5" i="11"/>
  <c r="U5" i="11"/>
  <c r="M7" i="11"/>
  <c r="N12" i="11"/>
  <c r="O17" i="11"/>
  <c r="M23" i="11"/>
  <c r="N16" i="11"/>
  <c r="N7" i="11"/>
  <c r="M18" i="11"/>
  <c r="N23" i="11"/>
  <c r="M13" i="11"/>
  <c r="M8" i="11"/>
  <c r="M24" i="11"/>
  <c r="N8" i="11"/>
  <c r="M19" i="11"/>
  <c r="N24" i="11"/>
  <c r="N3" i="11"/>
  <c r="N19" i="11"/>
  <c r="N14" i="11"/>
  <c r="O3" i="11"/>
  <c r="M25" i="11"/>
  <c r="M4" i="11"/>
  <c r="M20" i="11"/>
  <c r="O4" i="11"/>
  <c r="N15" i="11"/>
  <c r="N5" i="11"/>
  <c r="M16" i="11"/>
  <c r="N21" i="11"/>
  <c r="M27" i="11"/>
  <c r="N27" i="11"/>
  <c r="U4" i="11"/>
  <c r="F3" i="11" l="1"/>
  <c r="AC22" i="11"/>
  <c r="AB22" i="11"/>
  <c r="AA22" i="11"/>
  <c r="E3" i="11"/>
  <c r="G3" i="11"/>
  <c r="V6" i="11"/>
  <c r="U6" i="11"/>
  <c r="T6" i="11"/>
  <c r="E7" i="11" l="1"/>
  <c r="G8" i="11"/>
  <c r="F8" i="11"/>
  <c r="E8" i="11"/>
  <c r="F7" i="11"/>
  <c r="F5" i="11"/>
  <c r="G6" i="11"/>
  <c r="F4" i="11"/>
  <c r="E6" i="11"/>
  <c r="F6" i="11"/>
  <c r="G7" i="11"/>
  <c r="G5" i="11"/>
  <c r="E5" i="11"/>
  <c r="E4" i="11"/>
  <c r="G4" i="11"/>
  <c r="AA23" i="11"/>
  <c r="AC23" i="11"/>
  <c r="AB23" i="11"/>
  <c r="U7" i="11"/>
  <c r="V7" i="11"/>
  <c r="T7" i="11"/>
  <c r="G9" i="11"/>
  <c r="E9" i="11"/>
  <c r="F9" i="11"/>
  <c r="F10" i="11"/>
  <c r="E10" i="11"/>
  <c r="G10" i="11"/>
  <c r="AA24" i="11" l="1"/>
  <c r="AC24" i="11"/>
  <c r="AB24" i="11"/>
  <c r="T8" i="11"/>
  <c r="V8" i="11"/>
  <c r="U8" i="11"/>
  <c r="E11" i="11"/>
  <c r="F11" i="11"/>
  <c r="G11" i="11"/>
  <c r="AA25" i="11" l="1"/>
  <c r="AB25" i="11"/>
  <c r="AC25" i="11"/>
  <c r="V9" i="11"/>
  <c r="U9" i="11"/>
  <c r="T9" i="11"/>
  <c r="F12" i="11"/>
  <c r="G12" i="11"/>
  <c r="E12" i="11"/>
  <c r="AC26" i="11" l="1"/>
  <c r="AB26" i="11"/>
  <c r="AA26" i="11"/>
  <c r="V10" i="11"/>
  <c r="U10" i="11"/>
  <c r="T10" i="11"/>
  <c r="E13" i="11"/>
  <c r="G13" i="11"/>
  <c r="F13" i="11"/>
  <c r="AC27" i="11" l="1"/>
  <c r="AB27" i="11"/>
  <c r="AA27" i="11"/>
  <c r="V11" i="11"/>
  <c r="U11" i="11"/>
  <c r="T11" i="11"/>
  <c r="E14" i="11"/>
  <c r="G14" i="11"/>
  <c r="F14" i="11"/>
  <c r="AC28" i="11" l="1"/>
  <c r="AB28" i="11"/>
  <c r="AA28" i="11"/>
  <c r="T12" i="11"/>
  <c r="V12" i="11"/>
  <c r="U12" i="11"/>
  <c r="G15" i="11"/>
  <c r="F15" i="11"/>
  <c r="E15" i="11"/>
  <c r="AC29" i="11" l="1"/>
  <c r="AB29" i="11"/>
  <c r="AA29" i="11"/>
  <c r="V13" i="11"/>
  <c r="U13" i="11"/>
  <c r="T13" i="11"/>
  <c r="F16" i="11"/>
  <c r="E16" i="11"/>
  <c r="G16" i="11"/>
  <c r="V28" i="11" l="1"/>
  <c r="T28" i="11"/>
  <c r="U28" i="11"/>
  <c r="AC30" i="11"/>
  <c r="AB30" i="11"/>
  <c r="AA30" i="11"/>
  <c r="V14" i="11"/>
  <c r="U14" i="11"/>
  <c r="T14" i="11"/>
  <c r="G17" i="11"/>
  <c r="E17" i="11"/>
  <c r="F17" i="11"/>
  <c r="T29" i="11" l="1"/>
  <c r="V29" i="11"/>
  <c r="U29" i="11"/>
  <c r="AC31" i="11"/>
  <c r="AB31" i="11"/>
  <c r="AA31" i="11"/>
  <c r="V15" i="11"/>
  <c r="T15" i="11"/>
  <c r="U15" i="11"/>
  <c r="E18" i="11"/>
  <c r="G18" i="11"/>
  <c r="F18" i="11"/>
  <c r="T30" i="11" l="1"/>
  <c r="V30" i="11"/>
  <c r="U30" i="11"/>
  <c r="AC32" i="11"/>
  <c r="AB32" i="11"/>
  <c r="AA32" i="11"/>
  <c r="U16" i="11"/>
  <c r="T16" i="11"/>
  <c r="V16" i="11"/>
  <c r="E19" i="11"/>
  <c r="G19" i="11"/>
  <c r="F19" i="11"/>
  <c r="V31" i="11" l="1"/>
  <c r="T31" i="11"/>
  <c r="U31" i="11"/>
  <c r="AC33" i="11"/>
  <c r="AB33" i="11"/>
  <c r="AA33" i="11"/>
  <c r="V17" i="11"/>
  <c r="T17" i="11"/>
  <c r="U17" i="11"/>
  <c r="F20" i="11"/>
  <c r="E20" i="11"/>
  <c r="G20" i="11"/>
  <c r="T32" i="11" l="1"/>
  <c r="V32" i="11"/>
  <c r="U32" i="11"/>
  <c r="AB34" i="11"/>
  <c r="AC34" i="11"/>
  <c r="AA34" i="11"/>
  <c r="V18" i="11"/>
  <c r="U18" i="11"/>
  <c r="T18" i="11"/>
  <c r="E21" i="11"/>
  <c r="F21" i="11"/>
  <c r="G21" i="11"/>
  <c r="U33" i="11" l="1"/>
  <c r="V33" i="11"/>
  <c r="T33" i="11"/>
  <c r="AC35" i="11"/>
  <c r="AB35" i="11"/>
  <c r="AA35" i="11"/>
  <c r="T19" i="11"/>
  <c r="V19" i="11"/>
  <c r="U19" i="11"/>
  <c r="E22" i="11"/>
  <c r="G22" i="11"/>
  <c r="F22" i="11"/>
  <c r="T34" i="11" l="1"/>
  <c r="V34" i="11"/>
  <c r="U34" i="11"/>
  <c r="AB36" i="11"/>
  <c r="AA36" i="11"/>
  <c r="AC36" i="11"/>
  <c r="V20" i="11"/>
  <c r="T20" i="11"/>
  <c r="U20" i="11"/>
  <c r="E23" i="11"/>
  <c r="F23" i="11"/>
  <c r="G23" i="11"/>
  <c r="U35" i="11" l="1"/>
  <c r="V35" i="11"/>
  <c r="T35" i="11"/>
  <c r="AC37" i="11"/>
  <c r="AA37" i="11"/>
  <c r="AB37" i="11"/>
  <c r="T21" i="11"/>
  <c r="V21" i="11"/>
  <c r="U21" i="11"/>
  <c r="E24" i="11"/>
  <c r="G24" i="11"/>
  <c r="F24" i="11"/>
  <c r="T36" i="11" l="1"/>
  <c r="V36" i="11"/>
  <c r="U36" i="11"/>
  <c r="AC38" i="11"/>
  <c r="AB38" i="11"/>
  <c r="AA38" i="11"/>
  <c r="V22" i="11"/>
  <c r="U22" i="11"/>
  <c r="T22" i="11"/>
  <c r="E25" i="11"/>
  <c r="F25" i="11"/>
  <c r="G25" i="11"/>
  <c r="U37" i="11" l="1"/>
  <c r="T37" i="11"/>
  <c r="V37" i="11"/>
  <c r="AC39" i="11"/>
  <c r="AA39" i="11"/>
  <c r="AB39" i="11"/>
  <c r="V23" i="11"/>
  <c r="U23" i="11"/>
  <c r="T23" i="11"/>
  <c r="F26" i="11"/>
  <c r="E26" i="11"/>
  <c r="G26" i="11"/>
  <c r="T38" i="11" l="1"/>
  <c r="U38" i="11"/>
  <c r="V38" i="11"/>
  <c r="F28" i="11"/>
  <c r="E28" i="11"/>
  <c r="G28" i="11"/>
  <c r="AC40" i="11"/>
  <c r="AB40" i="11"/>
  <c r="AA40" i="11"/>
  <c r="T24" i="11"/>
  <c r="V24" i="11"/>
  <c r="U24" i="11"/>
  <c r="E27" i="11"/>
  <c r="G27" i="11"/>
  <c r="F27" i="11"/>
  <c r="G29" i="11" l="1"/>
  <c r="F29" i="11"/>
  <c r="E29" i="11"/>
  <c r="V39" i="11"/>
  <c r="U39" i="11"/>
  <c r="T39" i="11"/>
  <c r="AA41" i="11"/>
  <c r="AB41" i="11"/>
  <c r="AC41" i="11"/>
  <c r="V25" i="11"/>
  <c r="T25" i="11"/>
  <c r="U25" i="11"/>
  <c r="T40" i="11" l="1"/>
  <c r="U40" i="11"/>
  <c r="V40" i="11"/>
  <c r="E30" i="11"/>
  <c r="F30" i="11"/>
  <c r="G30" i="11"/>
  <c r="AC42" i="11"/>
  <c r="AB42" i="11"/>
  <c r="AA42" i="11"/>
  <c r="V26" i="11"/>
  <c r="U26" i="11"/>
  <c r="T26" i="11"/>
  <c r="G31" i="11" l="1"/>
  <c r="E31" i="11"/>
  <c r="F31" i="11"/>
  <c r="U41" i="11"/>
  <c r="T41" i="11"/>
  <c r="V41" i="11"/>
  <c r="AC43" i="11"/>
  <c r="AB43" i="11"/>
  <c r="AA43" i="11"/>
  <c r="V27" i="11"/>
  <c r="U27" i="11"/>
  <c r="T27" i="11"/>
  <c r="G32" i="11" l="1"/>
  <c r="E32" i="11"/>
  <c r="F32" i="11"/>
  <c r="V42" i="11"/>
  <c r="U42" i="11"/>
  <c r="T42" i="11"/>
  <c r="AC44" i="11"/>
  <c r="AB44" i="11"/>
  <c r="AA44" i="11"/>
  <c r="U43" i="11" l="1"/>
  <c r="T43" i="11"/>
  <c r="V43" i="11"/>
  <c r="G33" i="11"/>
  <c r="E33" i="11"/>
  <c r="F33" i="11"/>
  <c r="AC45" i="11"/>
  <c r="AB45" i="11"/>
  <c r="AA45" i="11"/>
  <c r="G34" i="11" l="1"/>
  <c r="F34" i="11"/>
  <c r="E34" i="11"/>
  <c r="T44" i="11"/>
  <c r="V44" i="11"/>
  <c r="U44" i="11"/>
  <c r="AC46" i="11"/>
  <c r="AB46" i="11"/>
  <c r="AA46" i="11"/>
  <c r="T45" i="11" l="1"/>
  <c r="U45" i="11"/>
  <c r="V45" i="11"/>
  <c r="G35" i="11"/>
  <c r="E35" i="11"/>
  <c r="F35" i="11"/>
  <c r="AC47" i="11"/>
  <c r="AB47" i="11"/>
  <c r="AA47" i="11"/>
  <c r="G36" i="11" l="1"/>
  <c r="F36" i="11"/>
  <c r="E36" i="11"/>
  <c r="V46" i="11"/>
  <c r="T46" i="11"/>
  <c r="U46" i="11"/>
  <c r="AC48" i="11"/>
  <c r="AB48" i="11"/>
  <c r="AA48" i="11"/>
  <c r="T47" i="11" l="1"/>
  <c r="V47" i="11"/>
  <c r="U47" i="11"/>
  <c r="G37" i="11"/>
  <c r="F37" i="11"/>
  <c r="E37" i="11"/>
  <c r="E38" i="11" l="1"/>
  <c r="F38" i="11"/>
  <c r="G38" i="11"/>
  <c r="V48" i="11"/>
  <c r="T48" i="11"/>
  <c r="U48" i="11"/>
  <c r="U49" i="11" l="1"/>
  <c r="T49" i="11"/>
  <c r="V49" i="11"/>
  <c r="G39" i="11"/>
  <c r="F39" i="11"/>
  <c r="E39" i="11"/>
  <c r="E40" i="11" l="1"/>
  <c r="G40" i="11"/>
  <c r="F40" i="11"/>
  <c r="U50" i="11"/>
  <c r="V50" i="11"/>
  <c r="T50" i="11"/>
  <c r="F41" i="11" l="1"/>
  <c r="E41" i="11"/>
  <c r="G41" i="11"/>
  <c r="T51" i="11"/>
  <c r="V51" i="11"/>
  <c r="U51" i="11"/>
  <c r="T52" i="11" l="1"/>
  <c r="V52" i="11"/>
  <c r="U52" i="11"/>
  <c r="E42" i="11"/>
  <c r="G42" i="11"/>
  <c r="F42" i="11"/>
  <c r="F43" i="11" l="1"/>
  <c r="E43" i="11"/>
  <c r="G43" i="11"/>
  <c r="U53" i="11"/>
  <c r="T53" i="11"/>
  <c r="V53" i="11"/>
  <c r="U54" i="11" l="1"/>
  <c r="T54" i="11"/>
  <c r="V54" i="11"/>
  <c r="F44" i="11"/>
  <c r="G44" i="11"/>
  <c r="E44" i="11"/>
  <c r="F45" i="11" l="1"/>
  <c r="G45" i="11"/>
  <c r="E45" i="11"/>
  <c r="V55" i="11"/>
  <c r="T55" i="11"/>
  <c r="U55" i="11"/>
  <c r="V56" i="11" l="1"/>
  <c r="T56" i="11"/>
  <c r="U56" i="11"/>
  <c r="G46" i="11"/>
  <c r="E46" i="11"/>
  <c r="F46" i="11"/>
  <c r="G47" i="11" l="1"/>
  <c r="E47" i="11"/>
  <c r="F47" i="11"/>
  <c r="V57" i="11"/>
  <c r="U57" i="11"/>
  <c r="T57" i="11"/>
  <c r="G48" i="11" l="1"/>
  <c r="F48" i="11"/>
  <c r="E48" i="11"/>
  <c r="V58" i="11"/>
  <c r="T58" i="11"/>
  <c r="U58" i="11"/>
  <c r="U59" i="11" l="1"/>
  <c r="T59" i="11"/>
  <c r="V59" i="11"/>
  <c r="G49" i="11"/>
  <c r="F49" i="11"/>
  <c r="E49" i="11"/>
  <c r="E50" i="11" l="1"/>
  <c r="G50" i="11"/>
  <c r="F50" i="11"/>
  <c r="U60" i="11"/>
  <c r="T60" i="11"/>
  <c r="V60" i="11"/>
  <c r="U61" i="11" l="1"/>
  <c r="T61" i="11"/>
  <c r="V61" i="11"/>
  <c r="E51" i="11"/>
  <c r="F51" i="11"/>
  <c r="G51" i="11"/>
  <c r="G52" i="11" l="1"/>
  <c r="F52" i="11"/>
  <c r="E52" i="11"/>
  <c r="T62" i="11"/>
  <c r="V62" i="11"/>
  <c r="U62" i="11"/>
  <c r="U63" i="11" l="1"/>
  <c r="V63" i="11"/>
  <c r="T63" i="11"/>
  <c r="F53" i="11"/>
  <c r="G53" i="11"/>
  <c r="E53" i="11"/>
  <c r="G54" i="11" l="1"/>
  <c r="E54" i="11"/>
  <c r="F54" i="11"/>
  <c r="G55" i="11" l="1"/>
  <c r="E55" i="11"/>
  <c r="F55" i="11"/>
  <c r="F56" i="11" l="1"/>
  <c r="G56" i="11"/>
  <c r="E56" i="11"/>
  <c r="F57" i="11" l="1"/>
  <c r="G57" i="11"/>
  <c r="E57" i="11"/>
  <c r="F58" i="11" l="1"/>
  <c r="E58" i="11"/>
  <c r="G58" i="11"/>
  <c r="F59" i="11" l="1"/>
  <c r="G59" i="11"/>
  <c r="E59" i="11"/>
  <c r="E60" i="11" l="1"/>
  <c r="F60" i="11"/>
  <c r="G60" i="11"/>
  <c r="G61" i="11" l="1"/>
  <c r="E61" i="11"/>
  <c r="F61" i="11"/>
  <c r="F62" i="11" l="1"/>
  <c r="G62" i="11"/>
  <c r="E62" i="11"/>
  <c r="G64" i="11" l="1"/>
  <c r="E64" i="11"/>
  <c r="F64" i="11"/>
  <c r="G63" i="11"/>
  <c r="E63" i="11"/>
  <c r="F63" i="11"/>
  <c r="E65" i="11" l="1"/>
  <c r="G65" i="11"/>
  <c r="F65" i="11"/>
  <c r="F66" i="11" l="1"/>
  <c r="E66" i="11"/>
  <c r="G66" i="11"/>
</calcChain>
</file>

<file path=xl/sharedStrings.xml><?xml version="1.0" encoding="utf-8"?>
<sst xmlns="http://schemas.openxmlformats.org/spreadsheetml/2006/main" count="62" uniqueCount="21">
  <si>
    <t>Susceptible</t>
  </si>
  <si>
    <t>Infected</t>
  </si>
  <si>
    <t>Recovered</t>
  </si>
  <si>
    <t># Home</t>
  </si>
  <si>
    <t># Grid</t>
  </si>
  <si>
    <t>New Infections</t>
  </si>
  <si>
    <t>Cumulative Infections</t>
  </si>
  <si>
    <t>Total Contact</t>
  </si>
  <si>
    <t>Time</t>
  </si>
  <si>
    <t>Min</t>
  </si>
  <si>
    <t>Average</t>
  </si>
  <si>
    <t>Max</t>
  </si>
  <si>
    <t>Info</t>
  </si>
  <si>
    <t>Reaction</t>
  </si>
  <si>
    <t>Daily New Cases Day 4</t>
  </si>
  <si>
    <t>R(t)</t>
  </si>
  <si>
    <t>Run 3</t>
  </si>
  <si>
    <t>Run 4</t>
  </si>
  <si>
    <t>R0=3</t>
  </si>
  <si>
    <t>R0=2.5</t>
  </si>
  <si>
    <t>R0=2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</si>
</sst>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164" fontId="0" fillId="0" borderId="0" xfId="0" applyNumberFormat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Summary!$J$2</c:f>
              <c:strCache>
                <c:ptCount val="1"/>
                <c:pt idx="0">
                  <c:v>R0=3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Summary!$J$3:$J$163</c:f>
              <c:numCache>
                <c:formatCode>General</c:formatCode>
                <c:ptCount val="161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17</c:v>
                </c:pt>
                <c:pt idx="5">
                  <c:v>27</c:v>
                </c:pt>
                <c:pt idx="6">
                  <c:v>32</c:v>
                </c:pt>
                <c:pt idx="7">
                  <c:v>21</c:v>
                </c:pt>
                <c:pt idx="8">
                  <c:v>33</c:v>
                </c:pt>
                <c:pt idx="9">
                  <c:v>21</c:v>
                </c:pt>
                <c:pt idx="10">
                  <c:v>40</c:v>
                </c:pt>
                <c:pt idx="11">
                  <c:v>44</c:v>
                </c:pt>
                <c:pt idx="12">
                  <c:v>31</c:v>
                </c:pt>
                <c:pt idx="13">
                  <c:v>39</c:v>
                </c:pt>
                <c:pt idx="14">
                  <c:v>31</c:v>
                </c:pt>
                <c:pt idx="15">
                  <c:v>19</c:v>
                </c:pt>
                <c:pt idx="16">
                  <c:v>14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4</c:v>
                </c:pt>
                <c:pt idx="21">
                  <c:v>7</c:v>
                </c:pt>
                <c:pt idx="22">
                  <c:v>11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7-4D83-B3D9-22A48D7C273B}"/>
            </c:ext>
          </c:extLst>
        </c:ser>
        <c:ser>
          <c:idx val="3"/>
          <c:order val="1"/>
          <c:tx>
            <c:strRef>
              <c:f>Summary!$K$2</c:f>
              <c:strCache>
                <c:ptCount val="1"/>
                <c:pt idx="0">
                  <c:v>R0=2.5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Summary!$K$3:$K$163</c:f>
              <c:numCache>
                <c:formatCode>General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26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10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22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13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8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7-4D83-B3D9-22A48D7C273B}"/>
            </c:ext>
          </c:extLst>
        </c:ser>
        <c:ser>
          <c:idx val="6"/>
          <c:order val="2"/>
          <c:tx>
            <c:strRef>
              <c:f>Summary!$L$2</c:f>
              <c:strCache>
                <c:ptCount val="1"/>
                <c:pt idx="0">
                  <c:v>R0=2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Summary!$L$3:$L$163</c:f>
              <c:numCache>
                <c:formatCode>General</c:formatCode>
                <c:ptCount val="16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7-4D83-B3D9-22A48D7C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2"/>
      </c:valAx>
    </c:plotArea>
    <c:legend>
      <c:legendPos val="r"/>
      <c:layout>
        <c:manualLayout>
          <c:xMode val="edge"/>
          <c:yMode val="edge"/>
          <c:x val="0.66396416447944007"/>
          <c:y val="9.0232600235315416E-2"/>
          <c:w val="0.26136916885389327"/>
          <c:h val="0.16666087428726581"/>
        </c:manualLayout>
      </c:layout>
      <c:overlay val="1"/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Summary!$B$2</c:f>
              <c:strCache>
                <c:ptCount val="1"/>
                <c:pt idx="0">
                  <c:v>R0=3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Summary!$B$3:$B$163</c:f>
              <c:numCache>
                <c:formatCode>General</c:formatCode>
                <c:ptCount val="161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45</c:v>
                </c:pt>
                <c:pt idx="5">
                  <c:v>72</c:v>
                </c:pt>
                <c:pt idx="6">
                  <c:v>104</c:v>
                </c:pt>
                <c:pt idx="7">
                  <c:v>125</c:v>
                </c:pt>
                <c:pt idx="8">
                  <c:v>158</c:v>
                </c:pt>
                <c:pt idx="9">
                  <c:v>179</c:v>
                </c:pt>
                <c:pt idx="10">
                  <c:v>219</c:v>
                </c:pt>
                <c:pt idx="11">
                  <c:v>263</c:v>
                </c:pt>
                <c:pt idx="12">
                  <c:v>294</c:v>
                </c:pt>
                <c:pt idx="13">
                  <c:v>333</c:v>
                </c:pt>
                <c:pt idx="14">
                  <c:v>364</c:v>
                </c:pt>
                <c:pt idx="15">
                  <c:v>383</c:v>
                </c:pt>
                <c:pt idx="16">
                  <c:v>397</c:v>
                </c:pt>
                <c:pt idx="17">
                  <c:v>405</c:v>
                </c:pt>
                <c:pt idx="18">
                  <c:v>414</c:v>
                </c:pt>
                <c:pt idx="19">
                  <c:v>425</c:v>
                </c:pt>
                <c:pt idx="20">
                  <c:v>429</c:v>
                </c:pt>
                <c:pt idx="21">
                  <c:v>436</c:v>
                </c:pt>
                <c:pt idx="22">
                  <c:v>447</c:v>
                </c:pt>
                <c:pt idx="23">
                  <c:v>451</c:v>
                </c:pt>
                <c:pt idx="24">
                  <c:v>453</c:v>
                </c:pt>
                <c:pt idx="25">
                  <c:v>456</c:v>
                </c:pt>
                <c:pt idx="26">
                  <c:v>457</c:v>
                </c:pt>
                <c:pt idx="27">
                  <c:v>461</c:v>
                </c:pt>
                <c:pt idx="28">
                  <c:v>463</c:v>
                </c:pt>
                <c:pt idx="29">
                  <c:v>466</c:v>
                </c:pt>
                <c:pt idx="30">
                  <c:v>469</c:v>
                </c:pt>
                <c:pt idx="31">
                  <c:v>471</c:v>
                </c:pt>
                <c:pt idx="32">
                  <c:v>473</c:v>
                </c:pt>
                <c:pt idx="33">
                  <c:v>477</c:v>
                </c:pt>
                <c:pt idx="34">
                  <c:v>480</c:v>
                </c:pt>
                <c:pt idx="35">
                  <c:v>483</c:v>
                </c:pt>
                <c:pt idx="36">
                  <c:v>485</c:v>
                </c:pt>
                <c:pt idx="37">
                  <c:v>488</c:v>
                </c:pt>
                <c:pt idx="38">
                  <c:v>488</c:v>
                </c:pt>
                <c:pt idx="39">
                  <c:v>489</c:v>
                </c:pt>
                <c:pt idx="40">
                  <c:v>490</c:v>
                </c:pt>
                <c:pt idx="41">
                  <c:v>490</c:v>
                </c:pt>
                <c:pt idx="42">
                  <c:v>493</c:v>
                </c:pt>
                <c:pt idx="43">
                  <c:v>493</c:v>
                </c:pt>
                <c:pt idx="44">
                  <c:v>494</c:v>
                </c:pt>
                <c:pt idx="45">
                  <c:v>496</c:v>
                </c:pt>
                <c:pt idx="46">
                  <c:v>497</c:v>
                </c:pt>
                <c:pt idx="47">
                  <c:v>499</c:v>
                </c:pt>
                <c:pt idx="48">
                  <c:v>502</c:v>
                </c:pt>
                <c:pt idx="49">
                  <c:v>504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507</c:v>
                </c:pt>
                <c:pt idx="54">
                  <c:v>507</c:v>
                </c:pt>
                <c:pt idx="55">
                  <c:v>511</c:v>
                </c:pt>
                <c:pt idx="56">
                  <c:v>516</c:v>
                </c:pt>
                <c:pt idx="57">
                  <c:v>520</c:v>
                </c:pt>
                <c:pt idx="58">
                  <c:v>523</c:v>
                </c:pt>
                <c:pt idx="59">
                  <c:v>524</c:v>
                </c:pt>
                <c:pt idx="60">
                  <c:v>525</c:v>
                </c:pt>
                <c:pt idx="61">
                  <c:v>526</c:v>
                </c:pt>
                <c:pt idx="62">
                  <c:v>526</c:v>
                </c:pt>
                <c:pt idx="63">
                  <c:v>526</c:v>
                </c:pt>
                <c:pt idx="64">
                  <c:v>526</c:v>
                </c:pt>
                <c:pt idx="65">
                  <c:v>526</c:v>
                </c:pt>
                <c:pt idx="66">
                  <c:v>526</c:v>
                </c:pt>
                <c:pt idx="67">
                  <c:v>526</c:v>
                </c:pt>
                <c:pt idx="68">
                  <c:v>526</c:v>
                </c:pt>
                <c:pt idx="69">
                  <c:v>526</c:v>
                </c:pt>
                <c:pt idx="70">
                  <c:v>526</c:v>
                </c:pt>
                <c:pt idx="71">
                  <c:v>526</c:v>
                </c:pt>
                <c:pt idx="72">
                  <c:v>526</c:v>
                </c:pt>
                <c:pt idx="73">
                  <c:v>526</c:v>
                </c:pt>
                <c:pt idx="74">
                  <c:v>526</c:v>
                </c:pt>
                <c:pt idx="75">
                  <c:v>526</c:v>
                </c:pt>
                <c:pt idx="76">
                  <c:v>526</c:v>
                </c:pt>
                <c:pt idx="77">
                  <c:v>526</c:v>
                </c:pt>
                <c:pt idx="78">
                  <c:v>526</c:v>
                </c:pt>
                <c:pt idx="79">
                  <c:v>526</c:v>
                </c:pt>
                <c:pt idx="80">
                  <c:v>526</c:v>
                </c:pt>
                <c:pt idx="81">
                  <c:v>526</c:v>
                </c:pt>
                <c:pt idx="82">
                  <c:v>526</c:v>
                </c:pt>
                <c:pt idx="83">
                  <c:v>526</c:v>
                </c:pt>
                <c:pt idx="84">
                  <c:v>526</c:v>
                </c:pt>
                <c:pt idx="85">
                  <c:v>526</c:v>
                </c:pt>
                <c:pt idx="86">
                  <c:v>526</c:v>
                </c:pt>
                <c:pt idx="87">
                  <c:v>526</c:v>
                </c:pt>
                <c:pt idx="88">
                  <c:v>526</c:v>
                </c:pt>
                <c:pt idx="89">
                  <c:v>526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6D6-9F56-BB72C6CB8AAE}"/>
            </c:ext>
          </c:extLst>
        </c:ser>
        <c:ser>
          <c:idx val="3"/>
          <c:order val="1"/>
          <c:tx>
            <c:strRef>
              <c:f>Summary!$C$2</c:f>
              <c:strCache>
                <c:ptCount val="1"/>
                <c:pt idx="0">
                  <c:v>R0=2.5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Summary!$C$3:$C$163</c:f>
              <c:numCache>
                <c:formatCode>General</c:formatCode>
                <c:ptCount val="161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31</c:v>
                </c:pt>
                <c:pt idx="6">
                  <c:v>38</c:v>
                </c:pt>
                <c:pt idx="7">
                  <c:v>44</c:v>
                </c:pt>
                <c:pt idx="8">
                  <c:v>57</c:v>
                </c:pt>
                <c:pt idx="9">
                  <c:v>70</c:v>
                </c:pt>
                <c:pt idx="10">
                  <c:v>96</c:v>
                </c:pt>
                <c:pt idx="11">
                  <c:v>116</c:v>
                </c:pt>
                <c:pt idx="12">
                  <c:v>133</c:v>
                </c:pt>
                <c:pt idx="13">
                  <c:v>152</c:v>
                </c:pt>
                <c:pt idx="14">
                  <c:v>169</c:v>
                </c:pt>
                <c:pt idx="15">
                  <c:v>179</c:v>
                </c:pt>
                <c:pt idx="16">
                  <c:v>195</c:v>
                </c:pt>
                <c:pt idx="17">
                  <c:v>212</c:v>
                </c:pt>
                <c:pt idx="18">
                  <c:v>229</c:v>
                </c:pt>
                <c:pt idx="19">
                  <c:v>251</c:v>
                </c:pt>
                <c:pt idx="20">
                  <c:v>269</c:v>
                </c:pt>
                <c:pt idx="21">
                  <c:v>290</c:v>
                </c:pt>
                <c:pt idx="22">
                  <c:v>311</c:v>
                </c:pt>
                <c:pt idx="23">
                  <c:v>328</c:v>
                </c:pt>
                <c:pt idx="24">
                  <c:v>341</c:v>
                </c:pt>
                <c:pt idx="25">
                  <c:v>348</c:v>
                </c:pt>
                <c:pt idx="26">
                  <c:v>352</c:v>
                </c:pt>
                <c:pt idx="27">
                  <c:v>357</c:v>
                </c:pt>
                <c:pt idx="28">
                  <c:v>365</c:v>
                </c:pt>
                <c:pt idx="29">
                  <c:v>370</c:v>
                </c:pt>
                <c:pt idx="30">
                  <c:v>377</c:v>
                </c:pt>
                <c:pt idx="31">
                  <c:v>383</c:v>
                </c:pt>
                <c:pt idx="32">
                  <c:v>389</c:v>
                </c:pt>
                <c:pt idx="33">
                  <c:v>392</c:v>
                </c:pt>
                <c:pt idx="34">
                  <c:v>396</c:v>
                </c:pt>
                <c:pt idx="35">
                  <c:v>397</c:v>
                </c:pt>
                <c:pt idx="36">
                  <c:v>399</c:v>
                </c:pt>
                <c:pt idx="37">
                  <c:v>401</c:v>
                </c:pt>
                <c:pt idx="38">
                  <c:v>403</c:v>
                </c:pt>
                <c:pt idx="39">
                  <c:v>406</c:v>
                </c:pt>
                <c:pt idx="40">
                  <c:v>406</c:v>
                </c:pt>
                <c:pt idx="41">
                  <c:v>406</c:v>
                </c:pt>
                <c:pt idx="42">
                  <c:v>406</c:v>
                </c:pt>
                <c:pt idx="43">
                  <c:v>408</c:v>
                </c:pt>
                <c:pt idx="44">
                  <c:v>409</c:v>
                </c:pt>
                <c:pt idx="45">
                  <c:v>410</c:v>
                </c:pt>
                <c:pt idx="46">
                  <c:v>412</c:v>
                </c:pt>
                <c:pt idx="47">
                  <c:v>413</c:v>
                </c:pt>
                <c:pt idx="48">
                  <c:v>413</c:v>
                </c:pt>
                <c:pt idx="49">
                  <c:v>413</c:v>
                </c:pt>
                <c:pt idx="50">
                  <c:v>413</c:v>
                </c:pt>
                <c:pt idx="51">
                  <c:v>415</c:v>
                </c:pt>
                <c:pt idx="52">
                  <c:v>415</c:v>
                </c:pt>
                <c:pt idx="53">
                  <c:v>417</c:v>
                </c:pt>
                <c:pt idx="54">
                  <c:v>420</c:v>
                </c:pt>
                <c:pt idx="55">
                  <c:v>421</c:v>
                </c:pt>
                <c:pt idx="56">
                  <c:v>422</c:v>
                </c:pt>
                <c:pt idx="57">
                  <c:v>423</c:v>
                </c:pt>
                <c:pt idx="58">
                  <c:v>423</c:v>
                </c:pt>
                <c:pt idx="59">
                  <c:v>424</c:v>
                </c:pt>
                <c:pt idx="60">
                  <c:v>424</c:v>
                </c:pt>
                <c:pt idx="61">
                  <c:v>424</c:v>
                </c:pt>
                <c:pt idx="62">
                  <c:v>425</c:v>
                </c:pt>
                <c:pt idx="63">
                  <c:v>427</c:v>
                </c:pt>
                <c:pt idx="64">
                  <c:v>429</c:v>
                </c:pt>
                <c:pt idx="65">
                  <c:v>432</c:v>
                </c:pt>
                <c:pt idx="66">
                  <c:v>434</c:v>
                </c:pt>
                <c:pt idx="67">
                  <c:v>437</c:v>
                </c:pt>
                <c:pt idx="68">
                  <c:v>438</c:v>
                </c:pt>
                <c:pt idx="69">
                  <c:v>440</c:v>
                </c:pt>
                <c:pt idx="70">
                  <c:v>445</c:v>
                </c:pt>
                <c:pt idx="71">
                  <c:v>445</c:v>
                </c:pt>
                <c:pt idx="72">
                  <c:v>446</c:v>
                </c:pt>
                <c:pt idx="73">
                  <c:v>446</c:v>
                </c:pt>
                <c:pt idx="74">
                  <c:v>446</c:v>
                </c:pt>
                <c:pt idx="75">
                  <c:v>446</c:v>
                </c:pt>
                <c:pt idx="76">
                  <c:v>446</c:v>
                </c:pt>
                <c:pt idx="77">
                  <c:v>446</c:v>
                </c:pt>
                <c:pt idx="78">
                  <c:v>446</c:v>
                </c:pt>
                <c:pt idx="79">
                  <c:v>446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446</c:v>
                </c:pt>
                <c:pt idx="84">
                  <c:v>446</c:v>
                </c:pt>
                <c:pt idx="85">
                  <c:v>446</c:v>
                </c:pt>
                <c:pt idx="86">
                  <c:v>446</c:v>
                </c:pt>
                <c:pt idx="87">
                  <c:v>446</c:v>
                </c:pt>
                <c:pt idx="88">
                  <c:v>446</c:v>
                </c:pt>
                <c:pt idx="89">
                  <c:v>446</c:v>
                </c:pt>
                <c:pt idx="90">
                  <c:v>446</c:v>
                </c:pt>
                <c:pt idx="91">
                  <c:v>446</c:v>
                </c:pt>
                <c:pt idx="92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5-46D6-9F56-BB72C6CB8AAE}"/>
            </c:ext>
          </c:extLst>
        </c:ser>
        <c:ser>
          <c:idx val="6"/>
          <c:order val="2"/>
          <c:tx>
            <c:strRef>
              <c:f>Summary!$D$2</c:f>
              <c:strCache>
                <c:ptCount val="1"/>
                <c:pt idx="0">
                  <c:v>R0=2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Summary!$D$3:$D$163</c:f>
              <c:numCache>
                <c:formatCode>General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24</c:v>
                </c:pt>
                <c:pt idx="9">
                  <c:v>27</c:v>
                </c:pt>
                <c:pt idx="10">
                  <c:v>32</c:v>
                </c:pt>
                <c:pt idx="11">
                  <c:v>40</c:v>
                </c:pt>
                <c:pt idx="12">
                  <c:v>48</c:v>
                </c:pt>
                <c:pt idx="13">
                  <c:v>52</c:v>
                </c:pt>
                <c:pt idx="14">
                  <c:v>59</c:v>
                </c:pt>
                <c:pt idx="15">
                  <c:v>66</c:v>
                </c:pt>
                <c:pt idx="16">
                  <c:v>73</c:v>
                </c:pt>
                <c:pt idx="17">
                  <c:v>78</c:v>
                </c:pt>
                <c:pt idx="18">
                  <c:v>83</c:v>
                </c:pt>
                <c:pt idx="19">
                  <c:v>92</c:v>
                </c:pt>
                <c:pt idx="20">
                  <c:v>100</c:v>
                </c:pt>
                <c:pt idx="21">
                  <c:v>113</c:v>
                </c:pt>
                <c:pt idx="22">
                  <c:v>121</c:v>
                </c:pt>
                <c:pt idx="23">
                  <c:v>132</c:v>
                </c:pt>
                <c:pt idx="24">
                  <c:v>142</c:v>
                </c:pt>
                <c:pt idx="25">
                  <c:v>150</c:v>
                </c:pt>
                <c:pt idx="26">
                  <c:v>162</c:v>
                </c:pt>
                <c:pt idx="27">
                  <c:v>169</c:v>
                </c:pt>
                <c:pt idx="28">
                  <c:v>172</c:v>
                </c:pt>
                <c:pt idx="29">
                  <c:v>176</c:v>
                </c:pt>
                <c:pt idx="30">
                  <c:v>178</c:v>
                </c:pt>
                <c:pt idx="31">
                  <c:v>181</c:v>
                </c:pt>
                <c:pt idx="32">
                  <c:v>184</c:v>
                </c:pt>
                <c:pt idx="33">
                  <c:v>188</c:v>
                </c:pt>
                <c:pt idx="34">
                  <c:v>195</c:v>
                </c:pt>
                <c:pt idx="35">
                  <c:v>200</c:v>
                </c:pt>
                <c:pt idx="36">
                  <c:v>204</c:v>
                </c:pt>
                <c:pt idx="37">
                  <c:v>209</c:v>
                </c:pt>
                <c:pt idx="38">
                  <c:v>213</c:v>
                </c:pt>
                <c:pt idx="39">
                  <c:v>218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239</c:v>
                </c:pt>
                <c:pt idx="45">
                  <c:v>243</c:v>
                </c:pt>
                <c:pt idx="46">
                  <c:v>246</c:v>
                </c:pt>
                <c:pt idx="47">
                  <c:v>253</c:v>
                </c:pt>
                <c:pt idx="48">
                  <c:v>258</c:v>
                </c:pt>
                <c:pt idx="49">
                  <c:v>265</c:v>
                </c:pt>
                <c:pt idx="50">
                  <c:v>267</c:v>
                </c:pt>
                <c:pt idx="51">
                  <c:v>270</c:v>
                </c:pt>
                <c:pt idx="52">
                  <c:v>272</c:v>
                </c:pt>
                <c:pt idx="53">
                  <c:v>275</c:v>
                </c:pt>
                <c:pt idx="54">
                  <c:v>278</c:v>
                </c:pt>
                <c:pt idx="55">
                  <c:v>281</c:v>
                </c:pt>
                <c:pt idx="56">
                  <c:v>285</c:v>
                </c:pt>
                <c:pt idx="57">
                  <c:v>286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291</c:v>
                </c:pt>
                <c:pt idx="67">
                  <c:v>291</c:v>
                </c:pt>
                <c:pt idx="68">
                  <c:v>292</c:v>
                </c:pt>
                <c:pt idx="69">
                  <c:v>294</c:v>
                </c:pt>
                <c:pt idx="70">
                  <c:v>294</c:v>
                </c:pt>
                <c:pt idx="71">
                  <c:v>295</c:v>
                </c:pt>
                <c:pt idx="72">
                  <c:v>295</c:v>
                </c:pt>
                <c:pt idx="73">
                  <c:v>296</c:v>
                </c:pt>
                <c:pt idx="74">
                  <c:v>296</c:v>
                </c:pt>
                <c:pt idx="75">
                  <c:v>296</c:v>
                </c:pt>
                <c:pt idx="76">
                  <c:v>297</c:v>
                </c:pt>
                <c:pt idx="77">
                  <c:v>297</c:v>
                </c:pt>
                <c:pt idx="78">
                  <c:v>297</c:v>
                </c:pt>
                <c:pt idx="79">
                  <c:v>297</c:v>
                </c:pt>
                <c:pt idx="80">
                  <c:v>297</c:v>
                </c:pt>
                <c:pt idx="81">
                  <c:v>297</c:v>
                </c:pt>
                <c:pt idx="82">
                  <c:v>297</c:v>
                </c:pt>
                <c:pt idx="83">
                  <c:v>297</c:v>
                </c:pt>
                <c:pt idx="84">
                  <c:v>297</c:v>
                </c:pt>
                <c:pt idx="85">
                  <c:v>297</c:v>
                </c:pt>
                <c:pt idx="86">
                  <c:v>297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297</c:v>
                </c:pt>
                <c:pt idx="91">
                  <c:v>297</c:v>
                </c:pt>
                <c:pt idx="92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55-46D6-9F56-BB72C6CB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69134975149372"/>
          <c:y val="7.7256124234470688E-2"/>
          <c:w val="0.24047886301446364"/>
          <c:h val="0.192709973753280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Summary!$Q$2</c:f>
              <c:strCache>
                <c:ptCount val="1"/>
                <c:pt idx="0">
                  <c:v>R0=3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Summary!$Q$3:$Q$163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0.77200000000000002</c:v>
                </c:pt>
                <c:pt idx="5">
                  <c:v>0.73499999999999999</c:v>
                </c:pt>
                <c:pt idx="6">
                  <c:v>0.68</c:v>
                </c:pt>
                <c:pt idx="7">
                  <c:v>0.38800000000000001</c:v>
                </c:pt>
                <c:pt idx="8">
                  <c:v>0.437</c:v>
                </c:pt>
                <c:pt idx="9">
                  <c:v>0.29799999999999999</c:v>
                </c:pt>
                <c:pt idx="10">
                  <c:v>0.28799999999999998</c:v>
                </c:pt>
                <c:pt idx="11">
                  <c:v>0.32900000000000001</c:v>
                </c:pt>
                <c:pt idx="12">
                  <c:v>0.27600000000000002</c:v>
                </c:pt>
                <c:pt idx="13">
                  <c:v>0.28699999999999998</c:v>
                </c:pt>
                <c:pt idx="14">
                  <c:v>0.25800000000000001</c:v>
                </c:pt>
                <c:pt idx="15">
                  <c:v>0.22600000000000001</c:v>
                </c:pt>
                <c:pt idx="16">
                  <c:v>0.23599999999999999</c:v>
                </c:pt>
                <c:pt idx="17">
                  <c:v>0.24</c:v>
                </c:pt>
                <c:pt idx="18">
                  <c:v>0.26600000000000001</c:v>
                </c:pt>
                <c:pt idx="19">
                  <c:v>0.42299999999999999</c:v>
                </c:pt>
                <c:pt idx="20">
                  <c:v>0.42199999999999999</c:v>
                </c:pt>
                <c:pt idx="21">
                  <c:v>0.61599999999999999</c:v>
                </c:pt>
                <c:pt idx="22">
                  <c:v>0.66200000000000003</c:v>
                </c:pt>
                <c:pt idx="23">
                  <c:v>0.56200000000000006</c:v>
                </c:pt>
                <c:pt idx="24">
                  <c:v>0.70299999999999996</c:v>
                </c:pt>
                <c:pt idx="25">
                  <c:v>0.66500000000000004</c:v>
                </c:pt>
                <c:pt idx="26">
                  <c:v>0.56699999999999995</c:v>
                </c:pt>
                <c:pt idx="27">
                  <c:v>0.72699999999999998</c:v>
                </c:pt>
                <c:pt idx="28">
                  <c:v>0.74399999999999999</c:v>
                </c:pt>
                <c:pt idx="29">
                  <c:v>0.751</c:v>
                </c:pt>
                <c:pt idx="30">
                  <c:v>0.81599999999999995</c:v>
                </c:pt>
                <c:pt idx="31">
                  <c:v>0.73899999999999999</c:v>
                </c:pt>
                <c:pt idx="32">
                  <c:v>0.75800000000000001</c:v>
                </c:pt>
                <c:pt idx="33">
                  <c:v>0.751</c:v>
                </c:pt>
                <c:pt idx="34">
                  <c:v>0.75800000000000001</c:v>
                </c:pt>
                <c:pt idx="35">
                  <c:v>0.76400000000000001</c:v>
                </c:pt>
                <c:pt idx="36">
                  <c:v>0.76300000000000001</c:v>
                </c:pt>
                <c:pt idx="37">
                  <c:v>0.72099999999999997</c:v>
                </c:pt>
                <c:pt idx="38">
                  <c:v>0.74299999999999999</c:v>
                </c:pt>
                <c:pt idx="39">
                  <c:v>0.76200000000000001</c:v>
                </c:pt>
                <c:pt idx="40">
                  <c:v>0.753</c:v>
                </c:pt>
                <c:pt idx="41">
                  <c:v>0.76800000000000002</c:v>
                </c:pt>
                <c:pt idx="42">
                  <c:v>0.997</c:v>
                </c:pt>
                <c:pt idx="43">
                  <c:v>0.83399999999999996</c:v>
                </c:pt>
                <c:pt idx="44">
                  <c:v>0.83399999999999996</c:v>
                </c:pt>
                <c:pt idx="45">
                  <c:v>0.996</c:v>
                </c:pt>
                <c:pt idx="46">
                  <c:v>0.76200000000000001</c:v>
                </c:pt>
                <c:pt idx="47">
                  <c:v>0.997</c:v>
                </c:pt>
                <c:pt idx="48">
                  <c:v>0.82699999999999996</c:v>
                </c:pt>
                <c:pt idx="49">
                  <c:v>0.76400000000000001</c:v>
                </c:pt>
                <c:pt idx="50">
                  <c:v>0.81799999999999995</c:v>
                </c:pt>
                <c:pt idx="51">
                  <c:v>0.76600000000000001</c:v>
                </c:pt>
                <c:pt idx="52">
                  <c:v>0.76400000000000001</c:v>
                </c:pt>
                <c:pt idx="53">
                  <c:v>0.77300000000000002</c:v>
                </c:pt>
                <c:pt idx="54">
                  <c:v>0.76800000000000002</c:v>
                </c:pt>
                <c:pt idx="55">
                  <c:v>0.998</c:v>
                </c:pt>
                <c:pt idx="56">
                  <c:v>0.999</c:v>
                </c:pt>
                <c:pt idx="57">
                  <c:v>0.81899999999999995</c:v>
                </c:pt>
                <c:pt idx="58">
                  <c:v>0.996</c:v>
                </c:pt>
                <c:pt idx="59">
                  <c:v>0.73099999999999998</c:v>
                </c:pt>
                <c:pt idx="60">
                  <c:v>0.66200000000000003</c:v>
                </c:pt>
                <c:pt idx="61">
                  <c:v>0.71499999999999997</c:v>
                </c:pt>
                <c:pt idx="62">
                  <c:v>0.75600000000000001</c:v>
                </c:pt>
                <c:pt idx="63">
                  <c:v>0.82</c:v>
                </c:pt>
                <c:pt idx="64">
                  <c:v>0.81899999999999995</c:v>
                </c:pt>
                <c:pt idx="65">
                  <c:v>0.81399999999999995</c:v>
                </c:pt>
                <c:pt idx="66">
                  <c:v>0.999</c:v>
                </c:pt>
                <c:pt idx="67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0-4A3C-B442-9259FE9DC765}"/>
            </c:ext>
          </c:extLst>
        </c:ser>
        <c:ser>
          <c:idx val="3"/>
          <c:order val="1"/>
          <c:tx>
            <c:strRef>
              <c:f>Summary!$R$2</c:f>
              <c:strCache>
                <c:ptCount val="1"/>
                <c:pt idx="0">
                  <c:v>R0=2.5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Summary!$R$3:$R$163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</c:v>
                </c:pt>
                <c:pt idx="4">
                  <c:v>0.78100000000000003</c:v>
                </c:pt>
                <c:pt idx="5">
                  <c:v>0.76</c:v>
                </c:pt>
                <c:pt idx="6">
                  <c:v>0.70099999999999996</c:v>
                </c:pt>
                <c:pt idx="7">
                  <c:v>0.63800000000000001</c:v>
                </c:pt>
                <c:pt idx="8">
                  <c:v>0.69299999999999995</c:v>
                </c:pt>
                <c:pt idx="9">
                  <c:v>0.625</c:v>
                </c:pt>
                <c:pt idx="10">
                  <c:v>0.68799999999999994</c:v>
                </c:pt>
                <c:pt idx="11">
                  <c:v>0.626</c:v>
                </c:pt>
                <c:pt idx="12">
                  <c:v>0.47099999999999997</c:v>
                </c:pt>
                <c:pt idx="13">
                  <c:v>0.46100000000000002</c:v>
                </c:pt>
                <c:pt idx="14">
                  <c:v>0.31900000000000001</c:v>
                </c:pt>
                <c:pt idx="15">
                  <c:v>0.34899999999999998</c:v>
                </c:pt>
                <c:pt idx="16">
                  <c:v>0.41699999999999998</c:v>
                </c:pt>
                <c:pt idx="17">
                  <c:v>0.46100000000000002</c:v>
                </c:pt>
                <c:pt idx="18">
                  <c:v>0.41399999999999998</c:v>
                </c:pt>
                <c:pt idx="19">
                  <c:v>0.53200000000000003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0.39300000000000002</c:v>
                </c:pt>
                <c:pt idx="23">
                  <c:v>0.32100000000000001</c:v>
                </c:pt>
                <c:pt idx="24">
                  <c:v>0.40699999999999997</c:v>
                </c:pt>
                <c:pt idx="25">
                  <c:v>0.33200000000000002</c:v>
                </c:pt>
                <c:pt idx="26">
                  <c:v>0.33500000000000002</c:v>
                </c:pt>
                <c:pt idx="27">
                  <c:v>0.40899999999999997</c:v>
                </c:pt>
                <c:pt idx="28">
                  <c:v>0.442</c:v>
                </c:pt>
                <c:pt idx="29">
                  <c:v>0.67500000000000004</c:v>
                </c:pt>
                <c:pt idx="30">
                  <c:v>0.71899999999999997</c:v>
                </c:pt>
                <c:pt idx="31">
                  <c:v>0.628</c:v>
                </c:pt>
                <c:pt idx="32">
                  <c:v>0.63600000000000001</c:v>
                </c:pt>
                <c:pt idx="33">
                  <c:v>0.622</c:v>
                </c:pt>
                <c:pt idx="34">
                  <c:v>0.68700000000000006</c:v>
                </c:pt>
                <c:pt idx="35">
                  <c:v>0.64</c:v>
                </c:pt>
                <c:pt idx="36">
                  <c:v>0.64100000000000001</c:v>
                </c:pt>
                <c:pt idx="37">
                  <c:v>0.749</c:v>
                </c:pt>
                <c:pt idx="38">
                  <c:v>0.72899999999999998</c:v>
                </c:pt>
                <c:pt idx="39">
                  <c:v>0.82099999999999995</c:v>
                </c:pt>
                <c:pt idx="40">
                  <c:v>0.77400000000000002</c:v>
                </c:pt>
                <c:pt idx="41">
                  <c:v>0.77200000000000002</c:v>
                </c:pt>
                <c:pt idx="42">
                  <c:v>0.77600000000000002</c:v>
                </c:pt>
                <c:pt idx="43">
                  <c:v>0.76900000000000002</c:v>
                </c:pt>
                <c:pt idx="44">
                  <c:v>0.996</c:v>
                </c:pt>
                <c:pt idx="45">
                  <c:v>1</c:v>
                </c:pt>
                <c:pt idx="46">
                  <c:v>1</c:v>
                </c:pt>
                <c:pt idx="47">
                  <c:v>0.77700000000000002</c:v>
                </c:pt>
                <c:pt idx="48">
                  <c:v>0.80900000000000005</c:v>
                </c:pt>
                <c:pt idx="49">
                  <c:v>0.82299999999999995</c:v>
                </c:pt>
                <c:pt idx="50">
                  <c:v>0.78500000000000003</c:v>
                </c:pt>
                <c:pt idx="51">
                  <c:v>0.81799999999999995</c:v>
                </c:pt>
                <c:pt idx="52">
                  <c:v>0.997</c:v>
                </c:pt>
                <c:pt idx="53">
                  <c:v>1</c:v>
                </c:pt>
                <c:pt idx="54">
                  <c:v>0.999</c:v>
                </c:pt>
                <c:pt idx="55">
                  <c:v>0.77600000000000002</c:v>
                </c:pt>
                <c:pt idx="56">
                  <c:v>0.997</c:v>
                </c:pt>
                <c:pt idx="57">
                  <c:v>0.76700000000000002</c:v>
                </c:pt>
                <c:pt idx="58">
                  <c:v>0.76500000000000001</c:v>
                </c:pt>
                <c:pt idx="59">
                  <c:v>0.82199999999999995</c:v>
                </c:pt>
                <c:pt idx="60">
                  <c:v>0.81699999999999995</c:v>
                </c:pt>
                <c:pt idx="61">
                  <c:v>0.82399999999999995</c:v>
                </c:pt>
                <c:pt idx="62">
                  <c:v>0.997</c:v>
                </c:pt>
                <c:pt idx="63">
                  <c:v>0.81599999999999995</c:v>
                </c:pt>
                <c:pt idx="64">
                  <c:v>0.999</c:v>
                </c:pt>
                <c:pt idx="65">
                  <c:v>1</c:v>
                </c:pt>
                <c:pt idx="66">
                  <c:v>0.81799999999999995</c:v>
                </c:pt>
                <c:pt idx="67">
                  <c:v>0.76200000000000001</c:v>
                </c:pt>
                <c:pt idx="68">
                  <c:v>0.77</c:v>
                </c:pt>
                <c:pt idx="69">
                  <c:v>0.76500000000000001</c:v>
                </c:pt>
                <c:pt idx="70">
                  <c:v>0.77600000000000002</c:v>
                </c:pt>
                <c:pt idx="71">
                  <c:v>0.76300000000000001</c:v>
                </c:pt>
                <c:pt idx="72">
                  <c:v>0.82</c:v>
                </c:pt>
                <c:pt idx="73">
                  <c:v>0.77300000000000002</c:v>
                </c:pt>
                <c:pt idx="74">
                  <c:v>0.63900000000000001</c:v>
                </c:pt>
                <c:pt idx="75">
                  <c:v>0.99399999999999999</c:v>
                </c:pt>
                <c:pt idx="76">
                  <c:v>0.80900000000000005</c:v>
                </c:pt>
                <c:pt idx="77">
                  <c:v>0.998</c:v>
                </c:pt>
                <c:pt idx="78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0-4A3C-B442-9259FE9DC765}"/>
            </c:ext>
          </c:extLst>
        </c:ser>
        <c:ser>
          <c:idx val="6"/>
          <c:order val="2"/>
          <c:tx>
            <c:strRef>
              <c:f>Summary!$S$2</c:f>
              <c:strCache>
                <c:ptCount val="1"/>
                <c:pt idx="0">
                  <c:v>R0=2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Summary!$S$3:$S$163</c:f>
              <c:numCache>
                <c:formatCode>0.0</c:formatCode>
                <c:ptCount val="161"/>
                <c:pt idx="0">
                  <c:v>1</c:v>
                </c:pt>
                <c:pt idx="1">
                  <c:v>0.998</c:v>
                </c:pt>
                <c:pt idx="2">
                  <c:v>0.998</c:v>
                </c:pt>
                <c:pt idx="3">
                  <c:v>0.997</c:v>
                </c:pt>
                <c:pt idx="4">
                  <c:v>0.77300000000000002</c:v>
                </c:pt>
                <c:pt idx="5">
                  <c:v>0.80200000000000005</c:v>
                </c:pt>
                <c:pt idx="6">
                  <c:v>0.76700000000000002</c:v>
                </c:pt>
                <c:pt idx="7">
                  <c:v>0.76700000000000002</c:v>
                </c:pt>
                <c:pt idx="8">
                  <c:v>0.76900000000000002</c:v>
                </c:pt>
                <c:pt idx="9">
                  <c:v>0.75600000000000001</c:v>
                </c:pt>
                <c:pt idx="10">
                  <c:v>0.75</c:v>
                </c:pt>
                <c:pt idx="11">
                  <c:v>0.72799999999999998</c:v>
                </c:pt>
                <c:pt idx="12">
                  <c:v>0.65200000000000002</c:v>
                </c:pt>
                <c:pt idx="13">
                  <c:v>0.749</c:v>
                </c:pt>
                <c:pt idx="14">
                  <c:v>0.64200000000000002</c:v>
                </c:pt>
                <c:pt idx="15">
                  <c:v>0.63700000000000001</c:v>
                </c:pt>
                <c:pt idx="16">
                  <c:v>0.629</c:v>
                </c:pt>
                <c:pt idx="17">
                  <c:v>0.71399999999999997</c:v>
                </c:pt>
                <c:pt idx="18">
                  <c:v>0.68100000000000005</c:v>
                </c:pt>
                <c:pt idx="19">
                  <c:v>0.69199999999999995</c:v>
                </c:pt>
                <c:pt idx="20">
                  <c:v>0.68799999999999994</c:v>
                </c:pt>
                <c:pt idx="21">
                  <c:v>0.63800000000000001</c:v>
                </c:pt>
                <c:pt idx="22">
                  <c:v>0.63100000000000001</c:v>
                </c:pt>
                <c:pt idx="23">
                  <c:v>0.65600000000000003</c:v>
                </c:pt>
                <c:pt idx="24">
                  <c:v>0.626</c:v>
                </c:pt>
                <c:pt idx="25">
                  <c:v>0.495</c:v>
                </c:pt>
                <c:pt idx="26">
                  <c:v>0.626</c:v>
                </c:pt>
                <c:pt idx="27">
                  <c:v>0.56200000000000006</c:v>
                </c:pt>
                <c:pt idx="28">
                  <c:v>0.54800000000000004</c:v>
                </c:pt>
                <c:pt idx="29">
                  <c:v>0.61299999999999999</c:v>
                </c:pt>
                <c:pt idx="30">
                  <c:v>0.505</c:v>
                </c:pt>
                <c:pt idx="31">
                  <c:v>0.68200000000000005</c:v>
                </c:pt>
                <c:pt idx="32">
                  <c:v>0.73899999999999999</c:v>
                </c:pt>
                <c:pt idx="33">
                  <c:v>0.72599999999999998</c:v>
                </c:pt>
                <c:pt idx="34">
                  <c:v>0.76</c:v>
                </c:pt>
                <c:pt idx="35">
                  <c:v>0.749</c:v>
                </c:pt>
                <c:pt idx="36">
                  <c:v>0.749</c:v>
                </c:pt>
                <c:pt idx="37">
                  <c:v>0.72599999999999998</c:v>
                </c:pt>
                <c:pt idx="38">
                  <c:v>0.69899999999999995</c:v>
                </c:pt>
                <c:pt idx="39">
                  <c:v>0.65</c:v>
                </c:pt>
                <c:pt idx="40">
                  <c:v>0.72799999999999998</c:v>
                </c:pt>
                <c:pt idx="41">
                  <c:v>0.64200000000000002</c:v>
                </c:pt>
                <c:pt idx="42">
                  <c:v>0.72799999999999998</c:v>
                </c:pt>
                <c:pt idx="43">
                  <c:v>0.64600000000000002</c:v>
                </c:pt>
                <c:pt idx="44">
                  <c:v>0.745</c:v>
                </c:pt>
                <c:pt idx="45">
                  <c:v>0.64</c:v>
                </c:pt>
                <c:pt idx="46">
                  <c:v>0.63800000000000001</c:v>
                </c:pt>
                <c:pt idx="47">
                  <c:v>0.64400000000000002</c:v>
                </c:pt>
                <c:pt idx="48">
                  <c:v>0.71399999999999997</c:v>
                </c:pt>
                <c:pt idx="49">
                  <c:v>0.72499999999999998</c:v>
                </c:pt>
                <c:pt idx="50">
                  <c:v>0.75700000000000001</c:v>
                </c:pt>
                <c:pt idx="51">
                  <c:v>0.69599999999999995</c:v>
                </c:pt>
                <c:pt idx="52">
                  <c:v>0.63800000000000001</c:v>
                </c:pt>
                <c:pt idx="53">
                  <c:v>0.69299999999999995</c:v>
                </c:pt>
                <c:pt idx="54">
                  <c:v>0.749</c:v>
                </c:pt>
                <c:pt idx="55">
                  <c:v>0.746</c:v>
                </c:pt>
                <c:pt idx="56">
                  <c:v>0.76600000000000001</c:v>
                </c:pt>
                <c:pt idx="57">
                  <c:v>0.755</c:v>
                </c:pt>
                <c:pt idx="58">
                  <c:v>0.75900000000000001</c:v>
                </c:pt>
                <c:pt idx="59">
                  <c:v>0.76</c:v>
                </c:pt>
                <c:pt idx="60">
                  <c:v>0.72799999999999998</c:v>
                </c:pt>
                <c:pt idx="61">
                  <c:v>0.80700000000000005</c:v>
                </c:pt>
                <c:pt idx="62">
                  <c:v>0.755</c:v>
                </c:pt>
                <c:pt idx="63">
                  <c:v>0.8</c:v>
                </c:pt>
                <c:pt idx="64">
                  <c:v>0.81200000000000006</c:v>
                </c:pt>
                <c:pt idx="65">
                  <c:v>0.997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0.79900000000000004</c:v>
                </c:pt>
                <c:pt idx="71">
                  <c:v>0.998</c:v>
                </c:pt>
                <c:pt idx="72">
                  <c:v>0.8</c:v>
                </c:pt>
                <c:pt idx="73">
                  <c:v>0.77</c:v>
                </c:pt>
                <c:pt idx="74">
                  <c:v>0.995</c:v>
                </c:pt>
                <c:pt idx="75">
                  <c:v>0.80900000000000005</c:v>
                </c:pt>
                <c:pt idx="76">
                  <c:v>0.997</c:v>
                </c:pt>
                <c:pt idx="77">
                  <c:v>0.79400000000000004</c:v>
                </c:pt>
                <c:pt idx="78">
                  <c:v>0.999</c:v>
                </c:pt>
                <c:pt idx="79">
                  <c:v>0.998</c:v>
                </c:pt>
                <c:pt idx="80">
                  <c:v>0.79800000000000004</c:v>
                </c:pt>
                <c:pt idx="81">
                  <c:v>0.998</c:v>
                </c:pt>
                <c:pt idx="82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70-4A3C-B442-9259FE9D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0.25"/>
      </c:valAx>
    </c:plotArea>
    <c:legend>
      <c:legendPos val="r"/>
      <c:layout>
        <c:manualLayout>
          <c:xMode val="edge"/>
          <c:yMode val="edge"/>
          <c:x val="0.6954843044619422"/>
          <c:y val="0.5821866232238212"/>
          <c:w val="0.23340458442694664"/>
          <c:h val="0.16666087428726581"/>
        </c:manualLayout>
      </c:layout>
      <c:overlay val="1"/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2946861378822784E-2"/>
                  <c:y val="-0.275421427044689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0.868e</a:t>
                    </a:r>
                    <a:r>
                      <a:rPr lang="en-US" sz="1100" baseline="30000"/>
                      <a:t>-0.039x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0.916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Summary!$BC$3:$BC$242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15</c:v>
                </c:pt>
                <c:pt idx="6">
                  <c:v>17</c:v>
                </c:pt>
                <c:pt idx="7">
                  <c:v>27</c:v>
                </c:pt>
                <c:pt idx="8">
                  <c:v>32</c:v>
                </c:pt>
                <c:pt idx="9">
                  <c:v>21</c:v>
                </c:pt>
                <c:pt idx="10">
                  <c:v>33</c:v>
                </c:pt>
                <c:pt idx="11">
                  <c:v>21</c:v>
                </c:pt>
                <c:pt idx="12">
                  <c:v>40</c:v>
                </c:pt>
                <c:pt idx="13">
                  <c:v>44</c:v>
                </c:pt>
                <c:pt idx="14">
                  <c:v>31</c:v>
                </c:pt>
                <c:pt idx="15">
                  <c:v>39</c:v>
                </c:pt>
                <c:pt idx="16">
                  <c:v>31</c:v>
                </c:pt>
                <c:pt idx="17">
                  <c:v>19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4</c:v>
                </c:pt>
                <c:pt idx="23">
                  <c:v>7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13</c:v>
                </c:pt>
                <c:pt idx="88">
                  <c:v>13</c:v>
                </c:pt>
                <c:pt idx="89">
                  <c:v>26</c:v>
                </c:pt>
                <c:pt idx="90">
                  <c:v>20</c:v>
                </c:pt>
                <c:pt idx="91">
                  <c:v>17</c:v>
                </c:pt>
                <c:pt idx="92">
                  <c:v>19</c:v>
                </c:pt>
                <c:pt idx="93">
                  <c:v>17</c:v>
                </c:pt>
                <c:pt idx="94">
                  <c:v>10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22</c:v>
                </c:pt>
                <c:pt idx="99">
                  <c:v>18</c:v>
                </c:pt>
                <c:pt idx="100">
                  <c:v>21</c:v>
                </c:pt>
                <c:pt idx="101">
                  <c:v>21</c:v>
                </c:pt>
                <c:pt idx="102">
                  <c:v>17</c:v>
                </c:pt>
                <c:pt idx="103">
                  <c:v>13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7">
                  <c:v>8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5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4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9</c:v>
                </c:pt>
                <c:pt idx="181">
                  <c:v>8</c:v>
                </c:pt>
                <c:pt idx="182">
                  <c:v>13</c:v>
                </c:pt>
                <c:pt idx="183">
                  <c:v>8</c:v>
                </c:pt>
                <c:pt idx="184">
                  <c:v>11</c:v>
                </c:pt>
                <c:pt idx="185">
                  <c:v>10</c:v>
                </c:pt>
                <c:pt idx="186">
                  <c:v>8</c:v>
                </c:pt>
                <c:pt idx="187">
                  <c:v>12</c:v>
                </c:pt>
                <c:pt idx="188">
                  <c:v>7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7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5</c:v>
                </c:pt>
                <c:pt idx="210">
                  <c:v>7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Summary!$BE$3:$BE$242</c:f>
              <c:numCache>
                <c:formatCode>0.00</c:formatCode>
                <c:ptCount val="240"/>
                <c:pt idx="0">
                  <c:v>1</c:v>
                </c:pt>
                <c:pt idx="1">
                  <c:v>0.999</c:v>
                </c:pt>
                <c:pt idx="2">
                  <c:v>0.77200000000000002</c:v>
                </c:pt>
                <c:pt idx="3">
                  <c:v>0.73499999999999999</c:v>
                </c:pt>
                <c:pt idx="4">
                  <c:v>0.68</c:v>
                </c:pt>
                <c:pt idx="5">
                  <c:v>0.38800000000000001</c:v>
                </c:pt>
                <c:pt idx="6">
                  <c:v>0.437</c:v>
                </c:pt>
                <c:pt idx="7">
                  <c:v>0.29799999999999999</c:v>
                </c:pt>
                <c:pt idx="8">
                  <c:v>0.28799999999999998</c:v>
                </c:pt>
                <c:pt idx="9">
                  <c:v>0.32900000000000001</c:v>
                </c:pt>
                <c:pt idx="10">
                  <c:v>0.27600000000000002</c:v>
                </c:pt>
                <c:pt idx="11">
                  <c:v>0.28699999999999998</c:v>
                </c:pt>
                <c:pt idx="12">
                  <c:v>0.25800000000000001</c:v>
                </c:pt>
                <c:pt idx="13">
                  <c:v>0.22600000000000001</c:v>
                </c:pt>
                <c:pt idx="14">
                  <c:v>0.23599999999999999</c:v>
                </c:pt>
                <c:pt idx="15">
                  <c:v>0.24</c:v>
                </c:pt>
                <c:pt idx="16">
                  <c:v>0.26600000000000001</c:v>
                </c:pt>
                <c:pt idx="17">
                  <c:v>0.42299999999999999</c:v>
                </c:pt>
                <c:pt idx="18">
                  <c:v>0.42199999999999999</c:v>
                </c:pt>
                <c:pt idx="19">
                  <c:v>0.61599999999999999</c:v>
                </c:pt>
                <c:pt idx="20">
                  <c:v>0.66200000000000003</c:v>
                </c:pt>
                <c:pt idx="21">
                  <c:v>0.56200000000000006</c:v>
                </c:pt>
                <c:pt idx="22">
                  <c:v>0.70299999999999996</c:v>
                </c:pt>
                <c:pt idx="23">
                  <c:v>0.66500000000000004</c:v>
                </c:pt>
                <c:pt idx="24">
                  <c:v>0.56699999999999995</c:v>
                </c:pt>
                <c:pt idx="25">
                  <c:v>0.72699999999999998</c:v>
                </c:pt>
                <c:pt idx="26">
                  <c:v>0.74399999999999999</c:v>
                </c:pt>
                <c:pt idx="27">
                  <c:v>0.751</c:v>
                </c:pt>
                <c:pt idx="28">
                  <c:v>0.81599999999999995</c:v>
                </c:pt>
                <c:pt idx="29">
                  <c:v>0.73899999999999999</c:v>
                </c:pt>
                <c:pt idx="30">
                  <c:v>0.75800000000000001</c:v>
                </c:pt>
                <c:pt idx="31">
                  <c:v>0.751</c:v>
                </c:pt>
                <c:pt idx="32">
                  <c:v>0.75800000000000001</c:v>
                </c:pt>
                <c:pt idx="33">
                  <c:v>0.76400000000000001</c:v>
                </c:pt>
                <c:pt idx="34">
                  <c:v>0.76300000000000001</c:v>
                </c:pt>
                <c:pt idx="35">
                  <c:v>0.72099999999999997</c:v>
                </c:pt>
                <c:pt idx="36">
                  <c:v>0.74299999999999999</c:v>
                </c:pt>
                <c:pt idx="37">
                  <c:v>0.76200000000000001</c:v>
                </c:pt>
                <c:pt idx="38">
                  <c:v>0.753</c:v>
                </c:pt>
                <c:pt idx="39">
                  <c:v>0.76800000000000002</c:v>
                </c:pt>
                <c:pt idx="40">
                  <c:v>0.997</c:v>
                </c:pt>
                <c:pt idx="41">
                  <c:v>0.83399999999999996</c:v>
                </c:pt>
                <c:pt idx="42">
                  <c:v>0.83399999999999996</c:v>
                </c:pt>
                <c:pt idx="43">
                  <c:v>0.996</c:v>
                </c:pt>
                <c:pt idx="44">
                  <c:v>0.76200000000000001</c:v>
                </c:pt>
                <c:pt idx="45">
                  <c:v>0.997</c:v>
                </c:pt>
                <c:pt idx="46">
                  <c:v>0.82699999999999996</c:v>
                </c:pt>
                <c:pt idx="47">
                  <c:v>0.76400000000000001</c:v>
                </c:pt>
                <c:pt idx="48">
                  <c:v>0.81799999999999995</c:v>
                </c:pt>
                <c:pt idx="49">
                  <c:v>0.76600000000000001</c:v>
                </c:pt>
                <c:pt idx="50">
                  <c:v>0.76400000000000001</c:v>
                </c:pt>
                <c:pt idx="51">
                  <c:v>0.77300000000000002</c:v>
                </c:pt>
                <c:pt idx="52">
                  <c:v>0.76800000000000002</c:v>
                </c:pt>
                <c:pt idx="53">
                  <c:v>0.998</c:v>
                </c:pt>
                <c:pt idx="54">
                  <c:v>0.999</c:v>
                </c:pt>
                <c:pt idx="55">
                  <c:v>0.81899999999999995</c:v>
                </c:pt>
                <c:pt idx="56">
                  <c:v>0.996</c:v>
                </c:pt>
                <c:pt idx="57">
                  <c:v>0.73099999999999998</c:v>
                </c:pt>
                <c:pt idx="58">
                  <c:v>0.66200000000000003</c:v>
                </c:pt>
                <c:pt idx="59">
                  <c:v>0.71499999999999997</c:v>
                </c:pt>
                <c:pt idx="60">
                  <c:v>0.75600000000000001</c:v>
                </c:pt>
                <c:pt idx="61">
                  <c:v>0.82</c:v>
                </c:pt>
                <c:pt idx="62">
                  <c:v>0.81899999999999995</c:v>
                </c:pt>
                <c:pt idx="63">
                  <c:v>0.81399999999999995</c:v>
                </c:pt>
                <c:pt idx="64">
                  <c:v>0.999</c:v>
                </c:pt>
                <c:pt idx="65">
                  <c:v>0.999</c:v>
                </c:pt>
                <c:pt idx="77">
                  <c:v>0.999</c:v>
                </c:pt>
                <c:pt idx="78">
                  <c:v>0.998</c:v>
                </c:pt>
                <c:pt idx="79">
                  <c:v>0.78100000000000003</c:v>
                </c:pt>
                <c:pt idx="80">
                  <c:v>0.76</c:v>
                </c:pt>
                <c:pt idx="81">
                  <c:v>0.70099999999999996</c:v>
                </c:pt>
                <c:pt idx="82">
                  <c:v>0.63800000000000001</c:v>
                </c:pt>
                <c:pt idx="83">
                  <c:v>0.69299999999999995</c:v>
                </c:pt>
                <c:pt idx="84">
                  <c:v>0.625</c:v>
                </c:pt>
                <c:pt idx="85">
                  <c:v>0.68799999999999994</c:v>
                </c:pt>
                <c:pt idx="86">
                  <c:v>0.626</c:v>
                </c:pt>
                <c:pt idx="87">
                  <c:v>0.47099999999999997</c:v>
                </c:pt>
                <c:pt idx="88">
                  <c:v>0.46100000000000002</c:v>
                </c:pt>
                <c:pt idx="89">
                  <c:v>0.31900000000000001</c:v>
                </c:pt>
                <c:pt idx="90">
                  <c:v>0.34899999999999998</c:v>
                </c:pt>
                <c:pt idx="91">
                  <c:v>0.41699999999999998</c:v>
                </c:pt>
                <c:pt idx="92">
                  <c:v>0.46100000000000002</c:v>
                </c:pt>
                <c:pt idx="93">
                  <c:v>0.41399999999999998</c:v>
                </c:pt>
                <c:pt idx="94">
                  <c:v>0.53200000000000003</c:v>
                </c:pt>
                <c:pt idx="95">
                  <c:v>0.41899999999999998</c:v>
                </c:pt>
                <c:pt idx="96">
                  <c:v>0.42199999999999999</c:v>
                </c:pt>
                <c:pt idx="97">
                  <c:v>0.39300000000000002</c:v>
                </c:pt>
                <c:pt idx="98">
                  <c:v>0.32100000000000001</c:v>
                </c:pt>
                <c:pt idx="99">
                  <c:v>0.40699999999999997</c:v>
                </c:pt>
                <c:pt idx="100">
                  <c:v>0.33200000000000002</c:v>
                </c:pt>
                <c:pt idx="101">
                  <c:v>0.33500000000000002</c:v>
                </c:pt>
                <c:pt idx="102">
                  <c:v>0.40899999999999997</c:v>
                </c:pt>
                <c:pt idx="103">
                  <c:v>0.442</c:v>
                </c:pt>
                <c:pt idx="104">
                  <c:v>0.67500000000000004</c:v>
                </c:pt>
                <c:pt idx="105">
                  <c:v>0.71899999999999997</c:v>
                </c:pt>
                <c:pt idx="106">
                  <c:v>0.628</c:v>
                </c:pt>
                <c:pt idx="107">
                  <c:v>0.63600000000000001</c:v>
                </c:pt>
                <c:pt idx="108">
                  <c:v>0.622</c:v>
                </c:pt>
                <c:pt idx="109">
                  <c:v>0.68700000000000006</c:v>
                </c:pt>
                <c:pt idx="110">
                  <c:v>0.64</c:v>
                </c:pt>
                <c:pt idx="111">
                  <c:v>0.64100000000000001</c:v>
                </c:pt>
                <c:pt idx="112">
                  <c:v>0.749</c:v>
                </c:pt>
                <c:pt idx="113">
                  <c:v>0.72899999999999998</c:v>
                </c:pt>
                <c:pt idx="114">
                  <c:v>0.82099999999999995</c:v>
                </c:pt>
                <c:pt idx="115">
                  <c:v>0.77400000000000002</c:v>
                </c:pt>
                <c:pt idx="116">
                  <c:v>0.77200000000000002</c:v>
                </c:pt>
                <c:pt idx="117">
                  <c:v>0.77600000000000002</c:v>
                </c:pt>
                <c:pt idx="118">
                  <c:v>0.76900000000000002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0.77700000000000002</c:v>
                </c:pt>
                <c:pt idx="123">
                  <c:v>0.80900000000000005</c:v>
                </c:pt>
                <c:pt idx="124">
                  <c:v>0.82299999999999995</c:v>
                </c:pt>
                <c:pt idx="125">
                  <c:v>0.78500000000000003</c:v>
                </c:pt>
                <c:pt idx="126">
                  <c:v>0.81799999999999995</c:v>
                </c:pt>
                <c:pt idx="127">
                  <c:v>0.997</c:v>
                </c:pt>
                <c:pt idx="128">
                  <c:v>1</c:v>
                </c:pt>
                <c:pt idx="129">
                  <c:v>0.999</c:v>
                </c:pt>
                <c:pt idx="130">
                  <c:v>0.77600000000000002</c:v>
                </c:pt>
                <c:pt idx="131">
                  <c:v>0.997</c:v>
                </c:pt>
                <c:pt idx="132">
                  <c:v>0.76700000000000002</c:v>
                </c:pt>
                <c:pt idx="133">
                  <c:v>0.76500000000000001</c:v>
                </c:pt>
                <c:pt idx="134">
                  <c:v>0.82199999999999995</c:v>
                </c:pt>
                <c:pt idx="135">
                  <c:v>0.81699999999999995</c:v>
                </c:pt>
                <c:pt idx="136">
                  <c:v>0.82399999999999995</c:v>
                </c:pt>
                <c:pt idx="137">
                  <c:v>0.997</c:v>
                </c:pt>
                <c:pt idx="138">
                  <c:v>0.81599999999999995</c:v>
                </c:pt>
                <c:pt idx="139">
                  <c:v>0.999</c:v>
                </c:pt>
                <c:pt idx="140">
                  <c:v>1</c:v>
                </c:pt>
                <c:pt idx="141">
                  <c:v>0.81799999999999995</c:v>
                </c:pt>
                <c:pt idx="142">
                  <c:v>0.76200000000000001</c:v>
                </c:pt>
                <c:pt idx="143">
                  <c:v>0.77</c:v>
                </c:pt>
                <c:pt idx="144">
                  <c:v>0.76500000000000001</c:v>
                </c:pt>
                <c:pt idx="145">
                  <c:v>0.77600000000000002</c:v>
                </c:pt>
                <c:pt idx="146">
                  <c:v>0.76300000000000001</c:v>
                </c:pt>
                <c:pt idx="147">
                  <c:v>0.82</c:v>
                </c:pt>
                <c:pt idx="148">
                  <c:v>0.77300000000000002</c:v>
                </c:pt>
                <c:pt idx="149">
                  <c:v>0.63900000000000001</c:v>
                </c:pt>
                <c:pt idx="150">
                  <c:v>0.99399999999999999</c:v>
                </c:pt>
                <c:pt idx="151">
                  <c:v>0.80900000000000005</c:v>
                </c:pt>
                <c:pt idx="152">
                  <c:v>0.998</c:v>
                </c:pt>
                <c:pt idx="153">
                  <c:v>0.999</c:v>
                </c:pt>
                <c:pt idx="159" formatCode="0.0">
                  <c:v>0.999</c:v>
                </c:pt>
                <c:pt idx="160" formatCode="0.0">
                  <c:v>0.998</c:v>
                </c:pt>
                <c:pt idx="161" formatCode="0.0">
                  <c:v>0.77300000000000002</c:v>
                </c:pt>
                <c:pt idx="162" formatCode="0.0">
                  <c:v>0.80200000000000005</c:v>
                </c:pt>
                <c:pt idx="163" formatCode="0.0">
                  <c:v>0.76700000000000002</c:v>
                </c:pt>
                <c:pt idx="164" formatCode="0.0">
                  <c:v>0.76700000000000002</c:v>
                </c:pt>
                <c:pt idx="165" formatCode="0.0">
                  <c:v>0.76900000000000002</c:v>
                </c:pt>
                <c:pt idx="166" formatCode="0.0">
                  <c:v>0.75600000000000001</c:v>
                </c:pt>
                <c:pt idx="167" formatCode="0.0">
                  <c:v>0.75</c:v>
                </c:pt>
                <c:pt idx="168" formatCode="0.0">
                  <c:v>0.72799999999999998</c:v>
                </c:pt>
                <c:pt idx="169" formatCode="0.0">
                  <c:v>0.65200000000000002</c:v>
                </c:pt>
                <c:pt idx="170" formatCode="0.0">
                  <c:v>0.749</c:v>
                </c:pt>
                <c:pt idx="171" formatCode="0.0">
                  <c:v>0.64200000000000002</c:v>
                </c:pt>
                <c:pt idx="172" formatCode="0.0">
                  <c:v>0.63700000000000001</c:v>
                </c:pt>
                <c:pt idx="173" formatCode="0.0">
                  <c:v>0.629</c:v>
                </c:pt>
                <c:pt idx="174" formatCode="0.0">
                  <c:v>0.71399999999999997</c:v>
                </c:pt>
                <c:pt idx="175" formatCode="0.0">
                  <c:v>0.68100000000000005</c:v>
                </c:pt>
                <c:pt idx="176" formatCode="0.0">
                  <c:v>0.69199999999999995</c:v>
                </c:pt>
                <c:pt idx="177" formatCode="0.0">
                  <c:v>0.68799999999999994</c:v>
                </c:pt>
                <c:pt idx="178" formatCode="0.0">
                  <c:v>0.63800000000000001</c:v>
                </c:pt>
                <c:pt idx="179" formatCode="0.0">
                  <c:v>0.63100000000000001</c:v>
                </c:pt>
                <c:pt idx="180" formatCode="0.0">
                  <c:v>0.65600000000000003</c:v>
                </c:pt>
                <c:pt idx="181" formatCode="0.0">
                  <c:v>0.626</c:v>
                </c:pt>
                <c:pt idx="182" formatCode="0.0">
                  <c:v>0.495</c:v>
                </c:pt>
                <c:pt idx="183" formatCode="0.0">
                  <c:v>0.626</c:v>
                </c:pt>
                <c:pt idx="184" formatCode="0.0">
                  <c:v>0.56200000000000006</c:v>
                </c:pt>
                <c:pt idx="185" formatCode="0.0">
                  <c:v>0.54800000000000004</c:v>
                </c:pt>
                <c:pt idx="186" formatCode="0.0">
                  <c:v>0.61299999999999999</c:v>
                </c:pt>
                <c:pt idx="187" formatCode="0.0">
                  <c:v>0.505</c:v>
                </c:pt>
                <c:pt idx="188" formatCode="0.0">
                  <c:v>0.68200000000000005</c:v>
                </c:pt>
                <c:pt idx="189" formatCode="0.0">
                  <c:v>0.73899999999999999</c:v>
                </c:pt>
                <c:pt idx="190" formatCode="0.0">
                  <c:v>0.72599999999999998</c:v>
                </c:pt>
                <c:pt idx="191" formatCode="0.0">
                  <c:v>0.76</c:v>
                </c:pt>
                <c:pt idx="192" formatCode="0.0">
                  <c:v>0.749</c:v>
                </c:pt>
                <c:pt idx="193" formatCode="0.0">
                  <c:v>0.749</c:v>
                </c:pt>
                <c:pt idx="194" formatCode="0.0">
                  <c:v>0.72599999999999998</c:v>
                </c:pt>
                <c:pt idx="195" formatCode="0.0">
                  <c:v>0.69899999999999995</c:v>
                </c:pt>
                <c:pt idx="196" formatCode="0.0">
                  <c:v>0.65</c:v>
                </c:pt>
                <c:pt idx="197" formatCode="0.0">
                  <c:v>0.72799999999999998</c:v>
                </c:pt>
                <c:pt idx="198" formatCode="0.0">
                  <c:v>0.64200000000000002</c:v>
                </c:pt>
                <c:pt idx="199" formatCode="0.0">
                  <c:v>0.72799999999999998</c:v>
                </c:pt>
                <c:pt idx="200" formatCode="0.0">
                  <c:v>0.64600000000000002</c:v>
                </c:pt>
                <c:pt idx="201" formatCode="0.0">
                  <c:v>0.745</c:v>
                </c:pt>
                <c:pt idx="202" formatCode="0.0">
                  <c:v>0.64</c:v>
                </c:pt>
                <c:pt idx="203" formatCode="0.0">
                  <c:v>0.63800000000000001</c:v>
                </c:pt>
                <c:pt idx="204" formatCode="0.0">
                  <c:v>0.64400000000000002</c:v>
                </c:pt>
                <c:pt idx="205" formatCode="0.0">
                  <c:v>0.71399999999999997</c:v>
                </c:pt>
                <c:pt idx="206" formatCode="0.0">
                  <c:v>0.72499999999999998</c:v>
                </c:pt>
                <c:pt idx="207" formatCode="0.0">
                  <c:v>0.75700000000000001</c:v>
                </c:pt>
                <c:pt idx="208" formatCode="0.0">
                  <c:v>0.69599999999999995</c:v>
                </c:pt>
                <c:pt idx="209" formatCode="0.0">
                  <c:v>0.63800000000000001</c:v>
                </c:pt>
                <c:pt idx="210" formatCode="0.0">
                  <c:v>0.69299999999999995</c:v>
                </c:pt>
                <c:pt idx="211" formatCode="0.0">
                  <c:v>0.749</c:v>
                </c:pt>
                <c:pt idx="212" formatCode="0.0">
                  <c:v>0.746</c:v>
                </c:pt>
                <c:pt idx="213" formatCode="0.0">
                  <c:v>0.76600000000000001</c:v>
                </c:pt>
                <c:pt idx="214" formatCode="0.0">
                  <c:v>0.755</c:v>
                </c:pt>
                <c:pt idx="215" formatCode="0.0">
                  <c:v>0.75900000000000001</c:v>
                </c:pt>
                <c:pt idx="216" formatCode="0.0">
                  <c:v>0.76</c:v>
                </c:pt>
                <c:pt idx="217" formatCode="0.0">
                  <c:v>0.72799999999999998</c:v>
                </c:pt>
                <c:pt idx="218" formatCode="0.0">
                  <c:v>0.80700000000000005</c:v>
                </c:pt>
                <c:pt idx="219" formatCode="0.0">
                  <c:v>0.755</c:v>
                </c:pt>
                <c:pt idx="220" formatCode="0.0">
                  <c:v>0.8</c:v>
                </c:pt>
                <c:pt idx="221" formatCode="0.0">
                  <c:v>0.81200000000000006</c:v>
                </c:pt>
                <c:pt idx="222" formatCode="0.0">
                  <c:v>0.997</c:v>
                </c:pt>
                <c:pt idx="223" formatCode="0.0">
                  <c:v>0.999</c:v>
                </c:pt>
                <c:pt idx="224" formatCode="0.0">
                  <c:v>0.999</c:v>
                </c:pt>
                <c:pt idx="225" formatCode="0.0">
                  <c:v>0.999</c:v>
                </c:pt>
                <c:pt idx="226" formatCode="0.0">
                  <c:v>0.999</c:v>
                </c:pt>
                <c:pt idx="227" formatCode="0.0">
                  <c:v>0.79900000000000004</c:v>
                </c:pt>
                <c:pt idx="228" formatCode="0.0">
                  <c:v>0.998</c:v>
                </c:pt>
                <c:pt idx="229" formatCode="0.0">
                  <c:v>0.8</c:v>
                </c:pt>
                <c:pt idx="230" formatCode="0.0">
                  <c:v>0.77</c:v>
                </c:pt>
                <c:pt idx="231" formatCode="0.0">
                  <c:v>0.995</c:v>
                </c:pt>
                <c:pt idx="232" formatCode="0.0">
                  <c:v>0.80900000000000005</c:v>
                </c:pt>
                <c:pt idx="233" formatCode="0.0">
                  <c:v>0.997</c:v>
                </c:pt>
                <c:pt idx="234" formatCode="0.0">
                  <c:v>0.79400000000000004</c:v>
                </c:pt>
                <c:pt idx="235" formatCode="0.0">
                  <c:v>0.999</c:v>
                </c:pt>
                <c:pt idx="236" formatCode="0.0">
                  <c:v>0.998</c:v>
                </c:pt>
                <c:pt idx="237" formatCode="0.0">
                  <c:v>0.79800000000000004</c:v>
                </c:pt>
                <c:pt idx="238" formatCode="0.0">
                  <c:v>0.998</c:v>
                </c:pt>
                <c:pt idx="239" formatCode="0.0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E-4E6D-86F9-58ADCC26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34431"/>
        <c:axId val="221467455"/>
      </c:scatterChart>
      <c:valAx>
        <c:axId val="2271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Past </a:t>
                </a:r>
                <a:r>
                  <a:rPr lang="en-US" sz="1200" baseline="0"/>
                  <a:t>cases per 1000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7455"/>
        <c:crosses val="autoZero"/>
        <c:crossBetween val="midCat"/>
      </c:valAx>
      <c:valAx>
        <c:axId val="221467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34431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'Run7 R2'!$H$1</c:f>
              <c:strCache>
                <c:ptCount val="1"/>
                <c:pt idx="0">
                  <c:v>New Infections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'Run7 R2'!$H$2:$H$84</c:f>
              <c:numCache>
                <c:formatCode>General</c:formatCode>
                <c:ptCount val="8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074-957F-B908325F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31488"/>
        <c:axId val="2039743056"/>
      </c:scatterChart>
      <c:valAx>
        <c:axId val="2039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43056"/>
        <c:crosses val="autoZero"/>
        <c:crossBetween val="midCat"/>
      </c:valAx>
      <c:valAx>
        <c:axId val="20397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Run4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'Run4 R25'!$A$2:$A$74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'Run4 R25'!$L$2:$L$74</c:f>
              <c:numCache>
                <c:formatCode>0.00</c:formatCode>
                <c:ptCount val="73"/>
                <c:pt idx="0">
                  <c:v>5.0526315789473681</c:v>
                </c:pt>
                <c:pt idx="1">
                  <c:v>5.0526315789473681</c:v>
                </c:pt>
                <c:pt idx="2">
                  <c:v>5.0526315789473681</c:v>
                </c:pt>
                <c:pt idx="3">
                  <c:v>5.0526315789473681</c:v>
                </c:pt>
                <c:pt idx="4">
                  <c:v>3.7297297297297298</c:v>
                </c:pt>
                <c:pt idx="5">
                  <c:v>2.8064516129032255</c:v>
                </c:pt>
                <c:pt idx="6">
                  <c:v>2.32258064516129</c:v>
                </c:pt>
                <c:pt idx="7">
                  <c:v>1.8425196850393701</c:v>
                </c:pt>
                <c:pt idx="8">
                  <c:v>1.6770186335403725</c:v>
                </c:pt>
                <c:pt idx="9">
                  <c:v>1.6082474226804124</c:v>
                </c:pt>
                <c:pt idx="10">
                  <c:v>1.8684210526315792</c:v>
                </c:pt>
                <c:pt idx="11">
                  <c:v>1.8613138686131387</c:v>
                </c:pt>
                <c:pt idx="12">
                  <c:v>1.7378048780487805</c:v>
                </c:pt>
                <c:pt idx="13">
                  <c:v>1.6744186046511627</c:v>
                </c:pt>
                <c:pt idx="14">
                  <c:v>1.4736842105263157</c:v>
                </c:pt>
                <c:pt idx="15">
                  <c:v>1.2504780114722753</c:v>
                </c:pt>
                <c:pt idx="16">
                  <c:v>1.0241379310344829</c:v>
                </c:pt>
                <c:pt idx="17">
                  <c:v>0.94736842105263153</c:v>
                </c:pt>
                <c:pt idx="18">
                  <c:v>0.93053311793214855</c:v>
                </c:pt>
                <c:pt idx="19">
                  <c:v>0.95806451612903221</c:v>
                </c:pt>
                <c:pt idx="20">
                  <c:v>0.98199672667757776</c:v>
                </c:pt>
                <c:pt idx="21">
                  <c:v>1.1118530884808013</c:v>
                </c:pt>
                <c:pt idx="22">
                  <c:v>1.1580698835274541</c:v>
                </c:pt>
                <c:pt idx="23">
                  <c:v>1.1262135922330097</c:v>
                </c:pt>
                <c:pt idx="24">
                  <c:v>1.0532915360501567</c:v>
                </c:pt>
                <c:pt idx="25">
                  <c:v>0.88990825688073394</c:v>
                </c:pt>
                <c:pt idx="26">
                  <c:v>0.76380368098159501</c:v>
                </c:pt>
                <c:pt idx="27">
                  <c:v>0.63307086614173225</c:v>
                </c:pt>
                <c:pt idx="28">
                  <c:v>0.54822335025380708</c:v>
                </c:pt>
                <c:pt idx="29">
                  <c:v>0.47637051039697542</c:v>
                </c:pt>
                <c:pt idx="30">
                  <c:v>0.4747252747252747</c:v>
                </c:pt>
                <c:pt idx="31">
                  <c:v>0.55408970976253302</c:v>
                </c:pt>
                <c:pt idx="32">
                  <c:v>0.70031545741324919</c:v>
                </c:pt>
                <c:pt idx="33">
                  <c:v>0.77490774907749072</c:v>
                </c:pt>
                <c:pt idx="34">
                  <c:v>0.77824267782426781</c:v>
                </c:pt>
                <c:pt idx="35">
                  <c:v>0.75</c:v>
                </c:pt>
                <c:pt idx="36">
                  <c:v>0.65671641791044777</c:v>
                </c:pt>
                <c:pt idx="37">
                  <c:v>0.57754010695187163</c:v>
                </c:pt>
                <c:pt idx="38">
                  <c:v>0.49411764705882355</c:v>
                </c:pt>
                <c:pt idx="39">
                  <c:v>0.5714285714285714</c:v>
                </c:pt>
                <c:pt idx="40">
                  <c:v>0.47619047619047616</c:v>
                </c:pt>
                <c:pt idx="41">
                  <c:v>0.51428571428571423</c:v>
                </c:pt>
                <c:pt idx="42">
                  <c:v>0.48275862068965514</c:v>
                </c:pt>
                <c:pt idx="43">
                  <c:v>0.58333333333333337</c:v>
                </c:pt>
                <c:pt idx="44">
                  <c:v>0.5901639344262295</c:v>
                </c:pt>
                <c:pt idx="45">
                  <c:v>0.45283018867924529</c:v>
                </c:pt>
                <c:pt idx="46">
                  <c:v>0.83720930232558133</c:v>
                </c:pt>
                <c:pt idx="47">
                  <c:v>1.0769230769230769</c:v>
                </c:pt>
                <c:pt idx="48">
                  <c:v>1.1351351351351351</c:v>
                </c:pt>
                <c:pt idx="49">
                  <c:v>0.81081081081081086</c:v>
                </c:pt>
                <c:pt idx="50">
                  <c:v>0.68571428571428572</c:v>
                </c:pt>
                <c:pt idx="51">
                  <c:v>0.90909090909090917</c:v>
                </c:pt>
                <c:pt idx="52">
                  <c:v>0.52941176470588236</c:v>
                </c:pt>
                <c:pt idx="53">
                  <c:v>0.77419354838709675</c:v>
                </c:pt>
                <c:pt idx="54">
                  <c:v>1.5</c:v>
                </c:pt>
                <c:pt idx="55">
                  <c:v>1.7142857142857142</c:v>
                </c:pt>
                <c:pt idx="56">
                  <c:v>1.741935483870968</c:v>
                </c:pt>
                <c:pt idx="57">
                  <c:v>1.3333333333333333</c:v>
                </c:pt>
                <c:pt idx="58">
                  <c:v>1.2307692307692308</c:v>
                </c:pt>
                <c:pt idx="59">
                  <c:v>0.95454545454545459</c:v>
                </c:pt>
                <c:pt idx="60">
                  <c:v>0.51063829787234039</c:v>
                </c:pt>
                <c:pt idx="61">
                  <c:v>0.40909090909090906</c:v>
                </c:pt>
                <c:pt idx="62">
                  <c:v>0.46153846153846156</c:v>
                </c:pt>
                <c:pt idx="63">
                  <c:v>0.72727272727272729</c:v>
                </c:pt>
                <c:pt idx="64">
                  <c:v>1.2413793103448276</c:v>
                </c:pt>
                <c:pt idx="65">
                  <c:v>1.7777777777777777</c:v>
                </c:pt>
                <c:pt idx="66">
                  <c:v>2.1428571428571428</c:v>
                </c:pt>
                <c:pt idx="67">
                  <c:v>2.2941176470588234</c:v>
                </c:pt>
                <c:pt idx="68">
                  <c:v>1.7727272727272729</c:v>
                </c:pt>
                <c:pt idx="69">
                  <c:v>1.4444444444444444</c:v>
                </c:pt>
                <c:pt idx="70">
                  <c:v>1.5238095238095237</c:v>
                </c:pt>
                <c:pt idx="71">
                  <c:v>1.0684931506849313</c:v>
                </c:pt>
                <c:pt idx="72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4712-894E-A361ED29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9664"/>
        <c:axId val="161925184"/>
      </c:scatterChart>
      <c:valAx>
        <c:axId val="21286596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5184"/>
        <c:crosses val="autoZero"/>
        <c:crossBetween val="midCat"/>
        <c:majorUnit val="35"/>
      </c:valAx>
      <c:valAx>
        <c:axId val="16192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R(t)</a:t>
                </a:r>
              </a:p>
            </c:rich>
          </c:tx>
          <c:layout>
            <c:manualLayout>
              <c:xMode val="edge"/>
              <c:yMode val="edge"/>
              <c:x val="3.9215686274509803E-2"/>
              <c:y val="0.3843802717313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59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70816201622864"/>
          <c:y val="9.1325914087471705E-2"/>
          <c:w val="0.35056126299663187"/>
          <c:h val="0.107723616849873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Run3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'Run3 R3'!$A$2:$A$74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'Run3 R3'!$L$2:$L$74</c:f>
              <c:numCache>
                <c:formatCode>0.00</c:formatCode>
                <c:ptCount val="73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5.2653061224489797</c:v>
                </c:pt>
                <c:pt idx="5">
                  <c:v>4.4680851063829783</c:v>
                </c:pt>
                <c:pt idx="6">
                  <c:v>3.6867469879518069</c:v>
                </c:pt>
                <c:pt idx="7">
                  <c:v>2.6842105263157894</c:v>
                </c:pt>
                <c:pt idx="8">
                  <c:v>2.2955145118733511</c:v>
                </c:pt>
                <c:pt idx="9">
                  <c:v>1.7729941291585125</c:v>
                </c:pt>
                <c:pt idx="10">
                  <c:v>1.6466876971608833</c:v>
                </c:pt>
                <c:pt idx="11">
                  <c:v>1.5019659239842726</c:v>
                </c:pt>
                <c:pt idx="12">
                  <c:v>1.2925170068027212</c:v>
                </c:pt>
                <c:pt idx="13">
                  <c:v>1.2865979381443298</c:v>
                </c:pt>
                <c:pt idx="14">
                  <c:v>1.1671388101983002</c:v>
                </c:pt>
                <c:pt idx="15">
                  <c:v>1.0928571428571427</c:v>
                </c:pt>
                <c:pt idx="16">
                  <c:v>0.91048593350383622</c:v>
                </c:pt>
                <c:pt idx="17">
                  <c:v>0.72387425658453697</c:v>
                </c:pt>
                <c:pt idx="18">
                  <c:v>0.63829787234042556</c:v>
                </c:pt>
                <c:pt idx="19">
                  <c:v>0.52173913043478259</c:v>
                </c:pt>
                <c:pt idx="20">
                  <c:v>0.4140127388535032</c:v>
                </c:pt>
                <c:pt idx="21">
                  <c:v>0.39700374531835203</c:v>
                </c:pt>
                <c:pt idx="22">
                  <c:v>0.46153846153846156</c:v>
                </c:pt>
                <c:pt idx="23">
                  <c:v>0.52873563218390807</c:v>
                </c:pt>
                <c:pt idx="24">
                  <c:v>0.54929577464788737</c:v>
                </c:pt>
                <c:pt idx="25">
                  <c:v>0.53913043478260869</c:v>
                </c:pt>
                <c:pt idx="26">
                  <c:v>0.59154929577464788</c:v>
                </c:pt>
                <c:pt idx="27">
                  <c:v>0.60728744939271251</c:v>
                </c:pt>
                <c:pt idx="28">
                  <c:v>0.43835616438356162</c:v>
                </c:pt>
                <c:pt idx="29">
                  <c:v>0.48648648648648651</c:v>
                </c:pt>
                <c:pt idx="30">
                  <c:v>0.62337662337662336</c:v>
                </c:pt>
                <c:pt idx="31">
                  <c:v>0.68702290076335881</c:v>
                </c:pt>
                <c:pt idx="32">
                  <c:v>0.83478260869565224</c:v>
                </c:pt>
                <c:pt idx="33">
                  <c:v>0.93203883495145623</c:v>
                </c:pt>
                <c:pt idx="34">
                  <c:v>1.0851063829787235</c:v>
                </c:pt>
                <c:pt idx="35">
                  <c:v>1.0736842105263158</c:v>
                </c:pt>
                <c:pt idx="36">
                  <c:v>0.98969072164948457</c:v>
                </c:pt>
                <c:pt idx="37">
                  <c:v>1.0515463917525771</c:v>
                </c:pt>
                <c:pt idx="38">
                  <c:v>0.90909090909090917</c:v>
                </c:pt>
                <c:pt idx="39">
                  <c:v>0.73469387755102034</c:v>
                </c:pt>
                <c:pt idx="40">
                  <c:v>0.63829787234042556</c:v>
                </c:pt>
                <c:pt idx="41">
                  <c:v>0.48275862068965514</c:v>
                </c:pt>
                <c:pt idx="42">
                  <c:v>0.62337662337662336</c:v>
                </c:pt>
                <c:pt idx="43">
                  <c:v>0.43478260869565222</c:v>
                </c:pt>
                <c:pt idx="44">
                  <c:v>0.63157894736842102</c:v>
                </c:pt>
                <c:pt idx="45">
                  <c:v>0.875</c:v>
                </c:pt>
                <c:pt idx="46">
                  <c:v>0.9767441860465117</c:v>
                </c:pt>
                <c:pt idx="47">
                  <c:v>1.35</c:v>
                </c:pt>
                <c:pt idx="48">
                  <c:v>1.2857142857142856</c:v>
                </c:pt>
                <c:pt idx="49">
                  <c:v>1.5348837209302326</c:v>
                </c:pt>
                <c:pt idx="50">
                  <c:v>1.4693877551020407</c:v>
                </c:pt>
                <c:pt idx="51">
                  <c:v>1.0909090909090908</c:v>
                </c:pt>
                <c:pt idx="52">
                  <c:v>0.93103448275862077</c:v>
                </c:pt>
                <c:pt idx="53">
                  <c:v>0.8</c:v>
                </c:pt>
                <c:pt idx="54">
                  <c:v>0.50847457627118642</c:v>
                </c:pt>
                <c:pt idx="55">
                  <c:v>0.76363636363636356</c:v>
                </c:pt>
                <c:pt idx="56">
                  <c:v>1.1764705882352942</c:v>
                </c:pt>
                <c:pt idx="57">
                  <c:v>1.7142857142857142</c:v>
                </c:pt>
                <c:pt idx="58">
                  <c:v>1.9245283018867925</c:v>
                </c:pt>
                <c:pt idx="59">
                  <c:v>1.6721311475409835</c:v>
                </c:pt>
                <c:pt idx="60">
                  <c:v>1.5428571428571427</c:v>
                </c:pt>
                <c:pt idx="61">
                  <c:v>1.0843373493975903</c:v>
                </c:pt>
                <c:pt idx="62">
                  <c:v>0.65934065934065933</c:v>
                </c:pt>
                <c:pt idx="63">
                  <c:v>0.39560439560439564</c:v>
                </c:pt>
                <c:pt idx="64">
                  <c:v>0.21686746987951805</c:v>
                </c:pt>
                <c:pt idx="65">
                  <c:v>0.17391304347826086</c:v>
                </c:pt>
                <c:pt idx="66">
                  <c:v>0.1111111111111111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4-42B7-9B0E-284536C9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9664"/>
        <c:axId val="161925184"/>
      </c:scatterChart>
      <c:valAx>
        <c:axId val="21286596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5184"/>
        <c:crosses val="autoZero"/>
        <c:crossBetween val="midCat"/>
        <c:majorUnit val="35"/>
      </c:valAx>
      <c:valAx>
        <c:axId val="16192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R(t)</a:t>
                </a:r>
              </a:p>
            </c:rich>
          </c:tx>
          <c:layout>
            <c:manualLayout>
              <c:xMode val="edge"/>
              <c:yMode val="edge"/>
              <c:x val="3.9215686274509803E-2"/>
              <c:y val="0.3843802717313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59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70816201622864"/>
          <c:y val="9.1325914087471705E-2"/>
          <c:w val="0.35056126299663187"/>
          <c:h val="0.107723616849873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76199</xdr:colOff>
      <xdr:row>15</xdr:row>
      <xdr:rowOff>133350</xdr:rowOff>
    </xdr:from>
    <xdr:to>
      <xdr:col>47</xdr:col>
      <xdr:colOff>76199</xdr:colOff>
      <xdr:row>30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66A3515-9E94-49C1-85F1-F473756CB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161925</xdr:colOff>
      <xdr:row>15</xdr:row>
      <xdr:rowOff>104775</xdr:rowOff>
    </xdr:from>
    <xdr:to>
      <xdr:col>53</xdr:col>
      <xdr:colOff>161925</xdr:colOff>
      <xdr:row>29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A544CDD-63A6-4150-B25C-DFFDBBDBC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76199</xdr:colOff>
      <xdr:row>30</xdr:row>
      <xdr:rowOff>104775</xdr:rowOff>
    </xdr:from>
    <xdr:to>
      <xdr:col>47</xdr:col>
      <xdr:colOff>76199</xdr:colOff>
      <xdr:row>44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BA93D9D-2BD4-4B52-8AF0-3D691516E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152400</xdr:colOff>
      <xdr:row>30</xdr:row>
      <xdr:rowOff>114300</xdr:rowOff>
    </xdr:from>
    <xdr:to>
      <xdr:col>53</xdr:col>
      <xdr:colOff>152400</xdr:colOff>
      <xdr:row>45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7B37E65-046C-4548-BD09-F48CE7911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0.01852</cdr:y>
    </cdr:from>
    <cdr:to>
      <cdr:x>0.08941</cdr:x>
      <cdr:y>0.15046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14CE7-4A1C-420D-9EE1-59CD3609485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76225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0.01852</cdr:y>
    </cdr:from>
    <cdr:to>
      <cdr:x>0.08941</cdr:x>
      <cdr:y>0.15046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14CE7-4A1C-420D-9EE1-59CD3609485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76225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0.01852</cdr:y>
    </cdr:from>
    <cdr:to>
      <cdr:x>0.08941</cdr:x>
      <cdr:y>0.15046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14CE7-4A1C-420D-9EE1-59CD3609485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76225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0.01852</cdr:y>
    </cdr:from>
    <cdr:to>
      <cdr:x>0.08941</cdr:x>
      <cdr:y>0.15046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14CE7-4A1C-420D-9EE1-59CD3609485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76225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71437</xdr:rowOff>
    </xdr:from>
    <xdr:to>
      <xdr:col>19</xdr:col>
      <xdr:colOff>600075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FFFA2-D1C2-420B-B5E9-74D1B1D9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16</xdr:col>
      <xdr:colOff>301752</xdr:colOff>
      <xdr:row>12</xdr:row>
      <xdr:rowOff>132588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A7F7-5EA2-40C7-A889-91E0B223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133350</xdr:rowOff>
    </xdr:from>
    <xdr:to>
      <xdr:col>16</xdr:col>
      <xdr:colOff>263652</xdr:colOff>
      <xdr:row>11</xdr:row>
      <xdr:rowOff>75438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92FF9-4D3C-4C18-A83D-02AC9CFDC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E506-9155-47A2-8AD3-DB54D74CB065}">
  <dimension ref="A1:BE344"/>
  <sheetViews>
    <sheetView tabSelected="1" topLeftCell="AH13" workbookViewId="0">
      <selection activeCell="AO20" sqref="AO20"/>
    </sheetView>
  </sheetViews>
  <sheetFormatPr defaultRowHeight="15" x14ac:dyDescent="0.25"/>
  <cols>
    <col min="2" max="8" width="6" customWidth="1"/>
    <col min="9" max="9" width="9.140625" customWidth="1"/>
    <col min="10" max="12" width="5.140625" customWidth="1"/>
    <col min="13" max="15" width="6" customWidth="1"/>
  </cols>
  <sheetData>
    <row r="1" spans="1:57" x14ac:dyDescent="0.25">
      <c r="B1" s="7"/>
      <c r="C1" s="7"/>
      <c r="D1" s="7"/>
      <c r="J1" s="7"/>
      <c r="K1" s="7"/>
      <c r="L1" s="7"/>
      <c r="Q1" s="7"/>
      <c r="R1" s="7"/>
      <c r="S1" s="7"/>
      <c r="X1" s="7"/>
      <c r="Y1" s="7"/>
      <c r="Z1" s="7"/>
    </row>
    <row r="2" spans="1:57" x14ac:dyDescent="0.25">
      <c r="A2" t="s">
        <v>8</v>
      </c>
      <c r="B2" s="1" t="s">
        <v>18</v>
      </c>
      <c r="C2" s="1" t="s">
        <v>19</v>
      </c>
      <c r="D2" s="1" t="s">
        <v>20</v>
      </c>
      <c r="E2" t="s">
        <v>9</v>
      </c>
      <c r="F2" t="s">
        <v>10</v>
      </c>
      <c r="G2" t="s">
        <v>11</v>
      </c>
      <c r="I2" t="s">
        <v>8</v>
      </c>
      <c r="J2" s="1" t="s">
        <v>18</v>
      </c>
      <c r="K2" s="1" t="s">
        <v>19</v>
      </c>
      <c r="L2" s="1" t="s">
        <v>20</v>
      </c>
      <c r="M2" t="s">
        <v>9</v>
      </c>
      <c r="N2" t="s">
        <v>10</v>
      </c>
      <c r="O2" t="s">
        <v>11</v>
      </c>
      <c r="P2" t="s">
        <v>8</v>
      </c>
      <c r="Q2" s="1" t="s">
        <v>18</v>
      </c>
      <c r="R2" s="1" t="s">
        <v>19</v>
      </c>
      <c r="S2" s="1" t="s">
        <v>20</v>
      </c>
      <c r="T2" t="s">
        <v>9</v>
      </c>
      <c r="U2" t="s">
        <v>10</v>
      </c>
      <c r="V2" t="s">
        <v>11</v>
      </c>
      <c r="W2" t="s">
        <v>8</v>
      </c>
      <c r="X2" s="1" t="s">
        <v>18</v>
      </c>
      <c r="Y2" s="1" t="s">
        <v>19</v>
      </c>
      <c r="Z2" s="1" t="s">
        <v>20</v>
      </c>
      <c r="AA2" t="s">
        <v>9</v>
      </c>
      <c r="AB2" t="s">
        <v>10</v>
      </c>
      <c r="AC2" t="s">
        <v>11</v>
      </c>
      <c r="BC2" t="s">
        <v>12</v>
      </c>
      <c r="BE2" t="s">
        <v>13</v>
      </c>
    </row>
    <row r="3" spans="1:57" x14ac:dyDescent="0.25">
      <c r="A3">
        <v>0</v>
      </c>
      <c r="B3" s="1">
        <f>J3</f>
        <v>2</v>
      </c>
      <c r="C3" s="1">
        <f>K3</f>
        <v>2</v>
      </c>
      <c r="D3" s="1">
        <f>L3</f>
        <v>2</v>
      </c>
      <c r="E3">
        <f t="shared" ref="E3:E34" si="0">MIN(B3:D3)</f>
        <v>2</v>
      </c>
      <c r="F3">
        <f t="shared" ref="F3:F34" si="1">AVERAGE(B3:D3)</f>
        <v>2</v>
      </c>
      <c r="G3">
        <f t="shared" ref="G3:G34" si="2">MAX(B3:D3)</f>
        <v>2</v>
      </c>
      <c r="I3">
        <v>0</v>
      </c>
      <c r="J3" s="1">
        <f>'Run3 R3'!H2</f>
        <v>2</v>
      </c>
      <c r="K3" s="1">
        <f>'Run4 R25'!H2</f>
        <v>2</v>
      </c>
      <c r="L3" s="1">
        <f>'Run7 R2'!H2</f>
        <v>2</v>
      </c>
      <c r="M3">
        <f t="shared" ref="M3:M34" si="3">MIN(J3:L3)</f>
        <v>2</v>
      </c>
      <c r="N3">
        <f t="shared" ref="N3:N34" si="4">AVERAGE(J3:L3)</f>
        <v>2</v>
      </c>
      <c r="O3">
        <f t="shared" ref="O3:O34" si="5">MAX(J3:L3)</f>
        <v>2</v>
      </c>
      <c r="P3">
        <v>0</v>
      </c>
      <c r="Q3" s="2">
        <f>'Run3 R3'!G2/1000</f>
        <v>1</v>
      </c>
      <c r="R3" s="2">
        <f>'Run4 R25'!G2/1000</f>
        <v>1</v>
      </c>
      <c r="S3" s="2">
        <f>'Run7 R2'!G2/1000</f>
        <v>1</v>
      </c>
      <c r="T3">
        <f t="shared" ref="T3:T34" si="6">MIN(Q3:S3)</f>
        <v>1</v>
      </c>
      <c r="U3">
        <f t="shared" ref="U3:U34" si="7">AVERAGE(Q3:S3)</f>
        <v>1</v>
      </c>
      <c r="V3">
        <f t="shared" ref="V3:V34" si="8">MAX(Q3:S3)</f>
        <v>1</v>
      </c>
      <c r="W3">
        <v>0</v>
      </c>
      <c r="X3" s="2">
        <f>'Run3 R3'!D2</f>
        <v>2</v>
      </c>
      <c r="Y3" s="2">
        <f>'Run4 R25'!D2</f>
        <v>2</v>
      </c>
      <c r="Z3" s="2">
        <f>'Run7 R2'!D2</f>
        <v>2</v>
      </c>
      <c r="AA3">
        <f t="shared" ref="AA3:AA34" si="9">MIN(X3:Z3)</f>
        <v>2</v>
      </c>
      <c r="AB3">
        <f t="shared" ref="AB3:AB34" si="10">AVERAGE(X3:Z3)</f>
        <v>2</v>
      </c>
      <c r="AC3">
        <f t="shared" ref="AC3:AC34" si="11">MAX(X3:Z3)</f>
        <v>2</v>
      </c>
      <c r="BB3" t="s">
        <v>16</v>
      </c>
      <c r="BC3" s="4">
        <v>0</v>
      </c>
      <c r="BD3">
        <f>BC3/1000</f>
        <v>0</v>
      </c>
      <c r="BE3" s="3">
        <f t="shared" ref="BE3:BE34" si="12">Q5</f>
        <v>1</v>
      </c>
    </row>
    <row r="4" spans="1:57" x14ac:dyDescent="0.25">
      <c r="A4">
        <v>1</v>
      </c>
      <c r="B4" s="1">
        <f t="shared" ref="B4:B35" si="13">B3+J4</f>
        <v>6</v>
      </c>
      <c r="C4" s="1">
        <f t="shared" ref="C4:C35" si="14">C3+K4</f>
        <v>5</v>
      </c>
      <c r="D4" s="1">
        <f t="shared" ref="D4:D35" si="15">D3+L4</f>
        <v>3</v>
      </c>
      <c r="E4">
        <f t="shared" si="0"/>
        <v>3</v>
      </c>
      <c r="F4">
        <f t="shared" si="1"/>
        <v>4.666666666666667</v>
      </c>
      <c r="G4">
        <f t="shared" si="2"/>
        <v>6</v>
      </c>
      <c r="I4">
        <v>1</v>
      </c>
      <c r="J4" s="1">
        <f>'Run3 R3'!H3</f>
        <v>4</v>
      </c>
      <c r="K4" s="1">
        <f>'Run4 R25'!H3</f>
        <v>3</v>
      </c>
      <c r="L4" s="1">
        <f>'Run7 R2'!H3</f>
        <v>1</v>
      </c>
      <c r="M4">
        <f t="shared" si="3"/>
        <v>1</v>
      </c>
      <c r="N4">
        <f t="shared" si="4"/>
        <v>2.6666666666666665</v>
      </c>
      <c r="O4">
        <f t="shared" si="5"/>
        <v>4</v>
      </c>
      <c r="P4">
        <v>1</v>
      </c>
      <c r="Q4" s="2">
        <f>'Run3 R3'!G3/1000</f>
        <v>1</v>
      </c>
      <c r="R4" s="2">
        <f>'Run4 R25'!G3/1000</f>
        <v>1</v>
      </c>
      <c r="S4" s="2">
        <f>'Run7 R2'!G3/1000</f>
        <v>0.998</v>
      </c>
      <c r="T4">
        <f t="shared" si="6"/>
        <v>0.998</v>
      </c>
      <c r="U4">
        <f t="shared" si="7"/>
        <v>0.99933333333333341</v>
      </c>
      <c r="V4">
        <f t="shared" si="8"/>
        <v>1</v>
      </c>
      <c r="W4">
        <v>1</v>
      </c>
      <c r="X4" s="2">
        <f>'Run3 R3'!D3</f>
        <v>6</v>
      </c>
      <c r="Y4" s="2">
        <f>'Run4 R25'!D3</f>
        <v>5</v>
      </c>
      <c r="Z4" s="2">
        <f>'Run7 R2'!D3</f>
        <v>3</v>
      </c>
      <c r="AA4">
        <f t="shared" si="9"/>
        <v>3</v>
      </c>
      <c r="AB4">
        <f t="shared" si="10"/>
        <v>4.666666666666667</v>
      </c>
      <c r="AC4">
        <f t="shared" si="11"/>
        <v>6</v>
      </c>
      <c r="BC4" s="4">
        <v>0</v>
      </c>
      <c r="BD4">
        <f t="shared" ref="BD4:BD40" si="16">BC4/1000</f>
        <v>0</v>
      </c>
      <c r="BE4" s="3">
        <f t="shared" si="12"/>
        <v>0.999</v>
      </c>
    </row>
    <row r="5" spans="1:57" x14ac:dyDescent="0.25">
      <c r="A5">
        <v>2</v>
      </c>
      <c r="B5" s="1">
        <f t="shared" si="13"/>
        <v>13</v>
      </c>
      <c r="C5" s="1">
        <f t="shared" si="14"/>
        <v>12</v>
      </c>
      <c r="D5" s="1">
        <f t="shared" si="15"/>
        <v>5</v>
      </c>
      <c r="E5">
        <f t="shared" si="0"/>
        <v>5</v>
      </c>
      <c r="F5">
        <f t="shared" si="1"/>
        <v>10</v>
      </c>
      <c r="G5">
        <f t="shared" si="2"/>
        <v>13</v>
      </c>
      <c r="I5">
        <v>2</v>
      </c>
      <c r="J5" s="1">
        <f>'Run3 R3'!H4</f>
        <v>7</v>
      </c>
      <c r="K5" s="1">
        <f>'Run4 R25'!H4</f>
        <v>7</v>
      </c>
      <c r="L5" s="1">
        <f>'Run7 R2'!H4</f>
        <v>2</v>
      </c>
      <c r="M5">
        <f t="shared" si="3"/>
        <v>2</v>
      </c>
      <c r="N5">
        <f t="shared" si="4"/>
        <v>5.333333333333333</v>
      </c>
      <c r="O5">
        <f t="shared" si="5"/>
        <v>7</v>
      </c>
      <c r="P5">
        <v>2</v>
      </c>
      <c r="Q5" s="2">
        <f>'Run3 R3'!G4/1000</f>
        <v>1</v>
      </c>
      <c r="R5" s="2">
        <f>'Run4 R25'!G4/1000</f>
        <v>0.999</v>
      </c>
      <c r="S5" s="2">
        <f>'Run7 R2'!G4/1000</f>
        <v>0.998</v>
      </c>
      <c r="T5">
        <f t="shared" si="6"/>
        <v>0.998</v>
      </c>
      <c r="U5">
        <f t="shared" si="7"/>
        <v>0.999</v>
      </c>
      <c r="V5">
        <f t="shared" si="8"/>
        <v>1</v>
      </c>
      <c r="W5">
        <v>2</v>
      </c>
      <c r="X5" s="2">
        <f>'Run3 R3'!D4</f>
        <v>13</v>
      </c>
      <c r="Y5" s="2">
        <f>'Run4 R25'!D4</f>
        <v>12</v>
      </c>
      <c r="Z5" s="2">
        <f>'Run7 R2'!D4</f>
        <v>5</v>
      </c>
      <c r="AA5">
        <f t="shared" si="9"/>
        <v>5</v>
      </c>
      <c r="AB5">
        <f t="shared" si="10"/>
        <v>10</v>
      </c>
      <c r="AC5">
        <f t="shared" si="11"/>
        <v>13</v>
      </c>
      <c r="BC5" s="4">
        <f t="shared" ref="BC5:BC36" si="17">J3</f>
        <v>2</v>
      </c>
      <c r="BD5">
        <f t="shared" si="16"/>
        <v>2E-3</v>
      </c>
      <c r="BE5" s="3">
        <f t="shared" si="12"/>
        <v>0.77200000000000002</v>
      </c>
    </row>
    <row r="6" spans="1:57" x14ac:dyDescent="0.25">
      <c r="A6">
        <v>3</v>
      </c>
      <c r="B6" s="1">
        <f t="shared" si="13"/>
        <v>28</v>
      </c>
      <c r="C6" s="1">
        <f t="shared" si="14"/>
        <v>18</v>
      </c>
      <c r="D6" s="1">
        <f t="shared" si="15"/>
        <v>7</v>
      </c>
      <c r="E6">
        <f t="shared" si="0"/>
        <v>7</v>
      </c>
      <c r="F6">
        <f t="shared" si="1"/>
        <v>17.666666666666668</v>
      </c>
      <c r="G6">
        <f t="shared" si="2"/>
        <v>28</v>
      </c>
      <c r="I6">
        <v>3</v>
      </c>
      <c r="J6" s="1">
        <f>'Run3 R3'!H5</f>
        <v>15</v>
      </c>
      <c r="K6" s="1">
        <f>'Run4 R25'!H5</f>
        <v>6</v>
      </c>
      <c r="L6" s="1">
        <f>'Run7 R2'!H5</f>
        <v>2</v>
      </c>
      <c r="M6">
        <f t="shared" si="3"/>
        <v>2</v>
      </c>
      <c r="N6">
        <f t="shared" si="4"/>
        <v>7.666666666666667</v>
      </c>
      <c r="O6">
        <f t="shared" si="5"/>
        <v>15</v>
      </c>
      <c r="P6">
        <v>3</v>
      </c>
      <c r="Q6" s="2">
        <f>'Run3 R3'!G5/1000</f>
        <v>0.999</v>
      </c>
      <c r="R6" s="2">
        <f>'Run4 R25'!G5/1000</f>
        <v>0.998</v>
      </c>
      <c r="S6" s="2">
        <f>'Run7 R2'!G5/1000</f>
        <v>0.997</v>
      </c>
      <c r="T6">
        <f t="shared" si="6"/>
        <v>0.997</v>
      </c>
      <c r="U6">
        <f t="shared" si="7"/>
        <v>0.99799999999999989</v>
      </c>
      <c r="V6">
        <f t="shared" si="8"/>
        <v>0.999</v>
      </c>
      <c r="W6">
        <v>3</v>
      </c>
      <c r="X6" s="2">
        <f>'Run3 R3'!D5</f>
        <v>28</v>
      </c>
      <c r="Y6" s="2">
        <f>'Run4 R25'!D5</f>
        <v>18</v>
      </c>
      <c r="Z6" s="2">
        <f>'Run7 R2'!D5</f>
        <v>7</v>
      </c>
      <c r="AA6">
        <f t="shared" si="9"/>
        <v>7</v>
      </c>
      <c r="AB6">
        <f t="shared" si="10"/>
        <v>17.666666666666668</v>
      </c>
      <c r="AC6">
        <f t="shared" si="11"/>
        <v>28</v>
      </c>
      <c r="BC6">
        <f t="shared" si="17"/>
        <v>4</v>
      </c>
      <c r="BD6">
        <f t="shared" si="16"/>
        <v>4.0000000000000001E-3</v>
      </c>
      <c r="BE6" s="3">
        <f t="shared" si="12"/>
        <v>0.73499999999999999</v>
      </c>
    </row>
    <row r="7" spans="1:57" x14ac:dyDescent="0.25">
      <c r="A7">
        <v>4</v>
      </c>
      <c r="B7" s="1">
        <f t="shared" si="13"/>
        <v>45</v>
      </c>
      <c r="C7" s="1">
        <f t="shared" si="14"/>
        <v>25</v>
      </c>
      <c r="D7" s="1">
        <f t="shared" si="15"/>
        <v>9</v>
      </c>
      <c r="E7">
        <f t="shared" si="0"/>
        <v>9</v>
      </c>
      <c r="F7">
        <f t="shared" si="1"/>
        <v>26.333333333333332</v>
      </c>
      <c r="G7">
        <f t="shared" si="2"/>
        <v>45</v>
      </c>
      <c r="I7">
        <v>4</v>
      </c>
      <c r="J7" s="1">
        <f>'Run3 R3'!H6</f>
        <v>17</v>
      </c>
      <c r="K7" s="1">
        <f>'Run4 R25'!H6</f>
        <v>7</v>
      </c>
      <c r="L7" s="1">
        <f>'Run7 R2'!H6</f>
        <v>2</v>
      </c>
      <c r="M7">
        <f t="shared" si="3"/>
        <v>2</v>
      </c>
      <c r="N7">
        <f t="shared" si="4"/>
        <v>8.6666666666666661</v>
      </c>
      <c r="O7">
        <f t="shared" si="5"/>
        <v>17</v>
      </c>
      <c r="P7">
        <v>4</v>
      </c>
      <c r="Q7" s="2">
        <f>'Run3 R3'!G6/1000</f>
        <v>0.77200000000000002</v>
      </c>
      <c r="R7" s="2">
        <f>'Run4 R25'!G6/1000</f>
        <v>0.78100000000000003</v>
      </c>
      <c r="S7" s="2">
        <f>'Run7 R2'!G6/1000</f>
        <v>0.77300000000000002</v>
      </c>
      <c r="T7">
        <f t="shared" si="6"/>
        <v>0.77200000000000002</v>
      </c>
      <c r="U7">
        <f t="shared" si="7"/>
        <v>0.77533333333333332</v>
      </c>
      <c r="V7">
        <f t="shared" si="8"/>
        <v>0.78100000000000003</v>
      </c>
      <c r="W7">
        <v>4</v>
      </c>
      <c r="X7" s="2">
        <f>'Run3 R3'!D6</f>
        <v>45</v>
      </c>
      <c r="Y7" s="2">
        <f>'Run4 R25'!D6</f>
        <v>25</v>
      </c>
      <c r="Z7" s="2">
        <f>'Run7 R2'!D6</f>
        <v>9</v>
      </c>
      <c r="AA7">
        <f t="shared" si="9"/>
        <v>9</v>
      </c>
      <c r="AB7">
        <f t="shared" si="10"/>
        <v>26.333333333333332</v>
      </c>
      <c r="AC7">
        <f t="shared" si="11"/>
        <v>45</v>
      </c>
      <c r="BC7">
        <f t="shared" si="17"/>
        <v>7</v>
      </c>
      <c r="BD7">
        <f t="shared" si="16"/>
        <v>7.0000000000000001E-3</v>
      </c>
      <c r="BE7" s="3">
        <f t="shared" si="12"/>
        <v>0.68</v>
      </c>
    </row>
    <row r="8" spans="1:57" x14ac:dyDescent="0.25">
      <c r="A8">
        <v>5</v>
      </c>
      <c r="B8" s="1">
        <f t="shared" si="13"/>
        <v>72</v>
      </c>
      <c r="C8" s="1">
        <f t="shared" si="14"/>
        <v>31</v>
      </c>
      <c r="D8" s="1">
        <f t="shared" si="15"/>
        <v>12</v>
      </c>
      <c r="E8">
        <f t="shared" si="0"/>
        <v>12</v>
      </c>
      <c r="F8">
        <f t="shared" si="1"/>
        <v>38.333333333333336</v>
      </c>
      <c r="G8">
        <f t="shared" si="2"/>
        <v>72</v>
      </c>
      <c r="I8">
        <v>5</v>
      </c>
      <c r="J8" s="1">
        <f>'Run3 R3'!H7</f>
        <v>27</v>
      </c>
      <c r="K8" s="1">
        <f>'Run4 R25'!H7</f>
        <v>6</v>
      </c>
      <c r="L8" s="1">
        <f>'Run7 R2'!H7</f>
        <v>3</v>
      </c>
      <c r="M8">
        <f t="shared" si="3"/>
        <v>3</v>
      </c>
      <c r="N8">
        <f t="shared" si="4"/>
        <v>12</v>
      </c>
      <c r="O8">
        <f t="shared" si="5"/>
        <v>27</v>
      </c>
      <c r="P8">
        <v>5</v>
      </c>
      <c r="Q8" s="2">
        <f>'Run3 R3'!G7/1000</f>
        <v>0.73499999999999999</v>
      </c>
      <c r="R8" s="2">
        <f>'Run4 R25'!G7/1000</f>
        <v>0.76</v>
      </c>
      <c r="S8" s="2">
        <f>'Run7 R2'!G7/1000</f>
        <v>0.80200000000000005</v>
      </c>
      <c r="T8">
        <f t="shared" si="6"/>
        <v>0.73499999999999999</v>
      </c>
      <c r="U8">
        <f t="shared" si="7"/>
        <v>0.76566666666666672</v>
      </c>
      <c r="V8">
        <f t="shared" si="8"/>
        <v>0.80200000000000005</v>
      </c>
      <c r="W8">
        <v>5</v>
      </c>
      <c r="X8" s="2">
        <f>'Run3 R3'!D7</f>
        <v>72</v>
      </c>
      <c r="Y8" s="2">
        <f>'Run4 R25'!D7</f>
        <v>31</v>
      </c>
      <c r="Z8" s="2">
        <f>'Run7 R2'!D7</f>
        <v>12</v>
      </c>
      <c r="AA8">
        <f t="shared" si="9"/>
        <v>12</v>
      </c>
      <c r="AB8">
        <f t="shared" si="10"/>
        <v>38.333333333333336</v>
      </c>
      <c r="AC8">
        <f t="shared" si="11"/>
        <v>72</v>
      </c>
      <c r="BC8">
        <f t="shared" si="17"/>
        <v>15</v>
      </c>
      <c r="BD8">
        <f t="shared" si="16"/>
        <v>1.4999999999999999E-2</v>
      </c>
      <c r="BE8" s="3">
        <f t="shared" si="12"/>
        <v>0.38800000000000001</v>
      </c>
    </row>
    <row r="9" spans="1:57" x14ac:dyDescent="0.25">
      <c r="A9">
        <v>6</v>
      </c>
      <c r="B9" s="1">
        <f t="shared" si="13"/>
        <v>104</v>
      </c>
      <c r="C9" s="1">
        <f t="shared" si="14"/>
        <v>38</v>
      </c>
      <c r="D9" s="1">
        <f t="shared" si="15"/>
        <v>15</v>
      </c>
      <c r="E9">
        <f t="shared" si="0"/>
        <v>15</v>
      </c>
      <c r="F9">
        <f t="shared" si="1"/>
        <v>52.333333333333336</v>
      </c>
      <c r="G9">
        <f t="shared" si="2"/>
        <v>104</v>
      </c>
      <c r="I9">
        <v>6</v>
      </c>
      <c r="J9" s="1">
        <f>'Run3 R3'!H8</f>
        <v>32</v>
      </c>
      <c r="K9" s="1">
        <f>'Run4 R25'!H8</f>
        <v>7</v>
      </c>
      <c r="L9" s="1">
        <f>'Run7 R2'!H8</f>
        <v>3</v>
      </c>
      <c r="M9">
        <f t="shared" si="3"/>
        <v>3</v>
      </c>
      <c r="N9">
        <f t="shared" si="4"/>
        <v>14</v>
      </c>
      <c r="O9">
        <f t="shared" si="5"/>
        <v>32</v>
      </c>
      <c r="P9">
        <v>6</v>
      </c>
      <c r="Q9" s="2">
        <f>'Run3 R3'!G8/1000</f>
        <v>0.68</v>
      </c>
      <c r="R9" s="2">
        <f>'Run4 R25'!G8/1000</f>
        <v>0.70099999999999996</v>
      </c>
      <c r="S9" s="2">
        <f>'Run7 R2'!G8/1000</f>
        <v>0.76700000000000002</v>
      </c>
      <c r="T9">
        <f t="shared" si="6"/>
        <v>0.68</v>
      </c>
      <c r="U9">
        <f t="shared" si="7"/>
        <v>0.71600000000000008</v>
      </c>
      <c r="V9">
        <f t="shared" si="8"/>
        <v>0.76700000000000002</v>
      </c>
      <c r="W9">
        <v>6</v>
      </c>
      <c r="X9" s="2">
        <f>'Run3 R3'!D8</f>
        <v>102</v>
      </c>
      <c r="Y9" s="2">
        <f>'Run4 R25'!D8</f>
        <v>36</v>
      </c>
      <c r="Z9" s="2">
        <f>'Run7 R2'!D8</f>
        <v>13</v>
      </c>
      <c r="AA9">
        <f t="shared" si="9"/>
        <v>13</v>
      </c>
      <c r="AB9">
        <f t="shared" si="10"/>
        <v>50.333333333333336</v>
      </c>
      <c r="AC9">
        <f t="shared" si="11"/>
        <v>102</v>
      </c>
      <c r="BC9">
        <f t="shared" si="17"/>
        <v>17</v>
      </c>
      <c r="BD9">
        <f t="shared" si="16"/>
        <v>1.7000000000000001E-2</v>
      </c>
      <c r="BE9" s="3">
        <f t="shared" si="12"/>
        <v>0.437</v>
      </c>
    </row>
    <row r="10" spans="1:57" x14ac:dyDescent="0.25">
      <c r="A10">
        <v>7</v>
      </c>
      <c r="B10" s="1">
        <f t="shared" si="13"/>
        <v>125</v>
      </c>
      <c r="C10" s="1">
        <f t="shared" si="14"/>
        <v>44</v>
      </c>
      <c r="D10" s="1">
        <f t="shared" si="15"/>
        <v>19</v>
      </c>
      <c r="E10">
        <f t="shared" si="0"/>
        <v>19</v>
      </c>
      <c r="F10">
        <f t="shared" si="1"/>
        <v>62.666666666666664</v>
      </c>
      <c r="G10">
        <f t="shared" si="2"/>
        <v>125</v>
      </c>
      <c r="I10">
        <v>7</v>
      </c>
      <c r="J10" s="1">
        <f>'Run3 R3'!H9</f>
        <v>21</v>
      </c>
      <c r="K10" s="1">
        <f>'Run4 R25'!H9</f>
        <v>6</v>
      </c>
      <c r="L10" s="1">
        <f>'Run7 R2'!H9</f>
        <v>4</v>
      </c>
      <c r="M10">
        <f t="shared" si="3"/>
        <v>4</v>
      </c>
      <c r="N10">
        <f t="shared" si="4"/>
        <v>10.333333333333334</v>
      </c>
      <c r="O10">
        <f t="shared" si="5"/>
        <v>21</v>
      </c>
      <c r="P10">
        <v>7</v>
      </c>
      <c r="Q10" s="2">
        <f>'Run3 R3'!G9/1000</f>
        <v>0.38800000000000001</v>
      </c>
      <c r="R10" s="2">
        <f>'Run4 R25'!G9/1000</f>
        <v>0.63800000000000001</v>
      </c>
      <c r="S10" s="2">
        <f>'Run7 R2'!G9/1000</f>
        <v>0.76700000000000002</v>
      </c>
      <c r="T10">
        <f t="shared" si="6"/>
        <v>0.38800000000000001</v>
      </c>
      <c r="U10">
        <f t="shared" si="7"/>
        <v>0.59766666666666668</v>
      </c>
      <c r="V10">
        <f t="shared" si="8"/>
        <v>0.76700000000000002</v>
      </c>
      <c r="W10">
        <v>7</v>
      </c>
      <c r="X10" s="2">
        <f>'Run3 R3'!D9</f>
        <v>119</v>
      </c>
      <c r="Y10" s="2">
        <f>'Run4 R25'!D9</f>
        <v>39</v>
      </c>
      <c r="Z10" s="2">
        <f>'Run7 R2'!D9</f>
        <v>16</v>
      </c>
      <c r="AA10">
        <f t="shared" si="9"/>
        <v>16</v>
      </c>
      <c r="AB10">
        <f t="shared" si="10"/>
        <v>58</v>
      </c>
      <c r="AC10">
        <f t="shared" si="11"/>
        <v>119</v>
      </c>
      <c r="BC10">
        <f t="shared" si="17"/>
        <v>27</v>
      </c>
      <c r="BD10">
        <f t="shared" si="16"/>
        <v>2.7E-2</v>
      </c>
      <c r="BE10" s="3">
        <f t="shared" si="12"/>
        <v>0.29799999999999999</v>
      </c>
    </row>
    <row r="11" spans="1:57" x14ac:dyDescent="0.25">
      <c r="A11">
        <v>8</v>
      </c>
      <c r="B11" s="1">
        <f t="shared" si="13"/>
        <v>158</v>
      </c>
      <c r="C11" s="1">
        <f t="shared" si="14"/>
        <v>57</v>
      </c>
      <c r="D11" s="1">
        <f t="shared" si="15"/>
        <v>24</v>
      </c>
      <c r="E11">
        <f t="shared" si="0"/>
        <v>24</v>
      </c>
      <c r="F11">
        <f t="shared" si="1"/>
        <v>79.666666666666671</v>
      </c>
      <c r="G11">
        <f t="shared" si="2"/>
        <v>158</v>
      </c>
      <c r="I11">
        <v>8</v>
      </c>
      <c r="J11" s="1">
        <f>'Run3 R3'!H10</f>
        <v>33</v>
      </c>
      <c r="K11" s="1">
        <f>'Run4 R25'!H10</f>
        <v>13</v>
      </c>
      <c r="L11" s="1">
        <f>'Run7 R2'!H10</f>
        <v>5</v>
      </c>
      <c r="M11">
        <f t="shared" si="3"/>
        <v>5</v>
      </c>
      <c r="N11">
        <f t="shared" si="4"/>
        <v>17</v>
      </c>
      <c r="O11">
        <f t="shared" si="5"/>
        <v>33</v>
      </c>
      <c r="P11">
        <v>8</v>
      </c>
      <c r="Q11" s="2">
        <f>'Run3 R3'!G10/1000</f>
        <v>0.437</v>
      </c>
      <c r="R11" s="2">
        <f>'Run4 R25'!G10/1000</f>
        <v>0.69299999999999995</v>
      </c>
      <c r="S11" s="2">
        <f>'Run7 R2'!G10/1000</f>
        <v>0.76900000000000002</v>
      </c>
      <c r="T11">
        <f t="shared" si="6"/>
        <v>0.437</v>
      </c>
      <c r="U11">
        <f t="shared" si="7"/>
        <v>0.63300000000000001</v>
      </c>
      <c r="V11">
        <f t="shared" si="8"/>
        <v>0.76900000000000002</v>
      </c>
      <c r="W11">
        <v>8</v>
      </c>
      <c r="X11" s="2">
        <f>'Run3 R3'!D10</f>
        <v>145</v>
      </c>
      <c r="Y11" s="2">
        <f>'Run4 R25'!D10</f>
        <v>45</v>
      </c>
      <c r="Z11" s="2">
        <f>'Run7 R2'!D10</f>
        <v>19</v>
      </c>
      <c r="AA11">
        <f t="shared" si="9"/>
        <v>19</v>
      </c>
      <c r="AB11">
        <f t="shared" si="10"/>
        <v>69.666666666666671</v>
      </c>
      <c r="AC11">
        <f t="shared" si="11"/>
        <v>145</v>
      </c>
      <c r="BC11">
        <f t="shared" si="17"/>
        <v>32</v>
      </c>
      <c r="BD11">
        <f t="shared" si="16"/>
        <v>3.2000000000000001E-2</v>
      </c>
      <c r="BE11" s="3">
        <f t="shared" si="12"/>
        <v>0.28799999999999998</v>
      </c>
    </row>
    <row r="12" spans="1:57" x14ac:dyDescent="0.25">
      <c r="A12">
        <v>9</v>
      </c>
      <c r="B12" s="1">
        <f t="shared" si="13"/>
        <v>179</v>
      </c>
      <c r="C12" s="1">
        <f t="shared" si="14"/>
        <v>70</v>
      </c>
      <c r="D12" s="1">
        <f t="shared" si="15"/>
        <v>27</v>
      </c>
      <c r="E12">
        <f t="shared" si="0"/>
        <v>27</v>
      </c>
      <c r="F12">
        <f t="shared" si="1"/>
        <v>92</v>
      </c>
      <c r="G12">
        <f t="shared" si="2"/>
        <v>179</v>
      </c>
      <c r="I12">
        <v>9</v>
      </c>
      <c r="J12" s="1">
        <f>'Run3 R3'!H11</f>
        <v>21</v>
      </c>
      <c r="K12" s="1">
        <f>'Run4 R25'!H11</f>
        <v>13</v>
      </c>
      <c r="L12" s="1">
        <f>'Run7 R2'!H11</f>
        <v>3</v>
      </c>
      <c r="M12">
        <f t="shared" si="3"/>
        <v>3</v>
      </c>
      <c r="N12">
        <f t="shared" si="4"/>
        <v>12.333333333333334</v>
      </c>
      <c r="O12">
        <f t="shared" si="5"/>
        <v>21</v>
      </c>
      <c r="P12">
        <v>9</v>
      </c>
      <c r="Q12" s="2">
        <f>'Run3 R3'!G11/1000</f>
        <v>0.29799999999999999</v>
      </c>
      <c r="R12" s="2">
        <f>'Run4 R25'!G11/1000</f>
        <v>0.625</v>
      </c>
      <c r="S12" s="2">
        <f>'Run7 R2'!G11/1000</f>
        <v>0.75600000000000001</v>
      </c>
      <c r="T12">
        <f t="shared" si="6"/>
        <v>0.29799999999999999</v>
      </c>
      <c r="U12">
        <f t="shared" si="7"/>
        <v>0.55966666666666665</v>
      </c>
      <c r="V12">
        <f t="shared" si="8"/>
        <v>0.75600000000000001</v>
      </c>
      <c r="W12">
        <v>9</v>
      </c>
      <c r="X12" s="2">
        <f>'Run3 R3'!D11</f>
        <v>151</v>
      </c>
      <c r="Y12" s="2">
        <f>'Run4 R25'!D11</f>
        <v>52</v>
      </c>
      <c r="Z12" s="2">
        <f>'Run7 R2'!D11</f>
        <v>20</v>
      </c>
      <c r="AA12">
        <f t="shared" si="9"/>
        <v>20</v>
      </c>
      <c r="AB12">
        <f t="shared" si="10"/>
        <v>74.333333333333329</v>
      </c>
      <c r="AC12">
        <f t="shared" si="11"/>
        <v>151</v>
      </c>
      <c r="BC12">
        <f t="shared" si="17"/>
        <v>21</v>
      </c>
      <c r="BD12">
        <f t="shared" si="16"/>
        <v>2.1000000000000001E-2</v>
      </c>
      <c r="BE12" s="3">
        <f t="shared" si="12"/>
        <v>0.32900000000000001</v>
      </c>
    </row>
    <row r="13" spans="1:57" x14ac:dyDescent="0.25">
      <c r="A13">
        <v>10</v>
      </c>
      <c r="B13" s="1">
        <f t="shared" si="13"/>
        <v>219</v>
      </c>
      <c r="C13" s="1">
        <f t="shared" si="14"/>
        <v>96</v>
      </c>
      <c r="D13" s="1">
        <f t="shared" si="15"/>
        <v>32</v>
      </c>
      <c r="E13">
        <f t="shared" si="0"/>
        <v>32</v>
      </c>
      <c r="F13">
        <f t="shared" si="1"/>
        <v>115.66666666666667</v>
      </c>
      <c r="G13">
        <f t="shared" si="2"/>
        <v>219</v>
      </c>
      <c r="I13">
        <v>10</v>
      </c>
      <c r="J13" s="1">
        <f>'Run3 R3'!H12</f>
        <v>40</v>
      </c>
      <c r="K13" s="1">
        <f>'Run4 R25'!H12</f>
        <v>26</v>
      </c>
      <c r="L13" s="1">
        <f>'Run7 R2'!H12</f>
        <v>5</v>
      </c>
      <c r="M13">
        <f t="shared" si="3"/>
        <v>5</v>
      </c>
      <c r="N13">
        <f t="shared" si="4"/>
        <v>23.666666666666668</v>
      </c>
      <c r="O13">
        <f t="shared" si="5"/>
        <v>40</v>
      </c>
      <c r="P13">
        <v>10</v>
      </c>
      <c r="Q13" s="2">
        <f>'Run3 R3'!G12/1000</f>
        <v>0.28799999999999998</v>
      </c>
      <c r="R13" s="2">
        <f>'Run4 R25'!G12/1000</f>
        <v>0.68799999999999994</v>
      </c>
      <c r="S13" s="2">
        <f>'Run7 R2'!G12/1000</f>
        <v>0.75</v>
      </c>
      <c r="T13">
        <f t="shared" si="6"/>
        <v>0.28799999999999998</v>
      </c>
      <c r="U13">
        <f t="shared" si="7"/>
        <v>0.57533333333333336</v>
      </c>
      <c r="V13">
        <f t="shared" si="8"/>
        <v>0.75</v>
      </c>
      <c r="W13">
        <v>10</v>
      </c>
      <c r="X13" s="2">
        <f>'Run3 R3'!D12</f>
        <v>174</v>
      </c>
      <c r="Y13" s="2">
        <f>'Run4 R25'!D12</f>
        <v>71</v>
      </c>
      <c r="Z13" s="2">
        <f>'Run7 R2'!D12</f>
        <v>23</v>
      </c>
      <c r="AA13">
        <f t="shared" si="9"/>
        <v>23</v>
      </c>
      <c r="AB13">
        <f t="shared" si="10"/>
        <v>89.333333333333329</v>
      </c>
      <c r="AC13">
        <f t="shared" si="11"/>
        <v>174</v>
      </c>
      <c r="BC13">
        <f t="shared" si="17"/>
        <v>33</v>
      </c>
      <c r="BD13">
        <f t="shared" si="16"/>
        <v>3.3000000000000002E-2</v>
      </c>
      <c r="BE13" s="3">
        <f t="shared" si="12"/>
        <v>0.27600000000000002</v>
      </c>
    </row>
    <row r="14" spans="1:57" x14ac:dyDescent="0.25">
      <c r="A14">
        <v>11</v>
      </c>
      <c r="B14" s="1">
        <f t="shared" si="13"/>
        <v>263</v>
      </c>
      <c r="C14" s="1">
        <f t="shared" si="14"/>
        <v>116</v>
      </c>
      <c r="D14" s="1">
        <f t="shared" si="15"/>
        <v>40</v>
      </c>
      <c r="E14">
        <f t="shared" si="0"/>
        <v>40</v>
      </c>
      <c r="F14">
        <f t="shared" si="1"/>
        <v>139.66666666666666</v>
      </c>
      <c r="G14">
        <f t="shared" si="2"/>
        <v>263</v>
      </c>
      <c r="I14">
        <v>11</v>
      </c>
      <c r="J14" s="1">
        <f>'Run3 R3'!H13</f>
        <v>44</v>
      </c>
      <c r="K14" s="1">
        <f>'Run4 R25'!H13</f>
        <v>20</v>
      </c>
      <c r="L14" s="1">
        <f>'Run7 R2'!H13</f>
        <v>8</v>
      </c>
      <c r="M14">
        <f t="shared" si="3"/>
        <v>8</v>
      </c>
      <c r="N14">
        <f t="shared" si="4"/>
        <v>24</v>
      </c>
      <c r="O14">
        <f t="shared" si="5"/>
        <v>44</v>
      </c>
      <c r="P14">
        <v>11</v>
      </c>
      <c r="Q14" s="2">
        <f>'Run3 R3'!G13/1000</f>
        <v>0.32900000000000001</v>
      </c>
      <c r="R14" s="2">
        <f>'Run4 R25'!G13/1000</f>
        <v>0.626</v>
      </c>
      <c r="S14" s="2">
        <f>'Run7 R2'!G13/1000</f>
        <v>0.72799999999999998</v>
      </c>
      <c r="T14">
        <f t="shared" si="6"/>
        <v>0.32900000000000001</v>
      </c>
      <c r="U14">
        <f t="shared" si="7"/>
        <v>0.56100000000000005</v>
      </c>
      <c r="V14">
        <f t="shared" si="8"/>
        <v>0.72799999999999998</v>
      </c>
      <c r="W14">
        <v>11</v>
      </c>
      <c r="X14" s="2">
        <f>'Run3 R3'!D13</f>
        <v>191</v>
      </c>
      <c r="Y14" s="2">
        <f>'Run4 R25'!D13</f>
        <v>85</v>
      </c>
      <c r="Z14" s="2">
        <f>'Run7 R2'!D13</f>
        <v>28</v>
      </c>
      <c r="AA14">
        <f t="shared" si="9"/>
        <v>28</v>
      </c>
      <c r="AB14">
        <f t="shared" si="10"/>
        <v>101.33333333333333</v>
      </c>
      <c r="AC14">
        <f t="shared" si="11"/>
        <v>191</v>
      </c>
      <c r="BC14">
        <f t="shared" si="17"/>
        <v>21</v>
      </c>
      <c r="BD14">
        <f t="shared" si="16"/>
        <v>2.1000000000000001E-2</v>
      </c>
      <c r="BE14" s="3">
        <f t="shared" si="12"/>
        <v>0.28699999999999998</v>
      </c>
    </row>
    <row r="15" spans="1:57" x14ac:dyDescent="0.25">
      <c r="A15">
        <v>12</v>
      </c>
      <c r="B15" s="1">
        <f t="shared" si="13"/>
        <v>294</v>
      </c>
      <c r="C15" s="1">
        <f t="shared" si="14"/>
        <v>133</v>
      </c>
      <c r="D15" s="1">
        <f t="shared" si="15"/>
        <v>48</v>
      </c>
      <c r="E15">
        <f t="shared" si="0"/>
        <v>48</v>
      </c>
      <c r="F15">
        <f t="shared" si="1"/>
        <v>158.33333333333334</v>
      </c>
      <c r="G15">
        <f t="shared" si="2"/>
        <v>294</v>
      </c>
      <c r="I15">
        <v>12</v>
      </c>
      <c r="J15" s="1">
        <f>'Run3 R3'!H14</f>
        <v>31</v>
      </c>
      <c r="K15" s="1">
        <f>'Run4 R25'!H14</f>
        <v>17</v>
      </c>
      <c r="L15" s="1">
        <f>'Run7 R2'!H14</f>
        <v>8</v>
      </c>
      <c r="M15">
        <f t="shared" si="3"/>
        <v>8</v>
      </c>
      <c r="N15">
        <f t="shared" si="4"/>
        <v>18.666666666666668</v>
      </c>
      <c r="O15">
        <f t="shared" si="5"/>
        <v>31</v>
      </c>
      <c r="P15">
        <v>12</v>
      </c>
      <c r="Q15" s="2">
        <f>'Run3 R3'!G14/1000</f>
        <v>0.27600000000000002</v>
      </c>
      <c r="R15" s="2">
        <f>'Run4 R25'!G14/1000</f>
        <v>0.47099999999999997</v>
      </c>
      <c r="S15" s="2">
        <f>'Run7 R2'!G14/1000</f>
        <v>0.65200000000000002</v>
      </c>
      <c r="T15">
        <f t="shared" si="6"/>
        <v>0.27600000000000002</v>
      </c>
      <c r="U15">
        <f t="shared" si="7"/>
        <v>0.46633333333333332</v>
      </c>
      <c r="V15">
        <f t="shared" si="8"/>
        <v>0.65200000000000002</v>
      </c>
      <c r="W15">
        <v>12</v>
      </c>
      <c r="X15" s="2">
        <f>'Run3 R3'!D14</f>
        <v>190</v>
      </c>
      <c r="Y15" s="2">
        <f>'Run4 R25'!D14</f>
        <v>95</v>
      </c>
      <c r="Z15" s="2">
        <f>'Run7 R2'!D14</f>
        <v>33</v>
      </c>
      <c r="AA15">
        <f t="shared" si="9"/>
        <v>33</v>
      </c>
      <c r="AB15">
        <f t="shared" si="10"/>
        <v>106</v>
      </c>
      <c r="AC15">
        <f t="shared" si="11"/>
        <v>190</v>
      </c>
      <c r="BC15">
        <f t="shared" si="17"/>
        <v>40</v>
      </c>
      <c r="BD15">
        <f t="shared" si="16"/>
        <v>0.04</v>
      </c>
      <c r="BE15" s="3">
        <f t="shared" si="12"/>
        <v>0.25800000000000001</v>
      </c>
    </row>
    <row r="16" spans="1:57" x14ac:dyDescent="0.25">
      <c r="A16">
        <v>13</v>
      </c>
      <c r="B16" s="1">
        <f t="shared" si="13"/>
        <v>333</v>
      </c>
      <c r="C16" s="1">
        <f t="shared" si="14"/>
        <v>152</v>
      </c>
      <c r="D16" s="1">
        <f t="shared" si="15"/>
        <v>52</v>
      </c>
      <c r="E16">
        <f t="shared" si="0"/>
        <v>52</v>
      </c>
      <c r="F16">
        <f t="shared" si="1"/>
        <v>179</v>
      </c>
      <c r="G16">
        <f t="shared" si="2"/>
        <v>333</v>
      </c>
      <c r="I16">
        <v>13</v>
      </c>
      <c r="J16" s="1">
        <f>'Run3 R3'!H15</f>
        <v>39</v>
      </c>
      <c r="K16" s="1">
        <f>'Run4 R25'!H15</f>
        <v>19</v>
      </c>
      <c r="L16" s="1">
        <f>'Run7 R2'!H15</f>
        <v>4</v>
      </c>
      <c r="M16">
        <f t="shared" si="3"/>
        <v>4</v>
      </c>
      <c r="N16">
        <f t="shared" si="4"/>
        <v>20.666666666666668</v>
      </c>
      <c r="O16">
        <f t="shared" si="5"/>
        <v>39</v>
      </c>
      <c r="P16">
        <v>13</v>
      </c>
      <c r="Q16" s="2">
        <f>'Run3 R3'!G15/1000</f>
        <v>0.28699999999999998</v>
      </c>
      <c r="R16" s="2">
        <f>'Run4 R25'!G15/1000</f>
        <v>0.46100000000000002</v>
      </c>
      <c r="S16" s="2">
        <f>'Run7 R2'!G15/1000</f>
        <v>0.749</v>
      </c>
      <c r="T16">
        <f t="shared" si="6"/>
        <v>0.28699999999999998</v>
      </c>
      <c r="U16">
        <f t="shared" si="7"/>
        <v>0.49899999999999994</v>
      </c>
      <c r="V16">
        <f t="shared" si="8"/>
        <v>0.749</v>
      </c>
      <c r="W16">
        <v>13</v>
      </c>
      <c r="X16" s="2">
        <f>'Run3 R3'!D15</f>
        <v>208</v>
      </c>
      <c r="Y16" s="2">
        <f>'Run4 R25'!D15</f>
        <v>108</v>
      </c>
      <c r="Z16" s="2">
        <f>'Run7 R2'!D15</f>
        <v>33</v>
      </c>
      <c r="AA16">
        <f t="shared" si="9"/>
        <v>33</v>
      </c>
      <c r="AB16">
        <f t="shared" si="10"/>
        <v>116.33333333333333</v>
      </c>
      <c r="AC16">
        <f t="shared" si="11"/>
        <v>208</v>
      </c>
      <c r="BC16">
        <f t="shared" si="17"/>
        <v>44</v>
      </c>
      <c r="BD16">
        <f t="shared" si="16"/>
        <v>4.3999999999999997E-2</v>
      </c>
      <c r="BE16" s="3">
        <f t="shared" si="12"/>
        <v>0.22600000000000001</v>
      </c>
    </row>
    <row r="17" spans="1:57" x14ac:dyDescent="0.25">
      <c r="A17">
        <v>14</v>
      </c>
      <c r="B17" s="1">
        <f t="shared" si="13"/>
        <v>364</v>
      </c>
      <c r="C17" s="1">
        <f t="shared" si="14"/>
        <v>169</v>
      </c>
      <c r="D17" s="1">
        <f t="shared" si="15"/>
        <v>59</v>
      </c>
      <c r="E17">
        <f t="shared" si="0"/>
        <v>59</v>
      </c>
      <c r="F17">
        <f t="shared" si="1"/>
        <v>197.33333333333334</v>
      </c>
      <c r="G17">
        <f t="shared" si="2"/>
        <v>364</v>
      </c>
      <c r="I17">
        <v>14</v>
      </c>
      <c r="J17" s="1">
        <f>'Run3 R3'!H16</f>
        <v>31</v>
      </c>
      <c r="K17" s="1">
        <f>'Run4 R25'!H16</f>
        <v>17</v>
      </c>
      <c r="L17" s="1">
        <f>'Run7 R2'!H16</f>
        <v>7</v>
      </c>
      <c r="M17">
        <f t="shared" si="3"/>
        <v>7</v>
      </c>
      <c r="N17">
        <f t="shared" si="4"/>
        <v>18.333333333333332</v>
      </c>
      <c r="O17">
        <f t="shared" si="5"/>
        <v>31</v>
      </c>
      <c r="P17">
        <v>14</v>
      </c>
      <c r="Q17" s="2">
        <f>'Run3 R3'!G16/1000</f>
        <v>0.25800000000000001</v>
      </c>
      <c r="R17" s="2">
        <f>'Run4 R25'!G16/1000</f>
        <v>0.31900000000000001</v>
      </c>
      <c r="S17" s="2">
        <f>'Run7 R2'!G16/1000</f>
        <v>0.64200000000000002</v>
      </c>
      <c r="T17">
        <f t="shared" si="6"/>
        <v>0.25800000000000001</v>
      </c>
      <c r="U17">
        <f t="shared" si="7"/>
        <v>0.40633333333333327</v>
      </c>
      <c r="V17">
        <f t="shared" si="8"/>
        <v>0.64200000000000002</v>
      </c>
      <c r="W17">
        <v>14</v>
      </c>
      <c r="X17" s="2">
        <f>'Run3 R3'!D16</f>
        <v>206</v>
      </c>
      <c r="Y17" s="2">
        <f>'Run4 R25'!D16</f>
        <v>112</v>
      </c>
      <c r="Z17" s="2">
        <f>'Run7 R2'!D16</f>
        <v>35</v>
      </c>
      <c r="AA17">
        <f t="shared" si="9"/>
        <v>35</v>
      </c>
      <c r="AB17">
        <f t="shared" si="10"/>
        <v>117.66666666666667</v>
      </c>
      <c r="AC17">
        <f t="shared" si="11"/>
        <v>206</v>
      </c>
      <c r="BC17">
        <f t="shared" si="17"/>
        <v>31</v>
      </c>
      <c r="BD17">
        <f t="shared" si="16"/>
        <v>3.1E-2</v>
      </c>
      <c r="BE17" s="3">
        <f t="shared" si="12"/>
        <v>0.23599999999999999</v>
      </c>
    </row>
    <row r="18" spans="1:57" x14ac:dyDescent="0.25">
      <c r="A18">
        <v>15</v>
      </c>
      <c r="B18" s="1">
        <f t="shared" si="13"/>
        <v>383</v>
      </c>
      <c r="C18" s="1">
        <f t="shared" si="14"/>
        <v>179</v>
      </c>
      <c r="D18" s="1">
        <f t="shared" si="15"/>
        <v>66</v>
      </c>
      <c r="E18">
        <f t="shared" si="0"/>
        <v>66</v>
      </c>
      <c r="F18">
        <f t="shared" si="1"/>
        <v>209.33333333333334</v>
      </c>
      <c r="G18">
        <f t="shared" si="2"/>
        <v>383</v>
      </c>
      <c r="I18">
        <v>15</v>
      </c>
      <c r="J18" s="1">
        <f>'Run3 R3'!H17</f>
        <v>19</v>
      </c>
      <c r="K18" s="1">
        <f>'Run4 R25'!H17</f>
        <v>10</v>
      </c>
      <c r="L18" s="1">
        <f>'Run7 R2'!H17</f>
        <v>7</v>
      </c>
      <c r="M18">
        <f t="shared" si="3"/>
        <v>7</v>
      </c>
      <c r="N18">
        <f t="shared" si="4"/>
        <v>12</v>
      </c>
      <c r="O18">
        <f t="shared" si="5"/>
        <v>19</v>
      </c>
      <c r="P18">
        <v>15</v>
      </c>
      <c r="Q18" s="2">
        <f>'Run3 R3'!G17/1000</f>
        <v>0.22600000000000001</v>
      </c>
      <c r="R18" s="2">
        <f>'Run4 R25'!G17/1000</f>
        <v>0.34899999999999998</v>
      </c>
      <c r="S18" s="2">
        <f>'Run7 R2'!G17/1000</f>
        <v>0.63700000000000001</v>
      </c>
      <c r="T18">
        <f t="shared" si="6"/>
        <v>0.22600000000000001</v>
      </c>
      <c r="U18">
        <f t="shared" si="7"/>
        <v>0.40399999999999997</v>
      </c>
      <c r="V18">
        <f t="shared" si="8"/>
        <v>0.63700000000000001</v>
      </c>
      <c r="W18">
        <v>15</v>
      </c>
      <c r="X18" s="2">
        <f>'Run3 R3'!D17</f>
        <v>204</v>
      </c>
      <c r="Y18" s="2">
        <f>'Run4 R25'!D17</f>
        <v>109</v>
      </c>
      <c r="Z18" s="2">
        <f>'Run7 R2'!D17</f>
        <v>39</v>
      </c>
      <c r="AA18">
        <f t="shared" si="9"/>
        <v>39</v>
      </c>
      <c r="AB18">
        <f t="shared" si="10"/>
        <v>117.33333333333333</v>
      </c>
      <c r="AC18">
        <f t="shared" si="11"/>
        <v>204</v>
      </c>
      <c r="BC18">
        <f t="shared" si="17"/>
        <v>39</v>
      </c>
      <c r="BD18">
        <f t="shared" si="16"/>
        <v>3.9E-2</v>
      </c>
      <c r="BE18" s="3">
        <f t="shared" si="12"/>
        <v>0.24</v>
      </c>
    </row>
    <row r="19" spans="1:57" x14ac:dyDescent="0.25">
      <c r="A19">
        <v>16</v>
      </c>
      <c r="B19" s="1">
        <f t="shared" si="13"/>
        <v>397</v>
      </c>
      <c r="C19" s="1">
        <f t="shared" si="14"/>
        <v>195</v>
      </c>
      <c r="D19" s="1">
        <f t="shared" si="15"/>
        <v>73</v>
      </c>
      <c r="E19">
        <f t="shared" si="0"/>
        <v>73</v>
      </c>
      <c r="F19">
        <f t="shared" si="1"/>
        <v>221.66666666666666</v>
      </c>
      <c r="G19">
        <f t="shared" si="2"/>
        <v>397</v>
      </c>
      <c r="I19">
        <v>16</v>
      </c>
      <c r="J19" s="1">
        <f>'Run3 R3'!H18</f>
        <v>14</v>
      </c>
      <c r="K19" s="1">
        <f>'Run4 R25'!H18</f>
        <v>16</v>
      </c>
      <c r="L19" s="1">
        <f>'Run7 R2'!H18</f>
        <v>7</v>
      </c>
      <c r="M19">
        <f t="shared" si="3"/>
        <v>7</v>
      </c>
      <c r="N19">
        <f t="shared" si="4"/>
        <v>12.333333333333334</v>
      </c>
      <c r="O19">
        <f t="shared" si="5"/>
        <v>16</v>
      </c>
      <c r="P19">
        <v>16</v>
      </c>
      <c r="Q19" s="2">
        <f>'Run3 R3'!G18/1000</f>
        <v>0.23599999999999999</v>
      </c>
      <c r="R19" s="2">
        <f>'Run4 R25'!G18/1000</f>
        <v>0.41699999999999998</v>
      </c>
      <c r="S19" s="2">
        <f>'Run7 R2'!G18/1000</f>
        <v>0.629</v>
      </c>
      <c r="T19">
        <f t="shared" si="6"/>
        <v>0.23599999999999999</v>
      </c>
      <c r="U19">
        <f t="shared" si="7"/>
        <v>0.42733333333333334</v>
      </c>
      <c r="V19">
        <f t="shared" si="8"/>
        <v>0.629</v>
      </c>
      <c r="W19">
        <v>16</v>
      </c>
      <c r="X19" s="2">
        <f>'Run3 R3'!D18</f>
        <v>178</v>
      </c>
      <c r="Y19" s="2">
        <f>'Run4 R25'!D18</f>
        <v>99</v>
      </c>
      <c r="Z19" s="2">
        <f>'Run7 R2'!D18</f>
        <v>41</v>
      </c>
      <c r="AA19">
        <f t="shared" si="9"/>
        <v>41</v>
      </c>
      <c r="AB19">
        <f t="shared" si="10"/>
        <v>106</v>
      </c>
      <c r="AC19">
        <f t="shared" si="11"/>
        <v>178</v>
      </c>
      <c r="BC19">
        <f t="shared" si="17"/>
        <v>31</v>
      </c>
      <c r="BD19">
        <f t="shared" si="16"/>
        <v>3.1E-2</v>
      </c>
      <c r="BE19" s="3">
        <f t="shared" si="12"/>
        <v>0.26600000000000001</v>
      </c>
    </row>
    <row r="20" spans="1:57" x14ac:dyDescent="0.25">
      <c r="A20">
        <v>17</v>
      </c>
      <c r="B20" s="1">
        <f t="shared" si="13"/>
        <v>405</v>
      </c>
      <c r="C20" s="1">
        <f t="shared" si="14"/>
        <v>212</v>
      </c>
      <c r="D20" s="1">
        <f t="shared" si="15"/>
        <v>78</v>
      </c>
      <c r="E20">
        <f t="shared" si="0"/>
        <v>78</v>
      </c>
      <c r="F20">
        <f t="shared" si="1"/>
        <v>231.66666666666666</v>
      </c>
      <c r="G20">
        <f t="shared" si="2"/>
        <v>405</v>
      </c>
      <c r="I20">
        <v>17</v>
      </c>
      <c r="J20" s="1">
        <f>'Run3 R3'!H19</f>
        <v>8</v>
      </c>
      <c r="K20" s="1">
        <f>'Run4 R25'!H19</f>
        <v>17</v>
      </c>
      <c r="L20" s="1">
        <f>'Run7 R2'!H19</f>
        <v>5</v>
      </c>
      <c r="M20">
        <f t="shared" si="3"/>
        <v>5</v>
      </c>
      <c r="N20">
        <f t="shared" si="4"/>
        <v>10</v>
      </c>
      <c r="O20">
        <f t="shared" si="5"/>
        <v>17</v>
      </c>
      <c r="P20">
        <v>17</v>
      </c>
      <c r="Q20" s="2">
        <f>'Run3 R3'!G19/1000</f>
        <v>0.24</v>
      </c>
      <c r="R20" s="2">
        <f>'Run4 R25'!G19/1000</f>
        <v>0.46100000000000002</v>
      </c>
      <c r="S20" s="2">
        <f>'Run7 R2'!G19/1000</f>
        <v>0.71399999999999997</v>
      </c>
      <c r="T20">
        <f t="shared" si="6"/>
        <v>0.24</v>
      </c>
      <c r="U20">
        <f t="shared" si="7"/>
        <v>0.47166666666666668</v>
      </c>
      <c r="V20">
        <f t="shared" si="8"/>
        <v>0.71399999999999997</v>
      </c>
      <c r="W20">
        <v>17</v>
      </c>
      <c r="X20" s="2">
        <f>'Run3 R3'!D19</f>
        <v>142</v>
      </c>
      <c r="Y20" s="2">
        <f>'Run4 R25'!D19</f>
        <v>96</v>
      </c>
      <c r="Z20" s="2">
        <f>'Run7 R2'!D19</f>
        <v>38</v>
      </c>
      <c r="AA20">
        <f t="shared" si="9"/>
        <v>38</v>
      </c>
      <c r="AB20">
        <f t="shared" si="10"/>
        <v>92</v>
      </c>
      <c r="AC20">
        <f t="shared" si="11"/>
        <v>142</v>
      </c>
      <c r="BC20">
        <f t="shared" si="17"/>
        <v>19</v>
      </c>
      <c r="BD20">
        <f t="shared" si="16"/>
        <v>1.9E-2</v>
      </c>
      <c r="BE20" s="3">
        <f t="shared" si="12"/>
        <v>0.42299999999999999</v>
      </c>
    </row>
    <row r="21" spans="1:57" x14ac:dyDescent="0.25">
      <c r="A21">
        <v>18</v>
      </c>
      <c r="B21" s="1">
        <f t="shared" si="13"/>
        <v>414</v>
      </c>
      <c r="C21" s="1">
        <f t="shared" si="14"/>
        <v>229</v>
      </c>
      <c r="D21" s="1">
        <f t="shared" si="15"/>
        <v>83</v>
      </c>
      <c r="E21">
        <f t="shared" si="0"/>
        <v>83</v>
      </c>
      <c r="F21">
        <f t="shared" si="1"/>
        <v>242</v>
      </c>
      <c r="G21">
        <f t="shared" si="2"/>
        <v>414</v>
      </c>
      <c r="I21">
        <v>18</v>
      </c>
      <c r="J21" s="1">
        <f>'Run3 R3'!H20</f>
        <v>9</v>
      </c>
      <c r="K21" s="1">
        <f>'Run4 R25'!H20</f>
        <v>17</v>
      </c>
      <c r="L21" s="1">
        <f>'Run7 R2'!H20</f>
        <v>5</v>
      </c>
      <c r="M21">
        <f t="shared" si="3"/>
        <v>5</v>
      </c>
      <c r="N21">
        <f t="shared" si="4"/>
        <v>10.333333333333334</v>
      </c>
      <c r="O21">
        <f t="shared" si="5"/>
        <v>17</v>
      </c>
      <c r="P21">
        <v>18</v>
      </c>
      <c r="Q21" s="2">
        <f>'Run3 R3'!G20/1000</f>
        <v>0.26600000000000001</v>
      </c>
      <c r="R21" s="2">
        <f>'Run4 R25'!G20/1000</f>
        <v>0.41399999999999998</v>
      </c>
      <c r="S21" s="2">
        <f>'Run7 R2'!G20/1000</f>
        <v>0.68100000000000005</v>
      </c>
      <c r="T21">
        <f t="shared" si="6"/>
        <v>0.26600000000000001</v>
      </c>
      <c r="U21">
        <f t="shared" si="7"/>
        <v>0.45366666666666666</v>
      </c>
      <c r="V21">
        <f t="shared" si="8"/>
        <v>0.68100000000000005</v>
      </c>
      <c r="W21">
        <v>18</v>
      </c>
      <c r="X21" s="2">
        <f>'Run3 R3'!D20</f>
        <v>120</v>
      </c>
      <c r="Y21" s="2">
        <f>'Run4 R25'!D20</f>
        <v>96</v>
      </c>
      <c r="Z21" s="2">
        <f>'Run7 R2'!D20</f>
        <v>35</v>
      </c>
      <c r="AA21">
        <f t="shared" si="9"/>
        <v>35</v>
      </c>
      <c r="AB21">
        <f t="shared" si="10"/>
        <v>83.666666666666671</v>
      </c>
      <c r="AC21">
        <f t="shared" si="11"/>
        <v>120</v>
      </c>
      <c r="BC21">
        <f t="shared" si="17"/>
        <v>14</v>
      </c>
      <c r="BD21">
        <f t="shared" si="16"/>
        <v>1.4E-2</v>
      </c>
      <c r="BE21" s="3">
        <f t="shared" si="12"/>
        <v>0.42199999999999999</v>
      </c>
    </row>
    <row r="22" spans="1:57" x14ac:dyDescent="0.25">
      <c r="A22">
        <v>19</v>
      </c>
      <c r="B22" s="1">
        <f t="shared" si="13"/>
        <v>425</v>
      </c>
      <c r="C22" s="1">
        <f t="shared" si="14"/>
        <v>251</v>
      </c>
      <c r="D22" s="1">
        <f t="shared" si="15"/>
        <v>92</v>
      </c>
      <c r="E22">
        <f t="shared" si="0"/>
        <v>92</v>
      </c>
      <c r="F22">
        <f t="shared" si="1"/>
        <v>256</v>
      </c>
      <c r="G22">
        <f t="shared" si="2"/>
        <v>425</v>
      </c>
      <c r="I22">
        <v>19</v>
      </c>
      <c r="J22" s="1">
        <f>'Run3 R3'!H21</f>
        <v>11</v>
      </c>
      <c r="K22" s="1">
        <f>'Run4 R25'!H21</f>
        <v>22</v>
      </c>
      <c r="L22" s="1">
        <f>'Run7 R2'!H21</f>
        <v>9</v>
      </c>
      <c r="M22">
        <f t="shared" si="3"/>
        <v>9</v>
      </c>
      <c r="N22">
        <f t="shared" si="4"/>
        <v>14</v>
      </c>
      <c r="O22">
        <f t="shared" si="5"/>
        <v>22</v>
      </c>
      <c r="P22">
        <v>19</v>
      </c>
      <c r="Q22" s="2">
        <f>'Run3 R3'!G21/1000</f>
        <v>0.42299999999999999</v>
      </c>
      <c r="R22" s="2">
        <f>'Run4 R25'!G21/1000</f>
        <v>0.53200000000000003</v>
      </c>
      <c r="S22" s="2">
        <f>'Run7 R2'!G21/1000</f>
        <v>0.69199999999999995</v>
      </c>
      <c r="T22">
        <f t="shared" si="6"/>
        <v>0.42299999999999999</v>
      </c>
      <c r="U22">
        <f t="shared" si="7"/>
        <v>0.54900000000000004</v>
      </c>
      <c r="V22">
        <f t="shared" si="8"/>
        <v>0.69199999999999995</v>
      </c>
      <c r="W22">
        <v>19</v>
      </c>
      <c r="X22" s="2">
        <f>'Run3 R3'!D21</f>
        <v>92</v>
      </c>
      <c r="Y22" s="2">
        <f>'Run4 R25'!D21</f>
        <v>99</v>
      </c>
      <c r="Z22" s="2">
        <f>'Run7 R2'!D21</f>
        <v>40</v>
      </c>
      <c r="AA22">
        <f t="shared" si="9"/>
        <v>40</v>
      </c>
      <c r="AB22">
        <f t="shared" si="10"/>
        <v>77</v>
      </c>
      <c r="AC22">
        <f t="shared" si="11"/>
        <v>99</v>
      </c>
      <c r="BC22">
        <f t="shared" si="17"/>
        <v>8</v>
      </c>
      <c r="BD22">
        <f t="shared" si="16"/>
        <v>8.0000000000000002E-3</v>
      </c>
      <c r="BE22" s="3">
        <f t="shared" si="12"/>
        <v>0.61599999999999999</v>
      </c>
    </row>
    <row r="23" spans="1:57" x14ac:dyDescent="0.25">
      <c r="A23">
        <v>20</v>
      </c>
      <c r="B23" s="1">
        <f t="shared" si="13"/>
        <v>429</v>
      </c>
      <c r="C23" s="1">
        <f t="shared" si="14"/>
        <v>269</v>
      </c>
      <c r="D23" s="1">
        <f t="shared" si="15"/>
        <v>100</v>
      </c>
      <c r="E23">
        <f t="shared" si="0"/>
        <v>100</v>
      </c>
      <c r="F23">
        <f t="shared" si="1"/>
        <v>266</v>
      </c>
      <c r="G23">
        <f t="shared" si="2"/>
        <v>429</v>
      </c>
      <c r="I23">
        <v>20</v>
      </c>
      <c r="J23" s="1">
        <f>'Run3 R3'!H22</f>
        <v>4</v>
      </c>
      <c r="K23" s="1">
        <f>'Run4 R25'!H22</f>
        <v>18</v>
      </c>
      <c r="L23" s="1">
        <f>'Run7 R2'!H22</f>
        <v>8</v>
      </c>
      <c r="M23">
        <f t="shared" si="3"/>
        <v>4</v>
      </c>
      <c r="N23">
        <f t="shared" si="4"/>
        <v>10</v>
      </c>
      <c r="O23">
        <f t="shared" si="5"/>
        <v>18</v>
      </c>
      <c r="P23">
        <v>20</v>
      </c>
      <c r="Q23" s="2">
        <f>'Run3 R3'!G22/1000</f>
        <v>0.42199999999999999</v>
      </c>
      <c r="R23" s="2">
        <f>'Run4 R25'!G22/1000</f>
        <v>0.41899999999999998</v>
      </c>
      <c r="S23" s="2">
        <f>'Run7 R2'!G22/1000</f>
        <v>0.68799999999999994</v>
      </c>
      <c r="T23">
        <f t="shared" si="6"/>
        <v>0.41899999999999998</v>
      </c>
      <c r="U23">
        <f t="shared" si="7"/>
        <v>0.5096666666666666</v>
      </c>
      <c r="V23">
        <f t="shared" si="8"/>
        <v>0.68799999999999994</v>
      </c>
      <c r="W23">
        <v>20</v>
      </c>
      <c r="X23" s="2">
        <f>'Run3 R3'!D22</f>
        <v>65</v>
      </c>
      <c r="Y23" s="2">
        <f>'Run4 R25'!D22</f>
        <v>100</v>
      </c>
      <c r="Z23" s="2">
        <f>'Run7 R2'!D22</f>
        <v>41</v>
      </c>
      <c r="AA23">
        <f t="shared" si="9"/>
        <v>41</v>
      </c>
      <c r="AB23">
        <f t="shared" si="10"/>
        <v>68.666666666666671</v>
      </c>
      <c r="AC23">
        <f t="shared" si="11"/>
        <v>100</v>
      </c>
      <c r="BC23">
        <f t="shared" si="17"/>
        <v>9</v>
      </c>
      <c r="BD23">
        <f t="shared" si="16"/>
        <v>8.9999999999999993E-3</v>
      </c>
      <c r="BE23" s="3">
        <f t="shared" si="12"/>
        <v>0.66200000000000003</v>
      </c>
    </row>
    <row r="24" spans="1:57" x14ac:dyDescent="0.25">
      <c r="A24">
        <v>21</v>
      </c>
      <c r="B24" s="1">
        <f t="shared" si="13"/>
        <v>436</v>
      </c>
      <c r="C24" s="1">
        <f t="shared" si="14"/>
        <v>290</v>
      </c>
      <c r="D24" s="1">
        <f t="shared" si="15"/>
        <v>113</v>
      </c>
      <c r="E24">
        <f t="shared" si="0"/>
        <v>113</v>
      </c>
      <c r="F24">
        <f t="shared" si="1"/>
        <v>279.66666666666669</v>
      </c>
      <c r="G24">
        <f t="shared" si="2"/>
        <v>436</v>
      </c>
      <c r="I24">
        <v>21</v>
      </c>
      <c r="J24" s="1">
        <f>'Run3 R3'!H23</f>
        <v>7</v>
      </c>
      <c r="K24" s="1">
        <f>'Run4 R25'!H23</f>
        <v>21</v>
      </c>
      <c r="L24" s="1">
        <f>'Run7 R2'!H23</f>
        <v>13</v>
      </c>
      <c r="M24">
        <f t="shared" si="3"/>
        <v>7</v>
      </c>
      <c r="N24">
        <f t="shared" si="4"/>
        <v>13.666666666666666</v>
      </c>
      <c r="O24">
        <f t="shared" si="5"/>
        <v>21</v>
      </c>
      <c r="P24">
        <v>21</v>
      </c>
      <c r="Q24" s="2">
        <f>'Run3 R3'!G23/1000</f>
        <v>0.61599999999999999</v>
      </c>
      <c r="R24" s="2">
        <f>'Run4 R25'!G23/1000</f>
        <v>0.42199999999999999</v>
      </c>
      <c r="S24" s="2">
        <f>'Run7 R2'!G23/1000</f>
        <v>0.63800000000000001</v>
      </c>
      <c r="T24">
        <f t="shared" si="6"/>
        <v>0.42199999999999999</v>
      </c>
      <c r="U24">
        <f t="shared" si="7"/>
        <v>0.55866666666666676</v>
      </c>
      <c r="V24">
        <f t="shared" si="8"/>
        <v>0.63800000000000001</v>
      </c>
      <c r="W24">
        <v>21</v>
      </c>
      <c r="X24" s="2">
        <f>'Run3 R3'!D23</f>
        <v>53</v>
      </c>
      <c r="Y24" s="2">
        <f>'Run4 R25'!D23</f>
        <v>111</v>
      </c>
      <c r="Z24" s="2">
        <f>'Run7 R2'!D23</f>
        <v>47</v>
      </c>
      <c r="AA24">
        <f t="shared" si="9"/>
        <v>47</v>
      </c>
      <c r="AB24">
        <f t="shared" si="10"/>
        <v>70.333333333333329</v>
      </c>
      <c r="AC24">
        <f t="shared" si="11"/>
        <v>111</v>
      </c>
      <c r="BC24">
        <f t="shared" si="17"/>
        <v>11</v>
      </c>
      <c r="BD24">
        <f t="shared" si="16"/>
        <v>1.0999999999999999E-2</v>
      </c>
      <c r="BE24" s="3">
        <f t="shared" si="12"/>
        <v>0.56200000000000006</v>
      </c>
    </row>
    <row r="25" spans="1:57" x14ac:dyDescent="0.25">
      <c r="A25">
        <v>22</v>
      </c>
      <c r="B25" s="1">
        <f t="shared" si="13"/>
        <v>447</v>
      </c>
      <c r="C25" s="1">
        <f t="shared" si="14"/>
        <v>311</v>
      </c>
      <c r="D25" s="1">
        <f t="shared" si="15"/>
        <v>121</v>
      </c>
      <c r="E25">
        <f t="shared" si="0"/>
        <v>121</v>
      </c>
      <c r="F25">
        <f t="shared" si="1"/>
        <v>293</v>
      </c>
      <c r="G25">
        <f t="shared" si="2"/>
        <v>447</v>
      </c>
      <c r="I25">
        <v>22</v>
      </c>
      <c r="J25" s="1">
        <f>'Run3 R3'!H24</f>
        <v>11</v>
      </c>
      <c r="K25" s="1">
        <f>'Run4 R25'!H24</f>
        <v>21</v>
      </c>
      <c r="L25" s="1">
        <f>'Run7 R2'!H24</f>
        <v>8</v>
      </c>
      <c r="M25">
        <f t="shared" si="3"/>
        <v>8</v>
      </c>
      <c r="N25">
        <f t="shared" si="4"/>
        <v>13.333333333333334</v>
      </c>
      <c r="O25">
        <f t="shared" si="5"/>
        <v>21</v>
      </c>
      <c r="P25">
        <v>22</v>
      </c>
      <c r="Q25" s="2">
        <f>'Run3 R3'!G24/1000</f>
        <v>0.66200000000000003</v>
      </c>
      <c r="R25" s="2">
        <f>'Run4 R25'!G24/1000</f>
        <v>0.39300000000000002</v>
      </c>
      <c r="S25" s="2">
        <f>'Run7 R2'!G24/1000</f>
        <v>0.63100000000000001</v>
      </c>
      <c r="T25">
        <f t="shared" si="6"/>
        <v>0.39300000000000002</v>
      </c>
      <c r="U25">
        <f t="shared" si="7"/>
        <v>0.56200000000000006</v>
      </c>
      <c r="V25">
        <f t="shared" si="8"/>
        <v>0.66200000000000003</v>
      </c>
      <c r="W25">
        <v>22</v>
      </c>
      <c r="X25" s="2">
        <f>'Run3 R3'!D24</f>
        <v>50</v>
      </c>
      <c r="Y25" s="2">
        <f>'Run4 R25'!D24</f>
        <v>116</v>
      </c>
      <c r="Z25" s="2">
        <f>'Run7 R2'!D24</f>
        <v>48</v>
      </c>
      <c r="AA25">
        <f t="shared" si="9"/>
        <v>48</v>
      </c>
      <c r="AB25">
        <f t="shared" si="10"/>
        <v>71.333333333333329</v>
      </c>
      <c r="AC25">
        <f t="shared" si="11"/>
        <v>116</v>
      </c>
      <c r="BC25">
        <f t="shared" si="17"/>
        <v>4</v>
      </c>
      <c r="BD25">
        <f t="shared" si="16"/>
        <v>4.0000000000000001E-3</v>
      </c>
      <c r="BE25" s="3">
        <f t="shared" si="12"/>
        <v>0.70299999999999996</v>
      </c>
    </row>
    <row r="26" spans="1:57" x14ac:dyDescent="0.25">
      <c r="A26">
        <v>23</v>
      </c>
      <c r="B26" s="1">
        <f t="shared" si="13"/>
        <v>451</v>
      </c>
      <c r="C26" s="1">
        <f t="shared" si="14"/>
        <v>328</v>
      </c>
      <c r="D26" s="1">
        <f t="shared" si="15"/>
        <v>132</v>
      </c>
      <c r="E26">
        <f t="shared" si="0"/>
        <v>132</v>
      </c>
      <c r="F26">
        <f t="shared" si="1"/>
        <v>303.66666666666669</v>
      </c>
      <c r="G26">
        <f t="shared" si="2"/>
        <v>451</v>
      </c>
      <c r="I26">
        <v>23</v>
      </c>
      <c r="J26" s="1">
        <f>'Run3 R3'!H25</f>
        <v>4</v>
      </c>
      <c r="K26" s="1">
        <f>'Run4 R25'!H25</f>
        <v>17</v>
      </c>
      <c r="L26" s="1">
        <f>'Run7 R2'!H25</f>
        <v>11</v>
      </c>
      <c r="M26">
        <f t="shared" si="3"/>
        <v>4</v>
      </c>
      <c r="N26">
        <f t="shared" si="4"/>
        <v>10.666666666666666</v>
      </c>
      <c r="O26">
        <f t="shared" si="5"/>
        <v>17</v>
      </c>
      <c r="P26">
        <v>23</v>
      </c>
      <c r="Q26" s="2">
        <f>'Run3 R3'!G25/1000</f>
        <v>0.56200000000000006</v>
      </c>
      <c r="R26" s="2">
        <f>'Run4 R25'!G25/1000</f>
        <v>0.32100000000000001</v>
      </c>
      <c r="S26" s="2">
        <f>'Run7 R2'!G25/1000</f>
        <v>0.65600000000000003</v>
      </c>
      <c r="T26">
        <f t="shared" si="6"/>
        <v>0.32100000000000001</v>
      </c>
      <c r="U26">
        <f t="shared" si="7"/>
        <v>0.51300000000000001</v>
      </c>
      <c r="V26">
        <f t="shared" si="8"/>
        <v>0.65600000000000003</v>
      </c>
      <c r="W26">
        <v>23</v>
      </c>
      <c r="X26" s="2">
        <f>'Run3 R3'!D25</f>
        <v>46</v>
      </c>
      <c r="Y26" s="2">
        <f>'Run4 R25'!D25</f>
        <v>116</v>
      </c>
      <c r="Z26" s="2">
        <f>'Run7 R2'!D25</f>
        <v>54</v>
      </c>
      <c r="AA26">
        <f t="shared" si="9"/>
        <v>46</v>
      </c>
      <c r="AB26">
        <f t="shared" si="10"/>
        <v>72</v>
      </c>
      <c r="AC26">
        <f t="shared" si="11"/>
        <v>116</v>
      </c>
      <c r="BC26">
        <f t="shared" si="17"/>
        <v>7</v>
      </c>
      <c r="BD26">
        <f t="shared" si="16"/>
        <v>7.0000000000000001E-3</v>
      </c>
      <c r="BE26" s="3">
        <f t="shared" si="12"/>
        <v>0.66500000000000004</v>
      </c>
    </row>
    <row r="27" spans="1:57" x14ac:dyDescent="0.25">
      <c r="A27">
        <v>24</v>
      </c>
      <c r="B27" s="1">
        <f t="shared" si="13"/>
        <v>453</v>
      </c>
      <c r="C27" s="1">
        <f t="shared" si="14"/>
        <v>341</v>
      </c>
      <c r="D27" s="1">
        <f t="shared" si="15"/>
        <v>142</v>
      </c>
      <c r="E27">
        <f t="shared" si="0"/>
        <v>142</v>
      </c>
      <c r="F27">
        <f t="shared" si="1"/>
        <v>312</v>
      </c>
      <c r="G27">
        <f t="shared" si="2"/>
        <v>453</v>
      </c>
      <c r="I27">
        <v>24</v>
      </c>
      <c r="J27" s="1">
        <f>'Run3 R3'!H26</f>
        <v>2</v>
      </c>
      <c r="K27" s="1">
        <f>'Run4 R25'!H26</f>
        <v>13</v>
      </c>
      <c r="L27" s="1">
        <f>'Run7 R2'!H26</f>
        <v>10</v>
      </c>
      <c r="M27">
        <f t="shared" si="3"/>
        <v>2</v>
      </c>
      <c r="N27">
        <f t="shared" si="4"/>
        <v>8.3333333333333339</v>
      </c>
      <c r="O27">
        <f t="shared" si="5"/>
        <v>13</v>
      </c>
      <c r="P27">
        <v>24</v>
      </c>
      <c r="Q27" s="2">
        <f>'Run3 R3'!G26/1000</f>
        <v>0.70299999999999996</v>
      </c>
      <c r="R27" s="2">
        <f>'Run4 R25'!G26/1000</f>
        <v>0.40699999999999997</v>
      </c>
      <c r="S27" s="2">
        <f>'Run7 R2'!G26/1000</f>
        <v>0.626</v>
      </c>
      <c r="T27">
        <f t="shared" si="6"/>
        <v>0.40699999999999997</v>
      </c>
      <c r="U27">
        <f t="shared" si="7"/>
        <v>0.57866666666666655</v>
      </c>
      <c r="V27">
        <f t="shared" si="8"/>
        <v>0.70299999999999996</v>
      </c>
      <c r="W27">
        <v>24</v>
      </c>
      <c r="X27" s="2">
        <f>'Run3 R3'!D26</f>
        <v>39</v>
      </c>
      <c r="Y27" s="2">
        <f>'Run4 R25'!D26</f>
        <v>112</v>
      </c>
      <c r="Z27" s="2">
        <f>'Run7 R2'!D26</f>
        <v>59</v>
      </c>
      <c r="AA27">
        <f t="shared" si="9"/>
        <v>39</v>
      </c>
      <c r="AB27">
        <f t="shared" si="10"/>
        <v>70</v>
      </c>
      <c r="AC27">
        <f t="shared" si="11"/>
        <v>112</v>
      </c>
      <c r="BC27">
        <f t="shared" si="17"/>
        <v>11</v>
      </c>
      <c r="BD27">
        <f t="shared" si="16"/>
        <v>1.0999999999999999E-2</v>
      </c>
      <c r="BE27" s="3">
        <f t="shared" si="12"/>
        <v>0.56699999999999995</v>
      </c>
    </row>
    <row r="28" spans="1:57" x14ac:dyDescent="0.25">
      <c r="A28">
        <v>25</v>
      </c>
      <c r="B28" s="1">
        <f t="shared" si="13"/>
        <v>456</v>
      </c>
      <c r="C28" s="1">
        <f t="shared" si="14"/>
        <v>348</v>
      </c>
      <c r="D28" s="1">
        <f t="shared" si="15"/>
        <v>150</v>
      </c>
      <c r="E28">
        <f t="shared" si="0"/>
        <v>150</v>
      </c>
      <c r="F28">
        <f t="shared" si="1"/>
        <v>318</v>
      </c>
      <c r="G28">
        <f t="shared" si="2"/>
        <v>456</v>
      </c>
      <c r="I28">
        <v>25</v>
      </c>
      <c r="J28" s="1">
        <f>'Run3 R3'!H27</f>
        <v>3</v>
      </c>
      <c r="K28" s="1">
        <f>'Run4 R25'!H27</f>
        <v>7</v>
      </c>
      <c r="L28" s="1">
        <f>'Run7 R2'!H27</f>
        <v>8</v>
      </c>
      <c r="M28">
        <f t="shared" si="3"/>
        <v>3</v>
      </c>
      <c r="N28">
        <f t="shared" si="4"/>
        <v>6</v>
      </c>
      <c r="O28">
        <f t="shared" si="5"/>
        <v>8</v>
      </c>
      <c r="P28">
        <v>25</v>
      </c>
      <c r="Q28" s="2">
        <f>'Run3 R3'!G27/1000</f>
        <v>0.66500000000000004</v>
      </c>
      <c r="R28" s="2">
        <f>'Run4 R25'!G27/1000</f>
        <v>0.33200000000000002</v>
      </c>
      <c r="S28" s="2">
        <f>'Run7 R2'!G27/1000</f>
        <v>0.495</v>
      </c>
      <c r="T28">
        <f t="shared" si="6"/>
        <v>0.33200000000000002</v>
      </c>
      <c r="U28">
        <f t="shared" si="7"/>
        <v>0.49733333333333335</v>
      </c>
      <c r="V28">
        <f t="shared" si="8"/>
        <v>0.66500000000000004</v>
      </c>
      <c r="W28">
        <v>25</v>
      </c>
      <c r="X28" s="2">
        <f>'Run3 R3'!D27</f>
        <v>31</v>
      </c>
      <c r="Y28" s="2">
        <f>'Run4 R25'!D27</f>
        <v>97</v>
      </c>
      <c r="Z28" s="2">
        <f>'Run7 R2'!D27</f>
        <v>58</v>
      </c>
      <c r="AA28">
        <f t="shared" si="9"/>
        <v>31</v>
      </c>
      <c r="AB28">
        <f t="shared" si="10"/>
        <v>62</v>
      </c>
      <c r="AC28">
        <f t="shared" si="11"/>
        <v>97</v>
      </c>
      <c r="BC28">
        <f t="shared" si="17"/>
        <v>4</v>
      </c>
      <c r="BD28">
        <f t="shared" si="16"/>
        <v>4.0000000000000001E-3</v>
      </c>
      <c r="BE28" s="3">
        <f t="shared" si="12"/>
        <v>0.72699999999999998</v>
      </c>
    </row>
    <row r="29" spans="1:57" x14ac:dyDescent="0.25">
      <c r="A29">
        <v>26</v>
      </c>
      <c r="B29" s="1">
        <f t="shared" si="13"/>
        <v>457</v>
      </c>
      <c r="C29" s="1">
        <f t="shared" si="14"/>
        <v>352</v>
      </c>
      <c r="D29" s="1">
        <f t="shared" si="15"/>
        <v>162</v>
      </c>
      <c r="E29">
        <f t="shared" si="0"/>
        <v>162</v>
      </c>
      <c r="F29">
        <f t="shared" si="1"/>
        <v>323.66666666666669</v>
      </c>
      <c r="G29">
        <f t="shared" si="2"/>
        <v>457</v>
      </c>
      <c r="I29">
        <v>26</v>
      </c>
      <c r="J29" s="1">
        <f>'Run3 R3'!H28</f>
        <v>1</v>
      </c>
      <c r="K29" s="1">
        <f>'Run4 R25'!H28</f>
        <v>4</v>
      </c>
      <c r="L29" s="1">
        <f>'Run7 R2'!H28</f>
        <v>12</v>
      </c>
      <c r="M29">
        <f t="shared" si="3"/>
        <v>1</v>
      </c>
      <c r="N29">
        <f t="shared" si="4"/>
        <v>5.666666666666667</v>
      </c>
      <c r="O29">
        <f t="shared" si="5"/>
        <v>12</v>
      </c>
      <c r="P29">
        <v>26</v>
      </c>
      <c r="Q29" s="2">
        <f>'Run3 R3'!G28/1000</f>
        <v>0.56699999999999995</v>
      </c>
      <c r="R29" s="2">
        <f>'Run4 R25'!G28/1000</f>
        <v>0.33500000000000002</v>
      </c>
      <c r="S29" s="2">
        <f>'Run7 R2'!G28/1000</f>
        <v>0.626</v>
      </c>
      <c r="T29">
        <f t="shared" si="6"/>
        <v>0.33500000000000002</v>
      </c>
      <c r="U29">
        <f t="shared" si="7"/>
        <v>0.5093333333333333</v>
      </c>
      <c r="V29">
        <f t="shared" si="8"/>
        <v>0.626</v>
      </c>
      <c r="W29">
        <v>26</v>
      </c>
      <c r="X29" s="2">
        <f>'Run3 R3'!D28</f>
        <v>28</v>
      </c>
      <c r="Y29" s="2">
        <f>'Run4 R25'!D28</f>
        <v>83</v>
      </c>
      <c r="Z29" s="2">
        <f>'Run7 R2'!D28</f>
        <v>62</v>
      </c>
      <c r="AA29">
        <f t="shared" si="9"/>
        <v>28</v>
      </c>
      <c r="AB29">
        <f t="shared" si="10"/>
        <v>57.666666666666664</v>
      </c>
      <c r="AC29">
        <f t="shared" si="11"/>
        <v>83</v>
      </c>
      <c r="BC29">
        <f t="shared" si="17"/>
        <v>2</v>
      </c>
      <c r="BD29">
        <f t="shared" si="16"/>
        <v>2E-3</v>
      </c>
      <c r="BE29" s="3">
        <f t="shared" si="12"/>
        <v>0.74399999999999999</v>
      </c>
    </row>
    <row r="30" spans="1:57" x14ac:dyDescent="0.25">
      <c r="A30">
        <v>27</v>
      </c>
      <c r="B30" s="1">
        <f t="shared" si="13"/>
        <v>461</v>
      </c>
      <c r="C30" s="1">
        <f t="shared" si="14"/>
        <v>357</v>
      </c>
      <c r="D30" s="1">
        <f t="shared" si="15"/>
        <v>169</v>
      </c>
      <c r="E30">
        <f t="shared" si="0"/>
        <v>169</v>
      </c>
      <c r="F30">
        <f t="shared" si="1"/>
        <v>329</v>
      </c>
      <c r="G30">
        <f t="shared" si="2"/>
        <v>461</v>
      </c>
      <c r="I30">
        <v>27</v>
      </c>
      <c r="J30" s="1">
        <f>'Run3 R3'!H29</f>
        <v>4</v>
      </c>
      <c r="K30" s="1">
        <f>'Run4 R25'!H29</f>
        <v>5</v>
      </c>
      <c r="L30" s="1">
        <f>'Run7 R2'!H29</f>
        <v>7</v>
      </c>
      <c r="M30">
        <f t="shared" si="3"/>
        <v>4</v>
      </c>
      <c r="N30">
        <f t="shared" si="4"/>
        <v>5.333333333333333</v>
      </c>
      <c r="O30">
        <f t="shared" si="5"/>
        <v>7</v>
      </c>
      <c r="P30">
        <v>27</v>
      </c>
      <c r="Q30" s="2">
        <f>'Run3 R3'!G29/1000</f>
        <v>0.72699999999999998</v>
      </c>
      <c r="R30" s="2">
        <f>'Run4 R25'!G29/1000</f>
        <v>0.40899999999999997</v>
      </c>
      <c r="S30" s="2">
        <f>'Run7 R2'!G29/1000</f>
        <v>0.56200000000000006</v>
      </c>
      <c r="T30">
        <f t="shared" si="6"/>
        <v>0.40899999999999997</v>
      </c>
      <c r="U30">
        <f t="shared" si="7"/>
        <v>0.56599999999999995</v>
      </c>
      <c r="V30">
        <f t="shared" si="8"/>
        <v>0.72699999999999998</v>
      </c>
      <c r="W30">
        <v>27</v>
      </c>
      <c r="X30" s="2">
        <f>'Run3 R3'!D29</f>
        <v>25</v>
      </c>
      <c r="Y30" s="2">
        <f>'Run4 R25'!D29</f>
        <v>67</v>
      </c>
      <c r="Z30" s="2">
        <f>'Run7 R2'!D29</f>
        <v>56</v>
      </c>
      <c r="AA30">
        <f t="shared" si="9"/>
        <v>25</v>
      </c>
      <c r="AB30">
        <f t="shared" si="10"/>
        <v>49.333333333333336</v>
      </c>
      <c r="AC30">
        <f t="shared" si="11"/>
        <v>67</v>
      </c>
      <c r="BC30">
        <f t="shared" si="17"/>
        <v>3</v>
      </c>
      <c r="BD30">
        <f t="shared" si="16"/>
        <v>3.0000000000000001E-3</v>
      </c>
      <c r="BE30" s="3">
        <f t="shared" si="12"/>
        <v>0.751</v>
      </c>
    </row>
    <row r="31" spans="1:57" x14ac:dyDescent="0.25">
      <c r="A31">
        <v>28</v>
      </c>
      <c r="B31" s="1">
        <f t="shared" si="13"/>
        <v>463</v>
      </c>
      <c r="C31" s="1">
        <f t="shared" si="14"/>
        <v>365</v>
      </c>
      <c r="D31" s="1">
        <f t="shared" si="15"/>
        <v>172</v>
      </c>
      <c r="E31">
        <f t="shared" si="0"/>
        <v>172</v>
      </c>
      <c r="F31">
        <f t="shared" si="1"/>
        <v>333.33333333333331</v>
      </c>
      <c r="G31">
        <f t="shared" si="2"/>
        <v>463</v>
      </c>
      <c r="I31">
        <v>28</v>
      </c>
      <c r="J31" s="1">
        <f>'Run3 R3'!H30</f>
        <v>2</v>
      </c>
      <c r="K31" s="1">
        <f>'Run4 R25'!H30</f>
        <v>8</v>
      </c>
      <c r="L31" s="1">
        <f>'Run7 R2'!H30</f>
        <v>3</v>
      </c>
      <c r="M31">
        <f t="shared" si="3"/>
        <v>2</v>
      </c>
      <c r="N31">
        <f t="shared" si="4"/>
        <v>4.333333333333333</v>
      </c>
      <c r="O31">
        <f t="shared" si="5"/>
        <v>8</v>
      </c>
      <c r="P31">
        <v>28</v>
      </c>
      <c r="Q31" s="2">
        <f>'Run3 R3'!G30/1000</f>
        <v>0.74399999999999999</v>
      </c>
      <c r="R31" s="2">
        <f>'Run4 R25'!G30/1000</f>
        <v>0.442</v>
      </c>
      <c r="S31" s="2">
        <f>'Run7 R2'!G30/1000</f>
        <v>0.54800000000000004</v>
      </c>
      <c r="T31">
        <f t="shared" si="6"/>
        <v>0.442</v>
      </c>
      <c r="U31">
        <f t="shared" si="7"/>
        <v>0.57799999999999996</v>
      </c>
      <c r="V31">
        <f t="shared" si="8"/>
        <v>0.74399999999999999</v>
      </c>
      <c r="W31">
        <v>28</v>
      </c>
      <c r="X31" s="2">
        <f>'Run3 R3'!D30</f>
        <v>16</v>
      </c>
      <c r="Y31" s="2">
        <f>'Run4 R25'!D30</f>
        <v>54</v>
      </c>
      <c r="Z31" s="2">
        <f>'Run7 R2'!D30</f>
        <v>51</v>
      </c>
      <c r="AA31">
        <f t="shared" si="9"/>
        <v>16</v>
      </c>
      <c r="AB31">
        <f t="shared" si="10"/>
        <v>40.333333333333336</v>
      </c>
      <c r="AC31">
        <f t="shared" si="11"/>
        <v>54</v>
      </c>
      <c r="BC31">
        <f t="shared" si="17"/>
        <v>1</v>
      </c>
      <c r="BD31">
        <f t="shared" si="16"/>
        <v>1E-3</v>
      </c>
      <c r="BE31" s="3">
        <f t="shared" si="12"/>
        <v>0.81599999999999995</v>
      </c>
    </row>
    <row r="32" spans="1:57" x14ac:dyDescent="0.25">
      <c r="A32">
        <v>29</v>
      </c>
      <c r="B32" s="1">
        <f t="shared" si="13"/>
        <v>466</v>
      </c>
      <c r="C32" s="1">
        <f t="shared" si="14"/>
        <v>370</v>
      </c>
      <c r="D32" s="1">
        <f t="shared" si="15"/>
        <v>176</v>
      </c>
      <c r="E32">
        <f t="shared" si="0"/>
        <v>176</v>
      </c>
      <c r="F32">
        <f t="shared" si="1"/>
        <v>337.33333333333331</v>
      </c>
      <c r="G32">
        <f t="shared" si="2"/>
        <v>466</v>
      </c>
      <c r="I32">
        <v>29</v>
      </c>
      <c r="J32" s="1">
        <f>'Run3 R3'!H31</f>
        <v>3</v>
      </c>
      <c r="K32" s="1">
        <f>'Run4 R25'!H31</f>
        <v>5</v>
      </c>
      <c r="L32" s="1">
        <f>'Run7 R2'!H31</f>
        <v>4</v>
      </c>
      <c r="M32">
        <f t="shared" si="3"/>
        <v>3</v>
      </c>
      <c r="N32">
        <f t="shared" si="4"/>
        <v>4</v>
      </c>
      <c r="O32">
        <f t="shared" si="5"/>
        <v>5</v>
      </c>
      <c r="P32">
        <v>29</v>
      </c>
      <c r="Q32" s="2">
        <f>'Run3 R3'!G31/1000</f>
        <v>0.751</v>
      </c>
      <c r="R32" s="2">
        <f>'Run4 R25'!G31/1000</f>
        <v>0.67500000000000004</v>
      </c>
      <c r="S32" s="2">
        <f>'Run7 R2'!G31/1000</f>
        <v>0.61299999999999999</v>
      </c>
      <c r="T32">
        <f t="shared" si="6"/>
        <v>0.61299999999999999</v>
      </c>
      <c r="U32">
        <f t="shared" si="7"/>
        <v>0.67966666666666675</v>
      </c>
      <c r="V32">
        <f t="shared" si="8"/>
        <v>0.751</v>
      </c>
      <c r="W32">
        <v>29</v>
      </c>
      <c r="X32" s="2">
        <f>'Run3 R3'!D31</f>
        <v>15</v>
      </c>
      <c r="Y32" s="2">
        <f>'Run4 R25'!D31</f>
        <v>42</v>
      </c>
      <c r="Z32" s="2">
        <f>'Run7 R2'!D31</f>
        <v>44</v>
      </c>
      <c r="AA32">
        <f t="shared" si="9"/>
        <v>15</v>
      </c>
      <c r="AB32">
        <f t="shared" si="10"/>
        <v>33.666666666666664</v>
      </c>
      <c r="AC32">
        <f t="shared" si="11"/>
        <v>44</v>
      </c>
      <c r="BC32">
        <f t="shared" si="17"/>
        <v>4</v>
      </c>
      <c r="BD32">
        <f t="shared" si="16"/>
        <v>4.0000000000000001E-3</v>
      </c>
      <c r="BE32" s="3">
        <f t="shared" si="12"/>
        <v>0.73899999999999999</v>
      </c>
    </row>
    <row r="33" spans="1:57" x14ac:dyDescent="0.25">
      <c r="A33">
        <v>30</v>
      </c>
      <c r="B33" s="1">
        <f t="shared" si="13"/>
        <v>469</v>
      </c>
      <c r="C33" s="1">
        <f t="shared" si="14"/>
        <v>377</v>
      </c>
      <c r="D33" s="1">
        <f t="shared" si="15"/>
        <v>178</v>
      </c>
      <c r="E33">
        <f t="shared" si="0"/>
        <v>178</v>
      </c>
      <c r="F33">
        <f t="shared" si="1"/>
        <v>341.33333333333331</v>
      </c>
      <c r="G33">
        <f t="shared" si="2"/>
        <v>469</v>
      </c>
      <c r="I33">
        <v>30</v>
      </c>
      <c r="J33" s="1">
        <f>'Run3 R3'!H32</f>
        <v>3</v>
      </c>
      <c r="K33" s="1">
        <f>'Run4 R25'!H32</f>
        <v>7</v>
      </c>
      <c r="L33" s="1">
        <f>'Run7 R2'!H32</f>
        <v>2</v>
      </c>
      <c r="M33">
        <f t="shared" si="3"/>
        <v>2</v>
      </c>
      <c r="N33">
        <f t="shared" si="4"/>
        <v>4</v>
      </c>
      <c r="O33">
        <f t="shared" si="5"/>
        <v>7</v>
      </c>
      <c r="P33">
        <v>30</v>
      </c>
      <c r="Q33" s="2">
        <f>'Run3 R3'!G32/1000</f>
        <v>0.81599999999999995</v>
      </c>
      <c r="R33" s="2">
        <f>'Run4 R25'!G32/1000</f>
        <v>0.71899999999999997</v>
      </c>
      <c r="S33" s="2">
        <f>'Run7 R2'!G32/1000</f>
        <v>0.505</v>
      </c>
      <c r="T33">
        <f t="shared" si="6"/>
        <v>0.505</v>
      </c>
      <c r="U33">
        <f t="shared" si="7"/>
        <v>0.68</v>
      </c>
      <c r="V33">
        <f t="shared" si="8"/>
        <v>0.81599999999999995</v>
      </c>
      <c r="W33">
        <v>30</v>
      </c>
      <c r="X33" s="2">
        <f>'Run3 R3'!D32</f>
        <v>16</v>
      </c>
      <c r="Y33" s="2">
        <f>'Run4 R25'!D32</f>
        <v>36</v>
      </c>
      <c r="Z33" s="2">
        <f>'Run7 R2'!D32</f>
        <v>36</v>
      </c>
      <c r="AA33">
        <f t="shared" si="9"/>
        <v>16</v>
      </c>
      <c r="AB33">
        <f t="shared" si="10"/>
        <v>29.333333333333332</v>
      </c>
      <c r="AC33">
        <f t="shared" si="11"/>
        <v>36</v>
      </c>
      <c r="BC33">
        <f t="shared" si="17"/>
        <v>2</v>
      </c>
      <c r="BD33">
        <f t="shared" si="16"/>
        <v>2E-3</v>
      </c>
      <c r="BE33" s="3">
        <f t="shared" si="12"/>
        <v>0.75800000000000001</v>
      </c>
    </row>
    <row r="34" spans="1:57" x14ac:dyDescent="0.25">
      <c r="A34">
        <v>31</v>
      </c>
      <c r="B34" s="1">
        <f t="shared" si="13"/>
        <v>471</v>
      </c>
      <c r="C34" s="1">
        <f t="shared" si="14"/>
        <v>383</v>
      </c>
      <c r="D34" s="1">
        <f t="shared" si="15"/>
        <v>181</v>
      </c>
      <c r="E34">
        <f t="shared" si="0"/>
        <v>181</v>
      </c>
      <c r="F34">
        <f t="shared" si="1"/>
        <v>345</v>
      </c>
      <c r="G34">
        <f t="shared" si="2"/>
        <v>471</v>
      </c>
      <c r="I34">
        <v>31</v>
      </c>
      <c r="J34" s="1">
        <f>'Run3 R3'!H33</f>
        <v>2</v>
      </c>
      <c r="K34" s="1">
        <f>'Run4 R25'!H33</f>
        <v>6</v>
      </c>
      <c r="L34" s="1">
        <f>'Run7 R2'!H33</f>
        <v>3</v>
      </c>
      <c r="M34">
        <f t="shared" si="3"/>
        <v>2</v>
      </c>
      <c r="N34">
        <f t="shared" si="4"/>
        <v>3.6666666666666665</v>
      </c>
      <c r="O34">
        <f t="shared" si="5"/>
        <v>6</v>
      </c>
      <c r="P34">
        <v>31</v>
      </c>
      <c r="Q34" s="2">
        <f>'Run3 R3'!G33/1000</f>
        <v>0.73899999999999999</v>
      </c>
      <c r="R34" s="2">
        <f>'Run4 R25'!G33/1000</f>
        <v>0.628</v>
      </c>
      <c r="S34" s="2">
        <f>'Run7 R2'!G33/1000</f>
        <v>0.68200000000000005</v>
      </c>
      <c r="T34">
        <f t="shared" si="6"/>
        <v>0.628</v>
      </c>
      <c r="U34">
        <f t="shared" si="7"/>
        <v>0.68299999999999994</v>
      </c>
      <c r="V34">
        <f t="shared" si="8"/>
        <v>0.73899999999999999</v>
      </c>
      <c r="W34">
        <v>31</v>
      </c>
      <c r="X34" s="2">
        <f>'Run3 R3'!D33</f>
        <v>15</v>
      </c>
      <c r="Y34" s="2">
        <f>'Run4 R25'!D33</f>
        <v>35</v>
      </c>
      <c r="Z34" s="2">
        <f>'Run7 R2'!D33</f>
        <v>31</v>
      </c>
      <c r="AA34">
        <f t="shared" si="9"/>
        <v>15</v>
      </c>
      <c r="AB34">
        <f t="shared" si="10"/>
        <v>27</v>
      </c>
      <c r="AC34">
        <f t="shared" si="11"/>
        <v>35</v>
      </c>
      <c r="BC34">
        <f t="shared" si="17"/>
        <v>3</v>
      </c>
      <c r="BD34">
        <f t="shared" si="16"/>
        <v>3.0000000000000001E-3</v>
      </c>
      <c r="BE34" s="3">
        <f t="shared" si="12"/>
        <v>0.751</v>
      </c>
    </row>
    <row r="35" spans="1:57" x14ac:dyDescent="0.25">
      <c r="A35">
        <v>32</v>
      </c>
      <c r="B35" s="1">
        <f t="shared" si="13"/>
        <v>473</v>
      </c>
      <c r="C35" s="1">
        <f t="shared" si="14"/>
        <v>389</v>
      </c>
      <c r="D35" s="1">
        <f t="shared" si="15"/>
        <v>184</v>
      </c>
      <c r="E35">
        <f t="shared" ref="E35:E66" si="18">MIN(B35:D35)</f>
        <v>184</v>
      </c>
      <c r="F35">
        <f t="shared" ref="F35:F66" si="19">AVERAGE(B35:D35)</f>
        <v>348.66666666666669</v>
      </c>
      <c r="G35">
        <f t="shared" ref="G35:G66" si="20">MAX(B35:D35)</f>
        <v>473</v>
      </c>
      <c r="I35">
        <v>32</v>
      </c>
      <c r="J35" s="1">
        <f>'Run3 R3'!H34</f>
        <v>2</v>
      </c>
      <c r="K35" s="1">
        <f>'Run4 R25'!H34</f>
        <v>6</v>
      </c>
      <c r="L35" s="1">
        <f>'Run7 R2'!H34</f>
        <v>3</v>
      </c>
      <c r="M35">
        <f t="shared" ref="M35:M66" si="21">MIN(J35:L35)</f>
        <v>2</v>
      </c>
      <c r="N35">
        <f t="shared" ref="N35:N66" si="22">AVERAGE(J35:L35)</f>
        <v>3.6666666666666665</v>
      </c>
      <c r="O35">
        <f t="shared" ref="O35:O66" si="23">MAX(J35:L35)</f>
        <v>6</v>
      </c>
      <c r="P35">
        <v>32</v>
      </c>
      <c r="Q35" s="2">
        <f>'Run3 R3'!G34/1000</f>
        <v>0.75800000000000001</v>
      </c>
      <c r="R35" s="2">
        <f>'Run4 R25'!G34/1000</f>
        <v>0.63600000000000001</v>
      </c>
      <c r="S35" s="2">
        <f>'Run7 R2'!G34/1000</f>
        <v>0.73899999999999999</v>
      </c>
      <c r="T35">
        <f t="shared" ref="T35:T66" si="24">MIN(Q35:S35)</f>
        <v>0.63600000000000001</v>
      </c>
      <c r="U35">
        <f t="shared" ref="U35:U66" si="25">AVERAGE(Q35:S35)</f>
        <v>0.71099999999999997</v>
      </c>
      <c r="V35">
        <f t="shared" ref="V35:V66" si="26">MAX(Q35:S35)</f>
        <v>0.75800000000000001</v>
      </c>
      <c r="W35">
        <v>32</v>
      </c>
      <c r="X35" s="2">
        <f>'Run3 R3'!D34</f>
        <v>16</v>
      </c>
      <c r="Y35" s="2">
        <f>'Run4 R25'!D34</f>
        <v>37</v>
      </c>
      <c r="Z35" s="2">
        <f>'Run7 R2'!D34</f>
        <v>22</v>
      </c>
      <c r="AA35">
        <f t="shared" ref="AA35:AA66" si="27">MIN(X35:Z35)</f>
        <v>16</v>
      </c>
      <c r="AB35">
        <f t="shared" ref="AB35:AB66" si="28">AVERAGE(X35:Z35)</f>
        <v>25</v>
      </c>
      <c r="AC35">
        <f t="shared" ref="AC35:AC66" si="29">MAX(X35:Z35)</f>
        <v>37</v>
      </c>
      <c r="BC35">
        <f t="shared" si="17"/>
        <v>3</v>
      </c>
      <c r="BD35">
        <f t="shared" si="16"/>
        <v>3.0000000000000001E-3</v>
      </c>
      <c r="BE35" s="3">
        <f t="shared" ref="BE35:BE57" si="30">Q37</f>
        <v>0.75800000000000001</v>
      </c>
    </row>
    <row r="36" spans="1:57" x14ac:dyDescent="0.25">
      <c r="A36">
        <v>33</v>
      </c>
      <c r="B36" s="1">
        <f t="shared" ref="B36:B67" si="31">B35+J36</f>
        <v>477</v>
      </c>
      <c r="C36" s="1">
        <f t="shared" ref="C36:C67" si="32">C35+K36</f>
        <v>392</v>
      </c>
      <c r="D36" s="1">
        <f t="shared" ref="D36:D67" si="33">D35+L36</f>
        <v>188</v>
      </c>
      <c r="E36">
        <f t="shared" si="18"/>
        <v>188</v>
      </c>
      <c r="F36">
        <f t="shared" si="19"/>
        <v>352.33333333333331</v>
      </c>
      <c r="G36">
        <f t="shared" si="20"/>
        <v>477</v>
      </c>
      <c r="I36">
        <v>33</v>
      </c>
      <c r="J36" s="1">
        <f>'Run3 R3'!H35</f>
        <v>4</v>
      </c>
      <c r="K36" s="1">
        <f>'Run4 R25'!H35</f>
        <v>3</v>
      </c>
      <c r="L36" s="1">
        <f>'Run7 R2'!H35</f>
        <v>4</v>
      </c>
      <c r="M36">
        <f t="shared" si="21"/>
        <v>3</v>
      </c>
      <c r="N36">
        <f t="shared" si="22"/>
        <v>3.6666666666666665</v>
      </c>
      <c r="O36">
        <f t="shared" si="23"/>
        <v>4</v>
      </c>
      <c r="P36">
        <v>33</v>
      </c>
      <c r="Q36" s="2">
        <f>'Run3 R3'!G35/1000</f>
        <v>0.751</v>
      </c>
      <c r="R36" s="2">
        <f>'Run4 R25'!G35/1000</f>
        <v>0.622</v>
      </c>
      <c r="S36" s="2">
        <f>'Run7 R2'!G35/1000</f>
        <v>0.72599999999999998</v>
      </c>
      <c r="T36">
        <f t="shared" si="24"/>
        <v>0.622</v>
      </c>
      <c r="U36">
        <f t="shared" si="25"/>
        <v>0.69966666666666677</v>
      </c>
      <c r="V36">
        <f t="shared" si="26"/>
        <v>0.751</v>
      </c>
      <c r="W36">
        <v>33</v>
      </c>
      <c r="X36" s="2">
        <f>'Run3 R3'!D35</f>
        <v>16</v>
      </c>
      <c r="Y36" s="2">
        <f>'Run4 R25'!D35</f>
        <v>35</v>
      </c>
      <c r="Z36" s="2">
        <f>'Run7 R2'!D35</f>
        <v>19</v>
      </c>
      <c r="AA36">
        <f t="shared" si="27"/>
        <v>16</v>
      </c>
      <c r="AB36">
        <f t="shared" si="28"/>
        <v>23.333333333333332</v>
      </c>
      <c r="AC36">
        <f t="shared" si="29"/>
        <v>35</v>
      </c>
      <c r="BC36">
        <f t="shared" si="17"/>
        <v>2</v>
      </c>
      <c r="BD36">
        <f t="shared" si="16"/>
        <v>2E-3</v>
      </c>
      <c r="BE36" s="3">
        <f t="shared" si="30"/>
        <v>0.76400000000000001</v>
      </c>
    </row>
    <row r="37" spans="1:57" x14ac:dyDescent="0.25">
      <c r="A37">
        <v>34</v>
      </c>
      <c r="B37" s="1">
        <f t="shared" si="31"/>
        <v>480</v>
      </c>
      <c r="C37" s="1">
        <f t="shared" si="32"/>
        <v>396</v>
      </c>
      <c r="D37" s="1">
        <f t="shared" si="33"/>
        <v>195</v>
      </c>
      <c r="E37">
        <f t="shared" si="18"/>
        <v>195</v>
      </c>
      <c r="F37">
        <f t="shared" si="19"/>
        <v>357</v>
      </c>
      <c r="G37">
        <f t="shared" si="20"/>
        <v>480</v>
      </c>
      <c r="I37">
        <v>34</v>
      </c>
      <c r="J37" s="1">
        <f>'Run3 R3'!H36</f>
        <v>3</v>
      </c>
      <c r="K37" s="1">
        <f>'Run4 R25'!H36</f>
        <v>4</v>
      </c>
      <c r="L37" s="1">
        <f>'Run7 R2'!H36</f>
        <v>7</v>
      </c>
      <c r="M37">
        <f t="shared" si="21"/>
        <v>3</v>
      </c>
      <c r="N37">
        <f t="shared" si="22"/>
        <v>4.666666666666667</v>
      </c>
      <c r="O37">
        <f t="shared" si="23"/>
        <v>7</v>
      </c>
      <c r="P37">
        <v>34</v>
      </c>
      <c r="Q37" s="2">
        <f>'Run3 R3'!G36/1000</f>
        <v>0.75800000000000001</v>
      </c>
      <c r="R37" s="2">
        <f>'Run4 R25'!G36/1000</f>
        <v>0.68700000000000006</v>
      </c>
      <c r="S37" s="2">
        <f>'Run7 R2'!G36/1000</f>
        <v>0.76</v>
      </c>
      <c r="T37">
        <f t="shared" si="24"/>
        <v>0.68700000000000006</v>
      </c>
      <c r="U37">
        <f t="shared" si="25"/>
        <v>0.73499999999999999</v>
      </c>
      <c r="V37">
        <f t="shared" si="26"/>
        <v>0.76</v>
      </c>
      <c r="W37">
        <v>34</v>
      </c>
      <c r="X37" s="2">
        <f>'Run3 R3'!D36</f>
        <v>17</v>
      </c>
      <c r="Y37" s="2">
        <f>'Run4 R25'!D36</f>
        <v>31</v>
      </c>
      <c r="Z37" s="2">
        <f>'Run7 R2'!D36</f>
        <v>23</v>
      </c>
      <c r="AA37">
        <f t="shared" si="27"/>
        <v>17</v>
      </c>
      <c r="AB37">
        <f t="shared" si="28"/>
        <v>23.666666666666668</v>
      </c>
      <c r="AC37">
        <f t="shared" si="29"/>
        <v>31</v>
      </c>
      <c r="BC37">
        <f t="shared" ref="BC37:BC57" si="34">J35</f>
        <v>2</v>
      </c>
      <c r="BD37">
        <f t="shared" si="16"/>
        <v>2E-3</v>
      </c>
      <c r="BE37" s="3">
        <f t="shared" si="30"/>
        <v>0.76300000000000001</v>
      </c>
    </row>
    <row r="38" spans="1:57" x14ac:dyDescent="0.25">
      <c r="A38">
        <v>35</v>
      </c>
      <c r="B38" s="1">
        <f t="shared" si="31"/>
        <v>483</v>
      </c>
      <c r="C38" s="1">
        <f t="shared" si="32"/>
        <v>397</v>
      </c>
      <c r="D38" s="1">
        <f t="shared" si="33"/>
        <v>200</v>
      </c>
      <c r="E38">
        <f t="shared" si="18"/>
        <v>200</v>
      </c>
      <c r="F38">
        <f t="shared" si="19"/>
        <v>360</v>
      </c>
      <c r="G38">
        <f t="shared" si="20"/>
        <v>483</v>
      </c>
      <c r="I38">
        <v>35</v>
      </c>
      <c r="J38" s="1">
        <f>'Run3 R3'!H37</f>
        <v>3</v>
      </c>
      <c r="K38" s="1">
        <f>'Run4 R25'!H37</f>
        <v>1</v>
      </c>
      <c r="L38" s="1">
        <f>'Run7 R2'!H37</f>
        <v>5</v>
      </c>
      <c r="M38">
        <f t="shared" si="21"/>
        <v>1</v>
      </c>
      <c r="N38">
        <f t="shared" si="22"/>
        <v>3</v>
      </c>
      <c r="O38">
        <f t="shared" si="23"/>
        <v>5</v>
      </c>
      <c r="P38">
        <v>35</v>
      </c>
      <c r="Q38" s="2">
        <f>'Run3 R3'!G37/1000</f>
        <v>0.76400000000000001</v>
      </c>
      <c r="R38" s="2">
        <f>'Run4 R25'!G37/1000</f>
        <v>0.64</v>
      </c>
      <c r="S38" s="2">
        <f>'Run7 R2'!G37/1000</f>
        <v>0.749</v>
      </c>
      <c r="T38">
        <f t="shared" si="24"/>
        <v>0.64</v>
      </c>
      <c r="U38">
        <f t="shared" si="25"/>
        <v>0.71766666666666667</v>
      </c>
      <c r="V38">
        <f t="shared" si="26"/>
        <v>0.76400000000000001</v>
      </c>
      <c r="W38">
        <v>35</v>
      </c>
      <c r="X38" s="2">
        <f>'Run3 R3'!D37</f>
        <v>17</v>
      </c>
      <c r="Y38" s="2">
        <f>'Run4 R25'!D37</f>
        <v>27</v>
      </c>
      <c r="Z38" s="2">
        <f>'Run7 R2'!D37</f>
        <v>24</v>
      </c>
      <c r="AA38">
        <f t="shared" si="27"/>
        <v>17</v>
      </c>
      <c r="AB38">
        <f t="shared" si="28"/>
        <v>22.666666666666668</v>
      </c>
      <c r="AC38">
        <f t="shared" si="29"/>
        <v>27</v>
      </c>
      <c r="BC38">
        <f t="shared" si="34"/>
        <v>4</v>
      </c>
      <c r="BD38">
        <f t="shared" si="16"/>
        <v>4.0000000000000001E-3</v>
      </c>
      <c r="BE38" s="3">
        <f t="shared" si="30"/>
        <v>0.72099999999999997</v>
      </c>
    </row>
    <row r="39" spans="1:57" x14ac:dyDescent="0.25">
      <c r="A39">
        <v>36</v>
      </c>
      <c r="B39" s="1">
        <f t="shared" si="31"/>
        <v>485</v>
      </c>
      <c r="C39" s="1">
        <f t="shared" si="32"/>
        <v>399</v>
      </c>
      <c r="D39" s="1">
        <f t="shared" si="33"/>
        <v>204</v>
      </c>
      <c r="E39">
        <f t="shared" si="18"/>
        <v>204</v>
      </c>
      <c r="F39">
        <f t="shared" si="19"/>
        <v>362.66666666666669</v>
      </c>
      <c r="G39">
        <f t="shared" si="20"/>
        <v>485</v>
      </c>
      <c r="I39">
        <v>36</v>
      </c>
      <c r="J39" s="1">
        <f>'Run3 R3'!H38</f>
        <v>2</v>
      </c>
      <c r="K39" s="1">
        <f>'Run4 R25'!H38</f>
        <v>2</v>
      </c>
      <c r="L39" s="1">
        <f>'Run7 R2'!H38</f>
        <v>4</v>
      </c>
      <c r="M39">
        <f t="shared" si="21"/>
        <v>2</v>
      </c>
      <c r="N39">
        <f t="shared" si="22"/>
        <v>2.6666666666666665</v>
      </c>
      <c r="O39">
        <f t="shared" si="23"/>
        <v>4</v>
      </c>
      <c r="P39">
        <v>36</v>
      </c>
      <c r="Q39" s="2">
        <f>'Run3 R3'!G38/1000</f>
        <v>0.76300000000000001</v>
      </c>
      <c r="R39" s="2">
        <f>'Run4 R25'!G38/1000</f>
        <v>0.64100000000000001</v>
      </c>
      <c r="S39" s="2">
        <f>'Run7 R2'!G38/1000</f>
        <v>0.749</v>
      </c>
      <c r="T39">
        <f t="shared" si="24"/>
        <v>0.64100000000000001</v>
      </c>
      <c r="U39">
        <f t="shared" si="25"/>
        <v>0.71766666666666667</v>
      </c>
      <c r="V39">
        <f t="shared" si="26"/>
        <v>0.76300000000000001</v>
      </c>
      <c r="W39">
        <v>36</v>
      </c>
      <c r="X39" s="2">
        <f>'Run3 R3'!D38</f>
        <v>16</v>
      </c>
      <c r="Y39" s="2">
        <f>'Run4 R25'!D38</f>
        <v>22</v>
      </c>
      <c r="Z39" s="2">
        <f>'Run7 R2'!D38</f>
        <v>26</v>
      </c>
      <c r="AA39">
        <f t="shared" si="27"/>
        <v>16</v>
      </c>
      <c r="AB39">
        <f t="shared" si="28"/>
        <v>21.333333333333332</v>
      </c>
      <c r="AC39">
        <f t="shared" si="29"/>
        <v>26</v>
      </c>
      <c r="BC39">
        <f t="shared" si="34"/>
        <v>3</v>
      </c>
      <c r="BD39">
        <f t="shared" si="16"/>
        <v>3.0000000000000001E-3</v>
      </c>
      <c r="BE39" s="3">
        <f t="shared" si="30"/>
        <v>0.74299999999999999</v>
      </c>
    </row>
    <row r="40" spans="1:57" x14ac:dyDescent="0.25">
      <c r="A40">
        <v>37</v>
      </c>
      <c r="B40" s="1">
        <f t="shared" si="31"/>
        <v>488</v>
      </c>
      <c r="C40" s="1">
        <f t="shared" si="32"/>
        <v>401</v>
      </c>
      <c r="D40" s="1">
        <f t="shared" si="33"/>
        <v>209</v>
      </c>
      <c r="E40">
        <f t="shared" si="18"/>
        <v>209</v>
      </c>
      <c r="F40">
        <f t="shared" si="19"/>
        <v>366</v>
      </c>
      <c r="G40">
        <f t="shared" si="20"/>
        <v>488</v>
      </c>
      <c r="I40">
        <v>37</v>
      </c>
      <c r="J40" s="1">
        <f>'Run3 R3'!H39</f>
        <v>3</v>
      </c>
      <c r="K40" s="1">
        <f>'Run4 R25'!H39</f>
        <v>2</v>
      </c>
      <c r="L40" s="1">
        <f>'Run7 R2'!H39</f>
        <v>5</v>
      </c>
      <c r="M40">
        <f t="shared" si="21"/>
        <v>2</v>
      </c>
      <c r="N40">
        <f t="shared" si="22"/>
        <v>3.3333333333333335</v>
      </c>
      <c r="O40">
        <f t="shared" si="23"/>
        <v>5</v>
      </c>
      <c r="P40">
        <v>37</v>
      </c>
      <c r="Q40" s="2">
        <f>'Run3 R3'!G39/1000</f>
        <v>0.72099999999999997</v>
      </c>
      <c r="R40" s="2">
        <f>'Run4 R25'!G39/1000</f>
        <v>0.749</v>
      </c>
      <c r="S40" s="2">
        <f>'Run7 R2'!G39/1000</f>
        <v>0.72599999999999998</v>
      </c>
      <c r="T40">
        <f t="shared" si="24"/>
        <v>0.72099999999999997</v>
      </c>
      <c r="U40">
        <f t="shared" si="25"/>
        <v>0.73199999999999987</v>
      </c>
      <c r="V40">
        <f t="shared" si="26"/>
        <v>0.749</v>
      </c>
      <c r="W40">
        <v>37</v>
      </c>
      <c r="X40" s="2">
        <f>'Run3 R3'!D39</f>
        <v>17</v>
      </c>
      <c r="Y40" s="2">
        <f>'Run4 R25'!D39</f>
        <v>18</v>
      </c>
      <c r="Z40" s="2">
        <f>'Run7 R2'!D39</f>
        <v>28</v>
      </c>
      <c r="AA40">
        <f t="shared" si="27"/>
        <v>17</v>
      </c>
      <c r="AB40">
        <f t="shared" si="28"/>
        <v>21</v>
      </c>
      <c r="AC40">
        <f t="shared" si="29"/>
        <v>28</v>
      </c>
      <c r="BC40">
        <f t="shared" si="34"/>
        <v>3</v>
      </c>
      <c r="BD40">
        <f t="shared" si="16"/>
        <v>3.0000000000000001E-3</v>
      </c>
      <c r="BE40" s="3">
        <f t="shared" si="30"/>
        <v>0.76200000000000001</v>
      </c>
    </row>
    <row r="41" spans="1:57" x14ac:dyDescent="0.25">
      <c r="A41">
        <v>38</v>
      </c>
      <c r="B41" s="1">
        <f t="shared" si="31"/>
        <v>488</v>
      </c>
      <c r="C41" s="1">
        <f t="shared" si="32"/>
        <v>403</v>
      </c>
      <c r="D41" s="1">
        <f t="shared" si="33"/>
        <v>213</v>
      </c>
      <c r="E41">
        <f t="shared" si="18"/>
        <v>213</v>
      </c>
      <c r="F41">
        <f t="shared" si="19"/>
        <v>368</v>
      </c>
      <c r="G41">
        <f t="shared" si="20"/>
        <v>488</v>
      </c>
      <c r="I41">
        <v>38</v>
      </c>
      <c r="J41" s="1">
        <f>'Run3 R3'!H40</f>
        <v>0</v>
      </c>
      <c r="K41" s="1">
        <f>'Run4 R25'!H40</f>
        <v>2</v>
      </c>
      <c r="L41" s="1">
        <f>'Run7 R2'!H40</f>
        <v>4</v>
      </c>
      <c r="M41">
        <f t="shared" si="21"/>
        <v>0</v>
      </c>
      <c r="N41">
        <f t="shared" si="22"/>
        <v>2</v>
      </c>
      <c r="O41">
        <f t="shared" si="23"/>
        <v>4</v>
      </c>
      <c r="P41">
        <v>38</v>
      </c>
      <c r="Q41" s="2">
        <f>'Run3 R3'!G40/1000</f>
        <v>0.74299999999999999</v>
      </c>
      <c r="R41" s="2">
        <f>'Run4 R25'!G40/1000</f>
        <v>0.72899999999999998</v>
      </c>
      <c r="S41" s="2">
        <f>'Run7 R2'!G40/1000</f>
        <v>0.69899999999999995</v>
      </c>
      <c r="T41">
        <f t="shared" si="24"/>
        <v>0.69899999999999995</v>
      </c>
      <c r="U41">
        <f t="shared" si="25"/>
        <v>0.72366666666666657</v>
      </c>
      <c r="V41">
        <f t="shared" si="26"/>
        <v>0.74299999999999999</v>
      </c>
      <c r="W41">
        <v>38</v>
      </c>
      <c r="X41" s="2">
        <f>'Run3 R3'!D40</f>
        <v>15</v>
      </c>
      <c r="Y41" s="2">
        <f>'Run4 R25'!D40</f>
        <v>14</v>
      </c>
      <c r="Z41" s="2">
        <f>'Run7 R2'!D40</f>
        <v>29</v>
      </c>
      <c r="AA41">
        <f t="shared" si="27"/>
        <v>14</v>
      </c>
      <c r="AB41">
        <f t="shared" si="28"/>
        <v>19.333333333333332</v>
      </c>
      <c r="AC41">
        <f t="shared" si="29"/>
        <v>29</v>
      </c>
      <c r="BC41">
        <f t="shared" si="34"/>
        <v>2</v>
      </c>
      <c r="BD41">
        <f t="shared" ref="BD41:BD49" si="35">BC41/1000</f>
        <v>2E-3</v>
      </c>
      <c r="BE41" s="3">
        <f t="shared" si="30"/>
        <v>0.753</v>
      </c>
    </row>
    <row r="42" spans="1:57" x14ac:dyDescent="0.25">
      <c r="A42">
        <v>39</v>
      </c>
      <c r="B42" s="1">
        <f t="shared" si="31"/>
        <v>489</v>
      </c>
      <c r="C42" s="1">
        <f t="shared" si="32"/>
        <v>406</v>
      </c>
      <c r="D42" s="1">
        <f t="shared" si="33"/>
        <v>218</v>
      </c>
      <c r="E42">
        <f t="shared" si="18"/>
        <v>218</v>
      </c>
      <c r="F42">
        <f t="shared" si="19"/>
        <v>371</v>
      </c>
      <c r="G42">
        <f t="shared" si="20"/>
        <v>489</v>
      </c>
      <c r="I42">
        <v>39</v>
      </c>
      <c r="J42" s="1">
        <f>'Run3 R3'!H41</f>
        <v>1</v>
      </c>
      <c r="K42" s="1">
        <f>'Run4 R25'!H41</f>
        <v>3</v>
      </c>
      <c r="L42" s="1">
        <f>'Run7 R2'!H41</f>
        <v>5</v>
      </c>
      <c r="M42">
        <f t="shared" si="21"/>
        <v>1</v>
      </c>
      <c r="N42">
        <f t="shared" si="22"/>
        <v>3</v>
      </c>
      <c r="O42">
        <f t="shared" si="23"/>
        <v>5</v>
      </c>
      <c r="P42">
        <v>39</v>
      </c>
      <c r="Q42" s="2">
        <f>'Run3 R3'!G41/1000</f>
        <v>0.76200000000000001</v>
      </c>
      <c r="R42" s="2">
        <f>'Run4 R25'!G41/1000</f>
        <v>0.82099999999999995</v>
      </c>
      <c r="S42" s="2">
        <f>'Run7 R2'!G41/1000</f>
        <v>0.65</v>
      </c>
      <c r="T42">
        <f t="shared" si="24"/>
        <v>0.65</v>
      </c>
      <c r="U42">
        <f t="shared" si="25"/>
        <v>0.7443333333333334</v>
      </c>
      <c r="V42">
        <f t="shared" si="26"/>
        <v>0.82099999999999995</v>
      </c>
      <c r="W42">
        <v>39</v>
      </c>
      <c r="X42" s="2">
        <f>'Run3 R3'!D41</f>
        <v>12</v>
      </c>
      <c r="Y42" s="2">
        <f>'Run4 R25'!D41</f>
        <v>14</v>
      </c>
      <c r="Z42" s="2">
        <f>'Run7 R2'!D41</f>
        <v>30</v>
      </c>
      <c r="AA42">
        <f t="shared" si="27"/>
        <v>12</v>
      </c>
      <c r="AB42">
        <f t="shared" si="28"/>
        <v>18.666666666666668</v>
      </c>
      <c r="AC42">
        <f t="shared" si="29"/>
        <v>30</v>
      </c>
      <c r="BC42">
        <f t="shared" si="34"/>
        <v>3</v>
      </c>
      <c r="BD42">
        <f t="shared" si="35"/>
        <v>3.0000000000000001E-3</v>
      </c>
      <c r="BE42" s="3">
        <f t="shared" si="30"/>
        <v>0.76800000000000002</v>
      </c>
    </row>
    <row r="43" spans="1:57" x14ac:dyDescent="0.25">
      <c r="A43">
        <v>40</v>
      </c>
      <c r="B43" s="1">
        <f t="shared" si="31"/>
        <v>490</v>
      </c>
      <c r="C43" s="1">
        <f t="shared" si="32"/>
        <v>406</v>
      </c>
      <c r="D43" s="1">
        <f t="shared" si="33"/>
        <v>220</v>
      </c>
      <c r="E43">
        <f t="shared" si="18"/>
        <v>220</v>
      </c>
      <c r="F43">
        <f t="shared" si="19"/>
        <v>372</v>
      </c>
      <c r="G43">
        <f t="shared" si="20"/>
        <v>490</v>
      </c>
      <c r="I43">
        <v>40</v>
      </c>
      <c r="J43" s="1">
        <f>'Run3 R3'!H42</f>
        <v>1</v>
      </c>
      <c r="K43" s="1">
        <f>'Run4 R25'!H42</f>
        <v>0</v>
      </c>
      <c r="L43" s="1">
        <f>'Run7 R2'!H42</f>
        <v>2</v>
      </c>
      <c r="M43">
        <f t="shared" si="21"/>
        <v>0</v>
      </c>
      <c r="N43">
        <f t="shared" si="22"/>
        <v>1</v>
      </c>
      <c r="O43">
        <f t="shared" si="23"/>
        <v>2</v>
      </c>
      <c r="P43">
        <v>40</v>
      </c>
      <c r="Q43" s="2">
        <f>'Run3 R3'!G42/1000</f>
        <v>0.753</v>
      </c>
      <c r="R43" s="2">
        <f>'Run4 R25'!G42/1000</f>
        <v>0.77400000000000002</v>
      </c>
      <c r="S43" s="2">
        <f>'Run7 R2'!G42/1000</f>
        <v>0.72799999999999998</v>
      </c>
      <c r="T43">
        <f t="shared" si="24"/>
        <v>0.72799999999999998</v>
      </c>
      <c r="U43">
        <f t="shared" si="25"/>
        <v>0.75166666666666659</v>
      </c>
      <c r="V43">
        <f t="shared" si="26"/>
        <v>0.77400000000000002</v>
      </c>
      <c r="W43">
        <v>40</v>
      </c>
      <c r="X43" s="2">
        <f>'Run3 R3'!D42</f>
        <v>10</v>
      </c>
      <c r="Y43" s="2">
        <f>'Run4 R25'!D42</f>
        <v>10</v>
      </c>
      <c r="Z43" s="2">
        <f>'Run7 R2'!D42</f>
        <v>25</v>
      </c>
      <c r="AA43">
        <f t="shared" si="27"/>
        <v>10</v>
      </c>
      <c r="AB43">
        <f t="shared" si="28"/>
        <v>15</v>
      </c>
      <c r="AC43">
        <f t="shared" si="29"/>
        <v>25</v>
      </c>
      <c r="BC43">
        <f t="shared" si="34"/>
        <v>0</v>
      </c>
      <c r="BD43">
        <f t="shared" si="35"/>
        <v>0</v>
      </c>
      <c r="BE43" s="3">
        <f t="shared" si="30"/>
        <v>0.997</v>
      </c>
    </row>
    <row r="44" spans="1:57" x14ac:dyDescent="0.25">
      <c r="A44">
        <v>41</v>
      </c>
      <c r="B44" s="1">
        <f t="shared" si="31"/>
        <v>490</v>
      </c>
      <c r="C44" s="1">
        <f t="shared" si="32"/>
        <v>406</v>
      </c>
      <c r="D44" s="1">
        <f t="shared" si="33"/>
        <v>225</v>
      </c>
      <c r="E44">
        <f t="shared" si="18"/>
        <v>225</v>
      </c>
      <c r="F44">
        <f t="shared" si="19"/>
        <v>373.66666666666669</v>
      </c>
      <c r="G44">
        <f t="shared" si="20"/>
        <v>490</v>
      </c>
      <c r="I44">
        <v>41</v>
      </c>
      <c r="J44" s="1">
        <f>'Run3 R3'!H43</f>
        <v>0</v>
      </c>
      <c r="K44" s="1">
        <f>'Run4 R25'!H43</f>
        <v>0</v>
      </c>
      <c r="L44" s="1">
        <f>'Run7 R2'!H43</f>
        <v>5</v>
      </c>
      <c r="M44">
        <f t="shared" si="21"/>
        <v>0</v>
      </c>
      <c r="N44">
        <f t="shared" si="22"/>
        <v>1.6666666666666667</v>
      </c>
      <c r="O44">
        <f t="shared" si="23"/>
        <v>5</v>
      </c>
      <c r="P44">
        <v>41</v>
      </c>
      <c r="Q44" s="2">
        <f>'Run3 R3'!G43/1000</f>
        <v>0.76800000000000002</v>
      </c>
      <c r="R44" s="2">
        <f>'Run4 R25'!G43/1000</f>
        <v>0.77200000000000002</v>
      </c>
      <c r="S44" s="2">
        <f>'Run7 R2'!G43/1000</f>
        <v>0.64200000000000002</v>
      </c>
      <c r="T44">
        <f t="shared" si="24"/>
        <v>0.64200000000000002</v>
      </c>
      <c r="U44">
        <f t="shared" si="25"/>
        <v>0.72733333333333328</v>
      </c>
      <c r="V44">
        <f t="shared" si="26"/>
        <v>0.77200000000000002</v>
      </c>
      <c r="W44">
        <v>41</v>
      </c>
      <c r="X44" s="2">
        <f>'Run3 R3'!D43</f>
        <v>7</v>
      </c>
      <c r="Y44" s="2">
        <f>'Run4 R25'!D43</f>
        <v>9</v>
      </c>
      <c r="Z44" s="2">
        <f>'Run7 R2'!D43</f>
        <v>25</v>
      </c>
      <c r="AA44">
        <f t="shared" si="27"/>
        <v>7</v>
      </c>
      <c r="AB44">
        <f t="shared" si="28"/>
        <v>13.666666666666666</v>
      </c>
      <c r="AC44">
        <f t="shared" si="29"/>
        <v>25</v>
      </c>
      <c r="BC44">
        <f t="shared" si="34"/>
        <v>1</v>
      </c>
      <c r="BD44">
        <f t="shared" si="35"/>
        <v>1E-3</v>
      </c>
      <c r="BE44" s="3">
        <f t="shared" si="30"/>
        <v>0.83399999999999996</v>
      </c>
    </row>
    <row r="45" spans="1:57" x14ac:dyDescent="0.25">
      <c r="A45">
        <v>42</v>
      </c>
      <c r="B45" s="1">
        <f t="shared" si="31"/>
        <v>493</v>
      </c>
      <c r="C45" s="1">
        <f t="shared" si="32"/>
        <v>406</v>
      </c>
      <c r="D45" s="1">
        <f t="shared" si="33"/>
        <v>230</v>
      </c>
      <c r="E45">
        <f t="shared" si="18"/>
        <v>230</v>
      </c>
      <c r="F45">
        <f t="shared" si="19"/>
        <v>376.33333333333331</v>
      </c>
      <c r="G45">
        <f t="shared" si="20"/>
        <v>493</v>
      </c>
      <c r="I45">
        <v>42</v>
      </c>
      <c r="J45" s="1">
        <f>'Run3 R3'!H44</f>
        <v>3</v>
      </c>
      <c r="K45" s="1">
        <f>'Run4 R25'!H44</f>
        <v>0</v>
      </c>
      <c r="L45" s="1">
        <f>'Run7 R2'!H44</f>
        <v>5</v>
      </c>
      <c r="M45">
        <f t="shared" si="21"/>
        <v>0</v>
      </c>
      <c r="N45">
        <f t="shared" si="22"/>
        <v>2.6666666666666665</v>
      </c>
      <c r="O45">
        <f t="shared" si="23"/>
        <v>5</v>
      </c>
      <c r="P45">
        <v>42</v>
      </c>
      <c r="Q45" s="2">
        <f>'Run3 R3'!G44/1000</f>
        <v>0.997</v>
      </c>
      <c r="R45" s="2">
        <f>'Run4 R25'!G44/1000</f>
        <v>0.77600000000000002</v>
      </c>
      <c r="S45" s="2">
        <f>'Run7 R2'!G44/1000</f>
        <v>0.72799999999999998</v>
      </c>
      <c r="T45">
        <f t="shared" si="24"/>
        <v>0.72799999999999998</v>
      </c>
      <c r="U45">
        <f t="shared" si="25"/>
        <v>0.83366666666666678</v>
      </c>
      <c r="V45">
        <f t="shared" si="26"/>
        <v>0.997</v>
      </c>
      <c r="W45">
        <v>42</v>
      </c>
      <c r="X45" s="2">
        <f>'Run3 R3'!D44</f>
        <v>8</v>
      </c>
      <c r="Y45" s="2">
        <f>'Run4 R25'!D44</f>
        <v>7</v>
      </c>
      <c r="Z45" s="2">
        <f>'Run7 R2'!D44</f>
        <v>26</v>
      </c>
      <c r="AA45">
        <f t="shared" si="27"/>
        <v>7</v>
      </c>
      <c r="AB45">
        <f t="shared" si="28"/>
        <v>13.666666666666666</v>
      </c>
      <c r="AC45">
        <f t="shared" si="29"/>
        <v>26</v>
      </c>
      <c r="BC45">
        <f t="shared" si="34"/>
        <v>1</v>
      </c>
      <c r="BD45">
        <f t="shared" si="35"/>
        <v>1E-3</v>
      </c>
      <c r="BE45" s="3">
        <f t="shared" si="30"/>
        <v>0.83399999999999996</v>
      </c>
    </row>
    <row r="46" spans="1:57" x14ac:dyDescent="0.25">
      <c r="A46">
        <v>43</v>
      </c>
      <c r="B46" s="1">
        <f t="shared" si="31"/>
        <v>493</v>
      </c>
      <c r="C46" s="1">
        <f t="shared" si="32"/>
        <v>408</v>
      </c>
      <c r="D46" s="1">
        <f t="shared" si="33"/>
        <v>235</v>
      </c>
      <c r="E46">
        <f t="shared" si="18"/>
        <v>235</v>
      </c>
      <c r="F46">
        <f t="shared" si="19"/>
        <v>378.66666666666669</v>
      </c>
      <c r="G46">
        <f t="shared" si="20"/>
        <v>493</v>
      </c>
      <c r="I46">
        <v>43</v>
      </c>
      <c r="J46" s="1">
        <f>'Run3 R3'!H45</f>
        <v>0</v>
      </c>
      <c r="K46" s="1">
        <f>'Run4 R25'!H45</f>
        <v>2</v>
      </c>
      <c r="L46" s="1">
        <f>'Run7 R2'!H45</f>
        <v>5</v>
      </c>
      <c r="M46">
        <f t="shared" si="21"/>
        <v>0</v>
      </c>
      <c r="N46">
        <f t="shared" si="22"/>
        <v>2.3333333333333335</v>
      </c>
      <c r="O46">
        <f t="shared" si="23"/>
        <v>5</v>
      </c>
      <c r="P46">
        <v>43</v>
      </c>
      <c r="Q46" s="2">
        <f>'Run3 R3'!G45/1000</f>
        <v>0.83399999999999996</v>
      </c>
      <c r="R46" s="2">
        <f>'Run4 R25'!G45/1000</f>
        <v>0.76900000000000002</v>
      </c>
      <c r="S46" s="2">
        <f>'Run7 R2'!G45/1000</f>
        <v>0.64600000000000002</v>
      </c>
      <c r="T46">
        <f t="shared" si="24"/>
        <v>0.64600000000000002</v>
      </c>
      <c r="U46">
        <f t="shared" si="25"/>
        <v>0.7496666666666667</v>
      </c>
      <c r="V46">
        <f t="shared" si="26"/>
        <v>0.83399999999999996</v>
      </c>
      <c r="W46">
        <v>43</v>
      </c>
      <c r="X46" s="2">
        <f>'Run3 R3'!D45</f>
        <v>5</v>
      </c>
      <c r="Y46" s="2">
        <f>'Run4 R25'!D45</f>
        <v>7</v>
      </c>
      <c r="Z46" s="2">
        <f>'Run7 R2'!D45</f>
        <v>26</v>
      </c>
      <c r="AA46">
        <f t="shared" si="27"/>
        <v>5</v>
      </c>
      <c r="AB46">
        <f t="shared" si="28"/>
        <v>12.666666666666666</v>
      </c>
      <c r="AC46">
        <f t="shared" si="29"/>
        <v>26</v>
      </c>
      <c r="BC46">
        <f t="shared" si="34"/>
        <v>0</v>
      </c>
      <c r="BD46">
        <f t="shared" si="35"/>
        <v>0</v>
      </c>
      <c r="BE46" s="3">
        <f t="shared" si="30"/>
        <v>0.996</v>
      </c>
    </row>
    <row r="47" spans="1:57" x14ac:dyDescent="0.25">
      <c r="A47">
        <v>44</v>
      </c>
      <c r="B47" s="1">
        <f t="shared" si="31"/>
        <v>494</v>
      </c>
      <c r="C47" s="1">
        <f t="shared" si="32"/>
        <v>409</v>
      </c>
      <c r="D47" s="1">
        <f t="shared" si="33"/>
        <v>239</v>
      </c>
      <c r="E47">
        <f t="shared" si="18"/>
        <v>239</v>
      </c>
      <c r="F47">
        <f t="shared" si="19"/>
        <v>380.66666666666669</v>
      </c>
      <c r="G47">
        <f t="shared" si="20"/>
        <v>494</v>
      </c>
      <c r="I47">
        <v>44</v>
      </c>
      <c r="J47" s="1">
        <f>'Run3 R3'!H46</f>
        <v>1</v>
      </c>
      <c r="K47" s="1">
        <f>'Run4 R25'!H46</f>
        <v>1</v>
      </c>
      <c r="L47" s="1">
        <f>'Run7 R2'!H46</f>
        <v>4</v>
      </c>
      <c r="M47">
        <f t="shared" si="21"/>
        <v>1</v>
      </c>
      <c r="N47">
        <f t="shared" si="22"/>
        <v>2</v>
      </c>
      <c r="O47">
        <f t="shared" si="23"/>
        <v>4</v>
      </c>
      <c r="P47">
        <v>44</v>
      </c>
      <c r="Q47" s="2">
        <f>'Run3 R3'!G46/1000</f>
        <v>0.83399999999999996</v>
      </c>
      <c r="R47" s="2">
        <f>'Run4 R25'!G46/1000</f>
        <v>0.996</v>
      </c>
      <c r="S47" s="2">
        <f>'Run7 R2'!G46/1000</f>
        <v>0.745</v>
      </c>
      <c r="T47">
        <f t="shared" si="24"/>
        <v>0.745</v>
      </c>
      <c r="U47">
        <f t="shared" si="25"/>
        <v>0.85833333333333339</v>
      </c>
      <c r="V47">
        <f t="shared" si="26"/>
        <v>0.996</v>
      </c>
      <c r="W47">
        <v>44</v>
      </c>
      <c r="X47" s="2">
        <f>'Run3 R3'!D46</f>
        <v>6</v>
      </c>
      <c r="Y47" s="2">
        <f>'Run4 R25'!D46</f>
        <v>6</v>
      </c>
      <c r="Z47" s="2">
        <f>'Run7 R2'!D46</f>
        <v>26</v>
      </c>
      <c r="AA47">
        <f t="shared" si="27"/>
        <v>6</v>
      </c>
      <c r="AB47">
        <f t="shared" si="28"/>
        <v>12.666666666666666</v>
      </c>
      <c r="AC47">
        <f t="shared" si="29"/>
        <v>26</v>
      </c>
      <c r="BC47">
        <f t="shared" si="34"/>
        <v>3</v>
      </c>
      <c r="BD47">
        <f t="shared" si="35"/>
        <v>3.0000000000000001E-3</v>
      </c>
      <c r="BE47" s="3">
        <f t="shared" si="30"/>
        <v>0.76200000000000001</v>
      </c>
    </row>
    <row r="48" spans="1:57" x14ac:dyDescent="0.25">
      <c r="A48">
        <v>45</v>
      </c>
      <c r="B48" s="1">
        <f t="shared" si="31"/>
        <v>496</v>
      </c>
      <c r="C48" s="1">
        <f t="shared" si="32"/>
        <v>410</v>
      </c>
      <c r="D48" s="1">
        <f t="shared" si="33"/>
        <v>243</v>
      </c>
      <c r="E48">
        <f t="shared" si="18"/>
        <v>243</v>
      </c>
      <c r="F48">
        <f t="shared" si="19"/>
        <v>383</v>
      </c>
      <c r="G48">
        <f t="shared" si="20"/>
        <v>496</v>
      </c>
      <c r="I48">
        <v>45</v>
      </c>
      <c r="J48" s="1">
        <f>'Run3 R3'!H47</f>
        <v>2</v>
      </c>
      <c r="K48" s="1">
        <f>'Run4 R25'!H47</f>
        <v>1</v>
      </c>
      <c r="L48" s="1">
        <f>'Run7 R2'!H47</f>
        <v>4</v>
      </c>
      <c r="M48">
        <f t="shared" si="21"/>
        <v>1</v>
      </c>
      <c r="N48">
        <f t="shared" si="22"/>
        <v>2.3333333333333335</v>
      </c>
      <c r="O48">
        <f t="shared" si="23"/>
        <v>4</v>
      </c>
      <c r="P48">
        <v>45</v>
      </c>
      <c r="Q48" s="2">
        <f>'Run3 R3'!G47/1000</f>
        <v>0.996</v>
      </c>
      <c r="R48" s="2">
        <f>'Run4 R25'!G47/1000</f>
        <v>1</v>
      </c>
      <c r="S48" s="2">
        <f>'Run7 R2'!G47/1000</f>
        <v>0.64</v>
      </c>
      <c r="T48">
        <f t="shared" si="24"/>
        <v>0.64</v>
      </c>
      <c r="U48">
        <f t="shared" si="25"/>
        <v>0.87866666666666671</v>
      </c>
      <c r="V48">
        <f t="shared" si="26"/>
        <v>1</v>
      </c>
      <c r="W48">
        <v>45</v>
      </c>
      <c r="X48" s="2">
        <f>'Run3 R3'!D47</f>
        <v>7</v>
      </c>
      <c r="Y48" s="2">
        <f>'Run4 R25'!D47</f>
        <v>4</v>
      </c>
      <c r="Z48" s="2">
        <f>'Run7 R2'!D47</f>
        <v>25</v>
      </c>
      <c r="AA48">
        <f t="shared" si="27"/>
        <v>4</v>
      </c>
      <c r="AB48">
        <f t="shared" si="28"/>
        <v>12</v>
      </c>
      <c r="AC48">
        <f t="shared" si="29"/>
        <v>25</v>
      </c>
      <c r="BC48">
        <f t="shared" si="34"/>
        <v>0</v>
      </c>
      <c r="BD48">
        <f t="shared" si="35"/>
        <v>0</v>
      </c>
      <c r="BE48" s="3">
        <f t="shared" si="30"/>
        <v>0.997</v>
      </c>
    </row>
    <row r="49" spans="1:57" x14ac:dyDescent="0.25">
      <c r="A49">
        <v>46</v>
      </c>
      <c r="B49" s="1">
        <f t="shared" si="31"/>
        <v>497</v>
      </c>
      <c r="C49" s="1">
        <f t="shared" si="32"/>
        <v>412</v>
      </c>
      <c r="D49" s="1">
        <f t="shared" si="33"/>
        <v>246</v>
      </c>
      <c r="E49">
        <f t="shared" si="18"/>
        <v>246</v>
      </c>
      <c r="F49">
        <f t="shared" si="19"/>
        <v>385</v>
      </c>
      <c r="G49">
        <f t="shared" si="20"/>
        <v>497</v>
      </c>
      <c r="I49">
        <v>46</v>
      </c>
      <c r="J49" s="1">
        <f>'Run3 R3'!H48</f>
        <v>1</v>
      </c>
      <c r="K49" s="1">
        <f>'Run4 R25'!H48</f>
        <v>2</v>
      </c>
      <c r="L49" s="1">
        <f>'Run7 R2'!H48</f>
        <v>3</v>
      </c>
      <c r="M49">
        <f t="shared" si="21"/>
        <v>1</v>
      </c>
      <c r="N49">
        <f t="shared" si="22"/>
        <v>2</v>
      </c>
      <c r="O49">
        <f t="shared" si="23"/>
        <v>3</v>
      </c>
      <c r="P49">
        <v>46</v>
      </c>
      <c r="Q49" s="2">
        <f>'Run3 R3'!G48/1000</f>
        <v>0.76200000000000001</v>
      </c>
      <c r="R49" s="2">
        <f>'Run4 R25'!G48/1000</f>
        <v>1</v>
      </c>
      <c r="S49" s="2">
        <f>'Run7 R2'!G48/1000</f>
        <v>0.63800000000000001</v>
      </c>
      <c r="T49">
        <f t="shared" si="24"/>
        <v>0.63800000000000001</v>
      </c>
      <c r="U49">
        <f t="shared" si="25"/>
        <v>0.79999999999999993</v>
      </c>
      <c r="V49">
        <f t="shared" si="26"/>
        <v>1</v>
      </c>
      <c r="W49">
        <v>46</v>
      </c>
      <c r="X49" s="2">
        <f>'Run3 R3'!D48</f>
        <v>7</v>
      </c>
      <c r="Y49" s="2">
        <f>'Run4 R25'!D48</f>
        <v>6</v>
      </c>
      <c r="Z49" s="2">
        <f>'Run7 R2'!D48</f>
        <v>26</v>
      </c>
      <c r="AA49">
        <f t="shared" si="27"/>
        <v>6</v>
      </c>
      <c r="AB49">
        <f t="shared" si="28"/>
        <v>13</v>
      </c>
      <c r="AC49">
        <f t="shared" si="29"/>
        <v>26</v>
      </c>
      <c r="BC49">
        <f t="shared" si="34"/>
        <v>1</v>
      </c>
      <c r="BD49">
        <f t="shared" si="35"/>
        <v>1E-3</v>
      </c>
      <c r="BE49" s="3">
        <f t="shared" si="30"/>
        <v>0.82699999999999996</v>
      </c>
    </row>
    <row r="50" spans="1:57" x14ac:dyDescent="0.25">
      <c r="A50">
        <v>47</v>
      </c>
      <c r="B50" s="1">
        <f t="shared" si="31"/>
        <v>499</v>
      </c>
      <c r="C50" s="1">
        <f t="shared" si="32"/>
        <v>413</v>
      </c>
      <c r="D50" s="1">
        <f t="shared" si="33"/>
        <v>253</v>
      </c>
      <c r="E50">
        <f t="shared" si="18"/>
        <v>253</v>
      </c>
      <c r="F50">
        <f t="shared" si="19"/>
        <v>388.33333333333331</v>
      </c>
      <c r="G50">
        <f t="shared" si="20"/>
        <v>499</v>
      </c>
      <c r="I50">
        <v>47</v>
      </c>
      <c r="J50" s="1">
        <f>'Run3 R3'!H49</f>
        <v>2</v>
      </c>
      <c r="K50" s="1">
        <f>'Run4 R25'!H49</f>
        <v>1</v>
      </c>
      <c r="L50" s="1">
        <f>'Run7 R2'!H49</f>
        <v>7</v>
      </c>
      <c r="M50">
        <f t="shared" si="21"/>
        <v>1</v>
      </c>
      <c r="N50">
        <f t="shared" si="22"/>
        <v>3.3333333333333335</v>
      </c>
      <c r="O50">
        <f t="shared" si="23"/>
        <v>7</v>
      </c>
      <c r="P50">
        <v>47</v>
      </c>
      <c r="Q50" s="2">
        <f>'Run3 R3'!G49/1000</f>
        <v>0.997</v>
      </c>
      <c r="R50" s="2">
        <f>'Run4 R25'!G49/1000</f>
        <v>0.77700000000000002</v>
      </c>
      <c r="S50" s="2">
        <f>'Run7 R2'!G49/1000</f>
        <v>0.64400000000000002</v>
      </c>
      <c r="T50">
        <f t="shared" si="24"/>
        <v>0.64400000000000002</v>
      </c>
      <c r="U50">
        <f t="shared" si="25"/>
        <v>0.80600000000000005</v>
      </c>
      <c r="V50">
        <f t="shared" si="26"/>
        <v>0.997</v>
      </c>
      <c r="W50">
        <v>47</v>
      </c>
      <c r="X50" s="2">
        <f>'Run3 R3'!D49</f>
        <v>9</v>
      </c>
      <c r="Y50" s="2">
        <f>'Run4 R25'!D49</f>
        <v>7</v>
      </c>
      <c r="Z50" s="2">
        <f>'Run7 R2'!D49</f>
        <v>28</v>
      </c>
      <c r="AA50">
        <f t="shared" si="27"/>
        <v>7</v>
      </c>
      <c r="AB50">
        <f t="shared" si="28"/>
        <v>14.666666666666666</v>
      </c>
      <c r="AC50">
        <f t="shared" si="29"/>
        <v>28</v>
      </c>
      <c r="BC50">
        <f t="shared" si="34"/>
        <v>2</v>
      </c>
      <c r="BD50">
        <f t="shared" ref="BD50:BD57" si="36">BC50/1000</f>
        <v>2E-3</v>
      </c>
      <c r="BE50" s="3">
        <f t="shared" si="30"/>
        <v>0.76400000000000001</v>
      </c>
    </row>
    <row r="51" spans="1:57" x14ac:dyDescent="0.25">
      <c r="A51">
        <v>48</v>
      </c>
      <c r="B51" s="1">
        <f t="shared" si="31"/>
        <v>502</v>
      </c>
      <c r="C51" s="1">
        <f t="shared" si="32"/>
        <v>413</v>
      </c>
      <c r="D51" s="1">
        <f t="shared" si="33"/>
        <v>258</v>
      </c>
      <c r="E51">
        <f t="shared" si="18"/>
        <v>258</v>
      </c>
      <c r="F51">
        <f t="shared" si="19"/>
        <v>391</v>
      </c>
      <c r="G51">
        <f t="shared" si="20"/>
        <v>502</v>
      </c>
      <c r="I51">
        <v>48</v>
      </c>
      <c r="J51" s="1">
        <f>'Run3 R3'!H50</f>
        <v>3</v>
      </c>
      <c r="K51" s="1">
        <f>'Run4 R25'!H50</f>
        <v>0</v>
      </c>
      <c r="L51" s="1">
        <f>'Run7 R2'!H50</f>
        <v>5</v>
      </c>
      <c r="M51">
        <f t="shared" si="21"/>
        <v>0</v>
      </c>
      <c r="N51">
        <f t="shared" si="22"/>
        <v>2.6666666666666665</v>
      </c>
      <c r="O51">
        <f t="shared" si="23"/>
        <v>5</v>
      </c>
      <c r="P51">
        <v>48</v>
      </c>
      <c r="Q51" s="2">
        <f>'Run3 R3'!G50/1000</f>
        <v>0.82699999999999996</v>
      </c>
      <c r="R51" s="2">
        <f>'Run4 R25'!G50/1000</f>
        <v>0.80900000000000005</v>
      </c>
      <c r="S51" s="2">
        <f>'Run7 R2'!G50/1000</f>
        <v>0.71399999999999997</v>
      </c>
      <c r="T51">
        <f t="shared" si="24"/>
        <v>0.71399999999999997</v>
      </c>
      <c r="U51">
        <f t="shared" si="25"/>
        <v>0.78333333333333333</v>
      </c>
      <c r="V51">
        <f t="shared" si="26"/>
        <v>0.82699999999999996</v>
      </c>
      <c r="W51">
        <v>48</v>
      </c>
      <c r="X51" s="2">
        <f>'Run3 R3'!D50</f>
        <v>9</v>
      </c>
      <c r="Y51" s="2">
        <f>'Run4 R25'!D50</f>
        <v>7</v>
      </c>
      <c r="Z51" s="2">
        <f>'Run7 R2'!D50</f>
        <v>28</v>
      </c>
      <c r="AA51">
        <f t="shared" si="27"/>
        <v>7</v>
      </c>
      <c r="AB51">
        <f t="shared" si="28"/>
        <v>14.666666666666666</v>
      </c>
      <c r="AC51">
        <f t="shared" si="29"/>
        <v>28</v>
      </c>
      <c r="BC51">
        <f t="shared" si="34"/>
        <v>1</v>
      </c>
      <c r="BD51">
        <f t="shared" si="36"/>
        <v>1E-3</v>
      </c>
      <c r="BE51" s="3">
        <f t="shared" si="30"/>
        <v>0.81799999999999995</v>
      </c>
    </row>
    <row r="52" spans="1:57" x14ac:dyDescent="0.25">
      <c r="A52">
        <v>49</v>
      </c>
      <c r="B52" s="1">
        <f t="shared" si="31"/>
        <v>504</v>
      </c>
      <c r="C52" s="1">
        <f t="shared" si="32"/>
        <v>413</v>
      </c>
      <c r="D52" s="1">
        <f t="shared" si="33"/>
        <v>265</v>
      </c>
      <c r="E52">
        <f t="shared" si="18"/>
        <v>265</v>
      </c>
      <c r="F52">
        <f t="shared" si="19"/>
        <v>394</v>
      </c>
      <c r="G52">
        <f t="shared" si="20"/>
        <v>504</v>
      </c>
      <c r="I52">
        <v>49</v>
      </c>
      <c r="J52" s="1">
        <f>'Run3 R3'!H51</f>
        <v>2</v>
      </c>
      <c r="K52" s="1">
        <f>'Run4 R25'!H51</f>
        <v>0</v>
      </c>
      <c r="L52" s="1">
        <f>'Run7 R2'!H51</f>
        <v>7</v>
      </c>
      <c r="M52">
        <f t="shared" si="21"/>
        <v>0</v>
      </c>
      <c r="N52">
        <f t="shared" si="22"/>
        <v>3</v>
      </c>
      <c r="O52">
        <f t="shared" si="23"/>
        <v>7</v>
      </c>
      <c r="P52">
        <v>49</v>
      </c>
      <c r="Q52" s="2">
        <f>'Run3 R3'!G51/1000</f>
        <v>0.76400000000000001</v>
      </c>
      <c r="R52" s="2">
        <f>'Run4 R25'!G51/1000</f>
        <v>0.82299999999999995</v>
      </c>
      <c r="S52" s="2">
        <f>'Run7 R2'!G51/1000</f>
        <v>0.72499999999999998</v>
      </c>
      <c r="T52">
        <f t="shared" si="24"/>
        <v>0.72499999999999998</v>
      </c>
      <c r="U52">
        <f t="shared" si="25"/>
        <v>0.77066666666666661</v>
      </c>
      <c r="V52">
        <f t="shared" si="26"/>
        <v>0.82299999999999995</v>
      </c>
      <c r="W52">
        <v>49</v>
      </c>
      <c r="X52" s="2">
        <f>'Run3 R3'!D51</f>
        <v>11</v>
      </c>
      <c r="Y52" s="2">
        <f>'Run4 R25'!D51</f>
        <v>5</v>
      </c>
      <c r="Z52" s="2">
        <f>'Run7 R2'!D51</f>
        <v>30</v>
      </c>
      <c r="AA52">
        <f t="shared" si="27"/>
        <v>5</v>
      </c>
      <c r="AB52">
        <f t="shared" si="28"/>
        <v>15.333333333333334</v>
      </c>
      <c r="AC52">
        <f t="shared" si="29"/>
        <v>30</v>
      </c>
      <c r="BC52">
        <f t="shared" si="34"/>
        <v>2</v>
      </c>
      <c r="BD52">
        <f t="shared" si="36"/>
        <v>2E-3</v>
      </c>
      <c r="BE52" s="3">
        <f t="shared" si="30"/>
        <v>0.76600000000000001</v>
      </c>
    </row>
    <row r="53" spans="1:57" x14ac:dyDescent="0.25">
      <c r="A53">
        <v>50</v>
      </c>
      <c r="B53" s="1">
        <f t="shared" si="31"/>
        <v>506</v>
      </c>
      <c r="C53" s="1">
        <f t="shared" si="32"/>
        <v>413</v>
      </c>
      <c r="D53" s="1">
        <f t="shared" si="33"/>
        <v>267</v>
      </c>
      <c r="E53">
        <f t="shared" si="18"/>
        <v>267</v>
      </c>
      <c r="F53">
        <f t="shared" si="19"/>
        <v>395.33333333333331</v>
      </c>
      <c r="G53">
        <f t="shared" si="20"/>
        <v>506</v>
      </c>
      <c r="I53">
        <v>50</v>
      </c>
      <c r="J53" s="1">
        <f>'Run3 R3'!H52</f>
        <v>2</v>
      </c>
      <c r="K53" s="1">
        <f>'Run4 R25'!H52</f>
        <v>0</v>
      </c>
      <c r="L53" s="1">
        <f>'Run7 R2'!H52</f>
        <v>2</v>
      </c>
      <c r="M53">
        <f t="shared" si="21"/>
        <v>0</v>
      </c>
      <c r="N53">
        <f t="shared" si="22"/>
        <v>1.3333333333333333</v>
      </c>
      <c r="O53">
        <f t="shared" si="23"/>
        <v>2</v>
      </c>
      <c r="P53">
        <v>50</v>
      </c>
      <c r="Q53" s="2">
        <f>'Run3 R3'!G52/1000</f>
        <v>0.81799999999999995</v>
      </c>
      <c r="R53" s="2">
        <f>'Run4 R25'!G52/1000</f>
        <v>0.78500000000000003</v>
      </c>
      <c r="S53" s="2">
        <f>'Run7 R2'!G52/1000</f>
        <v>0.75700000000000001</v>
      </c>
      <c r="T53">
        <f t="shared" si="24"/>
        <v>0.75700000000000001</v>
      </c>
      <c r="U53">
        <f t="shared" si="25"/>
        <v>0.78666666666666663</v>
      </c>
      <c r="V53">
        <f t="shared" si="26"/>
        <v>0.81799999999999995</v>
      </c>
      <c r="W53">
        <v>50</v>
      </c>
      <c r="X53" s="2">
        <f>'Run3 R3'!D52</f>
        <v>12</v>
      </c>
      <c r="Y53" s="2">
        <f>'Run4 R25'!D52</f>
        <v>4</v>
      </c>
      <c r="Z53" s="2">
        <f>'Run7 R2'!D52</f>
        <v>28</v>
      </c>
      <c r="AA53">
        <f t="shared" si="27"/>
        <v>4</v>
      </c>
      <c r="AB53">
        <f t="shared" si="28"/>
        <v>14.666666666666666</v>
      </c>
      <c r="AC53">
        <f t="shared" si="29"/>
        <v>28</v>
      </c>
      <c r="BC53">
        <f t="shared" si="34"/>
        <v>3</v>
      </c>
      <c r="BD53">
        <f t="shared" si="36"/>
        <v>3.0000000000000001E-3</v>
      </c>
      <c r="BE53" s="3">
        <f t="shared" si="30"/>
        <v>0.76400000000000001</v>
      </c>
    </row>
    <row r="54" spans="1:57" x14ac:dyDescent="0.25">
      <c r="A54">
        <v>51</v>
      </c>
      <c r="B54" s="1">
        <f t="shared" si="31"/>
        <v>506</v>
      </c>
      <c r="C54" s="1">
        <f t="shared" si="32"/>
        <v>415</v>
      </c>
      <c r="D54" s="1">
        <f t="shared" si="33"/>
        <v>270</v>
      </c>
      <c r="E54">
        <f t="shared" si="18"/>
        <v>270</v>
      </c>
      <c r="F54">
        <f t="shared" si="19"/>
        <v>397</v>
      </c>
      <c r="G54">
        <f t="shared" si="20"/>
        <v>506</v>
      </c>
      <c r="I54">
        <v>51</v>
      </c>
      <c r="J54" s="1">
        <f>'Run3 R3'!H53</f>
        <v>0</v>
      </c>
      <c r="K54" s="1">
        <f>'Run4 R25'!H53</f>
        <v>2</v>
      </c>
      <c r="L54" s="1">
        <f>'Run7 R2'!H53</f>
        <v>3</v>
      </c>
      <c r="M54">
        <f t="shared" si="21"/>
        <v>0</v>
      </c>
      <c r="N54">
        <f t="shared" si="22"/>
        <v>1.6666666666666667</v>
      </c>
      <c r="O54">
        <f t="shared" si="23"/>
        <v>3</v>
      </c>
      <c r="P54">
        <v>51</v>
      </c>
      <c r="Q54" s="2">
        <f>'Run3 R3'!G53/1000</f>
        <v>0.76600000000000001</v>
      </c>
      <c r="R54" s="2">
        <f>'Run4 R25'!G53/1000</f>
        <v>0.81799999999999995</v>
      </c>
      <c r="S54" s="2">
        <f>'Run7 R2'!G53/1000</f>
        <v>0.69599999999999995</v>
      </c>
      <c r="T54">
        <f t="shared" si="24"/>
        <v>0.69599999999999995</v>
      </c>
      <c r="U54">
        <f t="shared" si="25"/>
        <v>0.76000000000000012</v>
      </c>
      <c r="V54">
        <f t="shared" si="26"/>
        <v>0.81799999999999995</v>
      </c>
      <c r="W54">
        <v>51</v>
      </c>
      <c r="X54" s="2">
        <f>'Run3 R3'!D53</f>
        <v>10</v>
      </c>
      <c r="Y54" s="2">
        <f>'Run4 R25'!D53</f>
        <v>5</v>
      </c>
      <c r="Z54" s="2">
        <f>'Run7 R2'!D53</f>
        <v>27</v>
      </c>
      <c r="AA54">
        <f t="shared" si="27"/>
        <v>5</v>
      </c>
      <c r="AB54">
        <f t="shared" si="28"/>
        <v>14</v>
      </c>
      <c r="AC54">
        <f t="shared" si="29"/>
        <v>27</v>
      </c>
      <c r="BC54">
        <f t="shared" si="34"/>
        <v>2</v>
      </c>
      <c r="BD54">
        <f t="shared" si="36"/>
        <v>2E-3</v>
      </c>
      <c r="BE54" s="3">
        <f t="shared" si="30"/>
        <v>0.77300000000000002</v>
      </c>
    </row>
    <row r="55" spans="1:57" x14ac:dyDescent="0.25">
      <c r="A55">
        <v>52</v>
      </c>
      <c r="B55" s="1">
        <f t="shared" si="31"/>
        <v>506</v>
      </c>
      <c r="C55" s="1">
        <f t="shared" si="32"/>
        <v>415</v>
      </c>
      <c r="D55" s="1">
        <f t="shared" si="33"/>
        <v>272</v>
      </c>
      <c r="E55">
        <f t="shared" si="18"/>
        <v>272</v>
      </c>
      <c r="F55">
        <f t="shared" si="19"/>
        <v>397.66666666666669</v>
      </c>
      <c r="G55">
        <f t="shared" si="20"/>
        <v>506</v>
      </c>
      <c r="I55">
        <v>52</v>
      </c>
      <c r="J55" s="1">
        <f>'Run3 R3'!H54</f>
        <v>0</v>
      </c>
      <c r="K55" s="1">
        <f>'Run4 R25'!H54</f>
        <v>0</v>
      </c>
      <c r="L55" s="1">
        <f>'Run7 R2'!H54</f>
        <v>2</v>
      </c>
      <c r="M55">
        <f t="shared" si="21"/>
        <v>0</v>
      </c>
      <c r="N55">
        <f t="shared" si="22"/>
        <v>0.66666666666666663</v>
      </c>
      <c r="O55">
        <f t="shared" si="23"/>
        <v>2</v>
      </c>
      <c r="P55">
        <v>52</v>
      </c>
      <c r="Q55" s="2">
        <f>'Run3 R3'!G54/1000</f>
        <v>0.76400000000000001</v>
      </c>
      <c r="R55" s="2">
        <f>'Run4 R25'!G54/1000</f>
        <v>0.997</v>
      </c>
      <c r="S55" s="2">
        <f>'Run7 R2'!G54/1000</f>
        <v>0.63800000000000001</v>
      </c>
      <c r="T55">
        <f t="shared" si="24"/>
        <v>0.63800000000000001</v>
      </c>
      <c r="U55">
        <f t="shared" si="25"/>
        <v>0.79966666666666664</v>
      </c>
      <c r="V55">
        <f t="shared" si="26"/>
        <v>0.997</v>
      </c>
      <c r="W55">
        <v>52</v>
      </c>
      <c r="X55" s="2">
        <f>'Run3 R3'!D54</f>
        <v>9</v>
      </c>
      <c r="Y55" s="2">
        <f>'Run4 R25'!D54</f>
        <v>3</v>
      </c>
      <c r="Z55" s="2">
        <f>'Run7 R2'!D54</f>
        <v>26</v>
      </c>
      <c r="AA55">
        <f t="shared" si="27"/>
        <v>3</v>
      </c>
      <c r="AB55">
        <f t="shared" si="28"/>
        <v>12.666666666666666</v>
      </c>
      <c r="AC55">
        <f t="shared" si="29"/>
        <v>26</v>
      </c>
      <c r="BC55">
        <f t="shared" si="34"/>
        <v>2</v>
      </c>
      <c r="BD55">
        <f t="shared" si="36"/>
        <v>2E-3</v>
      </c>
      <c r="BE55" s="3">
        <f t="shared" si="30"/>
        <v>0.76800000000000002</v>
      </c>
    </row>
    <row r="56" spans="1:57" x14ac:dyDescent="0.25">
      <c r="A56">
        <v>53</v>
      </c>
      <c r="B56" s="1">
        <f t="shared" si="31"/>
        <v>507</v>
      </c>
      <c r="C56" s="1">
        <f t="shared" si="32"/>
        <v>417</v>
      </c>
      <c r="D56" s="1">
        <f t="shared" si="33"/>
        <v>275</v>
      </c>
      <c r="E56">
        <f t="shared" si="18"/>
        <v>275</v>
      </c>
      <c r="F56">
        <f t="shared" si="19"/>
        <v>399.66666666666669</v>
      </c>
      <c r="G56">
        <f t="shared" si="20"/>
        <v>507</v>
      </c>
      <c r="I56">
        <v>53</v>
      </c>
      <c r="J56" s="1">
        <f>'Run3 R3'!H55</f>
        <v>1</v>
      </c>
      <c r="K56" s="1">
        <f>'Run4 R25'!H55</f>
        <v>2</v>
      </c>
      <c r="L56" s="1">
        <f>'Run7 R2'!H55</f>
        <v>3</v>
      </c>
      <c r="M56">
        <f t="shared" si="21"/>
        <v>1</v>
      </c>
      <c r="N56">
        <f t="shared" si="22"/>
        <v>2</v>
      </c>
      <c r="O56">
        <f t="shared" si="23"/>
        <v>3</v>
      </c>
      <c r="P56">
        <v>53</v>
      </c>
      <c r="Q56" s="2">
        <f>'Run3 R3'!G55/1000</f>
        <v>0.77300000000000002</v>
      </c>
      <c r="R56" s="2">
        <f>'Run4 R25'!G55/1000</f>
        <v>1</v>
      </c>
      <c r="S56" s="2">
        <f>'Run7 R2'!G55/1000</f>
        <v>0.69299999999999995</v>
      </c>
      <c r="T56">
        <f t="shared" si="24"/>
        <v>0.69299999999999995</v>
      </c>
      <c r="U56">
        <f t="shared" si="25"/>
        <v>0.82200000000000006</v>
      </c>
      <c r="V56">
        <f t="shared" si="26"/>
        <v>1</v>
      </c>
      <c r="W56">
        <v>53</v>
      </c>
      <c r="X56" s="2">
        <f>'Run3 R3'!D55</f>
        <v>8</v>
      </c>
      <c r="Y56" s="2">
        <f>'Run4 R25'!D55</f>
        <v>4</v>
      </c>
      <c r="Z56" s="2">
        <f>'Run7 R2'!D55</f>
        <v>22</v>
      </c>
      <c r="AA56">
        <f t="shared" si="27"/>
        <v>4</v>
      </c>
      <c r="AB56">
        <f t="shared" si="28"/>
        <v>11.333333333333334</v>
      </c>
      <c r="AC56">
        <f t="shared" si="29"/>
        <v>22</v>
      </c>
      <c r="BC56">
        <f t="shared" si="34"/>
        <v>0</v>
      </c>
      <c r="BD56">
        <f t="shared" si="36"/>
        <v>0</v>
      </c>
      <c r="BE56" s="3">
        <f t="shared" si="30"/>
        <v>0.998</v>
      </c>
    </row>
    <row r="57" spans="1:57" x14ac:dyDescent="0.25">
      <c r="A57">
        <v>54</v>
      </c>
      <c r="B57" s="1">
        <f t="shared" si="31"/>
        <v>507</v>
      </c>
      <c r="C57" s="1">
        <f t="shared" si="32"/>
        <v>420</v>
      </c>
      <c r="D57" s="1">
        <f t="shared" si="33"/>
        <v>278</v>
      </c>
      <c r="E57">
        <f t="shared" si="18"/>
        <v>278</v>
      </c>
      <c r="F57">
        <f t="shared" si="19"/>
        <v>401.66666666666669</v>
      </c>
      <c r="G57">
        <f t="shared" si="20"/>
        <v>507</v>
      </c>
      <c r="I57">
        <v>54</v>
      </c>
      <c r="J57" s="1">
        <f>'Run3 R3'!H56</f>
        <v>0</v>
      </c>
      <c r="K57" s="1">
        <f>'Run4 R25'!H56</f>
        <v>3</v>
      </c>
      <c r="L57" s="1">
        <f>'Run7 R2'!H56</f>
        <v>3</v>
      </c>
      <c r="M57">
        <f t="shared" si="21"/>
        <v>0</v>
      </c>
      <c r="N57">
        <f t="shared" si="22"/>
        <v>2</v>
      </c>
      <c r="O57">
        <f t="shared" si="23"/>
        <v>3</v>
      </c>
      <c r="P57">
        <v>54</v>
      </c>
      <c r="Q57" s="2">
        <f>'Run3 R3'!G56/1000</f>
        <v>0.76800000000000002</v>
      </c>
      <c r="R57" s="2">
        <f>'Run4 R25'!G56/1000</f>
        <v>0.999</v>
      </c>
      <c r="S57" s="2">
        <f>'Run7 R2'!G56/1000</f>
        <v>0.749</v>
      </c>
      <c r="T57">
        <f t="shared" si="24"/>
        <v>0.749</v>
      </c>
      <c r="U57">
        <f t="shared" si="25"/>
        <v>0.83866666666666667</v>
      </c>
      <c r="V57">
        <f t="shared" si="26"/>
        <v>0.999</v>
      </c>
      <c r="W57">
        <v>54</v>
      </c>
      <c r="X57" s="2">
        <f>'Run3 R3'!D56</f>
        <v>5</v>
      </c>
      <c r="Y57" s="2">
        <f>'Run4 R25'!D56</f>
        <v>7</v>
      </c>
      <c r="Z57" s="2">
        <f>'Run7 R2'!D56</f>
        <v>20</v>
      </c>
      <c r="AA57">
        <f t="shared" si="27"/>
        <v>5</v>
      </c>
      <c r="AB57">
        <f t="shared" si="28"/>
        <v>10.666666666666666</v>
      </c>
      <c r="AC57">
        <f t="shared" si="29"/>
        <v>20</v>
      </c>
      <c r="BC57">
        <f t="shared" si="34"/>
        <v>0</v>
      </c>
      <c r="BD57">
        <f t="shared" si="36"/>
        <v>0</v>
      </c>
      <c r="BE57" s="3">
        <f t="shared" si="30"/>
        <v>0.999</v>
      </c>
    </row>
    <row r="58" spans="1:57" x14ac:dyDescent="0.25">
      <c r="A58">
        <v>55</v>
      </c>
      <c r="B58" s="1">
        <f t="shared" si="31"/>
        <v>511</v>
      </c>
      <c r="C58" s="1">
        <f t="shared" si="32"/>
        <v>421</v>
      </c>
      <c r="D58" s="1">
        <f t="shared" si="33"/>
        <v>281</v>
      </c>
      <c r="E58">
        <f t="shared" si="18"/>
        <v>281</v>
      </c>
      <c r="F58">
        <f t="shared" si="19"/>
        <v>404.33333333333331</v>
      </c>
      <c r="G58">
        <f t="shared" si="20"/>
        <v>511</v>
      </c>
      <c r="I58">
        <v>55</v>
      </c>
      <c r="J58" s="1">
        <f>'Run3 R3'!H57</f>
        <v>4</v>
      </c>
      <c r="K58" s="1">
        <f>'Run4 R25'!H57</f>
        <v>1</v>
      </c>
      <c r="L58" s="1">
        <f>'Run7 R2'!H57</f>
        <v>3</v>
      </c>
      <c r="M58">
        <f t="shared" si="21"/>
        <v>1</v>
      </c>
      <c r="N58">
        <f t="shared" si="22"/>
        <v>2.6666666666666665</v>
      </c>
      <c r="O58">
        <f t="shared" si="23"/>
        <v>4</v>
      </c>
      <c r="P58">
        <v>55</v>
      </c>
      <c r="Q58" s="2">
        <f>'Run3 R3'!G57/1000</f>
        <v>0.998</v>
      </c>
      <c r="R58" s="2">
        <f>'Run4 R25'!G57/1000</f>
        <v>0.77600000000000002</v>
      </c>
      <c r="S58" s="2">
        <f>'Run7 R2'!G57/1000</f>
        <v>0.746</v>
      </c>
      <c r="T58">
        <f t="shared" si="24"/>
        <v>0.746</v>
      </c>
      <c r="U58">
        <f t="shared" si="25"/>
        <v>0.84</v>
      </c>
      <c r="V58">
        <f t="shared" si="26"/>
        <v>0.998</v>
      </c>
      <c r="W58">
        <v>55</v>
      </c>
      <c r="X58" s="2">
        <f>'Run3 R3'!D57</f>
        <v>7</v>
      </c>
      <c r="Y58" s="2">
        <f>'Run4 R25'!D57</f>
        <v>8</v>
      </c>
      <c r="Z58" s="2">
        <f>'Run7 R2'!D57</f>
        <v>16</v>
      </c>
      <c r="AA58">
        <f t="shared" si="27"/>
        <v>7</v>
      </c>
      <c r="AB58">
        <f t="shared" si="28"/>
        <v>10.333333333333334</v>
      </c>
      <c r="AC58">
        <f t="shared" si="29"/>
        <v>16</v>
      </c>
      <c r="BC58">
        <f t="shared" ref="BC58:BC59" si="37">J56</f>
        <v>1</v>
      </c>
      <c r="BD58">
        <f t="shared" ref="BD58:BD60" si="38">BC58/1000</f>
        <v>1E-3</v>
      </c>
      <c r="BE58" s="3">
        <f t="shared" ref="BE58:BE59" si="39">Q60</f>
        <v>0.81899999999999995</v>
      </c>
    </row>
    <row r="59" spans="1:57" x14ac:dyDescent="0.25">
      <c r="A59">
        <v>56</v>
      </c>
      <c r="B59" s="1">
        <f t="shared" si="31"/>
        <v>516</v>
      </c>
      <c r="C59" s="1">
        <f t="shared" si="32"/>
        <v>422</v>
      </c>
      <c r="D59" s="1">
        <f t="shared" si="33"/>
        <v>285</v>
      </c>
      <c r="E59">
        <f t="shared" si="18"/>
        <v>285</v>
      </c>
      <c r="F59">
        <f t="shared" si="19"/>
        <v>407.66666666666669</v>
      </c>
      <c r="G59">
        <f t="shared" si="20"/>
        <v>516</v>
      </c>
      <c r="I59">
        <v>56</v>
      </c>
      <c r="J59" s="1">
        <f>'Run3 R3'!H58</f>
        <v>5</v>
      </c>
      <c r="K59" s="1">
        <f>'Run4 R25'!H58</f>
        <v>1</v>
      </c>
      <c r="L59" s="1">
        <f>'Run7 R2'!H58</f>
        <v>4</v>
      </c>
      <c r="M59">
        <f t="shared" si="21"/>
        <v>1</v>
      </c>
      <c r="N59">
        <f t="shared" si="22"/>
        <v>3.3333333333333335</v>
      </c>
      <c r="O59">
        <f t="shared" si="23"/>
        <v>5</v>
      </c>
      <c r="P59">
        <v>56</v>
      </c>
      <c r="Q59" s="2">
        <f>'Run3 R3'!G58/1000</f>
        <v>0.999</v>
      </c>
      <c r="R59" s="2">
        <f>'Run4 R25'!G58/1000</f>
        <v>0.997</v>
      </c>
      <c r="S59" s="2">
        <f>'Run7 R2'!G58/1000</f>
        <v>0.76600000000000001</v>
      </c>
      <c r="T59">
        <f t="shared" si="24"/>
        <v>0.76600000000000001</v>
      </c>
      <c r="U59">
        <f t="shared" si="25"/>
        <v>0.92066666666666663</v>
      </c>
      <c r="V59">
        <f t="shared" si="26"/>
        <v>0.999</v>
      </c>
      <c r="W59">
        <v>56</v>
      </c>
      <c r="X59" s="2">
        <f>'Run3 R3'!D58</f>
        <v>10</v>
      </c>
      <c r="Y59" s="2">
        <f>'Run4 R25'!D58</f>
        <v>9</v>
      </c>
      <c r="Z59" s="2">
        <f>'Run7 R2'!D58</f>
        <v>18</v>
      </c>
      <c r="AA59">
        <f t="shared" si="27"/>
        <v>9</v>
      </c>
      <c r="AB59">
        <f t="shared" si="28"/>
        <v>12.333333333333334</v>
      </c>
      <c r="AC59">
        <f t="shared" si="29"/>
        <v>18</v>
      </c>
      <c r="BC59">
        <f t="shared" si="37"/>
        <v>0</v>
      </c>
      <c r="BD59">
        <f t="shared" si="38"/>
        <v>0</v>
      </c>
      <c r="BE59" s="3">
        <f t="shared" si="39"/>
        <v>0.996</v>
      </c>
    </row>
    <row r="60" spans="1:57" x14ac:dyDescent="0.25">
      <c r="A60">
        <v>57</v>
      </c>
      <c r="B60" s="1">
        <f t="shared" si="31"/>
        <v>520</v>
      </c>
      <c r="C60" s="1">
        <f t="shared" si="32"/>
        <v>423</v>
      </c>
      <c r="D60" s="1">
        <f t="shared" si="33"/>
        <v>286</v>
      </c>
      <c r="E60">
        <f t="shared" si="18"/>
        <v>286</v>
      </c>
      <c r="F60">
        <f t="shared" si="19"/>
        <v>409.66666666666669</v>
      </c>
      <c r="G60">
        <f t="shared" si="20"/>
        <v>520</v>
      </c>
      <c r="I60">
        <v>57</v>
      </c>
      <c r="J60" s="1">
        <f>'Run3 R3'!H59</f>
        <v>4</v>
      </c>
      <c r="K60" s="1">
        <f>'Run4 R25'!H59</f>
        <v>1</v>
      </c>
      <c r="L60" s="1">
        <f>'Run7 R2'!H59</f>
        <v>1</v>
      </c>
      <c r="M60">
        <f t="shared" si="21"/>
        <v>1</v>
      </c>
      <c r="N60">
        <f t="shared" si="22"/>
        <v>2</v>
      </c>
      <c r="O60">
        <f t="shared" si="23"/>
        <v>4</v>
      </c>
      <c r="P60">
        <v>57</v>
      </c>
      <c r="Q60" s="2">
        <f>'Run3 R3'!G59/1000</f>
        <v>0.81899999999999995</v>
      </c>
      <c r="R60" s="2">
        <f>'Run4 R25'!G59/1000</f>
        <v>0.76700000000000002</v>
      </c>
      <c r="S60" s="2">
        <f>'Run7 R2'!G59/1000</f>
        <v>0.755</v>
      </c>
      <c r="T60">
        <f t="shared" si="24"/>
        <v>0.755</v>
      </c>
      <c r="U60">
        <f t="shared" si="25"/>
        <v>0.78033333333333321</v>
      </c>
      <c r="V60">
        <f t="shared" si="26"/>
        <v>0.81899999999999995</v>
      </c>
      <c r="W60">
        <v>57</v>
      </c>
      <c r="X60" s="2">
        <f>'Run3 R3'!D59</f>
        <v>14</v>
      </c>
      <c r="Y60" s="2">
        <f>'Run4 R25'!D59</f>
        <v>8</v>
      </c>
      <c r="Z60" s="2">
        <f>'Run7 R2'!D59</f>
        <v>16</v>
      </c>
      <c r="AA60">
        <f t="shared" si="27"/>
        <v>8</v>
      </c>
      <c r="AB60">
        <f t="shared" si="28"/>
        <v>12.666666666666666</v>
      </c>
      <c r="AC60">
        <f t="shared" si="29"/>
        <v>16</v>
      </c>
      <c r="BC60">
        <f>J58</f>
        <v>4</v>
      </c>
      <c r="BD60">
        <f t="shared" si="38"/>
        <v>4.0000000000000001E-3</v>
      </c>
      <c r="BE60" s="3">
        <f>Q62</f>
        <v>0.73099999999999998</v>
      </c>
    </row>
    <row r="61" spans="1:57" x14ac:dyDescent="0.25">
      <c r="A61">
        <v>58</v>
      </c>
      <c r="B61" s="1">
        <f t="shared" si="31"/>
        <v>523</v>
      </c>
      <c r="C61" s="1">
        <f t="shared" si="32"/>
        <v>423</v>
      </c>
      <c r="D61" s="1">
        <f t="shared" si="33"/>
        <v>288</v>
      </c>
      <c r="E61">
        <f t="shared" si="18"/>
        <v>288</v>
      </c>
      <c r="F61">
        <f t="shared" si="19"/>
        <v>411.33333333333331</v>
      </c>
      <c r="G61">
        <f t="shared" si="20"/>
        <v>523</v>
      </c>
      <c r="I61">
        <v>58</v>
      </c>
      <c r="J61" s="1">
        <f>'Run3 R3'!H60</f>
        <v>3</v>
      </c>
      <c r="K61" s="1">
        <f>'Run4 R25'!H60</f>
        <v>0</v>
      </c>
      <c r="L61" s="1">
        <f>'Run7 R2'!H60</f>
        <v>2</v>
      </c>
      <c r="M61">
        <f t="shared" si="21"/>
        <v>0</v>
      </c>
      <c r="N61">
        <f t="shared" si="22"/>
        <v>1.6666666666666667</v>
      </c>
      <c r="O61">
        <f t="shared" si="23"/>
        <v>3</v>
      </c>
      <c r="P61">
        <v>58</v>
      </c>
      <c r="Q61" s="2">
        <f>'Run3 R3'!G60/1000</f>
        <v>0.996</v>
      </c>
      <c r="R61" s="2">
        <f>'Run4 R25'!G60/1000</f>
        <v>0.76500000000000001</v>
      </c>
      <c r="S61" s="2">
        <f>'Run7 R2'!G60/1000</f>
        <v>0.75900000000000001</v>
      </c>
      <c r="T61">
        <f t="shared" si="24"/>
        <v>0.75900000000000001</v>
      </c>
      <c r="U61">
        <f t="shared" si="25"/>
        <v>0.84</v>
      </c>
      <c r="V61">
        <f t="shared" si="26"/>
        <v>0.996</v>
      </c>
      <c r="W61">
        <v>58</v>
      </c>
      <c r="X61" s="2">
        <f>'Run3 R3'!D60</f>
        <v>17</v>
      </c>
      <c r="Y61" s="2">
        <f>'Run4 R25'!D60</f>
        <v>8</v>
      </c>
      <c r="Z61" s="2">
        <f>'Run7 R2'!D60</f>
        <v>16</v>
      </c>
      <c r="AA61">
        <f t="shared" si="27"/>
        <v>8</v>
      </c>
      <c r="AB61">
        <f t="shared" si="28"/>
        <v>13.666666666666666</v>
      </c>
      <c r="AC61">
        <f t="shared" si="29"/>
        <v>17</v>
      </c>
      <c r="BC61">
        <f t="shared" ref="BC61" si="40">J59</f>
        <v>5</v>
      </c>
      <c r="BD61">
        <f t="shared" ref="BD61:BD62" si="41">BC61/1000</f>
        <v>5.0000000000000001E-3</v>
      </c>
      <c r="BE61" s="3">
        <f t="shared" ref="BE61" si="42">Q63</f>
        <v>0.66200000000000003</v>
      </c>
    </row>
    <row r="62" spans="1:57" x14ac:dyDescent="0.25">
      <c r="A62">
        <v>59</v>
      </c>
      <c r="B62" s="1">
        <f t="shared" si="31"/>
        <v>524</v>
      </c>
      <c r="C62" s="1">
        <f t="shared" si="32"/>
        <v>424</v>
      </c>
      <c r="D62" s="1">
        <f t="shared" si="33"/>
        <v>289</v>
      </c>
      <c r="E62">
        <f t="shared" si="18"/>
        <v>289</v>
      </c>
      <c r="F62">
        <f t="shared" si="19"/>
        <v>412.33333333333331</v>
      </c>
      <c r="G62">
        <f t="shared" si="20"/>
        <v>524</v>
      </c>
      <c r="I62">
        <v>59</v>
      </c>
      <c r="J62" s="1">
        <f>'Run3 R3'!H61</f>
        <v>1</v>
      </c>
      <c r="K62" s="1">
        <f>'Run4 R25'!H61</f>
        <v>1</v>
      </c>
      <c r="L62" s="1">
        <f>'Run7 R2'!H61</f>
        <v>1</v>
      </c>
      <c r="M62">
        <f t="shared" si="21"/>
        <v>1</v>
      </c>
      <c r="N62">
        <f t="shared" si="22"/>
        <v>1</v>
      </c>
      <c r="O62">
        <f t="shared" si="23"/>
        <v>1</v>
      </c>
      <c r="P62">
        <v>59</v>
      </c>
      <c r="Q62" s="2">
        <f>'Run3 R3'!G61/1000</f>
        <v>0.73099999999999998</v>
      </c>
      <c r="R62" s="2">
        <f>'Run4 R25'!G61/1000</f>
        <v>0.82199999999999995</v>
      </c>
      <c r="S62" s="2">
        <f>'Run7 R2'!G61/1000</f>
        <v>0.76</v>
      </c>
      <c r="T62">
        <f t="shared" si="24"/>
        <v>0.73099999999999998</v>
      </c>
      <c r="U62">
        <f t="shared" si="25"/>
        <v>0.77099999999999991</v>
      </c>
      <c r="V62">
        <f t="shared" si="26"/>
        <v>0.82199999999999995</v>
      </c>
      <c r="W62">
        <v>59</v>
      </c>
      <c r="X62" s="2">
        <f>'Run3 R3'!D61</f>
        <v>17</v>
      </c>
      <c r="Y62" s="2">
        <f>'Run4 R25'!D61</f>
        <v>7</v>
      </c>
      <c r="Z62" s="2">
        <f>'Run7 R2'!D61</f>
        <v>14</v>
      </c>
      <c r="AA62">
        <f t="shared" si="27"/>
        <v>7</v>
      </c>
      <c r="AB62">
        <f t="shared" si="28"/>
        <v>12.666666666666666</v>
      </c>
      <c r="AC62">
        <f t="shared" si="29"/>
        <v>17</v>
      </c>
      <c r="BC62">
        <f>J60</f>
        <v>4</v>
      </c>
      <c r="BD62">
        <f t="shared" si="41"/>
        <v>4.0000000000000001E-3</v>
      </c>
      <c r="BE62" s="3">
        <f>Q64</f>
        <v>0.71499999999999997</v>
      </c>
    </row>
    <row r="63" spans="1:57" x14ac:dyDescent="0.25">
      <c r="A63">
        <v>60</v>
      </c>
      <c r="B63" s="1">
        <f t="shared" si="31"/>
        <v>525</v>
      </c>
      <c r="C63" s="1">
        <f t="shared" si="32"/>
        <v>424</v>
      </c>
      <c r="D63" s="1">
        <f t="shared" si="33"/>
        <v>290</v>
      </c>
      <c r="E63">
        <f t="shared" si="18"/>
        <v>290</v>
      </c>
      <c r="F63">
        <f t="shared" si="19"/>
        <v>413</v>
      </c>
      <c r="G63">
        <f t="shared" si="20"/>
        <v>525</v>
      </c>
      <c r="I63">
        <v>60</v>
      </c>
      <c r="J63" s="1">
        <f>'Run3 R3'!H62</f>
        <v>1</v>
      </c>
      <c r="K63" s="1">
        <f>'Run4 R25'!H62</f>
        <v>0</v>
      </c>
      <c r="L63" s="1">
        <f>'Run7 R2'!H62</f>
        <v>1</v>
      </c>
      <c r="M63">
        <f t="shared" si="21"/>
        <v>0</v>
      </c>
      <c r="N63">
        <f t="shared" si="22"/>
        <v>0.66666666666666663</v>
      </c>
      <c r="O63">
        <f t="shared" si="23"/>
        <v>1</v>
      </c>
      <c r="P63">
        <v>60</v>
      </c>
      <c r="Q63" s="2">
        <f>'Run3 R3'!G62/1000</f>
        <v>0.66200000000000003</v>
      </c>
      <c r="R63" s="2">
        <f>'Run4 R25'!G62/1000</f>
        <v>0.81699999999999995</v>
      </c>
      <c r="S63" s="2">
        <f>'Run7 R2'!G62/1000</f>
        <v>0.72799999999999998</v>
      </c>
      <c r="T63">
        <f t="shared" si="24"/>
        <v>0.66200000000000003</v>
      </c>
      <c r="U63">
        <f t="shared" si="25"/>
        <v>0.73566666666666658</v>
      </c>
      <c r="V63">
        <f t="shared" si="26"/>
        <v>0.81699999999999995</v>
      </c>
      <c r="W63">
        <v>60</v>
      </c>
      <c r="X63" s="2">
        <f>'Run3 R3'!D62</f>
        <v>18</v>
      </c>
      <c r="Y63" s="2">
        <f>'Run4 R25'!D62</f>
        <v>4</v>
      </c>
      <c r="Z63" s="2">
        <f>'Run7 R2'!D62</f>
        <v>12</v>
      </c>
      <c r="AA63">
        <f t="shared" si="27"/>
        <v>4</v>
      </c>
      <c r="AB63">
        <f t="shared" si="28"/>
        <v>11.333333333333334</v>
      </c>
      <c r="AC63">
        <f t="shared" si="29"/>
        <v>18</v>
      </c>
      <c r="BC63">
        <f t="shared" ref="BC63:BC68" si="43">J61</f>
        <v>3</v>
      </c>
      <c r="BD63">
        <f t="shared" ref="BD63:BD68" si="44">BC63/1000</f>
        <v>3.0000000000000001E-3</v>
      </c>
      <c r="BE63" s="3">
        <f t="shared" ref="BE63:BE68" si="45">Q65</f>
        <v>0.75600000000000001</v>
      </c>
    </row>
    <row r="64" spans="1:57" x14ac:dyDescent="0.25">
      <c r="A64">
        <v>61</v>
      </c>
      <c r="B64" s="1">
        <f t="shared" si="31"/>
        <v>526</v>
      </c>
      <c r="C64" s="1">
        <f t="shared" si="32"/>
        <v>424</v>
      </c>
      <c r="D64" s="1">
        <f t="shared" si="33"/>
        <v>290</v>
      </c>
      <c r="E64">
        <f t="shared" si="18"/>
        <v>290</v>
      </c>
      <c r="F64">
        <f t="shared" si="19"/>
        <v>413.33333333333331</v>
      </c>
      <c r="G64">
        <f t="shared" si="20"/>
        <v>526</v>
      </c>
      <c r="I64">
        <v>61</v>
      </c>
      <c r="J64" s="1">
        <f>'Run3 R3'!H63</f>
        <v>1</v>
      </c>
      <c r="K64" s="1">
        <f>'Run4 R25'!H63</f>
        <v>0</v>
      </c>
      <c r="L64" s="1">
        <f>'Run7 R2'!H63</f>
        <v>0</v>
      </c>
      <c r="M64">
        <f t="shared" si="21"/>
        <v>0</v>
      </c>
      <c r="N64">
        <f t="shared" si="22"/>
        <v>0.33333333333333331</v>
      </c>
      <c r="O64">
        <f t="shared" si="23"/>
        <v>1</v>
      </c>
      <c r="P64">
        <v>61</v>
      </c>
      <c r="Q64" s="2">
        <f>'Run3 R3'!G63/1000</f>
        <v>0.71499999999999997</v>
      </c>
      <c r="R64" s="2">
        <f>'Run4 R25'!G63/1000</f>
        <v>0.82399999999999995</v>
      </c>
      <c r="S64" s="2">
        <f>'Run7 R2'!G63/1000</f>
        <v>0.80700000000000005</v>
      </c>
      <c r="T64">
        <f t="shared" si="24"/>
        <v>0.71499999999999997</v>
      </c>
      <c r="U64">
        <f t="shared" si="25"/>
        <v>0.78200000000000003</v>
      </c>
      <c r="V64">
        <f t="shared" si="26"/>
        <v>0.82399999999999995</v>
      </c>
      <c r="X64" s="2">
        <f>'Run3 R3'!D63</f>
        <v>15</v>
      </c>
      <c r="Y64" s="2">
        <f>'Run4 R25'!D63</f>
        <v>3</v>
      </c>
      <c r="Z64" s="2">
        <f>'Run7 R2'!D63</f>
        <v>9</v>
      </c>
      <c r="AA64">
        <f t="shared" si="27"/>
        <v>3</v>
      </c>
      <c r="AB64">
        <f t="shared" si="28"/>
        <v>9</v>
      </c>
      <c r="AC64">
        <f t="shared" si="29"/>
        <v>15</v>
      </c>
      <c r="BC64">
        <f t="shared" si="43"/>
        <v>1</v>
      </c>
      <c r="BD64">
        <f t="shared" si="44"/>
        <v>1E-3</v>
      </c>
      <c r="BE64" s="3">
        <f t="shared" si="45"/>
        <v>0.82</v>
      </c>
    </row>
    <row r="65" spans="1:57" x14ac:dyDescent="0.25">
      <c r="A65">
        <v>62</v>
      </c>
      <c r="B65" s="1">
        <f t="shared" si="31"/>
        <v>526</v>
      </c>
      <c r="C65" s="1">
        <f t="shared" si="32"/>
        <v>425</v>
      </c>
      <c r="D65" s="1">
        <f t="shared" si="33"/>
        <v>290</v>
      </c>
      <c r="E65">
        <f t="shared" si="18"/>
        <v>290</v>
      </c>
      <c r="F65">
        <f t="shared" si="19"/>
        <v>413.66666666666669</v>
      </c>
      <c r="G65">
        <f t="shared" si="20"/>
        <v>526</v>
      </c>
      <c r="I65">
        <v>62</v>
      </c>
      <c r="J65" s="1">
        <f>'Run3 R3'!H64</f>
        <v>0</v>
      </c>
      <c r="K65" s="1">
        <f>'Run4 R25'!H64</f>
        <v>1</v>
      </c>
      <c r="L65" s="1">
        <f>'Run7 R2'!H64</f>
        <v>0</v>
      </c>
      <c r="M65">
        <f t="shared" si="21"/>
        <v>0</v>
      </c>
      <c r="N65">
        <f t="shared" si="22"/>
        <v>0.33333333333333331</v>
      </c>
      <c r="O65">
        <f t="shared" si="23"/>
        <v>1</v>
      </c>
      <c r="P65">
        <v>62</v>
      </c>
      <c r="Q65" s="2">
        <f>'Run3 R3'!G64/1000</f>
        <v>0.75600000000000001</v>
      </c>
      <c r="R65" s="2">
        <f>'Run4 R25'!G64/1000</f>
        <v>0.997</v>
      </c>
      <c r="S65" s="2">
        <f>'Run7 R2'!G64/1000</f>
        <v>0.755</v>
      </c>
      <c r="T65">
        <f t="shared" si="24"/>
        <v>0.755</v>
      </c>
      <c r="U65">
        <f t="shared" si="25"/>
        <v>0.83599999999999997</v>
      </c>
      <c r="V65">
        <f t="shared" si="26"/>
        <v>0.997</v>
      </c>
      <c r="X65" s="2">
        <f>'Run3 R3'!D64</f>
        <v>10</v>
      </c>
      <c r="Y65" s="2">
        <f>'Run4 R25'!D64</f>
        <v>3</v>
      </c>
      <c r="Z65" s="2">
        <f>'Run7 R2'!D64</f>
        <v>5</v>
      </c>
      <c r="AA65">
        <f t="shared" si="27"/>
        <v>3</v>
      </c>
      <c r="AB65">
        <f t="shared" si="28"/>
        <v>6</v>
      </c>
      <c r="AC65">
        <f t="shared" si="29"/>
        <v>10</v>
      </c>
      <c r="BC65">
        <f t="shared" si="43"/>
        <v>1</v>
      </c>
      <c r="BD65">
        <f t="shared" si="44"/>
        <v>1E-3</v>
      </c>
      <c r="BE65" s="3">
        <f t="shared" si="45"/>
        <v>0.81899999999999995</v>
      </c>
    </row>
    <row r="66" spans="1:57" x14ac:dyDescent="0.25">
      <c r="A66">
        <v>63</v>
      </c>
      <c r="B66" s="1">
        <f t="shared" si="31"/>
        <v>526</v>
      </c>
      <c r="C66" s="1">
        <f t="shared" si="32"/>
        <v>427</v>
      </c>
      <c r="D66" s="1">
        <f t="shared" si="33"/>
        <v>290</v>
      </c>
      <c r="E66">
        <f t="shared" si="18"/>
        <v>290</v>
      </c>
      <c r="F66">
        <f t="shared" si="19"/>
        <v>414.33333333333331</v>
      </c>
      <c r="G66">
        <f t="shared" si="20"/>
        <v>526</v>
      </c>
      <c r="I66">
        <v>63</v>
      </c>
      <c r="J66" s="1">
        <f>'Run3 R3'!H65</f>
        <v>0</v>
      </c>
      <c r="K66" s="1">
        <f>'Run4 R25'!H65</f>
        <v>2</v>
      </c>
      <c r="L66" s="1">
        <f>'Run7 R2'!H65</f>
        <v>0</v>
      </c>
      <c r="M66">
        <f t="shared" si="21"/>
        <v>0</v>
      </c>
      <c r="N66">
        <f t="shared" si="22"/>
        <v>0.66666666666666663</v>
      </c>
      <c r="O66">
        <f t="shared" si="23"/>
        <v>2</v>
      </c>
      <c r="P66">
        <v>63</v>
      </c>
      <c r="Q66" s="2">
        <f>'Run3 R3'!G65/1000</f>
        <v>0.82</v>
      </c>
      <c r="R66" s="2">
        <f>'Run4 R25'!G65/1000</f>
        <v>0.81599999999999995</v>
      </c>
      <c r="S66" s="2">
        <f>'Run7 R2'!G65/1000</f>
        <v>0.8</v>
      </c>
      <c r="T66">
        <f t="shared" si="24"/>
        <v>0.8</v>
      </c>
      <c r="U66">
        <f t="shared" si="25"/>
        <v>0.81199999999999994</v>
      </c>
      <c r="V66">
        <f t="shared" si="26"/>
        <v>0.82</v>
      </c>
      <c r="X66" s="2">
        <f>'Run3 R3'!D65</f>
        <v>6</v>
      </c>
      <c r="Y66" s="2">
        <f>'Run4 R25'!D65</f>
        <v>4</v>
      </c>
      <c r="Z66" s="2">
        <f>'Run7 R2'!D65</f>
        <v>4</v>
      </c>
      <c r="AA66">
        <f t="shared" si="27"/>
        <v>4</v>
      </c>
      <c r="AB66">
        <f t="shared" si="28"/>
        <v>4.666666666666667</v>
      </c>
      <c r="AC66">
        <f t="shared" si="29"/>
        <v>6</v>
      </c>
      <c r="BC66">
        <f t="shared" si="43"/>
        <v>1</v>
      </c>
      <c r="BD66">
        <f t="shared" si="44"/>
        <v>1E-3</v>
      </c>
      <c r="BE66" s="3">
        <f t="shared" si="45"/>
        <v>0.81399999999999995</v>
      </c>
    </row>
    <row r="67" spans="1:57" x14ac:dyDescent="0.25">
      <c r="A67">
        <v>64</v>
      </c>
      <c r="B67" s="1">
        <f t="shared" si="31"/>
        <v>526</v>
      </c>
      <c r="C67" s="1">
        <f t="shared" si="32"/>
        <v>429</v>
      </c>
      <c r="D67" s="1">
        <f t="shared" si="33"/>
        <v>290</v>
      </c>
      <c r="I67">
        <v>64</v>
      </c>
      <c r="J67" s="1">
        <f>'Run3 R3'!H66</f>
        <v>0</v>
      </c>
      <c r="K67" s="1">
        <f>'Run4 R25'!H66</f>
        <v>2</v>
      </c>
      <c r="L67" s="1">
        <f>'Run7 R2'!H66</f>
        <v>0</v>
      </c>
      <c r="Q67" s="2">
        <f>'Run3 R3'!G66/1000</f>
        <v>0.81899999999999995</v>
      </c>
      <c r="R67" s="2">
        <f>'Run4 R25'!G66/1000</f>
        <v>0.999</v>
      </c>
      <c r="S67" s="2">
        <f>'Run7 R2'!G66/1000</f>
        <v>0.81200000000000006</v>
      </c>
      <c r="X67" s="2">
        <f>'Run3 R3'!D66</f>
        <v>3</v>
      </c>
      <c r="Y67" s="2">
        <f>'Run4 R25'!D66</f>
        <v>6</v>
      </c>
      <c r="Z67" s="2">
        <f>'Run7 R2'!D66</f>
        <v>2</v>
      </c>
      <c r="BC67">
        <f t="shared" si="43"/>
        <v>0</v>
      </c>
      <c r="BD67">
        <f t="shared" si="44"/>
        <v>0</v>
      </c>
      <c r="BE67" s="3">
        <f t="shared" si="45"/>
        <v>0.999</v>
      </c>
    </row>
    <row r="68" spans="1:57" x14ac:dyDescent="0.25">
      <c r="A68">
        <v>65</v>
      </c>
      <c r="B68" s="1">
        <f t="shared" ref="B68:B95" si="46">B67+J68</f>
        <v>526</v>
      </c>
      <c r="C68" s="1">
        <f t="shared" ref="C68:C95" si="47">C67+K68</f>
        <v>432</v>
      </c>
      <c r="D68" s="1">
        <f t="shared" ref="D68:D95" si="48">D67+L68</f>
        <v>290</v>
      </c>
      <c r="I68">
        <v>65</v>
      </c>
      <c r="J68" s="1">
        <f>'Run3 R3'!H67</f>
        <v>0</v>
      </c>
      <c r="K68" s="1">
        <f>'Run4 R25'!H67</f>
        <v>3</v>
      </c>
      <c r="L68" s="1">
        <f>'Run7 R2'!H67</f>
        <v>0</v>
      </c>
      <c r="Q68" s="2">
        <f>'Run3 R3'!G67/1000</f>
        <v>0.81399999999999995</v>
      </c>
      <c r="R68" s="2">
        <f>'Run4 R25'!G67/1000</f>
        <v>1</v>
      </c>
      <c r="S68" s="2">
        <f>'Run7 R2'!G67/1000</f>
        <v>0.997</v>
      </c>
      <c r="X68" s="2">
        <f>'Run3 R3'!D67</f>
        <v>2</v>
      </c>
      <c r="Y68" s="2">
        <f>'Run4 R25'!D67</f>
        <v>8</v>
      </c>
      <c r="Z68" s="2">
        <f>'Run7 R2'!D67</f>
        <v>1</v>
      </c>
      <c r="BC68">
        <f t="shared" si="43"/>
        <v>0</v>
      </c>
      <c r="BD68">
        <f t="shared" si="44"/>
        <v>0</v>
      </c>
      <c r="BE68" s="3">
        <f t="shared" si="45"/>
        <v>0.999</v>
      </c>
    </row>
    <row r="69" spans="1:57" x14ac:dyDescent="0.25">
      <c r="A69">
        <v>66</v>
      </c>
      <c r="B69" s="1">
        <f t="shared" si="46"/>
        <v>526</v>
      </c>
      <c r="C69" s="1">
        <f t="shared" si="47"/>
        <v>434</v>
      </c>
      <c r="D69" s="1">
        <f t="shared" si="48"/>
        <v>291</v>
      </c>
      <c r="I69">
        <v>66</v>
      </c>
      <c r="J69" s="1">
        <f>'Run3 R3'!H68</f>
        <v>0</v>
      </c>
      <c r="K69" s="1">
        <f>'Run4 R25'!H68</f>
        <v>2</v>
      </c>
      <c r="L69" s="1">
        <f>'Run7 R2'!H68</f>
        <v>1</v>
      </c>
      <c r="Q69" s="2">
        <f>'Run3 R3'!G68/1000</f>
        <v>0.999</v>
      </c>
      <c r="R69" s="2">
        <f>'Run4 R25'!G68/1000</f>
        <v>0.81799999999999995</v>
      </c>
      <c r="S69" s="2">
        <f>'Run7 R2'!G68/1000</f>
        <v>0.999</v>
      </c>
      <c r="X69" s="2">
        <f>'Run3 R3'!D68</f>
        <v>1</v>
      </c>
      <c r="Y69" s="2">
        <f>'Run4 R25'!D68</f>
        <v>10</v>
      </c>
      <c r="Z69" s="2">
        <f>'Run7 R2'!D68</f>
        <v>1</v>
      </c>
      <c r="BE69" s="3"/>
    </row>
    <row r="70" spans="1:57" x14ac:dyDescent="0.25">
      <c r="A70">
        <v>67</v>
      </c>
      <c r="B70" s="1">
        <f t="shared" si="46"/>
        <v>526</v>
      </c>
      <c r="C70" s="1">
        <f t="shared" si="47"/>
        <v>437</v>
      </c>
      <c r="D70" s="1">
        <f t="shared" si="48"/>
        <v>291</v>
      </c>
      <c r="I70">
        <v>67</v>
      </c>
      <c r="J70" s="1">
        <f>'Run3 R3'!H69</f>
        <v>0</v>
      </c>
      <c r="K70" s="1">
        <f>'Run4 R25'!H69</f>
        <v>3</v>
      </c>
      <c r="L70" s="1">
        <f>'Run7 R2'!H69</f>
        <v>0</v>
      </c>
      <c r="Q70" s="2">
        <f>'Run3 R3'!G69/1000</f>
        <v>0.999</v>
      </c>
      <c r="R70" s="2">
        <f>'Run4 R25'!G69/1000</f>
        <v>0.76200000000000001</v>
      </c>
      <c r="S70" s="2">
        <f>'Run7 R2'!G69/1000</f>
        <v>0.999</v>
      </c>
      <c r="X70" s="2">
        <f>'Run3 R3'!D69</f>
        <v>0</v>
      </c>
      <c r="Y70" s="2">
        <f>'Run4 R25'!D69</f>
        <v>13</v>
      </c>
      <c r="Z70" s="2">
        <f>'Run7 R2'!D69</f>
        <v>1</v>
      </c>
      <c r="BE70" s="3"/>
    </row>
    <row r="71" spans="1:57" x14ac:dyDescent="0.25">
      <c r="A71">
        <v>68</v>
      </c>
      <c r="B71" s="1">
        <f t="shared" si="46"/>
        <v>526</v>
      </c>
      <c r="C71" s="1">
        <f t="shared" si="47"/>
        <v>438</v>
      </c>
      <c r="D71" s="1">
        <f t="shared" si="48"/>
        <v>292</v>
      </c>
      <c r="I71">
        <v>68</v>
      </c>
      <c r="J71" s="1">
        <f>'Run3 R3'!H70</f>
        <v>0</v>
      </c>
      <c r="K71" s="1">
        <f>'Run4 R25'!H70</f>
        <v>1</v>
      </c>
      <c r="L71" s="1">
        <f>'Run7 R2'!H70</f>
        <v>1</v>
      </c>
      <c r="Q71" s="2"/>
      <c r="R71" s="2">
        <f>'Run4 R25'!G70/1000</f>
        <v>0.77</v>
      </c>
      <c r="S71" s="2">
        <f>'Run7 R2'!G70/1000</f>
        <v>0.999</v>
      </c>
      <c r="X71" s="2">
        <f>'Run3 R3'!D70</f>
        <v>0</v>
      </c>
      <c r="Y71" s="2">
        <f>'Run4 R25'!D70</f>
        <v>13</v>
      </c>
      <c r="Z71" s="2">
        <f>'Run7 R2'!D70</f>
        <v>2</v>
      </c>
      <c r="BE71" s="3"/>
    </row>
    <row r="72" spans="1:57" x14ac:dyDescent="0.25">
      <c r="A72">
        <v>69</v>
      </c>
      <c r="B72" s="1">
        <f t="shared" si="46"/>
        <v>526</v>
      </c>
      <c r="C72" s="1">
        <f t="shared" si="47"/>
        <v>440</v>
      </c>
      <c r="D72" s="1">
        <f t="shared" si="48"/>
        <v>294</v>
      </c>
      <c r="I72">
        <v>69</v>
      </c>
      <c r="J72" s="1">
        <f>'Run3 R3'!H71</f>
        <v>0</v>
      </c>
      <c r="K72" s="1">
        <f>'Run4 R25'!H71</f>
        <v>2</v>
      </c>
      <c r="L72" s="1">
        <f>'Run7 R2'!H71</f>
        <v>2</v>
      </c>
      <c r="Q72" s="2"/>
      <c r="R72" s="2">
        <f>'Run4 R25'!G71/1000</f>
        <v>0.76500000000000001</v>
      </c>
      <c r="S72" s="2">
        <f>'Run7 R2'!G71/1000</f>
        <v>0.999</v>
      </c>
      <c r="X72" s="2">
        <f>'Run3 R3'!D71</f>
        <v>0</v>
      </c>
      <c r="Y72" s="2">
        <f>'Run4 R25'!D71</f>
        <v>13</v>
      </c>
      <c r="Z72" s="2">
        <f>'Run7 R2'!D71</f>
        <v>4</v>
      </c>
      <c r="BE72" s="3"/>
    </row>
    <row r="73" spans="1:57" x14ac:dyDescent="0.25">
      <c r="A73">
        <v>70</v>
      </c>
      <c r="B73" s="1">
        <f t="shared" si="46"/>
        <v>526</v>
      </c>
      <c r="C73" s="1">
        <f t="shared" si="47"/>
        <v>445</v>
      </c>
      <c r="D73" s="1">
        <f t="shared" si="48"/>
        <v>294</v>
      </c>
      <c r="I73">
        <v>70</v>
      </c>
      <c r="J73" s="1">
        <f>'Run3 R3'!H72</f>
        <v>0</v>
      </c>
      <c r="K73" s="1">
        <f>'Run4 R25'!H72</f>
        <v>5</v>
      </c>
      <c r="L73" s="1">
        <f>'Run7 R2'!H72</f>
        <v>0</v>
      </c>
      <c r="Q73" s="2"/>
      <c r="R73" s="2">
        <f>'Run4 R25'!G72/1000</f>
        <v>0.77600000000000002</v>
      </c>
      <c r="S73" s="2">
        <f>'Run7 R2'!G72/1000</f>
        <v>0.79900000000000004</v>
      </c>
      <c r="X73" s="2">
        <f>'Run3 R3'!D72</f>
        <v>0</v>
      </c>
      <c r="Y73" s="2">
        <f>'Run4 R25'!D72</f>
        <v>16</v>
      </c>
      <c r="Z73" s="2">
        <f>'Run7 R2'!D72</f>
        <v>4</v>
      </c>
      <c r="BE73" s="3"/>
    </row>
    <row r="74" spans="1:57" x14ac:dyDescent="0.25">
      <c r="A74">
        <v>71</v>
      </c>
      <c r="B74" s="1">
        <f t="shared" si="46"/>
        <v>526</v>
      </c>
      <c r="C74" s="1">
        <f t="shared" si="47"/>
        <v>445</v>
      </c>
      <c r="D74" s="1">
        <f t="shared" si="48"/>
        <v>295</v>
      </c>
      <c r="I74">
        <v>71</v>
      </c>
      <c r="J74" s="1">
        <f>'Run3 R3'!H73</f>
        <v>0</v>
      </c>
      <c r="K74" s="1">
        <f>'Run4 R25'!H73</f>
        <v>0</v>
      </c>
      <c r="L74" s="1">
        <f>'Run7 R2'!H73</f>
        <v>1</v>
      </c>
      <c r="Q74" s="2"/>
      <c r="R74" s="2">
        <f>'Run4 R25'!G73/1000</f>
        <v>0.76300000000000001</v>
      </c>
      <c r="S74" s="2">
        <f>'Run7 R2'!G73/1000</f>
        <v>0.998</v>
      </c>
      <c r="X74" s="2">
        <f>'Run3 R3'!D73</f>
        <v>0</v>
      </c>
      <c r="Y74" s="2">
        <f>'Run4 R25'!D73</f>
        <v>13</v>
      </c>
      <c r="Z74" s="2">
        <f>'Run7 R2'!D73</f>
        <v>5</v>
      </c>
      <c r="BE74" s="3"/>
    </row>
    <row r="75" spans="1:57" x14ac:dyDescent="0.25">
      <c r="A75">
        <v>72</v>
      </c>
      <c r="B75" s="1">
        <f t="shared" si="46"/>
        <v>526</v>
      </c>
      <c r="C75" s="1">
        <f t="shared" si="47"/>
        <v>446</v>
      </c>
      <c r="D75" s="1">
        <f t="shared" si="48"/>
        <v>295</v>
      </c>
      <c r="I75">
        <v>72</v>
      </c>
      <c r="J75" s="1">
        <f>'Run3 R3'!H74</f>
        <v>0</v>
      </c>
      <c r="K75" s="1">
        <f>'Run4 R25'!H74</f>
        <v>1</v>
      </c>
      <c r="L75" s="1">
        <f>'Run7 R2'!H74</f>
        <v>0</v>
      </c>
      <c r="Q75" s="2"/>
      <c r="R75" s="2">
        <f>'Run4 R25'!G74/1000</f>
        <v>0.82</v>
      </c>
      <c r="S75" s="2">
        <f>'Run7 R2'!G74/1000</f>
        <v>0.8</v>
      </c>
      <c r="X75" s="2">
        <f>'Run3 R3'!D74</f>
        <v>0</v>
      </c>
      <c r="Y75" s="2">
        <f>'Run4 R25'!D74</f>
        <v>12</v>
      </c>
      <c r="Z75" s="2">
        <f>'Run7 R2'!D74</f>
        <v>4</v>
      </c>
      <c r="BE75" s="3"/>
    </row>
    <row r="76" spans="1:57" x14ac:dyDescent="0.25">
      <c r="A76">
        <v>73</v>
      </c>
      <c r="B76" s="1">
        <f t="shared" si="46"/>
        <v>526</v>
      </c>
      <c r="C76" s="1">
        <f t="shared" si="47"/>
        <v>446</v>
      </c>
      <c r="D76" s="1">
        <f t="shared" si="48"/>
        <v>296</v>
      </c>
      <c r="I76">
        <v>73</v>
      </c>
      <c r="J76" s="1">
        <f>'Run3 R3'!H75</f>
        <v>0</v>
      </c>
      <c r="K76" s="1">
        <f>'Run4 R25'!H75</f>
        <v>0</v>
      </c>
      <c r="L76" s="1">
        <f>'Run7 R2'!H75</f>
        <v>1</v>
      </c>
      <c r="R76" s="2">
        <f>'Run4 R25'!G75/1000</f>
        <v>0.77300000000000002</v>
      </c>
      <c r="S76" s="2">
        <f>'Run7 R2'!G75/1000</f>
        <v>0.77</v>
      </c>
      <c r="X76" s="2">
        <f>'Run3 R3'!D75</f>
        <v>0</v>
      </c>
      <c r="Y76" s="2">
        <f>'Run4 R25'!D75</f>
        <v>9</v>
      </c>
      <c r="Z76" s="2">
        <f>'Run7 R2'!D75</f>
        <v>5</v>
      </c>
    </row>
    <row r="77" spans="1:57" x14ac:dyDescent="0.25">
      <c r="A77">
        <v>74</v>
      </c>
      <c r="B77" s="1">
        <f t="shared" si="46"/>
        <v>526</v>
      </c>
      <c r="C77" s="1">
        <f t="shared" si="47"/>
        <v>446</v>
      </c>
      <c r="D77" s="1">
        <f t="shared" si="48"/>
        <v>296</v>
      </c>
      <c r="I77">
        <v>74</v>
      </c>
      <c r="J77" s="1">
        <f>'Run3 R3'!H76</f>
        <v>0</v>
      </c>
      <c r="K77" s="1">
        <f>'Run4 R25'!H76</f>
        <v>0</v>
      </c>
      <c r="L77" s="1">
        <f>'Run7 R2'!H76</f>
        <v>0</v>
      </c>
      <c r="R77" s="2">
        <f>'Run4 R25'!G76/1000</f>
        <v>0.63900000000000001</v>
      </c>
      <c r="S77" s="2">
        <f>'Run7 R2'!G76/1000</f>
        <v>0.995</v>
      </c>
      <c r="X77" s="2">
        <f>'Run3 R3'!D76</f>
        <v>0</v>
      </c>
      <c r="Y77" s="2">
        <f>'Run4 R25'!D76</f>
        <v>8</v>
      </c>
      <c r="Z77" s="2">
        <f>'Run7 R2'!D76</f>
        <v>4</v>
      </c>
    </row>
    <row r="78" spans="1:57" x14ac:dyDescent="0.25">
      <c r="A78">
        <v>75</v>
      </c>
      <c r="B78" s="1">
        <f t="shared" si="46"/>
        <v>526</v>
      </c>
      <c r="C78" s="1">
        <f t="shared" si="47"/>
        <v>446</v>
      </c>
      <c r="D78" s="1">
        <f t="shared" si="48"/>
        <v>296</v>
      </c>
      <c r="I78">
        <v>75</v>
      </c>
      <c r="J78" s="1">
        <f>'Run3 R3'!H77</f>
        <v>0</v>
      </c>
      <c r="K78" s="1">
        <f>'Run4 R25'!H77</f>
        <v>0</v>
      </c>
      <c r="L78" s="1">
        <f>'Run7 R2'!H77</f>
        <v>0</v>
      </c>
      <c r="R78" s="2">
        <f>'Run4 R25'!G77/1000</f>
        <v>0.99399999999999999</v>
      </c>
      <c r="S78" s="2">
        <f>'Run7 R2'!G77/1000</f>
        <v>0.80900000000000005</v>
      </c>
      <c r="X78" s="2">
        <f>'Run3 R3'!D77</f>
        <v>0</v>
      </c>
      <c r="Y78" s="2">
        <f>'Run4 R25'!D77</f>
        <v>6</v>
      </c>
      <c r="Z78" s="2">
        <f>'Run7 R2'!D77</f>
        <v>2</v>
      </c>
    </row>
    <row r="79" spans="1:57" x14ac:dyDescent="0.25">
      <c r="A79">
        <v>76</v>
      </c>
      <c r="B79" s="1">
        <f t="shared" si="46"/>
        <v>526</v>
      </c>
      <c r="C79" s="1">
        <f t="shared" si="47"/>
        <v>446</v>
      </c>
      <c r="D79" s="1">
        <f t="shared" si="48"/>
        <v>297</v>
      </c>
      <c r="I79">
        <v>76</v>
      </c>
      <c r="J79" s="1">
        <f>'Run3 R3'!H78</f>
        <v>0</v>
      </c>
      <c r="K79" s="1">
        <f>'Run4 R25'!H78</f>
        <v>0</v>
      </c>
      <c r="L79" s="1">
        <f>'Run7 R2'!H78</f>
        <v>1</v>
      </c>
      <c r="R79" s="2">
        <f>'Run4 R25'!G78/1000</f>
        <v>0.80900000000000005</v>
      </c>
      <c r="S79" s="2">
        <f>'Run7 R2'!G78/1000</f>
        <v>0.997</v>
      </c>
      <c r="X79" s="2">
        <f>'Run3 R3'!D78</f>
        <v>0</v>
      </c>
      <c r="Y79" s="2">
        <f>'Run4 R25'!D78</f>
        <v>1</v>
      </c>
      <c r="Z79" s="2">
        <f>'Run7 R2'!D78</f>
        <v>3</v>
      </c>
    </row>
    <row r="80" spans="1:57" x14ac:dyDescent="0.25">
      <c r="A80">
        <v>77</v>
      </c>
      <c r="B80" s="1">
        <f t="shared" si="46"/>
        <v>526</v>
      </c>
      <c r="C80" s="1">
        <f t="shared" si="47"/>
        <v>446</v>
      </c>
      <c r="D80" s="1">
        <f t="shared" si="48"/>
        <v>297</v>
      </c>
      <c r="I80">
        <v>77</v>
      </c>
      <c r="J80" s="1">
        <f>'Run3 R3'!H79</f>
        <v>0</v>
      </c>
      <c r="K80" s="1">
        <f>'Run4 R25'!H79</f>
        <v>0</v>
      </c>
      <c r="L80" s="1">
        <f>'Run7 R2'!H79</f>
        <v>0</v>
      </c>
      <c r="R80" s="2">
        <f>'Run4 R25'!G79/1000</f>
        <v>0.998</v>
      </c>
      <c r="S80" s="2">
        <f>'Run7 R2'!G79/1000</f>
        <v>0.79400000000000004</v>
      </c>
      <c r="X80" s="2">
        <f>'Run3 R3'!D79</f>
        <v>0</v>
      </c>
      <c r="Y80" s="2">
        <f>'Run4 R25'!D79</f>
        <v>1</v>
      </c>
      <c r="Z80" s="2">
        <f>'Run7 R2'!D79</f>
        <v>2</v>
      </c>
      <c r="BB80" t="s">
        <v>17</v>
      </c>
      <c r="BC80">
        <v>0</v>
      </c>
      <c r="BD80">
        <f t="shared" ref="BD80:BD115" si="49">BC80/1000</f>
        <v>0</v>
      </c>
      <c r="BE80" s="5">
        <f t="shared" ref="BE80:BE111" si="50">R5</f>
        <v>0.999</v>
      </c>
    </row>
    <row r="81" spans="1:57" x14ac:dyDescent="0.25">
      <c r="A81">
        <v>78</v>
      </c>
      <c r="B81" s="1">
        <f t="shared" si="46"/>
        <v>526</v>
      </c>
      <c r="C81" s="1">
        <f t="shared" si="47"/>
        <v>446</v>
      </c>
      <c r="D81" s="1">
        <f t="shared" si="48"/>
        <v>297</v>
      </c>
      <c r="I81">
        <v>78</v>
      </c>
      <c r="J81" s="1">
        <f>'Run3 R3'!H80</f>
        <v>0</v>
      </c>
      <c r="K81" s="1">
        <f>'Run4 R25'!H80</f>
        <v>0</v>
      </c>
      <c r="L81" s="1">
        <f>'Run7 R2'!H80</f>
        <v>0</v>
      </c>
      <c r="R81" s="2">
        <f>'Run4 R25'!G80/1000</f>
        <v>0.999</v>
      </c>
      <c r="S81" s="2">
        <f>'Run7 R2'!G80/1000</f>
        <v>0.999</v>
      </c>
      <c r="X81" s="2">
        <f>'Run3 R3'!D80</f>
        <v>0</v>
      </c>
      <c r="Y81" s="2">
        <f>'Run4 R25'!D80</f>
        <v>0</v>
      </c>
      <c r="Z81" s="2">
        <f>'Run7 R2'!D80</f>
        <v>2</v>
      </c>
      <c r="BC81">
        <v>0</v>
      </c>
      <c r="BD81">
        <f t="shared" si="49"/>
        <v>0</v>
      </c>
      <c r="BE81" s="5">
        <f t="shared" si="50"/>
        <v>0.998</v>
      </c>
    </row>
    <row r="82" spans="1:57" x14ac:dyDescent="0.25">
      <c r="A82">
        <v>79</v>
      </c>
      <c r="B82" s="1">
        <f t="shared" si="46"/>
        <v>526</v>
      </c>
      <c r="C82" s="1">
        <f t="shared" si="47"/>
        <v>446</v>
      </c>
      <c r="D82" s="1">
        <f t="shared" si="48"/>
        <v>297</v>
      </c>
      <c r="I82">
        <v>79</v>
      </c>
      <c r="J82" s="1">
        <f>'Run3 R3'!H81</f>
        <v>0</v>
      </c>
      <c r="K82" s="1">
        <f>'Run4 R25'!H81</f>
        <v>0</v>
      </c>
      <c r="L82" s="1">
        <f>'Run7 R2'!H81</f>
        <v>0</v>
      </c>
      <c r="R82" s="2"/>
      <c r="S82" s="2">
        <f>'Run7 R2'!G81/1000</f>
        <v>0.998</v>
      </c>
      <c r="X82" s="2">
        <f>'Run3 R3'!D81</f>
        <v>0</v>
      </c>
      <c r="Y82" s="2">
        <f>'Run4 R25'!D81</f>
        <v>0</v>
      </c>
      <c r="Z82" s="2">
        <f>'Run7 R2'!D81</f>
        <v>1</v>
      </c>
      <c r="BC82" s="4">
        <f t="shared" ref="BC82:BC113" si="51">K3</f>
        <v>2</v>
      </c>
      <c r="BD82">
        <f t="shared" si="49"/>
        <v>2E-3</v>
      </c>
      <c r="BE82" s="5">
        <f t="shared" si="50"/>
        <v>0.78100000000000003</v>
      </c>
    </row>
    <row r="83" spans="1:57" x14ac:dyDescent="0.25">
      <c r="A83">
        <v>80</v>
      </c>
      <c r="B83" s="1">
        <f t="shared" si="46"/>
        <v>526</v>
      </c>
      <c r="C83" s="1">
        <f t="shared" si="47"/>
        <v>446</v>
      </c>
      <c r="D83" s="1">
        <f t="shared" si="48"/>
        <v>297</v>
      </c>
      <c r="I83">
        <v>80</v>
      </c>
      <c r="J83" s="1">
        <f>'Run3 R3'!H82</f>
        <v>0</v>
      </c>
      <c r="K83" s="1">
        <f>'Run4 R25'!H82</f>
        <v>0</v>
      </c>
      <c r="L83" s="1">
        <f>'Run7 R2'!H82</f>
        <v>0</v>
      </c>
      <c r="R83" s="2"/>
      <c r="S83" s="2">
        <f>'Run7 R2'!G82/1000</f>
        <v>0.79800000000000004</v>
      </c>
      <c r="X83" s="2">
        <f>'Run3 R3'!D82</f>
        <v>0</v>
      </c>
      <c r="Y83" s="2">
        <f>'Run4 R25'!D82</f>
        <v>0</v>
      </c>
      <c r="Z83" s="2">
        <f>'Run7 R2'!D82</f>
        <v>1</v>
      </c>
      <c r="BC83">
        <f t="shared" si="51"/>
        <v>3</v>
      </c>
      <c r="BD83">
        <f t="shared" si="49"/>
        <v>3.0000000000000001E-3</v>
      </c>
      <c r="BE83" s="3">
        <f t="shared" si="50"/>
        <v>0.76</v>
      </c>
    </row>
    <row r="84" spans="1:57" x14ac:dyDescent="0.25">
      <c r="A84">
        <v>81</v>
      </c>
      <c r="B84" s="1">
        <f t="shared" si="46"/>
        <v>526</v>
      </c>
      <c r="C84" s="1">
        <f t="shared" si="47"/>
        <v>446</v>
      </c>
      <c r="D84" s="1">
        <f t="shared" si="48"/>
        <v>297</v>
      </c>
      <c r="I84">
        <v>81</v>
      </c>
      <c r="J84" s="1">
        <f>'Run3 R3'!H83</f>
        <v>0</v>
      </c>
      <c r="K84" s="1">
        <f>'Run4 R25'!H83</f>
        <v>0</v>
      </c>
      <c r="L84" s="1">
        <f>'Run7 R2'!H83</f>
        <v>0</v>
      </c>
      <c r="R84" s="2"/>
      <c r="S84" s="2">
        <f>'Run7 R2'!G83/1000</f>
        <v>0.998</v>
      </c>
      <c r="X84" s="2">
        <f>'Run3 R3'!D83</f>
        <v>0</v>
      </c>
      <c r="Y84" s="2">
        <f>'Run4 R25'!D83</f>
        <v>0</v>
      </c>
      <c r="Z84" s="2">
        <f>'Run7 R2'!D83</f>
        <v>1</v>
      </c>
      <c r="BC84">
        <f t="shared" si="51"/>
        <v>7</v>
      </c>
      <c r="BD84">
        <f t="shared" si="49"/>
        <v>7.0000000000000001E-3</v>
      </c>
      <c r="BE84" s="3">
        <f t="shared" si="50"/>
        <v>0.70099999999999996</v>
      </c>
    </row>
    <row r="85" spans="1:57" x14ac:dyDescent="0.25">
      <c r="A85">
        <v>82</v>
      </c>
      <c r="B85" s="1">
        <f t="shared" si="46"/>
        <v>526</v>
      </c>
      <c r="C85" s="1">
        <f t="shared" si="47"/>
        <v>446</v>
      </c>
      <c r="D85" s="1">
        <f t="shared" si="48"/>
        <v>297</v>
      </c>
      <c r="I85">
        <v>82</v>
      </c>
      <c r="J85" s="1">
        <f>'Run3 R3'!H84</f>
        <v>0</v>
      </c>
      <c r="K85" s="1">
        <f>'Run4 R25'!H84</f>
        <v>0</v>
      </c>
      <c r="L85" s="1">
        <f>'Run7 R2'!H84</f>
        <v>0</v>
      </c>
      <c r="R85" s="2"/>
      <c r="S85" s="2">
        <f>'Run7 R2'!G84/1000</f>
        <v>0.998</v>
      </c>
      <c r="X85" s="2">
        <f>'Run3 R3'!D84</f>
        <v>0</v>
      </c>
      <c r="Y85" s="2">
        <f>'Run4 R25'!D84</f>
        <v>0</v>
      </c>
      <c r="Z85" s="2">
        <f>'Run7 R2'!D84</f>
        <v>0</v>
      </c>
      <c r="BC85">
        <f t="shared" si="51"/>
        <v>6</v>
      </c>
      <c r="BD85">
        <f t="shared" si="49"/>
        <v>6.0000000000000001E-3</v>
      </c>
      <c r="BE85" s="3">
        <f t="shared" si="50"/>
        <v>0.63800000000000001</v>
      </c>
    </row>
    <row r="86" spans="1:57" x14ac:dyDescent="0.25">
      <c r="A86">
        <v>83</v>
      </c>
      <c r="B86" s="1">
        <f t="shared" si="46"/>
        <v>526</v>
      </c>
      <c r="C86" s="1">
        <f t="shared" si="47"/>
        <v>446</v>
      </c>
      <c r="D86" s="1">
        <f t="shared" si="48"/>
        <v>297</v>
      </c>
      <c r="I86">
        <v>83</v>
      </c>
      <c r="J86" s="1">
        <f>'Run3 R3'!H85</f>
        <v>0</v>
      </c>
      <c r="K86" s="1">
        <f>'Run4 R25'!H85</f>
        <v>0</v>
      </c>
      <c r="L86" s="1">
        <f>'Run7 R2'!H85</f>
        <v>0</v>
      </c>
      <c r="S86" s="2"/>
      <c r="X86" s="2">
        <f>'Run3 R3'!D85</f>
        <v>0</v>
      </c>
      <c r="Y86" s="2">
        <f>'Run4 R25'!D85</f>
        <v>0</v>
      </c>
      <c r="Z86" s="2">
        <f>'Run7 R2'!D85</f>
        <v>0</v>
      </c>
      <c r="BC86">
        <f t="shared" si="51"/>
        <v>7</v>
      </c>
      <c r="BD86">
        <f t="shared" si="49"/>
        <v>7.0000000000000001E-3</v>
      </c>
      <c r="BE86" s="3">
        <f t="shared" si="50"/>
        <v>0.69299999999999995</v>
      </c>
    </row>
    <row r="87" spans="1:57" x14ac:dyDescent="0.25">
      <c r="A87">
        <v>84</v>
      </c>
      <c r="B87" s="1">
        <f t="shared" si="46"/>
        <v>526</v>
      </c>
      <c r="C87" s="1">
        <f t="shared" si="47"/>
        <v>446</v>
      </c>
      <c r="D87" s="1">
        <f t="shared" si="48"/>
        <v>297</v>
      </c>
      <c r="I87">
        <v>84</v>
      </c>
      <c r="J87" s="1">
        <f>'Run3 R3'!H86</f>
        <v>0</v>
      </c>
      <c r="K87" s="1">
        <f>'Run4 R25'!H86</f>
        <v>0</v>
      </c>
      <c r="L87" s="1">
        <f>'Run7 R2'!H86</f>
        <v>0</v>
      </c>
      <c r="S87" s="2"/>
      <c r="X87" s="2">
        <f>'Run3 R3'!D86</f>
        <v>0</v>
      </c>
      <c r="Y87" s="2">
        <f>'Run4 R25'!D86</f>
        <v>0</v>
      </c>
      <c r="Z87" s="2">
        <f>'Run7 R2'!D86</f>
        <v>0</v>
      </c>
      <c r="BC87">
        <f t="shared" si="51"/>
        <v>6</v>
      </c>
      <c r="BD87">
        <f t="shared" si="49"/>
        <v>6.0000000000000001E-3</v>
      </c>
      <c r="BE87" s="3">
        <f t="shared" si="50"/>
        <v>0.625</v>
      </c>
    </row>
    <row r="88" spans="1:57" x14ac:dyDescent="0.25">
      <c r="A88">
        <v>85</v>
      </c>
      <c r="B88" s="1">
        <f t="shared" si="46"/>
        <v>526</v>
      </c>
      <c r="C88" s="1">
        <f t="shared" si="47"/>
        <v>446</v>
      </c>
      <c r="D88" s="1">
        <f t="shared" si="48"/>
        <v>297</v>
      </c>
      <c r="I88">
        <v>85</v>
      </c>
      <c r="J88" s="1">
        <f>'Run3 R3'!H87</f>
        <v>0</v>
      </c>
      <c r="K88" s="1">
        <f>'Run4 R25'!H87</f>
        <v>0</v>
      </c>
      <c r="L88" s="1">
        <f>'Run7 R2'!H87</f>
        <v>0</v>
      </c>
      <c r="S88" s="2"/>
      <c r="X88" s="2">
        <f>'Run3 R3'!D87</f>
        <v>0</v>
      </c>
      <c r="Y88" s="2">
        <f>'Run4 R25'!D87</f>
        <v>0</v>
      </c>
      <c r="Z88" s="2">
        <f>'Run7 R2'!D87</f>
        <v>0</v>
      </c>
      <c r="BC88">
        <f t="shared" si="51"/>
        <v>7</v>
      </c>
      <c r="BD88">
        <f t="shared" si="49"/>
        <v>7.0000000000000001E-3</v>
      </c>
      <c r="BE88" s="3">
        <f t="shared" si="50"/>
        <v>0.68799999999999994</v>
      </c>
    </row>
    <row r="89" spans="1:57" x14ac:dyDescent="0.25">
      <c r="A89">
        <v>86</v>
      </c>
      <c r="B89" s="1">
        <f t="shared" si="46"/>
        <v>526</v>
      </c>
      <c r="C89" s="1">
        <f t="shared" si="47"/>
        <v>446</v>
      </c>
      <c r="D89" s="1">
        <f t="shared" si="48"/>
        <v>297</v>
      </c>
      <c r="I89">
        <v>86</v>
      </c>
      <c r="J89" s="1">
        <f>'Run3 R3'!H88</f>
        <v>0</v>
      </c>
      <c r="K89" s="1">
        <f>'Run4 R25'!H88</f>
        <v>0</v>
      </c>
      <c r="L89" s="1">
        <f>'Run7 R2'!H88</f>
        <v>0</v>
      </c>
      <c r="S89" s="2"/>
      <c r="X89" s="2">
        <f>'Run3 R3'!D88</f>
        <v>0</v>
      </c>
      <c r="Y89" s="2">
        <f>'Run4 R25'!D88</f>
        <v>0</v>
      </c>
      <c r="Z89" s="2">
        <f>'Run7 R2'!D88</f>
        <v>0</v>
      </c>
      <c r="BC89">
        <f t="shared" si="51"/>
        <v>6</v>
      </c>
      <c r="BD89">
        <f t="shared" si="49"/>
        <v>6.0000000000000001E-3</v>
      </c>
      <c r="BE89" s="3">
        <f t="shared" si="50"/>
        <v>0.626</v>
      </c>
    </row>
    <row r="90" spans="1:57" x14ac:dyDescent="0.25">
      <c r="A90">
        <v>87</v>
      </c>
      <c r="B90" s="1">
        <f t="shared" si="46"/>
        <v>526</v>
      </c>
      <c r="C90" s="1">
        <f t="shared" si="47"/>
        <v>446</v>
      </c>
      <c r="D90" s="1">
        <f t="shared" si="48"/>
        <v>297</v>
      </c>
      <c r="I90">
        <v>87</v>
      </c>
      <c r="J90" s="1">
        <f>'Run3 R3'!H89</f>
        <v>0</v>
      </c>
      <c r="K90" s="1">
        <f>'Run4 R25'!H89</f>
        <v>0</v>
      </c>
      <c r="L90" s="1">
        <f>'Run7 R2'!H89</f>
        <v>0</v>
      </c>
      <c r="S90" s="2"/>
      <c r="X90" s="2">
        <f>'Run3 R3'!D89</f>
        <v>0</v>
      </c>
      <c r="Y90" s="2">
        <f>'Run4 R25'!D89</f>
        <v>0</v>
      </c>
      <c r="Z90" s="2">
        <f>'Run7 R2'!D89</f>
        <v>0</v>
      </c>
      <c r="BC90">
        <f t="shared" si="51"/>
        <v>13</v>
      </c>
      <c r="BD90">
        <f t="shared" si="49"/>
        <v>1.2999999999999999E-2</v>
      </c>
      <c r="BE90" s="3">
        <f t="shared" si="50"/>
        <v>0.47099999999999997</v>
      </c>
    </row>
    <row r="91" spans="1:57" x14ac:dyDescent="0.25">
      <c r="A91">
        <v>88</v>
      </c>
      <c r="B91" s="1">
        <f t="shared" si="46"/>
        <v>526</v>
      </c>
      <c r="C91" s="1">
        <f t="shared" si="47"/>
        <v>446</v>
      </c>
      <c r="D91" s="1">
        <f t="shared" si="48"/>
        <v>297</v>
      </c>
      <c r="I91">
        <v>88</v>
      </c>
      <c r="J91" s="1">
        <f>'Run3 R3'!H90</f>
        <v>0</v>
      </c>
      <c r="K91" s="1">
        <f>'Run4 R25'!H90</f>
        <v>0</v>
      </c>
      <c r="L91" s="1">
        <f>'Run7 R2'!H90</f>
        <v>0</v>
      </c>
      <c r="S91" s="2"/>
      <c r="X91" s="2">
        <f>'Run3 R3'!D90</f>
        <v>0</v>
      </c>
      <c r="Y91" s="2">
        <f>'Run4 R25'!D90</f>
        <v>0</v>
      </c>
      <c r="Z91" s="2">
        <f>'Run7 R2'!D90</f>
        <v>0</v>
      </c>
      <c r="BC91">
        <f t="shared" si="51"/>
        <v>13</v>
      </c>
      <c r="BD91">
        <f t="shared" si="49"/>
        <v>1.2999999999999999E-2</v>
      </c>
      <c r="BE91" s="3">
        <f t="shared" si="50"/>
        <v>0.46100000000000002</v>
      </c>
    </row>
    <row r="92" spans="1:57" x14ac:dyDescent="0.25">
      <c r="A92">
        <v>89</v>
      </c>
      <c r="B92" s="1">
        <f t="shared" si="46"/>
        <v>526</v>
      </c>
      <c r="C92" s="1">
        <f t="shared" si="47"/>
        <v>446</v>
      </c>
      <c r="D92" s="1">
        <f t="shared" si="48"/>
        <v>297</v>
      </c>
      <c r="I92">
        <v>89</v>
      </c>
      <c r="J92" s="1">
        <f>'Run3 R3'!H91</f>
        <v>0</v>
      </c>
      <c r="K92" s="1">
        <f>'Run4 R25'!H91</f>
        <v>0</v>
      </c>
      <c r="L92" s="1">
        <f>'Run7 R2'!H91</f>
        <v>0</v>
      </c>
      <c r="S92" s="2"/>
      <c r="X92" s="2">
        <f>'Run3 R3'!D91</f>
        <v>0</v>
      </c>
      <c r="Y92" s="2">
        <f>'Run4 R25'!D91</f>
        <v>0</v>
      </c>
      <c r="Z92" s="2">
        <f>'Run7 R2'!D91</f>
        <v>0</v>
      </c>
      <c r="BC92">
        <f t="shared" si="51"/>
        <v>26</v>
      </c>
      <c r="BD92">
        <f t="shared" si="49"/>
        <v>2.5999999999999999E-2</v>
      </c>
      <c r="BE92" s="3">
        <f t="shared" si="50"/>
        <v>0.31900000000000001</v>
      </c>
    </row>
    <row r="93" spans="1:57" x14ac:dyDescent="0.25">
      <c r="A93">
        <v>90</v>
      </c>
      <c r="B93" s="1">
        <f t="shared" si="46"/>
        <v>526</v>
      </c>
      <c r="C93" s="1">
        <f t="shared" si="47"/>
        <v>446</v>
      </c>
      <c r="D93" s="1">
        <f t="shared" si="48"/>
        <v>297</v>
      </c>
      <c r="I93">
        <v>90</v>
      </c>
      <c r="J93" s="1">
        <f>'Run3 R3'!H92</f>
        <v>0</v>
      </c>
      <c r="K93" s="1">
        <f>'Run4 R25'!H92</f>
        <v>0</v>
      </c>
      <c r="L93" s="1">
        <f>'Run7 R2'!H92</f>
        <v>0</v>
      </c>
      <c r="S93" s="2"/>
      <c r="X93" s="2">
        <f>'Run3 R3'!D92</f>
        <v>0</v>
      </c>
      <c r="Y93" s="2">
        <f>'Run4 R25'!D92</f>
        <v>0</v>
      </c>
      <c r="Z93" s="2">
        <f>'Run7 R2'!D92</f>
        <v>0</v>
      </c>
      <c r="BC93">
        <f t="shared" si="51"/>
        <v>20</v>
      </c>
      <c r="BD93">
        <f t="shared" si="49"/>
        <v>0.02</v>
      </c>
      <c r="BE93" s="3">
        <f t="shared" si="50"/>
        <v>0.34899999999999998</v>
      </c>
    </row>
    <row r="94" spans="1:57" x14ac:dyDescent="0.25">
      <c r="A94">
        <v>91</v>
      </c>
      <c r="B94" s="1">
        <f t="shared" si="46"/>
        <v>526</v>
      </c>
      <c r="C94" s="1">
        <f t="shared" si="47"/>
        <v>446</v>
      </c>
      <c r="D94" s="1">
        <f t="shared" si="48"/>
        <v>297</v>
      </c>
      <c r="I94">
        <v>91</v>
      </c>
      <c r="J94" s="1">
        <f>'Run3 R3'!H93</f>
        <v>0</v>
      </c>
      <c r="K94" s="1">
        <f>'Run4 R25'!H93</f>
        <v>0</v>
      </c>
      <c r="L94" s="1">
        <f>'Run7 R2'!H93</f>
        <v>0</v>
      </c>
      <c r="S94" s="2"/>
      <c r="X94" s="2">
        <f>'Run3 R3'!D93</f>
        <v>0</v>
      </c>
      <c r="Y94" s="2">
        <f>'Run4 R25'!D93</f>
        <v>0</v>
      </c>
      <c r="Z94" s="2">
        <f>'Run7 R2'!D93</f>
        <v>0</v>
      </c>
      <c r="BC94">
        <f t="shared" si="51"/>
        <v>17</v>
      </c>
      <c r="BD94">
        <f t="shared" si="49"/>
        <v>1.7000000000000001E-2</v>
      </c>
      <c r="BE94" s="3">
        <f t="shared" si="50"/>
        <v>0.41699999999999998</v>
      </c>
    </row>
    <row r="95" spans="1:57" x14ac:dyDescent="0.25">
      <c r="A95">
        <v>92</v>
      </c>
      <c r="B95" s="1">
        <f t="shared" si="46"/>
        <v>526</v>
      </c>
      <c r="C95" s="1">
        <f t="shared" si="47"/>
        <v>446</v>
      </c>
      <c r="D95" s="1">
        <f t="shared" si="48"/>
        <v>297</v>
      </c>
      <c r="I95">
        <v>92</v>
      </c>
      <c r="J95" s="1">
        <f>'Run3 R3'!H94</f>
        <v>0</v>
      </c>
      <c r="K95" s="1">
        <f>'Run4 R25'!H94</f>
        <v>0</v>
      </c>
      <c r="L95" s="1">
        <f>'Run7 R2'!H94</f>
        <v>0</v>
      </c>
      <c r="S95" s="2"/>
      <c r="BC95">
        <f t="shared" si="51"/>
        <v>19</v>
      </c>
      <c r="BD95">
        <f t="shared" si="49"/>
        <v>1.9E-2</v>
      </c>
      <c r="BE95" s="3">
        <f t="shared" si="50"/>
        <v>0.46100000000000002</v>
      </c>
    </row>
    <row r="96" spans="1:57" x14ac:dyDescent="0.25">
      <c r="S96" s="2"/>
      <c r="BC96">
        <f t="shared" si="51"/>
        <v>17</v>
      </c>
      <c r="BD96">
        <f t="shared" si="49"/>
        <v>1.7000000000000001E-2</v>
      </c>
      <c r="BE96" s="3">
        <f t="shared" si="50"/>
        <v>0.41399999999999998</v>
      </c>
    </row>
    <row r="97" spans="19:57" x14ac:dyDescent="0.25">
      <c r="S97" s="2"/>
      <c r="BC97">
        <f t="shared" si="51"/>
        <v>10</v>
      </c>
      <c r="BD97">
        <f t="shared" si="49"/>
        <v>0.01</v>
      </c>
      <c r="BE97" s="3">
        <f t="shared" si="50"/>
        <v>0.53200000000000003</v>
      </c>
    </row>
    <row r="98" spans="19:57" x14ac:dyDescent="0.25">
      <c r="S98" s="2"/>
      <c r="BC98">
        <f t="shared" si="51"/>
        <v>16</v>
      </c>
      <c r="BD98">
        <f t="shared" si="49"/>
        <v>1.6E-2</v>
      </c>
      <c r="BE98" s="3">
        <f t="shared" si="50"/>
        <v>0.41899999999999998</v>
      </c>
    </row>
    <row r="99" spans="19:57" x14ac:dyDescent="0.25">
      <c r="BC99">
        <f t="shared" si="51"/>
        <v>17</v>
      </c>
      <c r="BD99">
        <f t="shared" si="49"/>
        <v>1.7000000000000001E-2</v>
      </c>
      <c r="BE99" s="3">
        <f t="shared" si="50"/>
        <v>0.42199999999999999</v>
      </c>
    </row>
    <row r="100" spans="19:57" x14ac:dyDescent="0.25">
      <c r="BC100">
        <f t="shared" si="51"/>
        <v>17</v>
      </c>
      <c r="BD100">
        <f t="shared" si="49"/>
        <v>1.7000000000000001E-2</v>
      </c>
      <c r="BE100" s="3">
        <f t="shared" si="50"/>
        <v>0.39300000000000002</v>
      </c>
    </row>
    <row r="101" spans="19:57" x14ac:dyDescent="0.25">
      <c r="BC101">
        <f t="shared" si="51"/>
        <v>22</v>
      </c>
      <c r="BD101">
        <f t="shared" si="49"/>
        <v>2.1999999999999999E-2</v>
      </c>
      <c r="BE101" s="3">
        <f t="shared" si="50"/>
        <v>0.32100000000000001</v>
      </c>
    </row>
    <row r="102" spans="19:57" x14ac:dyDescent="0.25">
      <c r="BC102">
        <f t="shared" si="51"/>
        <v>18</v>
      </c>
      <c r="BD102">
        <f t="shared" si="49"/>
        <v>1.7999999999999999E-2</v>
      </c>
      <c r="BE102" s="3">
        <f t="shared" si="50"/>
        <v>0.40699999999999997</v>
      </c>
    </row>
    <row r="103" spans="19:57" x14ac:dyDescent="0.25">
      <c r="BC103">
        <f t="shared" si="51"/>
        <v>21</v>
      </c>
      <c r="BD103">
        <f t="shared" si="49"/>
        <v>2.1000000000000001E-2</v>
      </c>
      <c r="BE103" s="3">
        <f t="shared" si="50"/>
        <v>0.33200000000000002</v>
      </c>
    </row>
    <row r="104" spans="19:57" x14ac:dyDescent="0.25">
      <c r="BC104">
        <f t="shared" si="51"/>
        <v>21</v>
      </c>
      <c r="BD104">
        <f t="shared" si="49"/>
        <v>2.1000000000000001E-2</v>
      </c>
      <c r="BE104" s="3">
        <f t="shared" si="50"/>
        <v>0.33500000000000002</v>
      </c>
    </row>
    <row r="105" spans="19:57" x14ac:dyDescent="0.25">
      <c r="BC105">
        <f t="shared" si="51"/>
        <v>17</v>
      </c>
      <c r="BD105">
        <f t="shared" si="49"/>
        <v>1.7000000000000001E-2</v>
      </c>
      <c r="BE105" s="3">
        <f t="shared" si="50"/>
        <v>0.40899999999999997</v>
      </c>
    </row>
    <row r="106" spans="19:57" x14ac:dyDescent="0.25">
      <c r="BC106">
        <f t="shared" si="51"/>
        <v>13</v>
      </c>
      <c r="BD106">
        <f t="shared" si="49"/>
        <v>1.2999999999999999E-2</v>
      </c>
      <c r="BE106" s="3">
        <f t="shared" si="50"/>
        <v>0.442</v>
      </c>
    </row>
    <row r="107" spans="19:57" x14ac:dyDescent="0.25">
      <c r="BC107">
        <f t="shared" si="51"/>
        <v>7</v>
      </c>
      <c r="BD107">
        <f t="shared" si="49"/>
        <v>7.0000000000000001E-3</v>
      </c>
      <c r="BE107" s="3">
        <f t="shared" si="50"/>
        <v>0.67500000000000004</v>
      </c>
    </row>
    <row r="108" spans="19:57" x14ac:dyDescent="0.25">
      <c r="BC108">
        <f t="shared" si="51"/>
        <v>4</v>
      </c>
      <c r="BD108">
        <f t="shared" si="49"/>
        <v>4.0000000000000001E-3</v>
      </c>
      <c r="BE108" s="3">
        <f t="shared" si="50"/>
        <v>0.71899999999999997</v>
      </c>
    </row>
    <row r="109" spans="19:57" x14ac:dyDescent="0.25">
      <c r="BC109">
        <f t="shared" si="51"/>
        <v>5</v>
      </c>
      <c r="BD109">
        <f t="shared" si="49"/>
        <v>5.0000000000000001E-3</v>
      </c>
      <c r="BE109" s="3">
        <f t="shared" si="50"/>
        <v>0.628</v>
      </c>
    </row>
    <row r="110" spans="19:57" x14ac:dyDescent="0.25">
      <c r="BC110">
        <f t="shared" si="51"/>
        <v>8</v>
      </c>
      <c r="BD110">
        <f t="shared" si="49"/>
        <v>8.0000000000000002E-3</v>
      </c>
      <c r="BE110" s="3">
        <f t="shared" si="50"/>
        <v>0.63600000000000001</v>
      </c>
    </row>
    <row r="111" spans="19:57" x14ac:dyDescent="0.25">
      <c r="BC111">
        <f t="shared" si="51"/>
        <v>5</v>
      </c>
      <c r="BD111">
        <f t="shared" si="49"/>
        <v>5.0000000000000001E-3</v>
      </c>
      <c r="BE111" s="3">
        <f t="shared" si="50"/>
        <v>0.622</v>
      </c>
    </row>
    <row r="112" spans="19:57" x14ac:dyDescent="0.25">
      <c r="BC112">
        <f t="shared" si="51"/>
        <v>7</v>
      </c>
      <c r="BD112">
        <f t="shared" si="49"/>
        <v>7.0000000000000001E-3</v>
      </c>
      <c r="BE112" s="3">
        <f t="shared" ref="BE112:BE135" si="52">R37</f>
        <v>0.68700000000000006</v>
      </c>
    </row>
    <row r="113" spans="55:57" x14ac:dyDescent="0.25">
      <c r="BC113">
        <f t="shared" si="51"/>
        <v>6</v>
      </c>
      <c r="BD113">
        <f t="shared" si="49"/>
        <v>6.0000000000000001E-3</v>
      </c>
      <c r="BE113" s="3">
        <f t="shared" si="52"/>
        <v>0.64</v>
      </c>
    </row>
    <row r="114" spans="55:57" x14ac:dyDescent="0.25">
      <c r="BC114">
        <f t="shared" ref="BC114:BC135" si="53">K35</f>
        <v>6</v>
      </c>
      <c r="BD114">
        <f t="shared" si="49"/>
        <v>6.0000000000000001E-3</v>
      </c>
      <c r="BE114" s="3">
        <f t="shared" si="52"/>
        <v>0.64100000000000001</v>
      </c>
    </row>
    <row r="115" spans="55:57" x14ac:dyDescent="0.25">
      <c r="BC115">
        <f t="shared" si="53"/>
        <v>3</v>
      </c>
      <c r="BD115">
        <f t="shared" si="49"/>
        <v>3.0000000000000001E-3</v>
      </c>
      <c r="BE115" s="3">
        <f t="shared" si="52"/>
        <v>0.749</v>
      </c>
    </row>
    <row r="116" spans="55:57" x14ac:dyDescent="0.25">
      <c r="BC116">
        <f t="shared" si="53"/>
        <v>4</v>
      </c>
      <c r="BD116">
        <f t="shared" ref="BD116" si="54">BC116/1000</f>
        <v>4.0000000000000001E-3</v>
      </c>
      <c r="BE116" s="3">
        <f t="shared" si="52"/>
        <v>0.72899999999999998</v>
      </c>
    </row>
    <row r="117" spans="55:57" x14ac:dyDescent="0.25">
      <c r="BC117">
        <f t="shared" si="53"/>
        <v>1</v>
      </c>
      <c r="BD117">
        <f t="shared" ref="BD117:BD122" si="55">BC117/1000</f>
        <v>1E-3</v>
      </c>
      <c r="BE117" s="3">
        <f t="shared" si="52"/>
        <v>0.82099999999999995</v>
      </c>
    </row>
    <row r="118" spans="55:57" x14ac:dyDescent="0.25">
      <c r="BC118">
        <f t="shared" si="53"/>
        <v>2</v>
      </c>
      <c r="BD118">
        <f t="shared" si="55"/>
        <v>2E-3</v>
      </c>
      <c r="BE118" s="3">
        <f t="shared" si="52"/>
        <v>0.77400000000000002</v>
      </c>
    </row>
    <row r="119" spans="55:57" x14ac:dyDescent="0.25">
      <c r="BC119">
        <f t="shared" si="53"/>
        <v>2</v>
      </c>
      <c r="BD119">
        <f t="shared" si="55"/>
        <v>2E-3</v>
      </c>
      <c r="BE119" s="3">
        <f t="shared" si="52"/>
        <v>0.77200000000000002</v>
      </c>
    </row>
    <row r="120" spans="55:57" x14ac:dyDescent="0.25">
      <c r="BC120">
        <f t="shared" si="53"/>
        <v>2</v>
      </c>
      <c r="BD120">
        <f t="shared" si="55"/>
        <v>2E-3</v>
      </c>
      <c r="BE120" s="3">
        <f t="shared" si="52"/>
        <v>0.77600000000000002</v>
      </c>
    </row>
    <row r="121" spans="55:57" x14ac:dyDescent="0.25">
      <c r="BC121">
        <f t="shared" si="53"/>
        <v>3</v>
      </c>
      <c r="BD121">
        <f t="shared" si="55"/>
        <v>3.0000000000000001E-3</v>
      </c>
      <c r="BE121" s="3">
        <f t="shared" si="52"/>
        <v>0.76900000000000002</v>
      </c>
    </row>
    <row r="122" spans="55:57" x14ac:dyDescent="0.25">
      <c r="BC122">
        <f t="shared" si="53"/>
        <v>0</v>
      </c>
      <c r="BD122">
        <f t="shared" si="55"/>
        <v>0</v>
      </c>
      <c r="BE122" s="3">
        <f t="shared" si="52"/>
        <v>0.996</v>
      </c>
    </row>
    <row r="123" spans="55:57" x14ac:dyDescent="0.25">
      <c r="BC123">
        <f t="shared" si="53"/>
        <v>0</v>
      </c>
      <c r="BD123">
        <f t="shared" ref="BD123:BD127" si="56">BC123/1000</f>
        <v>0</v>
      </c>
      <c r="BE123" s="3">
        <f t="shared" si="52"/>
        <v>1</v>
      </c>
    </row>
    <row r="124" spans="55:57" x14ac:dyDescent="0.25">
      <c r="BC124">
        <f t="shared" si="53"/>
        <v>0</v>
      </c>
      <c r="BD124">
        <f t="shared" si="56"/>
        <v>0</v>
      </c>
      <c r="BE124" s="3">
        <f t="shared" si="52"/>
        <v>1</v>
      </c>
    </row>
    <row r="125" spans="55:57" x14ac:dyDescent="0.25">
      <c r="BC125">
        <f t="shared" si="53"/>
        <v>2</v>
      </c>
      <c r="BD125">
        <f t="shared" si="56"/>
        <v>2E-3</v>
      </c>
      <c r="BE125" s="3">
        <f t="shared" si="52"/>
        <v>0.77700000000000002</v>
      </c>
    </row>
    <row r="126" spans="55:57" x14ac:dyDescent="0.25">
      <c r="BC126">
        <f t="shared" si="53"/>
        <v>1</v>
      </c>
      <c r="BD126">
        <f t="shared" si="56"/>
        <v>1E-3</v>
      </c>
      <c r="BE126" s="3">
        <f t="shared" si="52"/>
        <v>0.80900000000000005</v>
      </c>
    </row>
    <row r="127" spans="55:57" x14ac:dyDescent="0.25">
      <c r="BC127">
        <f t="shared" si="53"/>
        <v>1</v>
      </c>
      <c r="BD127">
        <f t="shared" si="56"/>
        <v>1E-3</v>
      </c>
      <c r="BE127" s="3">
        <f t="shared" si="52"/>
        <v>0.82299999999999995</v>
      </c>
    </row>
    <row r="128" spans="55:57" x14ac:dyDescent="0.25">
      <c r="BC128">
        <f t="shared" si="53"/>
        <v>2</v>
      </c>
      <c r="BD128">
        <f t="shared" ref="BD128:BD135" si="57">BC128/1000</f>
        <v>2E-3</v>
      </c>
      <c r="BE128" s="3">
        <f t="shared" si="52"/>
        <v>0.78500000000000003</v>
      </c>
    </row>
    <row r="129" spans="55:57" x14ac:dyDescent="0.25">
      <c r="BC129">
        <f t="shared" si="53"/>
        <v>1</v>
      </c>
      <c r="BD129">
        <f t="shared" si="57"/>
        <v>1E-3</v>
      </c>
      <c r="BE129" s="3">
        <f t="shared" si="52"/>
        <v>0.81799999999999995</v>
      </c>
    </row>
    <row r="130" spans="55:57" x14ac:dyDescent="0.25">
      <c r="BC130">
        <f t="shared" si="53"/>
        <v>0</v>
      </c>
      <c r="BD130">
        <f t="shared" si="57"/>
        <v>0</v>
      </c>
      <c r="BE130" s="3">
        <f t="shared" si="52"/>
        <v>0.997</v>
      </c>
    </row>
    <row r="131" spans="55:57" x14ac:dyDescent="0.25">
      <c r="BC131">
        <f t="shared" si="53"/>
        <v>0</v>
      </c>
      <c r="BD131">
        <f t="shared" si="57"/>
        <v>0</v>
      </c>
      <c r="BE131" s="3">
        <f t="shared" si="52"/>
        <v>1</v>
      </c>
    </row>
    <row r="132" spans="55:57" x14ac:dyDescent="0.25">
      <c r="BC132">
        <f t="shared" si="53"/>
        <v>0</v>
      </c>
      <c r="BD132">
        <f t="shared" si="57"/>
        <v>0</v>
      </c>
      <c r="BE132" s="3">
        <f t="shared" si="52"/>
        <v>0.999</v>
      </c>
    </row>
    <row r="133" spans="55:57" x14ac:dyDescent="0.25">
      <c r="BC133">
        <f t="shared" si="53"/>
        <v>2</v>
      </c>
      <c r="BD133">
        <f t="shared" si="57"/>
        <v>2E-3</v>
      </c>
      <c r="BE133" s="3">
        <f t="shared" si="52"/>
        <v>0.77600000000000002</v>
      </c>
    </row>
    <row r="134" spans="55:57" x14ac:dyDescent="0.25">
      <c r="BC134">
        <f t="shared" si="53"/>
        <v>0</v>
      </c>
      <c r="BD134">
        <f t="shared" si="57"/>
        <v>0</v>
      </c>
      <c r="BE134" s="3">
        <f t="shared" si="52"/>
        <v>0.997</v>
      </c>
    </row>
    <row r="135" spans="55:57" x14ac:dyDescent="0.25">
      <c r="BC135">
        <f t="shared" si="53"/>
        <v>2</v>
      </c>
      <c r="BD135">
        <f t="shared" si="57"/>
        <v>2E-3</v>
      </c>
      <c r="BE135" s="3">
        <f t="shared" si="52"/>
        <v>0.76700000000000002</v>
      </c>
    </row>
    <row r="136" spans="55:57" x14ac:dyDescent="0.25">
      <c r="BC136">
        <f t="shared" ref="BC136:BC147" si="58">K57</f>
        <v>3</v>
      </c>
      <c r="BD136">
        <f t="shared" ref="BD136:BD148" si="59">BC136/1000</f>
        <v>3.0000000000000001E-3</v>
      </c>
      <c r="BE136" s="3">
        <f t="shared" ref="BE136:BE147" si="60">R61</f>
        <v>0.76500000000000001</v>
      </c>
    </row>
    <row r="137" spans="55:57" x14ac:dyDescent="0.25">
      <c r="BC137">
        <f t="shared" si="58"/>
        <v>1</v>
      </c>
      <c r="BD137">
        <f t="shared" si="59"/>
        <v>1E-3</v>
      </c>
      <c r="BE137" s="3">
        <f t="shared" si="60"/>
        <v>0.82199999999999995</v>
      </c>
    </row>
    <row r="138" spans="55:57" x14ac:dyDescent="0.25">
      <c r="BC138">
        <f t="shared" si="58"/>
        <v>1</v>
      </c>
      <c r="BD138">
        <f t="shared" si="59"/>
        <v>1E-3</v>
      </c>
      <c r="BE138" s="3">
        <f t="shared" si="60"/>
        <v>0.81699999999999995</v>
      </c>
    </row>
    <row r="139" spans="55:57" x14ac:dyDescent="0.25">
      <c r="BC139">
        <f t="shared" si="58"/>
        <v>1</v>
      </c>
      <c r="BD139">
        <f t="shared" si="59"/>
        <v>1E-3</v>
      </c>
      <c r="BE139" s="3">
        <f t="shared" si="60"/>
        <v>0.82399999999999995</v>
      </c>
    </row>
    <row r="140" spans="55:57" x14ac:dyDescent="0.25">
      <c r="BC140">
        <f t="shared" si="58"/>
        <v>0</v>
      </c>
      <c r="BD140">
        <f t="shared" si="59"/>
        <v>0</v>
      </c>
      <c r="BE140" s="3">
        <f t="shared" si="60"/>
        <v>0.997</v>
      </c>
    </row>
    <row r="141" spans="55:57" x14ac:dyDescent="0.25">
      <c r="BC141">
        <f t="shared" si="58"/>
        <v>1</v>
      </c>
      <c r="BD141">
        <f t="shared" si="59"/>
        <v>1E-3</v>
      </c>
      <c r="BE141" s="3">
        <f t="shared" si="60"/>
        <v>0.81599999999999995</v>
      </c>
    </row>
    <row r="142" spans="55:57" x14ac:dyDescent="0.25">
      <c r="BC142">
        <f t="shared" si="58"/>
        <v>0</v>
      </c>
      <c r="BD142">
        <f t="shared" si="59"/>
        <v>0</v>
      </c>
      <c r="BE142" s="3">
        <f t="shared" si="60"/>
        <v>0.999</v>
      </c>
    </row>
    <row r="143" spans="55:57" x14ac:dyDescent="0.25">
      <c r="BC143">
        <f t="shared" si="58"/>
        <v>0</v>
      </c>
      <c r="BD143">
        <f t="shared" si="59"/>
        <v>0</v>
      </c>
      <c r="BE143" s="3">
        <f t="shared" si="60"/>
        <v>1</v>
      </c>
    </row>
    <row r="144" spans="55:57" x14ac:dyDescent="0.25">
      <c r="BC144">
        <f t="shared" si="58"/>
        <v>1</v>
      </c>
      <c r="BD144">
        <f t="shared" si="59"/>
        <v>1E-3</v>
      </c>
      <c r="BE144" s="3">
        <f t="shared" si="60"/>
        <v>0.81799999999999995</v>
      </c>
    </row>
    <row r="145" spans="55:57" x14ac:dyDescent="0.25">
      <c r="BC145">
        <f t="shared" si="58"/>
        <v>2</v>
      </c>
      <c r="BD145">
        <f t="shared" si="59"/>
        <v>2E-3</v>
      </c>
      <c r="BE145" s="3">
        <f t="shared" si="60"/>
        <v>0.76200000000000001</v>
      </c>
    </row>
    <row r="146" spans="55:57" x14ac:dyDescent="0.25">
      <c r="BC146">
        <f t="shared" si="58"/>
        <v>2</v>
      </c>
      <c r="BD146">
        <f t="shared" si="59"/>
        <v>2E-3</v>
      </c>
      <c r="BE146" s="3">
        <f t="shared" si="60"/>
        <v>0.77</v>
      </c>
    </row>
    <row r="147" spans="55:57" x14ac:dyDescent="0.25">
      <c r="BC147">
        <f t="shared" si="58"/>
        <v>3</v>
      </c>
      <c r="BD147">
        <f t="shared" si="59"/>
        <v>3.0000000000000001E-3</v>
      </c>
      <c r="BE147" s="3">
        <f t="shared" si="60"/>
        <v>0.76500000000000001</v>
      </c>
    </row>
    <row r="148" spans="55:57" x14ac:dyDescent="0.25">
      <c r="BC148">
        <f>K69</f>
        <v>2</v>
      </c>
      <c r="BD148">
        <f t="shared" si="59"/>
        <v>2E-3</v>
      </c>
      <c r="BE148" s="3">
        <f>R73</f>
        <v>0.77600000000000002</v>
      </c>
    </row>
    <row r="149" spans="55:57" x14ac:dyDescent="0.25">
      <c r="BC149">
        <f t="shared" ref="BC149:BC154" si="61">K70</f>
        <v>3</v>
      </c>
      <c r="BD149">
        <f t="shared" ref="BD149:BD156" si="62">BC149/1000</f>
        <v>3.0000000000000001E-3</v>
      </c>
      <c r="BE149" s="3">
        <f t="shared" ref="BE149:BE154" si="63">R74</f>
        <v>0.76300000000000001</v>
      </c>
    </row>
    <row r="150" spans="55:57" x14ac:dyDescent="0.25">
      <c r="BC150">
        <f t="shared" si="61"/>
        <v>1</v>
      </c>
      <c r="BD150">
        <f t="shared" si="62"/>
        <v>1E-3</v>
      </c>
      <c r="BE150" s="3">
        <f t="shared" si="63"/>
        <v>0.82</v>
      </c>
    </row>
    <row r="151" spans="55:57" x14ac:dyDescent="0.25">
      <c r="BC151">
        <f t="shared" si="61"/>
        <v>2</v>
      </c>
      <c r="BD151">
        <f t="shared" si="62"/>
        <v>2E-3</v>
      </c>
      <c r="BE151" s="3">
        <f t="shared" si="63"/>
        <v>0.77300000000000002</v>
      </c>
    </row>
    <row r="152" spans="55:57" x14ac:dyDescent="0.25">
      <c r="BC152">
        <f t="shared" si="61"/>
        <v>5</v>
      </c>
      <c r="BD152">
        <f t="shared" si="62"/>
        <v>5.0000000000000001E-3</v>
      </c>
      <c r="BE152" s="3">
        <f t="shared" si="63"/>
        <v>0.63900000000000001</v>
      </c>
    </row>
    <row r="153" spans="55:57" x14ac:dyDescent="0.25">
      <c r="BC153">
        <f t="shared" si="61"/>
        <v>0</v>
      </c>
      <c r="BD153">
        <f t="shared" si="62"/>
        <v>0</v>
      </c>
      <c r="BE153" s="3">
        <f t="shared" si="63"/>
        <v>0.99399999999999999</v>
      </c>
    </row>
    <row r="154" spans="55:57" x14ac:dyDescent="0.25">
      <c r="BC154">
        <f t="shared" si="61"/>
        <v>1</v>
      </c>
      <c r="BD154">
        <f t="shared" si="62"/>
        <v>1E-3</v>
      </c>
      <c r="BE154" s="3">
        <f t="shared" si="63"/>
        <v>0.80900000000000005</v>
      </c>
    </row>
    <row r="155" spans="55:57" x14ac:dyDescent="0.25">
      <c r="BC155">
        <f>K76</f>
        <v>0</v>
      </c>
      <c r="BD155">
        <f t="shared" si="62"/>
        <v>0</v>
      </c>
      <c r="BE155" s="3">
        <f>R80</f>
        <v>0.998</v>
      </c>
    </row>
    <row r="156" spans="55:57" x14ac:dyDescent="0.25">
      <c r="BC156">
        <f t="shared" ref="BC156" si="64">K77</f>
        <v>0</v>
      </c>
      <c r="BD156">
        <f t="shared" si="62"/>
        <v>0</v>
      </c>
      <c r="BE156" s="3">
        <f t="shared" ref="BE156" si="65">R81</f>
        <v>0.999</v>
      </c>
    </row>
    <row r="157" spans="55:57" x14ac:dyDescent="0.25">
      <c r="BE157" s="3"/>
    </row>
    <row r="158" spans="55:57" x14ac:dyDescent="0.25">
      <c r="BE158" s="3"/>
    </row>
    <row r="159" spans="55:57" x14ac:dyDescent="0.25">
      <c r="BE159" s="3"/>
    </row>
    <row r="160" spans="55:57" x14ac:dyDescent="0.25">
      <c r="BE160" s="3"/>
    </row>
    <row r="162" spans="55:57" x14ac:dyDescent="0.25">
      <c r="BC162">
        <v>0</v>
      </c>
      <c r="BD162">
        <f t="shared" ref="BD162:BD163" si="66">BC162/1000</f>
        <v>0</v>
      </c>
      <c r="BE162" s="6">
        <f t="shared" ref="BE162:BE163" si="67">R5</f>
        <v>0.999</v>
      </c>
    </row>
    <row r="163" spans="55:57" x14ac:dyDescent="0.25">
      <c r="BC163">
        <v>0</v>
      </c>
      <c r="BD163">
        <f t="shared" si="66"/>
        <v>0</v>
      </c>
      <c r="BE163" s="6">
        <f t="shared" si="67"/>
        <v>0.998</v>
      </c>
    </row>
    <row r="164" spans="55:57" x14ac:dyDescent="0.25">
      <c r="BC164">
        <f>L3</f>
        <v>2</v>
      </c>
      <c r="BD164">
        <f t="shared" ref="BD164" si="68">BC164/1000</f>
        <v>2E-3</v>
      </c>
      <c r="BE164" s="6">
        <f>S7</f>
        <v>0.77300000000000002</v>
      </c>
    </row>
    <row r="165" spans="55:57" x14ac:dyDescent="0.25">
      <c r="BC165">
        <f t="shared" ref="BC165:BC170" si="69">L4</f>
        <v>1</v>
      </c>
      <c r="BD165">
        <f t="shared" ref="BD165:BD171" si="70">BC165/1000</f>
        <v>1E-3</v>
      </c>
      <c r="BE165" s="6">
        <f t="shared" ref="BE165:BE170" si="71">S8</f>
        <v>0.80200000000000005</v>
      </c>
    </row>
    <row r="166" spans="55:57" x14ac:dyDescent="0.25">
      <c r="BC166">
        <f t="shared" si="69"/>
        <v>2</v>
      </c>
      <c r="BD166">
        <f t="shared" si="70"/>
        <v>2E-3</v>
      </c>
      <c r="BE166" s="6">
        <f t="shared" si="71"/>
        <v>0.76700000000000002</v>
      </c>
    </row>
    <row r="167" spans="55:57" x14ac:dyDescent="0.25">
      <c r="BC167">
        <f t="shared" si="69"/>
        <v>2</v>
      </c>
      <c r="BD167">
        <f t="shared" si="70"/>
        <v>2E-3</v>
      </c>
      <c r="BE167" s="6">
        <f t="shared" si="71"/>
        <v>0.76700000000000002</v>
      </c>
    </row>
    <row r="168" spans="55:57" x14ac:dyDescent="0.25">
      <c r="BC168">
        <f t="shared" si="69"/>
        <v>2</v>
      </c>
      <c r="BD168">
        <f t="shared" si="70"/>
        <v>2E-3</v>
      </c>
      <c r="BE168" s="6">
        <f t="shared" si="71"/>
        <v>0.76900000000000002</v>
      </c>
    </row>
    <row r="169" spans="55:57" x14ac:dyDescent="0.25">
      <c r="BC169">
        <f t="shared" si="69"/>
        <v>3</v>
      </c>
      <c r="BD169">
        <f t="shared" si="70"/>
        <v>3.0000000000000001E-3</v>
      </c>
      <c r="BE169" s="6">
        <f t="shared" si="71"/>
        <v>0.75600000000000001</v>
      </c>
    </row>
    <row r="170" spans="55:57" x14ac:dyDescent="0.25">
      <c r="BC170">
        <f t="shared" si="69"/>
        <v>3</v>
      </c>
      <c r="BD170">
        <f t="shared" si="70"/>
        <v>3.0000000000000001E-3</v>
      </c>
      <c r="BE170" s="6">
        <f t="shared" si="71"/>
        <v>0.75</v>
      </c>
    </row>
    <row r="171" spans="55:57" x14ac:dyDescent="0.25">
      <c r="BC171">
        <f>L10</f>
        <v>4</v>
      </c>
      <c r="BD171">
        <f t="shared" si="70"/>
        <v>4.0000000000000001E-3</v>
      </c>
      <c r="BE171" s="6">
        <f>S14</f>
        <v>0.72799999999999998</v>
      </c>
    </row>
    <row r="172" spans="55:57" x14ac:dyDescent="0.25">
      <c r="BC172">
        <f t="shared" ref="BC172:BC185" si="72">L11</f>
        <v>5</v>
      </c>
      <c r="BD172">
        <f t="shared" ref="BD172:BD185" si="73">BC172/1000</f>
        <v>5.0000000000000001E-3</v>
      </c>
      <c r="BE172" s="6">
        <f t="shared" ref="BE172:BE185" si="74">S15</f>
        <v>0.65200000000000002</v>
      </c>
    </row>
    <row r="173" spans="55:57" x14ac:dyDescent="0.25">
      <c r="BC173">
        <f t="shared" si="72"/>
        <v>3</v>
      </c>
      <c r="BD173">
        <f t="shared" si="73"/>
        <v>3.0000000000000001E-3</v>
      </c>
      <c r="BE173" s="6">
        <f t="shared" si="74"/>
        <v>0.749</v>
      </c>
    </row>
    <row r="174" spans="55:57" x14ac:dyDescent="0.25">
      <c r="BC174">
        <f t="shared" si="72"/>
        <v>5</v>
      </c>
      <c r="BD174">
        <f t="shared" si="73"/>
        <v>5.0000000000000001E-3</v>
      </c>
      <c r="BE174" s="6">
        <f t="shared" si="74"/>
        <v>0.64200000000000002</v>
      </c>
    </row>
    <row r="175" spans="55:57" x14ac:dyDescent="0.25">
      <c r="BC175">
        <f t="shared" si="72"/>
        <v>8</v>
      </c>
      <c r="BD175">
        <f t="shared" si="73"/>
        <v>8.0000000000000002E-3</v>
      </c>
      <c r="BE175" s="6">
        <f t="shared" si="74"/>
        <v>0.63700000000000001</v>
      </c>
    </row>
    <row r="176" spans="55:57" x14ac:dyDescent="0.25">
      <c r="BC176">
        <f t="shared" si="72"/>
        <v>8</v>
      </c>
      <c r="BD176">
        <f t="shared" si="73"/>
        <v>8.0000000000000002E-3</v>
      </c>
      <c r="BE176" s="6">
        <f t="shared" si="74"/>
        <v>0.629</v>
      </c>
    </row>
    <row r="177" spans="55:57" x14ac:dyDescent="0.25">
      <c r="BC177">
        <f t="shared" si="72"/>
        <v>4</v>
      </c>
      <c r="BD177">
        <f t="shared" si="73"/>
        <v>4.0000000000000001E-3</v>
      </c>
      <c r="BE177" s="6">
        <f t="shared" si="74"/>
        <v>0.71399999999999997</v>
      </c>
    </row>
    <row r="178" spans="55:57" x14ac:dyDescent="0.25">
      <c r="BC178">
        <f t="shared" si="72"/>
        <v>7</v>
      </c>
      <c r="BD178">
        <f t="shared" si="73"/>
        <v>7.0000000000000001E-3</v>
      </c>
      <c r="BE178" s="6">
        <f t="shared" si="74"/>
        <v>0.68100000000000005</v>
      </c>
    </row>
    <row r="179" spans="55:57" x14ac:dyDescent="0.25">
      <c r="BC179">
        <f t="shared" si="72"/>
        <v>7</v>
      </c>
      <c r="BD179">
        <f t="shared" si="73"/>
        <v>7.0000000000000001E-3</v>
      </c>
      <c r="BE179" s="6">
        <f t="shared" si="74"/>
        <v>0.69199999999999995</v>
      </c>
    </row>
    <row r="180" spans="55:57" x14ac:dyDescent="0.25">
      <c r="BC180">
        <f t="shared" si="72"/>
        <v>7</v>
      </c>
      <c r="BD180">
        <f t="shared" si="73"/>
        <v>7.0000000000000001E-3</v>
      </c>
      <c r="BE180" s="6">
        <f t="shared" si="74"/>
        <v>0.68799999999999994</v>
      </c>
    </row>
    <row r="181" spans="55:57" x14ac:dyDescent="0.25">
      <c r="BC181">
        <f t="shared" si="72"/>
        <v>5</v>
      </c>
      <c r="BD181">
        <f t="shared" si="73"/>
        <v>5.0000000000000001E-3</v>
      </c>
      <c r="BE181" s="6">
        <f t="shared" si="74"/>
        <v>0.63800000000000001</v>
      </c>
    </row>
    <row r="182" spans="55:57" x14ac:dyDescent="0.25">
      <c r="BC182">
        <f t="shared" si="72"/>
        <v>5</v>
      </c>
      <c r="BD182">
        <f t="shared" si="73"/>
        <v>5.0000000000000001E-3</v>
      </c>
      <c r="BE182" s="6">
        <f t="shared" si="74"/>
        <v>0.63100000000000001</v>
      </c>
    </row>
    <row r="183" spans="55:57" x14ac:dyDescent="0.25">
      <c r="BC183">
        <f t="shared" si="72"/>
        <v>9</v>
      </c>
      <c r="BD183">
        <f t="shared" si="73"/>
        <v>8.9999999999999993E-3</v>
      </c>
      <c r="BE183" s="6">
        <f t="shared" si="74"/>
        <v>0.65600000000000003</v>
      </c>
    </row>
    <row r="184" spans="55:57" x14ac:dyDescent="0.25">
      <c r="BC184">
        <f t="shared" si="72"/>
        <v>8</v>
      </c>
      <c r="BD184">
        <f t="shared" si="73"/>
        <v>8.0000000000000002E-3</v>
      </c>
      <c r="BE184" s="6">
        <f t="shared" si="74"/>
        <v>0.626</v>
      </c>
    </row>
    <row r="185" spans="55:57" x14ac:dyDescent="0.25">
      <c r="BC185">
        <f t="shared" si="72"/>
        <v>13</v>
      </c>
      <c r="BD185">
        <f t="shared" si="73"/>
        <v>1.2999999999999999E-2</v>
      </c>
      <c r="BE185" s="6">
        <f t="shared" si="74"/>
        <v>0.495</v>
      </c>
    </row>
    <row r="186" spans="55:57" x14ac:dyDescent="0.25">
      <c r="BC186">
        <f t="shared" ref="BC186:BC199" si="75">L25</f>
        <v>8</v>
      </c>
      <c r="BD186">
        <f t="shared" ref="BD186:BD242" si="76">BC186/1000</f>
        <v>8.0000000000000002E-3</v>
      </c>
      <c r="BE186" s="6">
        <f t="shared" ref="BE186:BE199" si="77">S29</f>
        <v>0.626</v>
      </c>
    </row>
    <row r="187" spans="55:57" x14ac:dyDescent="0.25">
      <c r="BC187">
        <f t="shared" si="75"/>
        <v>11</v>
      </c>
      <c r="BD187">
        <f t="shared" si="76"/>
        <v>1.0999999999999999E-2</v>
      </c>
      <c r="BE187" s="6">
        <f t="shared" si="77"/>
        <v>0.56200000000000006</v>
      </c>
    </row>
    <row r="188" spans="55:57" x14ac:dyDescent="0.25">
      <c r="BC188">
        <f t="shared" si="75"/>
        <v>10</v>
      </c>
      <c r="BD188">
        <f t="shared" si="76"/>
        <v>0.01</v>
      </c>
      <c r="BE188" s="6">
        <f t="shared" si="77"/>
        <v>0.54800000000000004</v>
      </c>
    </row>
    <row r="189" spans="55:57" x14ac:dyDescent="0.25">
      <c r="BC189">
        <f t="shared" si="75"/>
        <v>8</v>
      </c>
      <c r="BD189">
        <f t="shared" si="76"/>
        <v>8.0000000000000002E-3</v>
      </c>
      <c r="BE189" s="6">
        <f t="shared" si="77"/>
        <v>0.61299999999999999</v>
      </c>
    </row>
    <row r="190" spans="55:57" x14ac:dyDescent="0.25">
      <c r="BC190">
        <f t="shared" si="75"/>
        <v>12</v>
      </c>
      <c r="BD190">
        <f t="shared" si="76"/>
        <v>1.2E-2</v>
      </c>
      <c r="BE190" s="6">
        <f t="shared" si="77"/>
        <v>0.505</v>
      </c>
    </row>
    <row r="191" spans="55:57" x14ac:dyDescent="0.25">
      <c r="BC191">
        <f t="shared" si="75"/>
        <v>7</v>
      </c>
      <c r="BD191">
        <f t="shared" si="76"/>
        <v>7.0000000000000001E-3</v>
      </c>
      <c r="BE191" s="6">
        <f t="shared" si="77"/>
        <v>0.68200000000000005</v>
      </c>
    </row>
    <row r="192" spans="55:57" x14ac:dyDescent="0.25">
      <c r="BC192">
        <f t="shared" si="75"/>
        <v>3</v>
      </c>
      <c r="BD192">
        <f t="shared" si="76"/>
        <v>3.0000000000000001E-3</v>
      </c>
      <c r="BE192" s="6">
        <f t="shared" si="77"/>
        <v>0.73899999999999999</v>
      </c>
    </row>
    <row r="193" spans="55:57" x14ac:dyDescent="0.25">
      <c r="BC193">
        <f t="shared" si="75"/>
        <v>4</v>
      </c>
      <c r="BD193">
        <f t="shared" si="76"/>
        <v>4.0000000000000001E-3</v>
      </c>
      <c r="BE193" s="6">
        <f t="shared" si="77"/>
        <v>0.72599999999999998</v>
      </c>
    </row>
    <row r="194" spans="55:57" x14ac:dyDescent="0.25">
      <c r="BC194">
        <f t="shared" si="75"/>
        <v>2</v>
      </c>
      <c r="BD194">
        <f t="shared" si="76"/>
        <v>2E-3</v>
      </c>
      <c r="BE194" s="6">
        <f t="shared" si="77"/>
        <v>0.76</v>
      </c>
    </row>
    <row r="195" spans="55:57" x14ac:dyDescent="0.25">
      <c r="BC195">
        <f t="shared" si="75"/>
        <v>3</v>
      </c>
      <c r="BD195">
        <f t="shared" si="76"/>
        <v>3.0000000000000001E-3</v>
      </c>
      <c r="BE195" s="6">
        <f t="shared" si="77"/>
        <v>0.749</v>
      </c>
    </row>
    <row r="196" spans="55:57" x14ac:dyDescent="0.25">
      <c r="BC196">
        <f t="shared" si="75"/>
        <v>3</v>
      </c>
      <c r="BD196">
        <f t="shared" si="76"/>
        <v>3.0000000000000001E-3</v>
      </c>
      <c r="BE196" s="6">
        <f t="shared" si="77"/>
        <v>0.749</v>
      </c>
    </row>
    <row r="197" spans="55:57" x14ac:dyDescent="0.25">
      <c r="BC197">
        <f t="shared" si="75"/>
        <v>4</v>
      </c>
      <c r="BD197">
        <f t="shared" si="76"/>
        <v>4.0000000000000001E-3</v>
      </c>
      <c r="BE197" s="6">
        <f t="shared" si="77"/>
        <v>0.72599999999999998</v>
      </c>
    </row>
    <row r="198" spans="55:57" x14ac:dyDescent="0.25">
      <c r="BC198">
        <f t="shared" si="75"/>
        <v>7</v>
      </c>
      <c r="BD198">
        <f t="shared" si="76"/>
        <v>7.0000000000000001E-3</v>
      </c>
      <c r="BE198" s="6">
        <f t="shared" si="77"/>
        <v>0.69899999999999995</v>
      </c>
    </row>
    <row r="199" spans="55:57" x14ac:dyDescent="0.25">
      <c r="BC199">
        <f t="shared" si="75"/>
        <v>5</v>
      </c>
      <c r="BD199">
        <f t="shared" si="76"/>
        <v>5.0000000000000001E-3</v>
      </c>
      <c r="BE199" s="6">
        <f t="shared" si="77"/>
        <v>0.65</v>
      </c>
    </row>
    <row r="200" spans="55:57" x14ac:dyDescent="0.25">
      <c r="BC200">
        <f>L39</f>
        <v>4</v>
      </c>
      <c r="BD200">
        <f t="shared" si="76"/>
        <v>4.0000000000000001E-3</v>
      </c>
      <c r="BE200" s="6">
        <f>S43</f>
        <v>0.72799999999999998</v>
      </c>
    </row>
    <row r="201" spans="55:57" x14ac:dyDescent="0.25">
      <c r="BC201">
        <f t="shared" ref="BC201:BC206" si="78">L40</f>
        <v>5</v>
      </c>
      <c r="BD201">
        <f t="shared" si="76"/>
        <v>5.0000000000000001E-3</v>
      </c>
      <c r="BE201" s="6">
        <f t="shared" ref="BE201:BE206" si="79">S44</f>
        <v>0.64200000000000002</v>
      </c>
    </row>
    <row r="202" spans="55:57" x14ac:dyDescent="0.25">
      <c r="BC202">
        <f t="shared" si="78"/>
        <v>4</v>
      </c>
      <c r="BD202">
        <f t="shared" si="76"/>
        <v>4.0000000000000001E-3</v>
      </c>
      <c r="BE202" s="6">
        <f t="shared" si="79"/>
        <v>0.72799999999999998</v>
      </c>
    </row>
    <row r="203" spans="55:57" x14ac:dyDescent="0.25">
      <c r="BC203">
        <f t="shared" si="78"/>
        <v>5</v>
      </c>
      <c r="BD203">
        <f t="shared" si="76"/>
        <v>5.0000000000000001E-3</v>
      </c>
      <c r="BE203" s="6">
        <f t="shared" si="79"/>
        <v>0.64600000000000002</v>
      </c>
    </row>
    <row r="204" spans="55:57" x14ac:dyDescent="0.25">
      <c r="BC204">
        <f t="shared" si="78"/>
        <v>2</v>
      </c>
      <c r="BD204">
        <f t="shared" si="76"/>
        <v>2E-3</v>
      </c>
      <c r="BE204" s="6">
        <f t="shared" si="79"/>
        <v>0.745</v>
      </c>
    </row>
    <row r="205" spans="55:57" x14ac:dyDescent="0.25">
      <c r="BC205">
        <f t="shared" si="78"/>
        <v>5</v>
      </c>
      <c r="BD205">
        <f t="shared" si="76"/>
        <v>5.0000000000000001E-3</v>
      </c>
      <c r="BE205" s="6">
        <f t="shared" si="79"/>
        <v>0.64</v>
      </c>
    </row>
    <row r="206" spans="55:57" x14ac:dyDescent="0.25">
      <c r="BC206">
        <f t="shared" si="78"/>
        <v>5</v>
      </c>
      <c r="BD206">
        <f t="shared" si="76"/>
        <v>5.0000000000000001E-3</v>
      </c>
      <c r="BE206" s="6">
        <f t="shared" si="79"/>
        <v>0.63800000000000001</v>
      </c>
    </row>
    <row r="207" spans="55:57" x14ac:dyDescent="0.25">
      <c r="BC207">
        <f>L46</f>
        <v>5</v>
      </c>
      <c r="BD207">
        <f t="shared" si="76"/>
        <v>5.0000000000000001E-3</v>
      </c>
      <c r="BE207" s="6">
        <f>S50</f>
        <v>0.64400000000000002</v>
      </c>
    </row>
    <row r="208" spans="55:57" x14ac:dyDescent="0.25">
      <c r="BC208">
        <f t="shared" ref="BC208" si="80">L47</f>
        <v>4</v>
      </c>
      <c r="BD208">
        <f t="shared" si="76"/>
        <v>4.0000000000000001E-3</v>
      </c>
      <c r="BE208" s="6">
        <f t="shared" ref="BE208" si="81">S51</f>
        <v>0.71399999999999997</v>
      </c>
    </row>
    <row r="209" spans="55:57" x14ac:dyDescent="0.25">
      <c r="BC209">
        <f>L48</f>
        <v>4</v>
      </c>
      <c r="BD209">
        <f t="shared" si="76"/>
        <v>4.0000000000000001E-3</v>
      </c>
      <c r="BE209" s="6">
        <f>S52</f>
        <v>0.72499999999999998</v>
      </c>
    </row>
    <row r="210" spans="55:57" x14ac:dyDescent="0.25">
      <c r="BC210">
        <f t="shared" ref="BC210:BC215" si="82">L49</f>
        <v>3</v>
      </c>
      <c r="BD210">
        <f t="shared" si="76"/>
        <v>3.0000000000000001E-3</v>
      </c>
      <c r="BE210" s="6">
        <f t="shared" ref="BE210:BE215" si="83">S53</f>
        <v>0.75700000000000001</v>
      </c>
    </row>
    <row r="211" spans="55:57" x14ac:dyDescent="0.25">
      <c r="BC211">
        <f t="shared" si="82"/>
        <v>7</v>
      </c>
      <c r="BD211">
        <f t="shared" si="76"/>
        <v>7.0000000000000001E-3</v>
      </c>
      <c r="BE211" s="6">
        <f t="shared" si="83"/>
        <v>0.69599999999999995</v>
      </c>
    </row>
    <row r="212" spans="55:57" x14ac:dyDescent="0.25">
      <c r="BC212">
        <f t="shared" si="82"/>
        <v>5</v>
      </c>
      <c r="BD212">
        <f t="shared" si="76"/>
        <v>5.0000000000000001E-3</v>
      </c>
      <c r="BE212" s="6">
        <f t="shared" si="83"/>
        <v>0.63800000000000001</v>
      </c>
    </row>
    <row r="213" spans="55:57" x14ac:dyDescent="0.25">
      <c r="BC213">
        <f t="shared" si="82"/>
        <v>7</v>
      </c>
      <c r="BD213">
        <f t="shared" si="76"/>
        <v>7.0000000000000001E-3</v>
      </c>
      <c r="BE213" s="6">
        <f t="shared" si="83"/>
        <v>0.69299999999999995</v>
      </c>
    </row>
    <row r="214" spans="55:57" x14ac:dyDescent="0.25">
      <c r="BC214">
        <f t="shared" si="82"/>
        <v>2</v>
      </c>
      <c r="BD214">
        <f t="shared" si="76"/>
        <v>2E-3</v>
      </c>
      <c r="BE214" s="6">
        <f t="shared" si="83"/>
        <v>0.749</v>
      </c>
    </row>
    <row r="215" spans="55:57" x14ac:dyDescent="0.25">
      <c r="BC215">
        <f t="shared" si="82"/>
        <v>3</v>
      </c>
      <c r="BD215">
        <f t="shared" si="76"/>
        <v>3.0000000000000001E-3</v>
      </c>
      <c r="BE215" s="6">
        <f t="shared" si="83"/>
        <v>0.746</v>
      </c>
    </row>
    <row r="216" spans="55:57" x14ac:dyDescent="0.25">
      <c r="BC216">
        <f>L55</f>
        <v>2</v>
      </c>
      <c r="BD216">
        <f t="shared" si="76"/>
        <v>2E-3</v>
      </c>
      <c r="BE216" s="6">
        <f>S59</f>
        <v>0.76600000000000001</v>
      </c>
    </row>
    <row r="217" spans="55:57" x14ac:dyDescent="0.25">
      <c r="BC217">
        <f t="shared" ref="BC217:BC226" si="84">L56</f>
        <v>3</v>
      </c>
      <c r="BD217">
        <f t="shared" si="76"/>
        <v>3.0000000000000001E-3</v>
      </c>
      <c r="BE217" s="6">
        <f t="shared" ref="BE217:BE226" si="85">S60</f>
        <v>0.755</v>
      </c>
    </row>
    <row r="218" spans="55:57" x14ac:dyDescent="0.25">
      <c r="BC218">
        <f t="shared" si="84"/>
        <v>3</v>
      </c>
      <c r="BD218">
        <f t="shared" si="76"/>
        <v>3.0000000000000001E-3</v>
      </c>
      <c r="BE218" s="6">
        <f t="shared" si="85"/>
        <v>0.75900000000000001</v>
      </c>
    </row>
    <row r="219" spans="55:57" x14ac:dyDescent="0.25">
      <c r="BC219">
        <f t="shared" si="84"/>
        <v>3</v>
      </c>
      <c r="BD219">
        <f t="shared" si="76"/>
        <v>3.0000000000000001E-3</v>
      </c>
      <c r="BE219" s="6">
        <f t="shared" si="85"/>
        <v>0.76</v>
      </c>
    </row>
    <row r="220" spans="55:57" x14ac:dyDescent="0.25">
      <c r="BC220">
        <f t="shared" si="84"/>
        <v>4</v>
      </c>
      <c r="BD220">
        <f t="shared" si="76"/>
        <v>4.0000000000000001E-3</v>
      </c>
      <c r="BE220" s="6">
        <f t="shared" si="85"/>
        <v>0.72799999999999998</v>
      </c>
    </row>
    <row r="221" spans="55:57" x14ac:dyDescent="0.25">
      <c r="BC221">
        <f t="shared" si="84"/>
        <v>1</v>
      </c>
      <c r="BD221">
        <f t="shared" si="76"/>
        <v>1E-3</v>
      </c>
      <c r="BE221" s="6">
        <f t="shared" si="85"/>
        <v>0.80700000000000005</v>
      </c>
    </row>
    <row r="222" spans="55:57" x14ac:dyDescent="0.25">
      <c r="BC222">
        <f t="shared" si="84"/>
        <v>2</v>
      </c>
      <c r="BD222">
        <f t="shared" si="76"/>
        <v>2E-3</v>
      </c>
      <c r="BE222" s="6">
        <f t="shared" si="85"/>
        <v>0.755</v>
      </c>
    </row>
    <row r="223" spans="55:57" x14ac:dyDescent="0.25">
      <c r="BC223">
        <f t="shared" si="84"/>
        <v>1</v>
      </c>
      <c r="BD223">
        <f t="shared" si="76"/>
        <v>1E-3</v>
      </c>
      <c r="BE223" s="6">
        <f t="shared" si="85"/>
        <v>0.8</v>
      </c>
    </row>
    <row r="224" spans="55:57" x14ac:dyDescent="0.25">
      <c r="BC224">
        <f t="shared" si="84"/>
        <v>1</v>
      </c>
      <c r="BD224">
        <f t="shared" si="76"/>
        <v>1E-3</v>
      </c>
      <c r="BE224" s="6">
        <f t="shared" si="85"/>
        <v>0.81200000000000006</v>
      </c>
    </row>
    <row r="225" spans="55:57" x14ac:dyDescent="0.25">
      <c r="BC225">
        <f t="shared" si="84"/>
        <v>0</v>
      </c>
      <c r="BD225">
        <f t="shared" si="76"/>
        <v>0</v>
      </c>
      <c r="BE225" s="6">
        <f t="shared" si="85"/>
        <v>0.997</v>
      </c>
    </row>
    <row r="226" spans="55:57" x14ac:dyDescent="0.25">
      <c r="BC226">
        <f t="shared" si="84"/>
        <v>0</v>
      </c>
      <c r="BD226">
        <f t="shared" si="76"/>
        <v>0</v>
      </c>
      <c r="BE226" s="6">
        <f t="shared" si="85"/>
        <v>0.999</v>
      </c>
    </row>
    <row r="227" spans="55:57" x14ac:dyDescent="0.25">
      <c r="BC227">
        <f>L66</f>
        <v>0</v>
      </c>
      <c r="BD227">
        <f t="shared" si="76"/>
        <v>0</v>
      </c>
      <c r="BE227" s="6">
        <f>S70</f>
        <v>0.999</v>
      </c>
    </row>
    <row r="228" spans="55:57" x14ac:dyDescent="0.25">
      <c r="BC228">
        <f t="shared" ref="BC228" si="86">L67</f>
        <v>0</v>
      </c>
      <c r="BD228">
        <f t="shared" si="76"/>
        <v>0</v>
      </c>
      <c r="BE228" s="6">
        <f t="shared" ref="BE228" si="87">S71</f>
        <v>0.999</v>
      </c>
    </row>
    <row r="229" spans="55:57" x14ac:dyDescent="0.25">
      <c r="BC229">
        <f>L68</f>
        <v>0</v>
      </c>
      <c r="BD229">
        <f t="shared" si="76"/>
        <v>0</v>
      </c>
      <c r="BE229" s="6">
        <f>S72</f>
        <v>0.999</v>
      </c>
    </row>
    <row r="230" spans="55:57" x14ac:dyDescent="0.25">
      <c r="BC230">
        <f t="shared" ref="BC230:BC232" si="88">L69</f>
        <v>1</v>
      </c>
      <c r="BD230">
        <f t="shared" si="76"/>
        <v>1E-3</v>
      </c>
      <c r="BE230" s="6">
        <f t="shared" ref="BE230:BE232" si="89">S73</f>
        <v>0.79900000000000004</v>
      </c>
    </row>
    <row r="231" spans="55:57" x14ac:dyDescent="0.25">
      <c r="BC231">
        <f t="shared" si="88"/>
        <v>0</v>
      </c>
      <c r="BD231">
        <f t="shared" si="76"/>
        <v>0</v>
      </c>
      <c r="BE231" s="6">
        <f t="shared" si="89"/>
        <v>0.998</v>
      </c>
    </row>
    <row r="232" spans="55:57" x14ac:dyDescent="0.25">
      <c r="BC232">
        <f t="shared" si="88"/>
        <v>1</v>
      </c>
      <c r="BD232">
        <f t="shared" si="76"/>
        <v>1E-3</v>
      </c>
      <c r="BE232" s="6">
        <f t="shared" si="89"/>
        <v>0.8</v>
      </c>
    </row>
    <row r="233" spans="55:57" x14ac:dyDescent="0.25">
      <c r="BC233">
        <f>L72</f>
        <v>2</v>
      </c>
      <c r="BD233">
        <f t="shared" si="76"/>
        <v>2E-3</v>
      </c>
      <c r="BE233" s="6">
        <f>S76</f>
        <v>0.77</v>
      </c>
    </row>
    <row r="234" spans="55:57" x14ac:dyDescent="0.25">
      <c r="BC234">
        <f t="shared" ref="BC234:BC239" si="90">L73</f>
        <v>0</v>
      </c>
      <c r="BD234">
        <f t="shared" si="76"/>
        <v>0</v>
      </c>
      <c r="BE234" s="6">
        <f t="shared" ref="BE234:BE239" si="91">S77</f>
        <v>0.995</v>
      </c>
    </row>
    <row r="235" spans="55:57" x14ac:dyDescent="0.25">
      <c r="BC235">
        <f t="shared" si="90"/>
        <v>1</v>
      </c>
      <c r="BD235">
        <f t="shared" si="76"/>
        <v>1E-3</v>
      </c>
      <c r="BE235" s="6">
        <f t="shared" si="91"/>
        <v>0.80900000000000005</v>
      </c>
    </row>
    <row r="236" spans="55:57" x14ac:dyDescent="0.25">
      <c r="BC236">
        <f t="shared" si="90"/>
        <v>0</v>
      </c>
      <c r="BD236">
        <f t="shared" si="76"/>
        <v>0</v>
      </c>
      <c r="BE236" s="6">
        <f t="shared" si="91"/>
        <v>0.997</v>
      </c>
    </row>
    <row r="237" spans="55:57" x14ac:dyDescent="0.25">
      <c r="BC237">
        <f t="shared" si="90"/>
        <v>1</v>
      </c>
      <c r="BD237">
        <f t="shared" si="76"/>
        <v>1E-3</v>
      </c>
      <c r="BE237" s="6">
        <f t="shared" si="91"/>
        <v>0.79400000000000004</v>
      </c>
    </row>
    <row r="238" spans="55:57" x14ac:dyDescent="0.25">
      <c r="BC238">
        <f t="shared" si="90"/>
        <v>0</v>
      </c>
      <c r="BD238">
        <f t="shared" si="76"/>
        <v>0</v>
      </c>
      <c r="BE238" s="6">
        <f t="shared" si="91"/>
        <v>0.999</v>
      </c>
    </row>
    <row r="239" spans="55:57" x14ac:dyDescent="0.25">
      <c r="BC239">
        <f t="shared" si="90"/>
        <v>0</v>
      </c>
      <c r="BD239">
        <f t="shared" si="76"/>
        <v>0</v>
      </c>
      <c r="BE239" s="6">
        <f t="shared" si="91"/>
        <v>0.998</v>
      </c>
    </row>
    <row r="240" spans="55:57" x14ac:dyDescent="0.25">
      <c r="BC240">
        <f>L79</f>
        <v>1</v>
      </c>
      <c r="BD240">
        <f t="shared" si="76"/>
        <v>1E-3</v>
      </c>
      <c r="BE240" s="6">
        <f>S83</f>
        <v>0.79800000000000004</v>
      </c>
    </row>
    <row r="241" spans="55:57" x14ac:dyDescent="0.25">
      <c r="BC241">
        <f t="shared" ref="BC241:BC242" si="92">L80</f>
        <v>0</v>
      </c>
      <c r="BD241">
        <f t="shared" si="76"/>
        <v>0</v>
      </c>
      <c r="BE241" s="6">
        <f t="shared" ref="BE241:BE242" si="93">S84</f>
        <v>0.998</v>
      </c>
    </row>
    <row r="242" spans="55:57" x14ac:dyDescent="0.25">
      <c r="BC242">
        <f t="shared" si="92"/>
        <v>0</v>
      </c>
      <c r="BD242">
        <f t="shared" si="76"/>
        <v>0</v>
      </c>
      <c r="BE242" s="6">
        <f t="shared" si="93"/>
        <v>0.998</v>
      </c>
    </row>
    <row r="243" spans="55:57" x14ac:dyDescent="0.25">
      <c r="BE243" s="6"/>
    </row>
    <row r="244" spans="55:57" x14ac:dyDescent="0.25">
      <c r="BE244" s="6"/>
    </row>
    <row r="245" spans="55:57" x14ac:dyDescent="0.25">
      <c r="BE245" s="6"/>
    </row>
    <row r="246" spans="55:57" x14ac:dyDescent="0.25">
      <c r="BE246" s="6"/>
    </row>
    <row r="247" spans="55:57" x14ac:dyDescent="0.25">
      <c r="BE247" s="6"/>
    </row>
    <row r="248" spans="55:57" x14ac:dyDescent="0.25">
      <c r="BE248" s="6"/>
    </row>
    <row r="249" spans="55:57" x14ac:dyDescent="0.25">
      <c r="BE249" s="6"/>
    </row>
    <row r="250" spans="55:57" x14ac:dyDescent="0.25">
      <c r="BE250" s="6"/>
    </row>
    <row r="251" spans="55:57" x14ac:dyDescent="0.25">
      <c r="BE251" s="6"/>
    </row>
    <row r="252" spans="55:57" x14ac:dyDescent="0.25">
      <c r="BE252" s="3"/>
    </row>
    <row r="253" spans="55:57" x14ac:dyDescent="0.25">
      <c r="BE253" s="3"/>
    </row>
    <row r="254" spans="55:57" x14ac:dyDescent="0.25">
      <c r="BE254" s="3"/>
    </row>
    <row r="255" spans="55:57" x14ac:dyDescent="0.25">
      <c r="BE255" s="3"/>
    </row>
    <row r="256" spans="55:57" x14ac:dyDescent="0.25">
      <c r="BE256" s="3"/>
    </row>
    <row r="257" spans="57:57" x14ac:dyDescent="0.25">
      <c r="BE257" s="3"/>
    </row>
    <row r="258" spans="57:57" x14ac:dyDescent="0.25">
      <c r="BE258" s="3"/>
    </row>
    <row r="259" spans="57:57" x14ac:dyDescent="0.25">
      <c r="BE259" s="3"/>
    </row>
    <row r="260" spans="57:57" x14ac:dyDescent="0.25">
      <c r="BE260" s="3"/>
    </row>
    <row r="261" spans="57:57" x14ac:dyDescent="0.25">
      <c r="BE261" s="3"/>
    </row>
    <row r="262" spans="57:57" x14ac:dyDescent="0.25">
      <c r="BE262" s="3"/>
    </row>
    <row r="263" spans="57:57" x14ac:dyDescent="0.25">
      <c r="BE263" s="3"/>
    </row>
    <row r="264" spans="57:57" x14ac:dyDescent="0.25">
      <c r="BE264" s="3"/>
    </row>
    <row r="265" spans="57:57" x14ac:dyDescent="0.25">
      <c r="BE265" s="3"/>
    </row>
    <row r="266" spans="57:57" x14ac:dyDescent="0.25">
      <c r="BE266" s="3"/>
    </row>
    <row r="267" spans="57:57" x14ac:dyDescent="0.25">
      <c r="BE267" s="3"/>
    </row>
    <row r="268" spans="57:57" x14ac:dyDescent="0.25">
      <c r="BE268" s="3"/>
    </row>
    <row r="269" spans="57:57" x14ac:dyDescent="0.25">
      <c r="BE269" s="3"/>
    </row>
    <row r="270" spans="57:57" x14ac:dyDescent="0.25">
      <c r="BE270" s="3"/>
    </row>
    <row r="271" spans="57:57" x14ac:dyDescent="0.25">
      <c r="BE271" s="3"/>
    </row>
    <row r="272" spans="57:57" x14ac:dyDescent="0.25">
      <c r="BE272" s="3"/>
    </row>
    <row r="273" spans="55:57" x14ac:dyDescent="0.25">
      <c r="BE273" s="3"/>
    </row>
    <row r="274" spans="55:57" x14ac:dyDescent="0.25">
      <c r="BE274" s="3"/>
    </row>
    <row r="275" spans="55:57" x14ac:dyDescent="0.25">
      <c r="BE275" s="3"/>
    </row>
    <row r="276" spans="55:57" x14ac:dyDescent="0.25">
      <c r="BE276" s="3"/>
    </row>
    <row r="277" spans="55:57" x14ac:dyDescent="0.25">
      <c r="BE277" s="3"/>
    </row>
    <row r="278" spans="55:57" x14ac:dyDescent="0.25">
      <c r="BE278" s="3"/>
    </row>
    <row r="280" spans="55:57" x14ac:dyDescent="0.25">
      <c r="BE280" s="5"/>
    </row>
    <row r="281" spans="55:57" x14ac:dyDescent="0.25">
      <c r="BE281" s="5"/>
    </row>
    <row r="282" spans="55:57" x14ac:dyDescent="0.25">
      <c r="BC282" s="4"/>
      <c r="BE282" s="5"/>
    </row>
    <row r="283" spans="55:57" x14ac:dyDescent="0.25">
      <c r="BC283" s="4"/>
      <c r="BE283" s="5"/>
    </row>
    <row r="284" spans="55:57" x14ac:dyDescent="0.25">
      <c r="BC284" s="4"/>
      <c r="BE284" s="5"/>
    </row>
    <row r="285" spans="55:57" x14ac:dyDescent="0.25">
      <c r="BC285" s="4"/>
      <c r="BE285" s="5"/>
    </row>
    <row r="286" spans="55:57" x14ac:dyDescent="0.25">
      <c r="BC286" s="4"/>
      <c r="BE286" s="5"/>
    </row>
    <row r="287" spans="55:57" x14ac:dyDescent="0.25">
      <c r="BC287" s="4"/>
      <c r="BE287" s="5"/>
    </row>
    <row r="288" spans="55:57" x14ac:dyDescent="0.25">
      <c r="BC288" s="4"/>
      <c r="BE288" s="5"/>
    </row>
    <row r="289" spans="55:57" x14ac:dyDescent="0.25">
      <c r="BC289" s="4"/>
      <c r="BE289" s="5"/>
    </row>
    <row r="290" spans="55:57" x14ac:dyDescent="0.25">
      <c r="BC290" s="4"/>
      <c r="BE290" s="5"/>
    </row>
    <row r="291" spans="55:57" x14ac:dyDescent="0.25">
      <c r="BC291" s="4"/>
      <c r="BE291" s="5"/>
    </row>
    <row r="292" spans="55:57" x14ac:dyDescent="0.25">
      <c r="BC292" s="4"/>
      <c r="BE292" s="5"/>
    </row>
    <row r="293" spans="55:57" x14ac:dyDescent="0.25">
      <c r="BC293" s="4"/>
      <c r="BE293" s="5"/>
    </row>
    <row r="294" spans="55:57" x14ac:dyDescent="0.25">
      <c r="BC294" s="4"/>
      <c r="BE294" s="5"/>
    </row>
    <row r="295" spans="55:57" x14ac:dyDescent="0.25">
      <c r="BC295" s="4"/>
      <c r="BE295" s="5"/>
    </row>
    <row r="296" spans="55:57" x14ac:dyDescent="0.25">
      <c r="BC296" s="4"/>
      <c r="BE296" s="5"/>
    </row>
    <row r="297" spans="55:57" x14ac:dyDescent="0.25">
      <c r="BC297" s="4"/>
      <c r="BE297" s="5"/>
    </row>
    <row r="298" spans="55:57" x14ac:dyDescent="0.25">
      <c r="BC298" s="4"/>
      <c r="BE298" s="5"/>
    </row>
    <row r="299" spans="55:57" x14ac:dyDescent="0.25">
      <c r="BC299" s="4"/>
      <c r="BE299" s="5"/>
    </row>
    <row r="300" spans="55:57" x14ac:dyDescent="0.25">
      <c r="BC300" s="4"/>
      <c r="BE300" s="5"/>
    </row>
    <row r="301" spans="55:57" x14ac:dyDescent="0.25">
      <c r="BC301" s="4"/>
      <c r="BE301" s="5"/>
    </row>
    <row r="302" spans="55:57" x14ac:dyDescent="0.25">
      <c r="BC302" s="4"/>
      <c r="BE302" s="5"/>
    </row>
    <row r="303" spans="55:57" x14ac:dyDescent="0.25">
      <c r="BC303" s="4"/>
      <c r="BE303" s="5"/>
    </row>
    <row r="304" spans="55:57" x14ac:dyDescent="0.25">
      <c r="BC304" s="4"/>
      <c r="BE304" s="5"/>
    </row>
    <row r="305" spans="55:57" x14ac:dyDescent="0.25">
      <c r="BC305" s="4"/>
      <c r="BE305" s="5"/>
    </row>
    <row r="306" spans="55:57" x14ac:dyDescent="0.25">
      <c r="BC306" s="4"/>
      <c r="BE306" s="5"/>
    </row>
    <row r="307" spans="55:57" x14ac:dyDescent="0.25">
      <c r="BC307" s="4"/>
      <c r="BE307" s="5"/>
    </row>
    <row r="308" spans="55:57" x14ac:dyDescent="0.25">
      <c r="BC308" s="4"/>
      <c r="BE308" s="5"/>
    </row>
    <row r="309" spans="55:57" x14ac:dyDescent="0.25">
      <c r="BC309" s="4"/>
      <c r="BE309" s="5"/>
    </row>
    <row r="310" spans="55:57" x14ac:dyDescent="0.25">
      <c r="BC310" s="4"/>
      <c r="BE310" s="5"/>
    </row>
    <row r="311" spans="55:57" x14ac:dyDescent="0.25">
      <c r="BC311" s="4"/>
      <c r="BE311" s="5"/>
    </row>
    <row r="312" spans="55:57" x14ac:dyDescent="0.25">
      <c r="BC312" s="4"/>
      <c r="BE312" s="5"/>
    </row>
    <row r="313" spans="55:57" x14ac:dyDescent="0.25">
      <c r="BC313" s="4"/>
      <c r="BE313" s="5"/>
    </row>
    <row r="314" spans="55:57" x14ac:dyDescent="0.25">
      <c r="BC314" s="4"/>
      <c r="BE314" s="5"/>
    </row>
    <row r="315" spans="55:57" x14ac:dyDescent="0.25">
      <c r="BC315" s="4"/>
      <c r="BE315" s="5"/>
    </row>
    <row r="316" spans="55:57" x14ac:dyDescent="0.25">
      <c r="BC316" s="4"/>
      <c r="BE316" s="5"/>
    </row>
    <row r="317" spans="55:57" x14ac:dyDescent="0.25">
      <c r="BC317" s="4"/>
      <c r="BE317" s="5"/>
    </row>
    <row r="318" spans="55:57" x14ac:dyDescent="0.25">
      <c r="BC318" s="4"/>
      <c r="BE318" s="5"/>
    </row>
    <row r="319" spans="55:57" x14ac:dyDescent="0.25">
      <c r="BC319" s="4"/>
      <c r="BE319" s="5"/>
    </row>
    <row r="320" spans="55:57" x14ac:dyDescent="0.25">
      <c r="BC320" s="4"/>
      <c r="BE320" s="5"/>
    </row>
    <row r="321" spans="55:57" x14ac:dyDescent="0.25">
      <c r="BC321" s="4"/>
      <c r="BE321" s="5"/>
    </row>
    <row r="322" spans="55:57" x14ac:dyDescent="0.25">
      <c r="BC322" s="4"/>
      <c r="BE322" s="5"/>
    </row>
    <row r="323" spans="55:57" x14ac:dyDescent="0.25">
      <c r="BC323" s="4"/>
      <c r="BE323" s="5"/>
    </row>
    <row r="324" spans="55:57" x14ac:dyDescent="0.25">
      <c r="BC324" s="4"/>
      <c r="BE324" s="5"/>
    </row>
    <row r="325" spans="55:57" x14ac:dyDescent="0.25">
      <c r="BC325" s="4"/>
      <c r="BE325" s="5"/>
    </row>
    <row r="326" spans="55:57" x14ac:dyDescent="0.25">
      <c r="BC326" s="4"/>
      <c r="BE326" s="5"/>
    </row>
    <row r="327" spans="55:57" x14ac:dyDescent="0.25">
      <c r="BC327" s="4"/>
      <c r="BE327" s="5"/>
    </row>
    <row r="328" spans="55:57" x14ac:dyDescent="0.25">
      <c r="BC328" s="4"/>
      <c r="BE328" s="5"/>
    </row>
    <row r="329" spans="55:57" x14ac:dyDescent="0.25">
      <c r="BC329" s="4"/>
      <c r="BE329" s="5"/>
    </row>
    <row r="330" spans="55:57" x14ac:dyDescent="0.25">
      <c r="BC330" s="4"/>
      <c r="BE330" s="5"/>
    </row>
    <row r="331" spans="55:57" x14ac:dyDescent="0.25">
      <c r="BC331" s="4"/>
      <c r="BE331" s="5"/>
    </row>
    <row r="332" spans="55:57" x14ac:dyDescent="0.25">
      <c r="BC332" s="4"/>
      <c r="BE332" s="5"/>
    </row>
    <row r="333" spans="55:57" x14ac:dyDescent="0.25">
      <c r="BC333" s="4"/>
      <c r="BE333" s="5"/>
    </row>
    <row r="334" spans="55:57" x14ac:dyDescent="0.25">
      <c r="BC334" s="4"/>
      <c r="BE334" s="5"/>
    </row>
    <row r="335" spans="55:57" x14ac:dyDescent="0.25">
      <c r="BC335" s="4"/>
      <c r="BE335" s="5"/>
    </row>
    <row r="336" spans="55:57" x14ac:dyDescent="0.25">
      <c r="BC336" s="4"/>
      <c r="BE336" s="5"/>
    </row>
    <row r="337" spans="55:57" x14ac:dyDescent="0.25">
      <c r="BC337" s="4"/>
      <c r="BE337" s="5"/>
    </row>
    <row r="338" spans="55:57" x14ac:dyDescent="0.25">
      <c r="BC338" s="4"/>
      <c r="BE338" s="5"/>
    </row>
    <row r="339" spans="55:57" x14ac:dyDescent="0.25">
      <c r="BC339" s="4"/>
      <c r="BE339" s="5"/>
    </row>
    <row r="340" spans="55:57" x14ac:dyDescent="0.25">
      <c r="BC340" s="4"/>
      <c r="BE340" s="5"/>
    </row>
    <row r="341" spans="55:57" x14ac:dyDescent="0.25">
      <c r="BC341" s="4"/>
      <c r="BE341" s="5"/>
    </row>
    <row r="342" spans="55:57" x14ac:dyDescent="0.25">
      <c r="BC342" s="4"/>
      <c r="BD342" s="4"/>
      <c r="BE342" s="5"/>
    </row>
    <row r="343" spans="55:57" x14ac:dyDescent="0.25">
      <c r="BC343" s="4"/>
      <c r="BD343" s="4"/>
      <c r="BE343" s="5"/>
    </row>
    <row r="344" spans="55:57" x14ac:dyDescent="0.25">
      <c r="BC344" s="4"/>
      <c r="BD344" s="4"/>
      <c r="BE344" s="5"/>
    </row>
  </sheetData>
  <mergeCells count="4">
    <mergeCell ref="B1:D1"/>
    <mergeCell ref="J1:L1"/>
    <mergeCell ref="Q1:S1"/>
    <mergeCell ref="X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9"/>
  <sheetViews>
    <sheetView topLeftCell="A58" workbookViewId="0">
      <selection activeCell="A84" sqref="A84:XFD84"/>
    </sheetView>
  </sheetViews>
  <sheetFormatPr defaultRowHeight="15" x14ac:dyDescent="0.25"/>
  <cols>
    <col min="12" max="12" width="9.140625" style="3"/>
  </cols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14</v>
      </c>
      <c r="L1" s="3" t="s">
        <v>15</v>
      </c>
    </row>
    <row r="2" spans="1:12" x14ac:dyDescent="0.25">
      <c r="A2">
        <v>0</v>
      </c>
      <c r="C2">
        <v>998</v>
      </c>
      <c r="D2">
        <v>2</v>
      </c>
      <c r="E2">
        <v>0</v>
      </c>
      <c r="F2">
        <v>0</v>
      </c>
      <c r="G2">
        <v>1000</v>
      </c>
      <c r="H2">
        <v>2</v>
      </c>
      <c r="I2">
        <v>2</v>
      </c>
      <c r="J2">
        <v>0</v>
      </c>
      <c r="K2">
        <v>0</v>
      </c>
      <c r="L2" s="3">
        <f>SUM(H3:H5)/SUM(D2:D4)*6</f>
        <v>3</v>
      </c>
    </row>
    <row r="3" spans="1:12" x14ac:dyDescent="0.25">
      <c r="A3">
        <v>1</v>
      </c>
      <c r="C3">
        <v>997</v>
      </c>
      <c r="D3">
        <v>3</v>
      </c>
      <c r="E3">
        <v>0</v>
      </c>
      <c r="F3">
        <v>2</v>
      </c>
      <c r="G3">
        <v>998</v>
      </c>
      <c r="H3">
        <v>1</v>
      </c>
      <c r="I3">
        <v>3</v>
      </c>
      <c r="J3">
        <v>3990</v>
      </c>
      <c r="K3">
        <v>0</v>
      </c>
      <c r="L3" s="3">
        <f>SUM(H3:H5)/SUM(D2:D4)*6</f>
        <v>3</v>
      </c>
    </row>
    <row r="4" spans="1:12" x14ac:dyDescent="0.25">
      <c r="A4">
        <v>2</v>
      </c>
      <c r="C4">
        <v>995</v>
      </c>
      <c r="D4">
        <v>5</v>
      </c>
      <c r="E4">
        <v>0</v>
      </c>
      <c r="F4">
        <v>2</v>
      </c>
      <c r="G4">
        <v>998</v>
      </c>
      <c r="H4">
        <v>2</v>
      </c>
      <c r="I4">
        <v>5</v>
      </c>
      <c r="J4">
        <v>3992</v>
      </c>
      <c r="K4">
        <v>0</v>
      </c>
      <c r="L4" s="3">
        <f>SUM(H3:H5)/SUM(D2:D4)*6</f>
        <v>3</v>
      </c>
    </row>
    <row r="5" spans="1:12" x14ac:dyDescent="0.25">
      <c r="A5">
        <v>3</v>
      </c>
      <c r="C5">
        <v>993</v>
      </c>
      <c r="D5">
        <v>7</v>
      </c>
      <c r="E5">
        <v>0</v>
      </c>
      <c r="F5">
        <v>3</v>
      </c>
      <c r="G5">
        <v>997</v>
      </c>
      <c r="H5">
        <v>2</v>
      </c>
      <c r="I5">
        <v>7</v>
      </c>
      <c r="J5">
        <v>3986</v>
      </c>
      <c r="K5">
        <v>2</v>
      </c>
      <c r="L5" s="3">
        <f>SUM(H3:H5)/SUM(D2:D4)*6</f>
        <v>3</v>
      </c>
    </row>
    <row r="6" spans="1:12" x14ac:dyDescent="0.25">
      <c r="A6">
        <v>4</v>
      </c>
      <c r="C6">
        <v>991</v>
      </c>
      <c r="D6">
        <v>9</v>
      </c>
      <c r="E6">
        <v>0</v>
      </c>
      <c r="F6">
        <v>227</v>
      </c>
      <c r="G6">
        <v>773</v>
      </c>
      <c r="H6">
        <v>2</v>
      </c>
      <c r="I6">
        <v>9</v>
      </c>
      <c r="J6">
        <v>3090</v>
      </c>
      <c r="K6">
        <v>1</v>
      </c>
      <c r="L6" s="3">
        <f>SUM(H3:H6)/SUM(D2:D5)*6</f>
        <v>2.4705882352941178</v>
      </c>
    </row>
    <row r="7" spans="1:12" x14ac:dyDescent="0.25">
      <c r="A7">
        <v>5</v>
      </c>
      <c r="C7">
        <v>988</v>
      </c>
      <c r="D7">
        <v>12</v>
      </c>
      <c r="E7">
        <v>0</v>
      </c>
      <c r="F7">
        <v>198</v>
      </c>
      <c r="G7">
        <v>802</v>
      </c>
      <c r="H7">
        <v>3</v>
      </c>
      <c r="I7">
        <v>12</v>
      </c>
      <c r="J7">
        <v>3208</v>
      </c>
      <c r="K7">
        <v>2</v>
      </c>
      <c r="L7" s="3">
        <f>SUM(H3:H7)/SUM(D2:D6)*6</f>
        <v>2.3076923076923079</v>
      </c>
    </row>
    <row r="8" spans="1:12" x14ac:dyDescent="0.25">
      <c r="A8">
        <v>6</v>
      </c>
      <c r="C8">
        <v>985</v>
      </c>
      <c r="D8">
        <v>13</v>
      </c>
      <c r="E8">
        <v>2</v>
      </c>
      <c r="F8">
        <v>233</v>
      </c>
      <c r="G8">
        <v>767</v>
      </c>
      <c r="H8">
        <v>3</v>
      </c>
      <c r="I8">
        <v>15</v>
      </c>
      <c r="J8">
        <v>3068</v>
      </c>
      <c r="K8">
        <v>2</v>
      </c>
      <c r="L8" s="3">
        <f>SUM(H3:H8)/SUM(D2:D7)*6</f>
        <v>2.0526315789473686</v>
      </c>
    </row>
    <row r="9" spans="1:12" x14ac:dyDescent="0.25">
      <c r="A9">
        <v>7</v>
      </c>
      <c r="C9">
        <v>981</v>
      </c>
      <c r="D9">
        <v>16</v>
      </c>
      <c r="E9">
        <v>3</v>
      </c>
      <c r="F9">
        <v>233</v>
      </c>
      <c r="G9">
        <v>767</v>
      </c>
      <c r="H9">
        <v>4</v>
      </c>
      <c r="I9">
        <v>19</v>
      </c>
      <c r="J9">
        <v>3066</v>
      </c>
      <c r="K9">
        <v>2</v>
      </c>
      <c r="L9" s="3">
        <f t="shared" ref="L9:L72" si="0">SUM(H4:H9)/SUM(D3:D8)*6</f>
        <v>1.9591836734693877</v>
      </c>
    </row>
    <row r="10" spans="1:12" x14ac:dyDescent="0.25">
      <c r="A10">
        <v>8</v>
      </c>
      <c r="C10">
        <v>976</v>
      </c>
      <c r="D10">
        <v>19</v>
      </c>
      <c r="E10">
        <v>5</v>
      </c>
      <c r="F10">
        <v>231</v>
      </c>
      <c r="G10">
        <v>769</v>
      </c>
      <c r="H10">
        <v>5</v>
      </c>
      <c r="I10">
        <v>24</v>
      </c>
      <c r="J10">
        <v>3074</v>
      </c>
      <c r="K10">
        <v>3</v>
      </c>
      <c r="L10" s="3">
        <f t="shared" si="0"/>
        <v>1.838709677419355</v>
      </c>
    </row>
    <row r="11" spans="1:12" x14ac:dyDescent="0.25">
      <c r="A11">
        <v>9</v>
      </c>
      <c r="C11">
        <v>973</v>
      </c>
      <c r="D11">
        <v>20</v>
      </c>
      <c r="E11">
        <v>7</v>
      </c>
      <c r="F11">
        <v>244</v>
      </c>
      <c r="G11">
        <v>756</v>
      </c>
      <c r="H11">
        <v>3</v>
      </c>
      <c r="I11">
        <v>27</v>
      </c>
      <c r="J11">
        <v>3024</v>
      </c>
      <c r="K11">
        <v>3</v>
      </c>
      <c r="L11" s="3">
        <f t="shared" si="0"/>
        <v>1.5789473684210527</v>
      </c>
    </row>
    <row r="12" spans="1:12" x14ac:dyDescent="0.25">
      <c r="A12">
        <v>10</v>
      </c>
      <c r="C12">
        <v>968</v>
      </c>
      <c r="D12">
        <v>23</v>
      </c>
      <c r="E12">
        <v>9</v>
      </c>
      <c r="F12">
        <v>250</v>
      </c>
      <c r="G12">
        <v>750</v>
      </c>
      <c r="H12">
        <v>5</v>
      </c>
      <c r="I12">
        <v>32</v>
      </c>
      <c r="J12">
        <v>2998</v>
      </c>
      <c r="K12">
        <v>4</v>
      </c>
      <c r="L12" s="3">
        <f t="shared" si="0"/>
        <v>1.5505617977528092</v>
      </c>
    </row>
    <row r="13" spans="1:12" x14ac:dyDescent="0.25">
      <c r="A13">
        <v>11</v>
      </c>
      <c r="C13">
        <v>960</v>
      </c>
      <c r="D13">
        <v>28</v>
      </c>
      <c r="E13">
        <v>12</v>
      </c>
      <c r="F13">
        <v>272</v>
      </c>
      <c r="G13">
        <v>728</v>
      </c>
      <c r="H13">
        <v>8</v>
      </c>
      <c r="I13">
        <v>40</v>
      </c>
      <c r="J13">
        <v>2912</v>
      </c>
      <c r="K13">
        <v>5</v>
      </c>
      <c r="L13" s="3">
        <f t="shared" si="0"/>
        <v>1.6310679611650485</v>
      </c>
    </row>
    <row r="14" spans="1:12" x14ac:dyDescent="0.25">
      <c r="A14">
        <v>12</v>
      </c>
      <c r="C14">
        <v>952</v>
      </c>
      <c r="D14">
        <v>33</v>
      </c>
      <c r="E14">
        <v>15</v>
      </c>
      <c r="F14">
        <v>348</v>
      </c>
      <c r="G14">
        <v>652</v>
      </c>
      <c r="H14">
        <v>8</v>
      </c>
      <c r="I14">
        <v>48</v>
      </c>
      <c r="J14">
        <v>2608</v>
      </c>
      <c r="K14">
        <v>3</v>
      </c>
      <c r="L14" s="3">
        <f t="shared" si="0"/>
        <v>1.6638655462184875</v>
      </c>
    </row>
    <row r="15" spans="1:12" x14ac:dyDescent="0.25">
      <c r="A15">
        <v>13</v>
      </c>
      <c r="C15">
        <v>948</v>
      </c>
      <c r="D15">
        <v>33</v>
      </c>
      <c r="E15">
        <v>19</v>
      </c>
      <c r="F15">
        <v>251</v>
      </c>
      <c r="G15">
        <v>749</v>
      </c>
      <c r="H15">
        <v>4</v>
      </c>
      <c r="I15">
        <v>52</v>
      </c>
      <c r="J15">
        <v>2996</v>
      </c>
      <c r="K15">
        <v>5</v>
      </c>
      <c r="L15" s="3">
        <f t="shared" si="0"/>
        <v>1.4244604316546763</v>
      </c>
    </row>
    <row r="16" spans="1:12" x14ac:dyDescent="0.25">
      <c r="A16">
        <v>14</v>
      </c>
      <c r="C16">
        <v>941</v>
      </c>
      <c r="D16">
        <v>35</v>
      </c>
      <c r="E16">
        <v>24</v>
      </c>
      <c r="F16">
        <v>358</v>
      </c>
      <c r="G16">
        <v>642</v>
      </c>
      <c r="H16">
        <v>7</v>
      </c>
      <c r="I16">
        <v>59</v>
      </c>
      <c r="J16">
        <v>2566</v>
      </c>
      <c r="K16">
        <v>8</v>
      </c>
      <c r="L16" s="3">
        <f t="shared" si="0"/>
        <v>1.3461538461538463</v>
      </c>
    </row>
    <row r="17" spans="1:12" x14ac:dyDescent="0.25">
      <c r="A17">
        <v>15</v>
      </c>
      <c r="C17">
        <v>934</v>
      </c>
      <c r="D17">
        <v>39</v>
      </c>
      <c r="E17">
        <v>27</v>
      </c>
      <c r="F17">
        <v>363</v>
      </c>
      <c r="G17">
        <v>637</v>
      </c>
      <c r="H17">
        <v>7</v>
      </c>
      <c r="I17">
        <v>66</v>
      </c>
      <c r="J17">
        <v>2546</v>
      </c>
      <c r="K17">
        <v>8</v>
      </c>
      <c r="L17" s="3">
        <f t="shared" si="0"/>
        <v>1.3604651162790697</v>
      </c>
    </row>
    <row r="18" spans="1:12" x14ac:dyDescent="0.25">
      <c r="A18">
        <v>16</v>
      </c>
      <c r="C18">
        <v>927</v>
      </c>
      <c r="D18">
        <v>41</v>
      </c>
      <c r="E18">
        <v>32</v>
      </c>
      <c r="F18">
        <v>371</v>
      </c>
      <c r="G18">
        <v>629</v>
      </c>
      <c r="H18">
        <v>7</v>
      </c>
      <c r="I18">
        <v>73</v>
      </c>
      <c r="J18">
        <v>2516</v>
      </c>
      <c r="K18">
        <v>4</v>
      </c>
      <c r="L18" s="3">
        <f t="shared" si="0"/>
        <v>1.2879581151832462</v>
      </c>
    </row>
    <row r="19" spans="1:12" x14ac:dyDescent="0.25">
      <c r="A19">
        <v>17</v>
      </c>
      <c r="C19">
        <v>922</v>
      </c>
      <c r="D19">
        <v>38</v>
      </c>
      <c r="E19">
        <v>40</v>
      </c>
      <c r="F19">
        <v>286</v>
      </c>
      <c r="G19">
        <v>714</v>
      </c>
      <c r="H19">
        <v>5</v>
      </c>
      <c r="I19">
        <v>78</v>
      </c>
      <c r="J19">
        <v>2856</v>
      </c>
      <c r="K19">
        <v>7</v>
      </c>
      <c r="L19" s="3">
        <f t="shared" si="0"/>
        <v>1.0909090909090908</v>
      </c>
    </row>
    <row r="20" spans="1:12" x14ac:dyDescent="0.25">
      <c r="A20">
        <v>18</v>
      </c>
      <c r="C20">
        <v>917</v>
      </c>
      <c r="D20">
        <v>35</v>
      </c>
      <c r="E20">
        <v>48</v>
      </c>
      <c r="F20">
        <v>319</v>
      </c>
      <c r="G20">
        <v>681</v>
      </c>
      <c r="H20">
        <v>5</v>
      </c>
      <c r="I20">
        <v>83</v>
      </c>
      <c r="J20">
        <v>2724</v>
      </c>
      <c r="K20">
        <v>7</v>
      </c>
      <c r="L20" s="3">
        <f t="shared" si="0"/>
        <v>0.95890410958904104</v>
      </c>
    </row>
    <row r="21" spans="1:12" x14ac:dyDescent="0.25">
      <c r="A21">
        <v>19</v>
      </c>
      <c r="C21">
        <v>908</v>
      </c>
      <c r="D21">
        <v>40</v>
      </c>
      <c r="E21">
        <v>52</v>
      </c>
      <c r="F21">
        <v>308</v>
      </c>
      <c r="G21">
        <v>692</v>
      </c>
      <c r="H21">
        <v>9</v>
      </c>
      <c r="I21">
        <v>92</v>
      </c>
      <c r="J21">
        <v>2766</v>
      </c>
      <c r="K21">
        <v>7</v>
      </c>
      <c r="L21" s="3">
        <f t="shared" si="0"/>
        <v>1.0859728506787329</v>
      </c>
    </row>
    <row r="22" spans="1:12" x14ac:dyDescent="0.25">
      <c r="A22">
        <v>20</v>
      </c>
      <c r="C22">
        <v>900</v>
      </c>
      <c r="D22">
        <v>41</v>
      </c>
      <c r="E22">
        <v>59</v>
      </c>
      <c r="F22">
        <v>312</v>
      </c>
      <c r="G22">
        <v>688</v>
      </c>
      <c r="H22">
        <v>8</v>
      </c>
      <c r="I22">
        <v>100</v>
      </c>
      <c r="J22">
        <v>2752</v>
      </c>
      <c r="K22">
        <v>5</v>
      </c>
      <c r="L22" s="3">
        <f t="shared" si="0"/>
        <v>1.0789473684210527</v>
      </c>
    </row>
    <row r="23" spans="1:12" x14ac:dyDescent="0.25">
      <c r="A23">
        <v>21</v>
      </c>
      <c r="C23">
        <v>887</v>
      </c>
      <c r="D23">
        <v>47</v>
      </c>
      <c r="E23">
        <v>66</v>
      </c>
      <c r="F23">
        <v>362</v>
      </c>
      <c r="G23">
        <v>638</v>
      </c>
      <c r="H23">
        <v>13</v>
      </c>
      <c r="I23">
        <v>113</v>
      </c>
      <c r="J23">
        <v>2552</v>
      </c>
      <c r="K23">
        <v>5</v>
      </c>
      <c r="L23" s="3">
        <f t="shared" si="0"/>
        <v>1.2051282051282053</v>
      </c>
    </row>
    <row r="24" spans="1:12" x14ac:dyDescent="0.25">
      <c r="A24">
        <v>22</v>
      </c>
      <c r="C24">
        <v>879</v>
      </c>
      <c r="D24">
        <v>48</v>
      </c>
      <c r="E24">
        <v>73</v>
      </c>
      <c r="F24">
        <v>369</v>
      </c>
      <c r="G24">
        <v>631</v>
      </c>
      <c r="H24">
        <v>8</v>
      </c>
      <c r="I24">
        <v>121</v>
      </c>
      <c r="J24">
        <v>2524</v>
      </c>
      <c r="K24">
        <v>9</v>
      </c>
      <c r="L24" s="3">
        <f t="shared" si="0"/>
        <v>1.1900826446280992</v>
      </c>
    </row>
    <row r="25" spans="1:12" x14ac:dyDescent="0.25">
      <c r="A25">
        <v>23</v>
      </c>
      <c r="C25">
        <v>868</v>
      </c>
      <c r="D25">
        <v>54</v>
      </c>
      <c r="E25">
        <v>78</v>
      </c>
      <c r="F25">
        <v>344</v>
      </c>
      <c r="G25">
        <v>656</v>
      </c>
      <c r="H25">
        <v>11</v>
      </c>
      <c r="I25">
        <v>132</v>
      </c>
      <c r="J25">
        <v>2622</v>
      </c>
      <c r="K25">
        <v>8</v>
      </c>
      <c r="L25" s="3">
        <f t="shared" si="0"/>
        <v>1.3012048192771084</v>
      </c>
    </row>
    <row r="26" spans="1:12" x14ac:dyDescent="0.25">
      <c r="A26">
        <v>24</v>
      </c>
      <c r="C26">
        <v>858</v>
      </c>
      <c r="D26">
        <v>59</v>
      </c>
      <c r="E26">
        <v>83</v>
      </c>
      <c r="F26">
        <v>374</v>
      </c>
      <c r="G26">
        <v>626</v>
      </c>
      <c r="H26">
        <v>10</v>
      </c>
      <c r="I26">
        <v>142</v>
      </c>
      <c r="J26">
        <v>2502</v>
      </c>
      <c r="K26">
        <v>13</v>
      </c>
      <c r="L26" s="3">
        <f t="shared" si="0"/>
        <v>1.3358490566037737</v>
      </c>
    </row>
    <row r="27" spans="1:12" x14ac:dyDescent="0.25">
      <c r="A27">
        <v>25</v>
      </c>
      <c r="C27">
        <v>850</v>
      </c>
      <c r="D27">
        <v>58</v>
      </c>
      <c r="E27">
        <v>92</v>
      </c>
      <c r="F27">
        <v>505</v>
      </c>
      <c r="G27">
        <v>495</v>
      </c>
      <c r="H27">
        <v>8</v>
      </c>
      <c r="I27">
        <v>150</v>
      </c>
      <c r="J27">
        <v>1978</v>
      </c>
      <c r="K27">
        <v>8</v>
      </c>
      <c r="L27" s="3">
        <f t="shared" si="0"/>
        <v>1.2041522491349481</v>
      </c>
    </row>
    <row r="28" spans="1:12" x14ac:dyDescent="0.25">
      <c r="A28">
        <v>26</v>
      </c>
      <c r="C28">
        <v>838</v>
      </c>
      <c r="D28">
        <v>62</v>
      </c>
      <c r="E28">
        <v>100</v>
      </c>
      <c r="F28">
        <v>374</v>
      </c>
      <c r="G28">
        <v>626</v>
      </c>
      <c r="H28">
        <v>12</v>
      </c>
      <c r="I28">
        <v>162</v>
      </c>
      <c r="J28">
        <v>2502</v>
      </c>
      <c r="K28">
        <v>11</v>
      </c>
      <c r="L28" s="3">
        <f t="shared" si="0"/>
        <v>1.2117263843648209</v>
      </c>
    </row>
    <row r="29" spans="1:12" x14ac:dyDescent="0.25">
      <c r="A29">
        <v>27</v>
      </c>
      <c r="C29">
        <v>831</v>
      </c>
      <c r="D29">
        <v>56</v>
      </c>
      <c r="E29">
        <v>113</v>
      </c>
      <c r="F29">
        <v>438</v>
      </c>
      <c r="G29">
        <v>562</v>
      </c>
      <c r="H29">
        <v>7</v>
      </c>
      <c r="I29">
        <v>169</v>
      </c>
      <c r="J29">
        <v>2248</v>
      </c>
      <c r="K29">
        <v>10</v>
      </c>
      <c r="L29" s="3">
        <f t="shared" si="0"/>
        <v>1.024390243902439</v>
      </c>
    </row>
    <row r="30" spans="1:12" x14ac:dyDescent="0.25">
      <c r="A30">
        <v>28</v>
      </c>
      <c r="C30">
        <v>828</v>
      </c>
      <c r="D30">
        <v>51</v>
      </c>
      <c r="E30">
        <v>121</v>
      </c>
      <c r="F30">
        <v>452</v>
      </c>
      <c r="G30">
        <v>548</v>
      </c>
      <c r="H30">
        <v>3</v>
      </c>
      <c r="I30">
        <v>172</v>
      </c>
      <c r="J30">
        <v>2192</v>
      </c>
      <c r="K30">
        <v>8</v>
      </c>
      <c r="L30" s="3">
        <f t="shared" si="0"/>
        <v>0.90801186943620182</v>
      </c>
    </row>
    <row r="31" spans="1:12" x14ac:dyDescent="0.25">
      <c r="A31">
        <v>29</v>
      </c>
      <c r="C31">
        <v>824</v>
      </c>
      <c r="D31">
        <v>44</v>
      </c>
      <c r="E31">
        <v>132</v>
      </c>
      <c r="F31">
        <v>387</v>
      </c>
      <c r="G31">
        <v>613</v>
      </c>
      <c r="H31">
        <v>4</v>
      </c>
      <c r="I31">
        <v>176</v>
      </c>
      <c r="J31">
        <v>2452</v>
      </c>
      <c r="K31">
        <v>12</v>
      </c>
      <c r="L31" s="3">
        <f t="shared" si="0"/>
        <v>0.77647058823529425</v>
      </c>
    </row>
    <row r="32" spans="1:12" x14ac:dyDescent="0.25">
      <c r="A32">
        <v>30</v>
      </c>
      <c r="C32">
        <v>822</v>
      </c>
      <c r="D32">
        <v>36</v>
      </c>
      <c r="E32">
        <v>142</v>
      </c>
      <c r="F32">
        <v>495</v>
      </c>
      <c r="G32">
        <v>505</v>
      </c>
      <c r="H32">
        <v>2</v>
      </c>
      <c r="I32">
        <v>178</v>
      </c>
      <c r="J32">
        <v>2018</v>
      </c>
      <c r="K32">
        <v>7</v>
      </c>
      <c r="L32" s="3">
        <f t="shared" si="0"/>
        <v>0.65454545454545454</v>
      </c>
    </row>
    <row r="33" spans="1:12" x14ac:dyDescent="0.25">
      <c r="A33">
        <v>31</v>
      </c>
      <c r="C33">
        <v>819</v>
      </c>
      <c r="D33">
        <v>31</v>
      </c>
      <c r="E33">
        <v>150</v>
      </c>
      <c r="F33">
        <v>318</v>
      </c>
      <c r="G33">
        <v>682</v>
      </c>
      <c r="H33">
        <v>3</v>
      </c>
      <c r="I33">
        <v>181</v>
      </c>
      <c r="J33">
        <v>2728</v>
      </c>
      <c r="K33">
        <v>3</v>
      </c>
      <c r="L33" s="3">
        <f t="shared" si="0"/>
        <v>0.60586319218241047</v>
      </c>
    </row>
    <row r="34" spans="1:12" x14ac:dyDescent="0.25">
      <c r="A34">
        <v>32</v>
      </c>
      <c r="C34">
        <v>816</v>
      </c>
      <c r="D34">
        <v>22</v>
      </c>
      <c r="E34">
        <v>162</v>
      </c>
      <c r="F34">
        <v>261</v>
      </c>
      <c r="G34">
        <v>739</v>
      </c>
      <c r="H34">
        <v>3</v>
      </c>
      <c r="I34">
        <v>184</v>
      </c>
      <c r="J34">
        <v>2956</v>
      </c>
      <c r="K34">
        <v>4</v>
      </c>
      <c r="L34" s="3">
        <f t="shared" si="0"/>
        <v>0.47142857142857142</v>
      </c>
    </row>
    <row r="35" spans="1:12" x14ac:dyDescent="0.25">
      <c r="A35">
        <v>33</v>
      </c>
      <c r="C35">
        <v>812</v>
      </c>
      <c r="D35">
        <v>19</v>
      </c>
      <c r="E35">
        <v>169</v>
      </c>
      <c r="F35">
        <v>274</v>
      </c>
      <c r="G35">
        <v>726</v>
      </c>
      <c r="H35">
        <v>4</v>
      </c>
      <c r="I35">
        <v>188</v>
      </c>
      <c r="J35">
        <v>2902</v>
      </c>
      <c r="K35">
        <v>2</v>
      </c>
      <c r="L35" s="3">
        <f t="shared" si="0"/>
        <v>0.47499999999999998</v>
      </c>
    </row>
    <row r="36" spans="1:12" x14ac:dyDescent="0.25">
      <c r="A36">
        <v>34</v>
      </c>
      <c r="C36">
        <v>805</v>
      </c>
      <c r="D36">
        <v>23</v>
      </c>
      <c r="E36">
        <v>172</v>
      </c>
      <c r="F36">
        <v>240</v>
      </c>
      <c r="G36">
        <v>760</v>
      </c>
      <c r="H36">
        <v>7</v>
      </c>
      <c r="I36">
        <v>195</v>
      </c>
      <c r="J36">
        <v>3040</v>
      </c>
      <c r="K36">
        <v>3</v>
      </c>
      <c r="L36" s="3">
        <f t="shared" si="0"/>
        <v>0.67980295566502469</v>
      </c>
    </row>
    <row r="37" spans="1:12" x14ac:dyDescent="0.25">
      <c r="A37">
        <v>35</v>
      </c>
      <c r="C37">
        <v>800</v>
      </c>
      <c r="D37">
        <v>24</v>
      </c>
      <c r="E37">
        <v>176</v>
      </c>
      <c r="F37">
        <v>251</v>
      </c>
      <c r="G37">
        <v>749</v>
      </c>
      <c r="H37">
        <v>5</v>
      </c>
      <c r="I37">
        <v>200</v>
      </c>
      <c r="J37">
        <v>2994</v>
      </c>
      <c r="K37">
        <v>3</v>
      </c>
      <c r="L37" s="3">
        <f t="shared" si="0"/>
        <v>0.82285714285714295</v>
      </c>
    </row>
    <row r="38" spans="1:12" x14ac:dyDescent="0.25">
      <c r="A38">
        <v>36</v>
      </c>
      <c r="C38">
        <v>796</v>
      </c>
      <c r="D38">
        <v>26</v>
      </c>
      <c r="E38">
        <v>178</v>
      </c>
      <c r="F38">
        <v>251</v>
      </c>
      <c r="G38">
        <v>749</v>
      </c>
      <c r="H38">
        <v>4</v>
      </c>
      <c r="I38">
        <v>204</v>
      </c>
      <c r="J38">
        <v>2994</v>
      </c>
      <c r="K38">
        <v>4</v>
      </c>
      <c r="L38" s="3">
        <f t="shared" si="0"/>
        <v>1.0064516129032259</v>
      </c>
    </row>
    <row r="39" spans="1:12" x14ac:dyDescent="0.25">
      <c r="A39">
        <v>37</v>
      </c>
      <c r="C39">
        <v>791</v>
      </c>
      <c r="D39">
        <v>28</v>
      </c>
      <c r="E39">
        <v>181</v>
      </c>
      <c r="F39">
        <v>274</v>
      </c>
      <c r="G39">
        <v>726</v>
      </c>
      <c r="H39">
        <v>5</v>
      </c>
      <c r="I39">
        <v>209</v>
      </c>
      <c r="J39">
        <v>2904</v>
      </c>
      <c r="K39">
        <v>7</v>
      </c>
      <c r="L39" s="3">
        <f t="shared" si="0"/>
        <v>1.1586206896551725</v>
      </c>
    </row>
    <row r="40" spans="1:12" x14ac:dyDescent="0.25">
      <c r="A40">
        <v>38</v>
      </c>
      <c r="C40">
        <v>787</v>
      </c>
      <c r="D40">
        <v>29</v>
      </c>
      <c r="E40">
        <v>184</v>
      </c>
      <c r="F40">
        <v>301</v>
      </c>
      <c r="G40">
        <v>699</v>
      </c>
      <c r="H40">
        <v>4</v>
      </c>
      <c r="I40">
        <v>213</v>
      </c>
      <c r="J40">
        <v>2796</v>
      </c>
      <c r="K40">
        <v>5</v>
      </c>
      <c r="L40" s="3">
        <f t="shared" si="0"/>
        <v>1.2253521126760565</v>
      </c>
    </row>
    <row r="41" spans="1:12" x14ac:dyDescent="0.25">
      <c r="A41">
        <v>39</v>
      </c>
      <c r="C41">
        <v>782</v>
      </c>
      <c r="D41">
        <v>30</v>
      </c>
      <c r="E41">
        <v>188</v>
      </c>
      <c r="F41">
        <v>350</v>
      </c>
      <c r="G41">
        <v>650</v>
      </c>
      <c r="H41">
        <v>5</v>
      </c>
      <c r="I41">
        <v>218</v>
      </c>
      <c r="J41">
        <v>2598</v>
      </c>
      <c r="K41">
        <v>4</v>
      </c>
      <c r="L41" s="3">
        <f t="shared" si="0"/>
        <v>1.2080536912751678</v>
      </c>
    </row>
    <row r="42" spans="1:12" x14ac:dyDescent="0.25">
      <c r="A42">
        <v>40</v>
      </c>
      <c r="C42">
        <v>780</v>
      </c>
      <c r="D42">
        <v>25</v>
      </c>
      <c r="E42">
        <v>195</v>
      </c>
      <c r="F42">
        <v>272</v>
      </c>
      <c r="G42">
        <v>728</v>
      </c>
      <c r="H42">
        <v>2</v>
      </c>
      <c r="I42">
        <v>220</v>
      </c>
      <c r="J42">
        <v>2912</v>
      </c>
      <c r="K42">
        <v>5</v>
      </c>
      <c r="L42" s="3">
        <f t="shared" si="0"/>
        <v>0.9375</v>
      </c>
    </row>
    <row r="43" spans="1:12" x14ac:dyDescent="0.25">
      <c r="A43">
        <v>41</v>
      </c>
      <c r="C43">
        <v>775</v>
      </c>
      <c r="D43">
        <v>25</v>
      </c>
      <c r="E43">
        <v>200</v>
      </c>
      <c r="F43">
        <v>358</v>
      </c>
      <c r="G43">
        <v>642</v>
      </c>
      <c r="H43">
        <v>5</v>
      </c>
      <c r="I43">
        <v>225</v>
      </c>
      <c r="J43">
        <v>2568</v>
      </c>
      <c r="K43">
        <v>4</v>
      </c>
      <c r="L43" s="3">
        <f t="shared" si="0"/>
        <v>0.92592592592592582</v>
      </c>
    </row>
    <row r="44" spans="1:12" x14ac:dyDescent="0.25">
      <c r="A44">
        <v>42</v>
      </c>
      <c r="C44">
        <v>770</v>
      </c>
      <c r="D44">
        <v>26</v>
      </c>
      <c r="E44">
        <v>204</v>
      </c>
      <c r="F44">
        <v>272</v>
      </c>
      <c r="G44">
        <v>728</v>
      </c>
      <c r="H44">
        <v>5</v>
      </c>
      <c r="I44">
        <v>230</v>
      </c>
      <c r="J44">
        <v>2912</v>
      </c>
      <c r="K44">
        <v>5</v>
      </c>
      <c r="L44" s="3">
        <f t="shared" si="0"/>
        <v>0.95705521472392641</v>
      </c>
    </row>
    <row r="45" spans="1:12" x14ac:dyDescent="0.25">
      <c r="A45">
        <v>43</v>
      </c>
      <c r="C45">
        <v>765</v>
      </c>
      <c r="D45">
        <v>26</v>
      </c>
      <c r="E45">
        <v>209</v>
      </c>
      <c r="F45">
        <v>354</v>
      </c>
      <c r="G45">
        <v>646</v>
      </c>
      <c r="H45">
        <v>5</v>
      </c>
      <c r="I45">
        <v>235</v>
      </c>
      <c r="J45">
        <v>2584</v>
      </c>
      <c r="K45">
        <v>2</v>
      </c>
      <c r="L45" s="3">
        <f t="shared" si="0"/>
        <v>0.95705521472392641</v>
      </c>
    </row>
    <row r="46" spans="1:12" x14ac:dyDescent="0.25">
      <c r="A46">
        <v>44</v>
      </c>
      <c r="C46">
        <v>761</v>
      </c>
      <c r="D46">
        <v>26</v>
      </c>
      <c r="E46">
        <v>213</v>
      </c>
      <c r="F46">
        <v>255</v>
      </c>
      <c r="G46">
        <v>745</v>
      </c>
      <c r="H46">
        <v>4</v>
      </c>
      <c r="I46">
        <v>239</v>
      </c>
      <c r="J46">
        <v>2978</v>
      </c>
      <c r="K46">
        <v>5</v>
      </c>
      <c r="L46" s="3">
        <f t="shared" si="0"/>
        <v>0.96894409937888204</v>
      </c>
    </row>
    <row r="47" spans="1:12" x14ac:dyDescent="0.25">
      <c r="A47">
        <v>45</v>
      </c>
      <c r="C47">
        <v>757</v>
      </c>
      <c r="D47">
        <v>25</v>
      </c>
      <c r="E47">
        <v>218</v>
      </c>
      <c r="F47">
        <v>360</v>
      </c>
      <c r="G47">
        <v>640</v>
      </c>
      <c r="H47">
        <v>4</v>
      </c>
      <c r="I47">
        <v>243</v>
      </c>
      <c r="J47">
        <v>2558</v>
      </c>
      <c r="K47">
        <v>5</v>
      </c>
      <c r="L47" s="3">
        <f t="shared" si="0"/>
        <v>0.949367088607595</v>
      </c>
    </row>
    <row r="48" spans="1:12" x14ac:dyDescent="0.25">
      <c r="A48">
        <v>46</v>
      </c>
      <c r="C48">
        <v>754</v>
      </c>
      <c r="D48">
        <v>26</v>
      </c>
      <c r="E48">
        <v>220</v>
      </c>
      <c r="F48">
        <v>362</v>
      </c>
      <c r="G48">
        <v>638</v>
      </c>
      <c r="H48">
        <v>3</v>
      </c>
      <c r="I48">
        <v>246</v>
      </c>
      <c r="J48">
        <v>2552</v>
      </c>
      <c r="K48">
        <v>5</v>
      </c>
      <c r="L48" s="3">
        <f t="shared" si="0"/>
        <v>1.0196078431372548</v>
      </c>
    </row>
    <row r="49" spans="1:12" x14ac:dyDescent="0.25">
      <c r="A49">
        <v>47</v>
      </c>
      <c r="C49">
        <v>747</v>
      </c>
      <c r="D49">
        <v>28</v>
      </c>
      <c r="E49">
        <v>225</v>
      </c>
      <c r="F49">
        <v>356</v>
      </c>
      <c r="G49">
        <v>644</v>
      </c>
      <c r="H49">
        <v>7</v>
      </c>
      <c r="I49">
        <v>253</v>
      </c>
      <c r="J49">
        <v>2576</v>
      </c>
      <c r="K49">
        <v>4</v>
      </c>
      <c r="L49" s="3">
        <f t="shared" si="0"/>
        <v>1.0909090909090908</v>
      </c>
    </row>
    <row r="50" spans="1:12" x14ac:dyDescent="0.25">
      <c r="A50">
        <v>48</v>
      </c>
      <c r="C50">
        <v>742</v>
      </c>
      <c r="D50">
        <v>28</v>
      </c>
      <c r="E50">
        <v>230</v>
      </c>
      <c r="F50">
        <v>286</v>
      </c>
      <c r="G50">
        <v>714</v>
      </c>
      <c r="H50">
        <v>5</v>
      </c>
      <c r="I50">
        <v>258</v>
      </c>
      <c r="J50">
        <v>2856</v>
      </c>
      <c r="K50">
        <v>4</v>
      </c>
      <c r="L50" s="3">
        <f t="shared" si="0"/>
        <v>1.0700636942675159</v>
      </c>
    </row>
    <row r="51" spans="1:12" x14ac:dyDescent="0.25">
      <c r="A51">
        <v>49</v>
      </c>
      <c r="C51">
        <v>735</v>
      </c>
      <c r="D51">
        <v>30</v>
      </c>
      <c r="E51">
        <v>235</v>
      </c>
      <c r="F51">
        <v>275</v>
      </c>
      <c r="G51">
        <v>725</v>
      </c>
      <c r="H51">
        <v>7</v>
      </c>
      <c r="I51">
        <v>265</v>
      </c>
      <c r="J51">
        <v>2898</v>
      </c>
      <c r="K51">
        <v>3</v>
      </c>
      <c r="L51" s="3">
        <f t="shared" si="0"/>
        <v>1.1320754716981134</v>
      </c>
    </row>
    <row r="52" spans="1:12" x14ac:dyDescent="0.25">
      <c r="A52">
        <v>50</v>
      </c>
      <c r="C52">
        <v>733</v>
      </c>
      <c r="D52">
        <v>28</v>
      </c>
      <c r="E52">
        <v>239</v>
      </c>
      <c r="F52">
        <v>243</v>
      </c>
      <c r="G52">
        <v>757</v>
      </c>
      <c r="H52">
        <v>2</v>
      </c>
      <c r="I52">
        <v>267</v>
      </c>
      <c r="J52">
        <v>3026</v>
      </c>
      <c r="K52">
        <v>7</v>
      </c>
      <c r="L52" s="3">
        <f t="shared" si="0"/>
        <v>1.0306748466257669</v>
      </c>
    </row>
    <row r="53" spans="1:12" x14ac:dyDescent="0.25">
      <c r="A53">
        <v>51</v>
      </c>
      <c r="C53">
        <v>730</v>
      </c>
      <c r="D53">
        <v>27</v>
      </c>
      <c r="E53">
        <v>243</v>
      </c>
      <c r="F53">
        <v>304</v>
      </c>
      <c r="G53">
        <v>696</v>
      </c>
      <c r="H53">
        <v>3</v>
      </c>
      <c r="I53">
        <v>270</v>
      </c>
      <c r="J53">
        <v>2782</v>
      </c>
      <c r="K53">
        <v>5</v>
      </c>
      <c r="L53" s="3">
        <f t="shared" si="0"/>
        <v>0.98181818181818181</v>
      </c>
    </row>
    <row r="54" spans="1:12" x14ac:dyDescent="0.25">
      <c r="A54">
        <v>52</v>
      </c>
      <c r="C54">
        <v>728</v>
      </c>
      <c r="D54">
        <v>26</v>
      </c>
      <c r="E54">
        <v>246</v>
      </c>
      <c r="F54">
        <v>362</v>
      </c>
      <c r="G54">
        <v>638</v>
      </c>
      <c r="H54">
        <v>2</v>
      </c>
      <c r="I54">
        <v>272</v>
      </c>
      <c r="J54">
        <v>2552</v>
      </c>
      <c r="K54">
        <v>7</v>
      </c>
      <c r="L54" s="3">
        <f t="shared" si="0"/>
        <v>0.93413173652694614</v>
      </c>
    </row>
    <row r="55" spans="1:12" x14ac:dyDescent="0.25">
      <c r="A55">
        <v>53</v>
      </c>
      <c r="C55">
        <v>725</v>
      </c>
      <c r="D55">
        <v>22</v>
      </c>
      <c r="E55">
        <v>253</v>
      </c>
      <c r="F55">
        <v>307</v>
      </c>
      <c r="G55">
        <v>693</v>
      </c>
      <c r="H55">
        <v>3</v>
      </c>
      <c r="I55">
        <v>275</v>
      </c>
      <c r="J55">
        <v>2770</v>
      </c>
      <c r="K55">
        <v>2</v>
      </c>
      <c r="L55" s="3">
        <f t="shared" si="0"/>
        <v>0.79041916167664672</v>
      </c>
    </row>
    <row r="56" spans="1:12" x14ac:dyDescent="0.25">
      <c r="A56">
        <v>54</v>
      </c>
      <c r="C56">
        <v>722</v>
      </c>
      <c r="D56">
        <v>20</v>
      </c>
      <c r="E56">
        <v>258</v>
      </c>
      <c r="F56">
        <v>251</v>
      </c>
      <c r="G56">
        <v>749</v>
      </c>
      <c r="H56">
        <v>3</v>
      </c>
      <c r="I56">
        <v>278</v>
      </c>
      <c r="J56">
        <v>2996</v>
      </c>
      <c r="K56">
        <v>3</v>
      </c>
      <c r="L56" s="3">
        <f t="shared" si="0"/>
        <v>0.74534161490683226</v>
      </c>
    </row>
    <row r="57" spans="1:12" x14ac:dyDescent="0.25">
      <c r="A57">
        <v>55</v>
      </c>
      <c r="C57">
        <v>719</v>
      </c>
      <c r="D57">
        <v>16</v>
      </c>
      <c r="E57">
        <v>265</v>
      </c>
      <c r="F57">
        <v>254</v>
      </c>
      <c r="G57">
        <v>746</v>
      </c>
      <c r="H57">
        <v>3</v>
      </c>
      <c r="I57">
        <v>281</v>
      </c>
      <c r="J57">
        <v>2982</v>
      </c>
      <c r="K57">
        <v>2</v>
      </c>
      <c r="L57" s="3">
        <f t="shared" si="0"/>
        <v>0.62745098039215685</v>
      </c>
    </row>
    <row r="58" spans="1:12" x14ac:dyDescent="0.25">
      <c r="A58">
        <v>56</v>
      </c>
      <c r="C58">
        <v>715</v>
      </c>
      <c r="D58">
        <v>18</v>
      </c>
      <c r="E58">
        <v>267</v>
      </c>
      <c r="F58">
        <v>234</v>
      </c>
      <c r="G58">
        <v>766</v>
      </c>
      <c r="H58">
        <v>4</v>
      </c>
      <c r="I58">
        <v>285</v>
      </c>
      <c r="J58">
        <v>3062</v>
      </c>
      <c r="K58">
        <v>3</v>
      </c>
      <c r="L58" s="3">
        <f t="shared" si="0"/>
        <v>0.7769784172661871</v>
      </c>
    </row>
    <row r="59" spans="1:12" x14ac:dyDescent="0.25">
      <c r="A59">
        <v>57</v>
      </c>
      <c r="C59">
        <v>714</v>
      </c>
      <c r="D59">
        <v>16</v>
      </c>
      <c r="E59">
        <v>270</v>
      </c>
      <c r="F59">
        <v>245</v>
      </c>
      <c r="G59">
        <v>755</v>
      </c>
      <c r="H59">
        <v>1</v>
      </c>
      <c r="I59">
        <v>286</v>
      </c>
      <c r="J59">
        <v>3020</v>
      </c>
      <c r="K59">
        <v>3</v>
      </c>
      <c r="L59" s="3">
        <f t="shared" si="0"/>
        <v>0.7441860465116279</v>
      </c>
    </row>
    <row r="60" spans="1:12" x14ac:dyDescent="0.25">
      <c r="A60">
        <v>58</v>
      </c>
      <c r="C60">
        <v>712</v>
      </c>
      <c r="D60">
        <v>16</v>
      </c>
      <c r="E60">
        <v>272</v>
      </c>
      <c r="F60">
        <v>241</v>
      </c>
      <c r="G60">
        <v>759</v>
      </c>
      <c r="H60">
        <v>2</v>
      </c>
      <c r="I60">
        <v>288</v>
      </c>
      <c r="J60">
        <v>3036</v>
      </c>
      <c r="K60">
        <v>3</v>
      </c>
      <c r="L60" s="3">
        <f t="shared" si="0"/>
        <v>0.81355932203389836</v>
      </c>
    </row>
    <row r="61" spans="1:12" x14ac:dyDescent="0.25">
      <c r="A61">
        <v>59</v>
      </c>
      <c r="C61">
        <v>711</v>
      </c>
      <c r="D61">
        <v>14</v>
      </c>
      <c r="E61">
        <v>275</v>
      </c>
      <c r="F61">
        <v>240</v>
      </c>
      <c r="G61">
        <v>760</v>
      </c>
      <c r="H61">
        <v>1</v>
      </c>
      <c r="I61">
        <v>289</v>
      </c>
      <c r="J61">
        <v>3038</v>
      </c>
      <c r="K61">
        <v>4</v>
      </c>
      <c r="L61" s="3">
        <f t="shared" si="0"/>
        <v>0.77777777777777768</v>
      </c>
    </row>
    <row r="62" spans="1:12" x14ac:dyDescent="0.25">
      <c r="A62">
        <v>60</v>
      </c>
      <c r="C62">
        <v>710</v>
      </c>
      <c r="D62">
        <v>12</v>
      </c>
      <c r="E62">
        <v>278</v>
      </c>
      <c r="F62">
        <v>272</v>
      </c>
      <c r="G62">
        <v>728</v>
      </c>
      <c r="H62">
        <v>1</v>
      </c>
      <c r="I62">
        <v>290</v>
      </c>
      <c r="J62">
        <v>2912</v>
      </c>
      <c r="K62">
        <v>1</v>
      </c>
      <c r="L62" s="3">
        <f t="shared" si="0"/>
        <v>0.72</v>
      </c>
    </row>
    <row r="63" spans="1:12" x14ac:dyDescent="0.25">
      <c r="A63">
        <v>61</v>
      </c>
      <c r="C63">
        <v>710</v>
      </c>
      <c r="D63">
        <v>9</v>
      </c>
      <c r="E63">
        <v>281</v>
      </c>
      <c r="F63">
        <v>193</v>
      </c>
      <c r="G63">
        <v>807</v>
      </c>
      <c r="H63">
        <v>0</v>
      </c>
      <c r="I63">
        <v>290</v>
      </c>
      <c r="J63">
        <v>3228</v>
      </c>
      <c r="K63">
        <v>2</v>
      </c>
      <c r="L63" s="3">
        <f t="shared" si="0"/>
        <v>0.58695652173913049</v>
      </c>
    </row>
    <row r="64" spans="1:12" x14ac:dyDescent="0.25">
      <c r="A64">
        <v>62</v>
      </c>
      <c r="C64">
        <v>710</v>
      </c>
      <c r="D64">
        <v>5</v>
      </c>
      <c r="E64">
        <v>285</v>
      </c>
      <c r="F64">
        <v>245</v>
      </c>
      <c r="G64">
        <v>755</v>
      </c>
      <c r="H64">
        <v>0</v>
      </c>
      <c r="I64">
        <v>290</v>
      </c>
      <c r="J64">
        <v>3020</v>
      </c>
      <c r="K64">
        <v>1</v>
      </c>
      <c r="L64" s="3">
        <f t="shared" si="0"/>
        <v>0.3529411764705882</v>
      </c>
    </row>
    <row r="65" spans="1:12" x14ac:dyDescent="0.25">
      <c r="A65">
        <v>63</v>
      </c>
      <c r="C65">
        <v>710</v>
      </c>
      <c r="D65">
        <v>4</v>
      </c>
      <c r="E65">
        <v>286</v>
      </c>
      <c r="F65">
        <v>200</v>
      </c>
      <c r="G65">
        <v>800</v>
      </c>
      <c r="H65">
        <v>0</v>
      </c>
      <c r="I65">
        <v>290</v>
      </c>
      <c r="J65">
        <v>3198</v>
      </c>
      <c r="K65">
        <v>1</v>
      </c>
      <c r="L65" s="3">
        <f t="shared" si="0"/>
        <v>0.33333333333333331</v>
      </c>
    </row>
    <row r="66" spans="1:12" x14ac:dyDescent="0.25">
      <c r="A66">
        <v>64</v>
      </c>
      <c r="C66">
        <v>710</v>
      </c>
      <c r="D66">
        <v>2</v>
      </c>
      <c r="E66">
        <v>288</v>
      </c>
      <c r="F66">
        <v>188</v>
      </c>
      <c r="G66">
        <v>812</v>
      </c>
      <c r="H66">
        <v>0</v>
      </c>
      <c r="I66">
        <v>290</v>
      </c>
      <c r="J66">
        <v>3248</v>
      </c>
      <c r="K66">
        <v>0</v>
      </c>
      <c r="L66" s="3">
        <f t="shared" si="0"/>
        <v>0.2</v>
      </c>
    </row>
    <row r="67" spans="1:12" x14ac:dyDescent="0.25">
      <c r="A67">
        <v>65</v>
      </c>
      <c r="C67">
        <v>710</v>
      </c>
      <c r="D67">
        <v>1</v>
      </c>
      <c r="E67">
        <v>289</v>
      </c>
      <c r="F67">
        <v>3</v>
      </c>
      <c r="G67">
        <v>997</v>
      </c>
      <c r="H67">
        <v>0</v>
      </c>
      <c r="I67">
        <v>290</v>
      </c>
      <c r="J67">
        <v>3988</v>
      </c>
      <c r="K67">
        <v>0</v>
      </c>
      <c r="L67" s="3">
        <f t="shared" si="0"/>
        <v>0.13043478260869565</v>
      </c>
    </row>
    <row r="68" spans="1:12" x14ac:dyDescent="0.25">
      <c r="A68">
        <v>66</v>
      </c>
      <c r="C68">
        <v>709</v>
      </c>
      <c r="D68">
        <v>1</v>
      </c>
      <c r="E68">
        <v>290</v>
      </c>
      <c r="F68">
        <v>1</v>
      </c>
      <c r="G68">
        <v>999</v>
      </c>
      <c r="H68">
        <v>1</v>
      </c>
      <c r="I68">
        <v>291</v>
      </c>
      <c r="J68">
        <v>3994</v>
      </c>
      <c r="K68">
        <v>0</v>
      </c>
      <c r="L68" s="3">
        <f t="shared" si="0"/>
        <v>0.18181818181818182</v>
      </c>
    </row>
    <row r="69" spans="1:12" x14ac:dyDescent="0.25">
      <c r="A69">
        <v>67</v>
      </c>
      <c r="C69">
        <v>709</v>
      </c>
      <c r="D69">
        <v>1</v>
      </c>
      <c r="E69">
        <v>290</v>
      </c>
      <c r="F69">
        <v>1</v>
      </c>
      <c r="G69">
        <v>999</v>
      </c>
      <c r="H69">
        <v>0</v>
      </c>
      <c r="I69">
        <v>291</v>
      </c>
      <c r="J69">
        <v>3994</v>
      </c>
      <c r="K69">
        <v>0</v>
      </c>
      <c r="L69" s="3">
        <f t="shared" si="0"/>
        <v>0.27272727272727271</v>
      </c>
    </row>
    <row r="70" spans="1:12" x14ac:dyDescent="0.25">
      <c r="A70">
        <v>68</v>
      </c>
      <c r="C70">
        <v>708</v>
      </c>
      <c r="D70">
        <v>2</v>
      </c>
      <c r="E70">
        <v>290</v>
      </c>
      <c r="F70">
        <v>1</v>
      </c>
      <c r="G70">
        <v>999</v>
      </c>
      <c r="H70">
        <v>1</v>
      </c>
      <c r="I70">
        <v>292</v>
      </c>
      <c r="J70">
        <v>3994</v>
      </c>
      <c r="K70">
        <v>0</v>
      </c>
      <c r="L70" s="3">
        <f t="shared" si="0"/>
        <v>0.8571428571428571</v>
      </c>
    </row>
    <row r="71" spans="1:12" x14ac:dyDescent="0.25">
      <c r="A71">
        <v>69</v>
      </c>
      <c r="C71">
        <v>706</v>
      </c>
      <c r="D71">
        <v>4</v>
      </c>
      <c r="E71">
        <v>290</v>
      </c>
      <c r="F71">
        <v>1</v>
      </c>
      <c r="G71">
        <v>999</v>
      </c>
      <c r="H71">
        <v>2</v>
      </c>
      <c r="I71">
        <v>294</v>
      </c>
      <c r="J71">
        <v>3996</v>
      </c>
      <c r="K71">
        <v>1</v>
      </c>
      <c r="L71" s="3">
        <f t="shared" si="0"/>
        <v>2.1818181818181817</v>
      </c>
    </row>
    <row r="72" spans="1:12" x14ac:dyDescent="0.25">
      <c r="A72">
        <v>70</v>
      </c>
      <c r="C72">
        <v>706</v>
      </c>
      <c r="D72">
        <v>4</v>
      </c>
      <c r="E72">
        <v>290</v>
      </c>
      <c r="F72">
        <v>201</v>
      </c>
      <c r="G72">
        <v>799</v>
      </c>
      <c r="H72">
        <v>0</v>
      </c>
      <c r="I72">
        <v>294</v>
      </c>
      <c r="J72">
        <v>3194</v>
      </c>
      <c r="K72">
        <v>0</v>
      </c>
      <c r="L72" s="3">
        <f t="shared" si="0"/>
        <v>2.1818181818181817</v>
      </c>
    </row>
    <row r="73" spans="1:12" x14ac:dyDescent="0.25">
      <c r="A73">
        <v>71</v>
      </c>
      <c r="C73">
        <v>705</v>
      </c>
      <c r="D73">
        <v>5</v>
      </c>
      <c r="E73">
        <v>290</v>
      </c>
      <c r="F73">
        <v>2</v>
      </c>
      <c r="G73">
        <v>998</v>
      </c>
      <c r="H73">
        <v>1</v>
      </c>
      <c r="I73">
        <v>295</v>
      </c>
      <c r="J73">
        <v>3990</v>
      </c>
      <c r="K73">
        <v>1</v>
      </c>
      <c r="L73" s="3">
        <f t="shared" ref="L73:L89" si="1">SUM(H68:H73)/SUM(D67:D72)*6</f>
        <v>2.3076923076923079</v>
      </c>
    </row>
    <row r="74" spans="1:12" x14ac:dyDescent="0.25">
      <c r="A74">
        <v>72</v>
      </c>
      <c r="C74">
        <v>705</v>
      </c>
      <c r="D74">
        <v>4</v>
      </c>
      <c r="E74">
        <v>291</v>
      </c>
      <c r="F74">
        <v>200</v>
      </c>
      <c r="G74">
        <v>800</v>
      </c>
      <c r="H74">
        <v>0</v>
      </c>
      <c r="I74">
        <v>295</v>
      </c>
      <c r="J74">
        <v>3198</v>
      </c>
      <c r="K74">
        <v>2</v>
      </c>
      <c r="L74" s="3">
        <f t="shared" si="1"/>
        <v>1.4117647058823528</v>
      </c>
    </row>
    <row r="75" spans="1:12" x14ac:dyDescent="0.25">
      <c r="A75">
        <v>73</v>
      </c>
      <c r="C75">
        <v>704</v>
      </c>
      <c r="D75">
        <v>5</v>
      </c>
      <c r="E75">
        <v>291</v>
      </c>
      <c r="F75">
        <v>230</v>
      </c>
      <c r="G75">
        <v>770</v>
      </c>
      <c r="H75">
        <v>1</v>
      </c>
      <c r="I75">
        <v>296</v>
      </c>
      <c r="J75">
        <v>3080</v>
      </c>
      <c r="K75">
        <v>0</v>
      </c>
      <c r="L75" s="3">
        <f t="shared" si="1"/>
        <v>1.5</v>
      </c>
    </row>
    <row r="76" spans="1:12" x14ac:dyDescent="0.25">
      <c r="A76">
        <v>74</v>
      </c>
      <c r="C76">
        <v>704</v>
      </c>
      <c r="D76">
        <v>4</v>
      </c>
      <c r="E76">
        <v>292</v>
      </c>
      <c r="F76">
        <v>5</v>
      </c>
      <c r="G76">
        <v>995</v>
      </c>
      <c r="H76">
        <v>0</v>
      </c>
      <c r="I76">
        <v>296</v>
      </c>
      <c r="J76">
        <v>3978</v>
      </c>
      <c r="K76">
        <v>1</v>
      </c>
      <c r="L76" s="3">
        <f t="shared" si="1"/>
        <v>1</v>
      </c>
    </row>
    <row r="77" spans="1:12" x14ac:dyDescent="0.25">
      <c r="A77">
        <v>75</v>
      </c>
      <c r="C77">
        <v>704</v>
      </c>
      <c r="D77">
        <v>2</v>
      </c>
      <c r="E77">
        <v>294</v>
      </c>
      <c r="F77">
        <v>191</v>
      </c>
      <c r="G77">
        <v>809</v>
      </c>
      <c r="H77">
        <v>0</v>
      </c>
      <c r="I77">
        <v>296</v>
      </c>
      <c r="J77">
        <v>3234</v>
      </c>
      <c r="K77">
        <v>0</v>
      </c>
      <c r="L77" s="3">
        <f t="shared" si="1"/>
        <v>0.46153846153846156</v>
      </c>
    </row>
    <row r="78" spans="1:12" x14ac:dyDescent="0.25">
      <c r="A78">
        <v>76</v>
      </c>
      <c r="C78">
        <v>703</v>
      </c>
      <c r="D78">
        <v>3</v>
      </c>
      <c r="E78">
        <v>294</v>
      </c>
      <c r="F78">
        <v>3</v>
      </c>
      <c r="G78">
        <v>997</v>
      </c>
      <c r="H78">
        <v>1</v>
      </c>
      <c r="I78">
        <v>297</v>
      </c>
      <c r="J78">
        <v>3988</v>
      </c>
      <c r="K78">
        <v>1</v>
      </c>
      <c r="L78" s="3">
        <f t="shared" si="1"/>
        <v>0.75</v>
      </c>
    </row>
    <row r="79" spans="1:12" x14ac:dyDescent="0.25">
      <c r="A79">
        <v>77</v>
      </c>
      <c r="C79">
        <v>703</v>
      </c>
      <c r="D79">
        <v>2</v>
      </c>
      <c r="E79">
        <v>295</v>
      </c>
      <c r="F79">
        <v>206</v>
      </c>
      <c r="G79">
        <v>794</v>
      </c>
      <c r="H79">
        <v>0</v>
      </c>
      <c r="I79">
        <v>297</v>
      </c>
      <c r="J79">
        <v>3174</v>
      </c>
      <c r="K79">
        <v>0</v>
      </c>
      <c r="L79" s="3">
        <f t="shared" si="1"/>
        <v>0.52173913043478259</v>
      </c>
    </row>
    <row r="80" spans="1:12" x14ac:dyDescent="0.25">
      <c r="A80">
        <v>78</v>
      </c>
      <c r="C80">
        <v>703</v>
      </c>
      <c r="D80">
        <v>2</v>
      </c>
      <c r="E80">
        <v>295</v>
      </c>
      <c r="F80">
        <v>1</v>
      </c>
      <c r="G80">
        <v>999</v>
      </c>
      <c r="H80">
        <v>0</v>
      </c>
      <c r="I80">
        <v>297</v>
      </c>
      <c r="J80">
        <v>3996</v>
      </c>
      <c r="K80">
        <v>0</v>
      </c>
      <c r="L80" s="3">
        <f t="shared" si="1"/>
        <v>0.60000000000000009</v>
      </c>
    </row>
    <row r="81" spans="1:12" x14ac:dyDescent="0.25">
      <c r="A81">
        <v>79</v>
      </c>
      <c r="C81">
        <v>703</v>
      </c>
      <c r="D81">
        <v>1</v>
      </c>
      <c r="E81">
        <v>296</v>
      </c>
      <c r="F81">
        <v>2</v>
      </c>
      <c r="G81">
        <v>998</v>
      </c>
      <c r="H81">
        <v>0</v>
      </c>
      <c r="I81">
        <v>297</v>
      </c>
      <c r="J81">
        <v>3990</v>
      </c>
      <c r="K81">
        <v>1</v>
      </c>
      <c r="L81" s="3">
        <f t="shared" si="1"/>
        <v>0.33333333333333331</v>
      </c>
    </row>
    <row r="82" spans="1:12" x14ac:dyDescent="0.25">
      <c r="A82">
        <v>80</v>
      </c>
      <c r="C82">
        <v>703</v>
      </c>
      <c r="D82">
        <v>1</v>
      </c>
      <c r="E82">
        <v>296</v>
      </c>
      <c r="F82">
        <v>202</v>
      </c>
      <c r="G82">
        <v>798</v>
      </c>
      <c r="H82">
        <v>0</v>
      </c>
      <c r="I82">
        <v>297</v>
      </c>
      <c r="J82">
        <v>3192</v>
      </c>
      <c r="K82">
        <v>0</v>
      </c>
      <c r="L82" s="3">
        <f t="shared" si="1"/>
        <v>0.42857142857142855</v>
      </c>
    </row>
    <row r="83" spans="1:12" x14ac:dyDescent="0.25">
      <c r="A83">
        <v>81</v>
      </c>
      <c r="C83">
        <v>703</v>
      </c>
      <c r="D83">
        <v>1</v>
      </c>
      <c r="E83">
        <v>296</v>
      </c>
      <c r="F83">
        <v>2</v>
      </c>
      <c r="G83">
        <v>998</v>
      </c>
      <c r="H83">
        <v>0</v>
      </c>
      <c r="I83">
        <v>297</v>
      </c>
      <c r="J83">
        <v>3992</v>
      </c>
      <c r="K83">
        <v>0</v>
      </c>
      <c r="L83" s="3">
        <f t="shared" si="1"/>
        <v>0.54545454545454541</v>
      </c>
    </row>
    <row r="84" spans="1:12" x14ac:dyDescent="0.25">
      <c r="A84">
        <v>82</v>
      </c>
      <c r="C84">
        <v>703</v>
      </c>
      <c r="D84">
        <v>0</v>
      </c>
      <c r="E84">
        <v>297</v>
      </c>
      <c r="F84">
        <v>2</v>
      </c>
      <c r="G84">
        <v>998</v>
      </c>
      <c r="H84">
        <v>0</v>
      </c>
      <c r="I84">
        <v>297</v>
      </c>
      <c r="J84">
        <v>3990</v>
      </c>
      <c r="K84">
        <v>0</v>
      </c>
      <c r="L84" s="3">
        <f t="shared" si="1"/>
        <v>0</v>
      </c>
    </row>
    <row r="85" spans="1:12" x14ac:dyDescent="0.25">
      <c r="L85" s="3">
        <f t="shared" si="1"/>
        <v>0</v>
      </c>
    </row>
    <row r="86" spans="1:12" x14ac:dyDescent="0.25">
      <c r="L86" s="3">
        <f t="shared" si="1"/>
        <v>0</v>
      </c>
    </row>
    <row r="87" spans="1:12" x14ac:dyDescent="0.25">
      <c r="L87" s="3">
        <f t="shared" si="1"/>
        <v>0</v>
      </c>
    </row>
    <row r="88" spans="1:12" x14ac:dyDescent="0.25">
      <c r="L88" s="3">
        <f t="shared" si="1"/>
        <v>0</v>
      </c>
    </row>
    <row r="89" spans="1:12" x14ac:dyDescent="0.25">
      <c r="L89" s="3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0"/>
  <sheetViews>
    <sheetView topLeftCell="A51" workbookViewId="0">
      <selection activeCell="A68" sqref="A68:A80"/>
    </sheetView>
  </sheetViews>
  <sheetFormatPr defaultRowHeight="15" x14ac:dyDescent="0.25"/>
  <cols>
    <col min="12" max="12" width="9.140625" style="3"/>
  </cols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14</v>
      </c>
      <c r="L1" s="3" t="s">
        <v>15</v>
      </c>
    </row>
    <row r="2" spans="1:12" x14ac:dyDescent="0.25">
      <c r="A2">
        <v>0</v>
      </c>
      <c r="C2">
        <v>998</v>
      </c>
      <c r="D2">
        <v>2</v>
      </c>
      <c r="E2">
        <v>0</v>
      </c>
      <c r="F2">
        <v>0</v>
      </c>
      <c r="G2">
        <v>1000</v>
      </c>
      <c r="H2">
        <v>2</v>
      </c>
      <c r="I2">
        <v>2</v>
      </c>
      <c r="J2">
        <v>0</v>
      </c>
      <c r="K2">
        <v>0</v>
      </c>
      <c r="L2" s="3">
        <f>SUM(H3:H5)/SUM(D2:D4)*6</f>
        <v>5.0526315789473681</v>
      </c>
    </row>
    <row r="3" spans="1:12" x14ac:dyDescent="0.25">
      <c r="A3">
        <v>1</v>
      </c>
      <c r="C3">
        <v>995</v>
      </c>
      <c r="D3">
        <v>5</v>
      </c>
      <c r="E3">
        <v>0</v>
      </c>
      <c r="F3">
        <v>0</v>
      </c>
      <c r="G3">
        <v>1000</v>
      </c>
      <c r="H3">
        <v>3</v>
      </c>
      <c r="I3">
        <v>5</v>
      </c>
      <c r="J3">
        <v>5000</v>
      </c>
      <c r="K3">
        <v>0</v>
      </c>
      <c r="L3" s="3">
        <f>SUM(H3:H5)/SUM(D2:D4)*6</f>
        <v>5.0526315789473681</v>
      </c>
    </row>
    <row r="4" spans="1:12" x14ac:dyDescent="0.25">
      <c r="A4">
        <v>2</v>
      </c>
      <c r="C4">
        <v>988</v>
      </c>
      <c r="D4">
        <v>12</v>
      </c>
      <c r="E4">
        <v>0</v>
      </c>
      <c r="F4">
        <v>1</v>
      </c>
      <c r="G4">
        <v>999</v>
      </c>
      <c r="H4">
        <v>7</v>
      </c>
      <c r="I4">
        <v>12</v>
      </c>
      <c r="J4">
        <v>4994</v>
      </c>
      <c r="K4">
        <v>0</v>
      </c>
      <c r="L4" s="3">
        <f>SUM(H3:H5)/SUM(D2:D4)*6</f>
        <v>5.0526315789473681</v>
      </c>
    </row>
    <row r="5" spans="1:12" x14ac:dyDescent="0.25">
      <c r="A5">
        <v>3</v>
      </c>
      <c r="C5">
        <v>982</v>
      </c>
      <c r="D5">
        <v>18</v>
      </c>
      <c r="E5">
        <v>0</v>
      </c>
      <c r="F5">
        <v>2</v>
      </c>
      <c r="G5">
        <v>998</v>
      </c>
      <c r="H5">
        <v>6</v>
      </c>
      <c r="I5">
        <v>18</v>
      </c>
      <c r="J5">
        <v>4988</v>
      </c>
      <c r="K5">
        <v>2</v>
      </c>
      <c r="L5" s="3">
        <f>SUM(H3:H5)/SUM(D2:D4)*6</f>
        <v>5.0526315789473681</v>
      </c>
    </row>
    <row r="6" spans="1:12" x14ac:dyDescent="0.25">
      <c r="A6">
        <v>4</v>
      </c>
      <c r="C6">
        <v>975</v>
      </c>
      <c r="D6">
        <v>25</v>
      </c>
      <c r="E6">
        <v>0</v>
      </c>
      <c r="F6">
        <v>219</v>
      </c>
      <c r="G6">
        <v>781</v>
      </c>
      <c r="H6">
        <v>7</v>
      </c>
      <c r="I6">
        <v>25</v>
      </c>
      <c r="J6">
        <v>3904</v>
      </c>
      <c r="K6">
        <v>3</v>
      </c>
      <c r="L6" s="3">
        <f>SUM(H3:H6)/SUM(D2:D5)*6</f>
        <v>3.7297297297297298</v>
      </c>
    </row>
    <row r="7" spans="1:12" x14ac:dyDescent="0.25">
      <c r="A7">
        <v>5</v>
      </c>
      <c r="C7">
        <v>969</v>
      </c>
      <c r="D7">
        <v>31</v>
      </c>
      <c r="E7">
        <v>0</v>
      </c>
      <c r="F7">
        <v>240</v>
      </c>
      <c r="G7">
        <v>760</v>
      </c>
      <c r="H7">
        <v>6</v>
      </c>
      <c r="I7">
        <v>31</v>
      </c>
      <c r="J7">
        <v>3798</v>
      </c>
      <c r="K7">
        <v>7</v>
      </c>
      <c r="L7" s="3">
        <f>SUM(H3:H7)/SUM(D2:D6)*6</f>
        <v>2.8064516129032255</v>
      </c>
    </row>
    <row r="8" spans="1:12" x14ac:dyDescent="0.25">
      <c r="A8">
        <v>6</v>
      </c>
      <c r="C8">
        <v>962</v>
      </c>
      <c r="D8">
        <v>36</v>
      </c>
      <c r="E8">
        <v>2</v>
      </c>
      <c r="F8">
        <v>299</v>
      </c>
      <c r="G8">
        <v>701</v>
      </c>
      <c r="H8">
        <v>7</v>
      </c>
      <c r="I8">
        <v>38</v>
      </c>
      <c r="J8">
        <v>3504</v>
      </c>
      <c r="K8">
        <v>6</v>
      </c>
      <c r="L8" s="3">
        <f>SUM(H3:H8)/SUM(D2:D7)*6</f>
        <v>2.32258064516129</v>
      </c>
    </row>
    <row r="9" spans="1:12" x14ac:dyDescent="0.25">
      <c r="A9">
        <v>7</v>
      </c>
      <c r="C9">
        <v>956</v>
      </c>
      <c r="D9">
        <v>39</v>
      </c>
      <c r="E9">
        <v>5</v>
      </c>
      <c r="F9">
        <v>362</v>
      </c>
      <c r="G9">
        <v>638</v>
      </c>
      <c r="H9">
        <v>6</v>
      </c>
      <c r="I9">
        <v>44</v>
      </c>
      <c r="J9">
        <v>3188</v>
      </c>
      <c r="K9">
        <v>7</v>
      </c>
      <c r="L9" s="3">
        <f t="shared" ref="L9:L72" si="0">SUM(H4:H9)/SUM(D3:D8)*6</f>
        <v>1.8425196850393701</v>
      </c>
    </row>
    <row r="10" spans="1:12" x14ac:dyDescent="0.25">
      <c r="A10">
        <v>8</v>
      </c>
      <c r="C10">
        <v>943</v>
      </c>
      <c r="D10">
        <v>45</v>
      </c>
      <c r="E10">
        <v>12</v>
      </c>
      <c r="F10">
        <v>307</v>
      </c>
      <c r="G10">
        <v>693</v>
      </c>
      <c r="H10">
        <v>13</v>
      </c>
      <c r="I10">
        <v>57</v>
      </c>
      <c r="J10">
        <v>3464</v>
      </c>
      <c r="K10">
        <v>6</v>
      </c>
      <c r="L10" s="3">
        <f t="shared" si="0"/>
        <v>1.6770186335403725</v>
      </c>
    </row>
    <row r="11" spans="1:12" x14ac:dyDescent="0.25">
      <c r="A11">
        <v>9</v>
      </c>
      <c r="C11">
        <v>930</v>
      </c>
      <c r="D11">
        <v>52</v>
      </c>
      <c r="E11">
        <v>18</v>
      </c>
      <c r="F11">
        <v>375</v>
      </c>
      <c r="G11">
        <v>625</v>
      </c>
      <c r="H11">
        <v>13</v>
      </c>
      <c r="I11">
        <v>70</v>
      </c>
      <c r="J11">
        <v>3124</v>
      </c>
      <c r="K11">
        <v>7</v>
      </c>
      <c r="L11" s="3">
        <f t="shared" si="0"/>
        <v>1.6082474226804124</v>
      </c>
    </row>
    <row r="12" spans="1:12" x14ac:dyDescent="0.25">
      <c r="A12">
        <v>10</v>
      </c>
      <c r="C12">
        <v>904</v>
      </c>
      <c r="D12">
        <v>71</v>
      </c>
      <c r="E12">
        <v>25</v>
      </c>
      <c r="F12">
        <v>312</v>
      </c>
      <c r="G12">
        <v>688</v>
      </c>
      <c r="H12">
        <v>26</v>
      </c>
      <c r="I12">
        <v>96</v>
      </c>
      <c r="J12">
        <v>3440</v>
      </c>
      <c r="K12">
        <v>6</v>
      </c>
      <c r="L12" s="3">
        <f t="shared" si="0"/>
        <v>1.8684210526315792</v>
      </c>
    </row>
    <row r="13" spans="1:12" x14ac:dyDescent="0.25">
      <c r="A13">
        <v>11</v>
      </c>
      <c r="C13">
        <v>884</v>
      </c>
      <c r="D13">
        <v>85</v>
      </c>
      <c r="E13">
        <v>31</v>
      </c>
      <c r="F13">
        <v>374</v>
      </c>
      <c r="G13">
        <v>626</v>
      </c>
      <c r="H13">
        <v>20</v>
      </c>
      <c r="I13">
        <v>116</v>
      </c>
      <c r="J13">
        <v>3130</v>
      </c>
      <c r="K13">
        <v>13</v>
      </c>
      <c r="L13" s="3">
        <f t="shared" si="0"/>
        <v>1.8613138686131387</v>
      </c>
    </row>
    <row r="14" spans="1:12" x14ac:dyDescent="0.25">
      <c r="A14">
        <v>12</v>
      </c>
      <c r="C14">
        <v>867</v>
      </c>
      <c r="D14">
        <v>95</v>
      </c>
      <c r="E14">
        <v>38</v>
      </c>
      <c r="F14">
        <v>529</v>
      </c>
      <c r="G14">
        <v>471</v>
      </c>
      <c r="H14">
        <v>17</v>
      </c>
      <c r="I14">
        <v>133</v>
      </c>
      <c r="J14">
        <v>2354</v>
      </c>
      <c r="K14">
        <v>13</v>
      </c>
      <c r="L14" s="3">
        <f t="shared" si="0"/>
        <v>1.7378048780487805</v>
      </c>
    </row>
    <row r="15" spans="1:12" x14ac:dyDescent="0.25">
      <c r="A15">
        <v>13</v>
      </c>
      <c r="C15">
        <v>848</v>
      </c>
      <c r="D15">
        <v>108</v>
      </c>
      <c r="E15">
        <v>44</v>
      </c>
      <c r="F15">
        <v>539</v>
      </c>
      <c r="G15">
        <v>461</v>
      </c>
      <c r="H15">
        <v>19</v>
      </c>
      <c r="I15">
        <v>152</v>
      </c>
      <c r="J15">
        <v>2304</v>
      </c>
      <c r="K15">
        <v>26</v>
      </c>
      <c r="L15" s="3">
        <f t="shared" si="0"/>
        <v>1.6744186046511627</v>
      </c>
    </row>
    <row r="16" spans="1:12" x14ac:dyDescent="0.25">
      <c r="A16">
        <v>14</v>
      </c>
      <c r="C16">
        <v>831</v>
      </c>
      <c r="D16">
        <v>112</v>
      </c>
      <c r="E16">
        <v>57</v>
      </c>
      <c r="F16">
        <v>681</v>
      </c>
      <c r="G16">
        <v>319</v>
      </c>
      <c r="H16">
        <v>17</v>
      </c>
      <c r="I16">
        <v>169</v>
      </c>
      <c r="J16">
        <v>1594</v>
      </c>
      <c r="K16">
        <v>20</v>
      </c>
      <c r="L16" s="3">
        <f t="shared" si="0"/>
        <v>1.4736842105263157</v>
      </c>
    </row>
    <row r="17" spans="1:12" x14ac:dyDescent="0.25">
      <c r="A17">
        <v>15</v>
      </c>
      <c r="C17">
        <v>821</v>
      </c>
      <c r="D17">
        <v>109</v>
      </c>
      <c r="E17">
        <v>70</v>
      </c>
      <c r="F17">
        <v>651</v>
      </c>
      <c r="G17">
        <v>349</v>
      </c>
      <c r="H17">
        <v>10</v>
      </c>
      <c r="I17">
        <v>179</v>
      </c>
      <c r="J17">
        <v>1742</v>
      </c>
      <c r="K17">
        <v>17</v>
      </c>
      <c r="L17" s="3">
        <f t="shared" si="0"/>
        <v>1.2504780114722753</v>
      </c>
    </row>
    <row r="18" spans="1:12" x14ac:dyDescent="0.25">
      <c r="A18">
        <v>16</v>
      </c>
      <c r="C18">
        <v>805</v>
      </c>
      <c r="D18">
        <v>99</v>
      </c>
      <c r="E18">
        <v>96</v>
      </c>
      <c r="F18">
        <v>583</v>
      </c>
      <c r="G18">
        <v>417</v>
      </c>
      <c r="H18">
        <v>16</v>
      </c>
      <c r="I18">
        <v>195</v>
      </c>
      <c r="J18">
        <v>2082</v>
      </c>
      <c r="K18">
        <v>19</v>
      </c>
      <c r="L18" s="3">
        <f t="shared" si="0"/>
        <v>1.0241379310344829</v>
      </c>
    </row>
    <row r="19" spans="1:12" x14ac:dyDescent="0.25">
      <c r="A19">
        <v>17</v>
      </c>
      <c r="C19">
        <v>788</v>
      </c>
      <c r="D19">
        <v>96</v>
      </c>
      <c r="E19">
        <v>116</v>
      </c>
      <c r="F19">
        <v>539</v>
      </c>
      <c r="G19">
        <v>461</v>
      </c>
      <c r="H19">
        <v>17</v>
      </c>
      <c r="I19">
        <v>212</v>
      </c>
      <c r="J19">
        <v>2304</v>
      </c>
      <c r="K19">
        <v>17</v>
      </c>
      <c r="L19" s="3">
        <f t="shared" si="0"/>
        <v>0.94736842105263153</v>
      </c>
    </row>
    <row r="20" spans="1:12" x14ac:dyDescent="0.25">
      <c r="A20">
        <v>18</v>
      </c>
      <c r="C20">
        <v>771</v>
      </c>
      <c r="D20">
        <v>96</v>
      </c>
      <c r="E20">
        <v>133</v>
      </c>
      <c r="F20">
        <v>586</v>
      </c>
      <c r="G20">
        <v>414</v>
      </c>
      <c r="H20">
        <v>17</v>
      </c>
      <c r="I20">
        <v>229</v>
      </c>
      <c r="J20">
        <v>2070</v>
      </c>
      <c r="K20">
        <v>10</v>
      </c>
      <c r="L20" s="3">
        <f t="shared" si="0"/>
        <v>0.93053311793214855</v>
      </c>
    </row>
    <row r="21" spans="1:12" x14ac:dyDescent="0.25">
      <c r="A21">
        <v>19</v>
      </c>
      <c r="C21">
        <v>749</v>
      </c>
      <c r="D21">
        <v>99</v>
      </c>
      <c r="E21">
        <v>152</v>
      </c>
      <c r="F21">
        <v>468</v>
      </c>
      <c r="G21">
        <v>532</v>
      </c>
      <c r="H21">
        <v>22</v>
      </c>
      <c r="I21">
        <v>251</v>
      </c>
      <c r="J21">
        <v>2658</v>
      </c>
      <c r="K21">
        <v>16</v>
      </c>
      <c r="L21" s="3">
        <f t="shared" si="0"/>
        <v>0.95806451612903221</v>
      </c>
    </row>
    <row r="22" spans="1:12" x14ac:dyDescent="0.25">
      <c r="A22">
        <v>20</v>
      </c>
      <c r="C22">
        <v>731</v>
      </c>
      <c r="D22">
        <v>100</v>
      </c>
      <c r="E22">
        <v>169</v>
      </c>
      <c r="F22">
        <v>581</v>
      </c>
      <c r="G22">
        <v>419</v>
      </c>
      <c r="H22">
        <v>18</v>
      </c>
      <c r="I22">
        <v>269</v>
      </c>
      <c r="J22">
        <v>2092</v>
      </c>
      <c r="K22">
        <v>17</v>
      </c>
      <c r="L22" s="3">
        <f t="shared" si="0"/>
        <v>0.98199672667757776</v>
      </c>
    </row>
    <row r="23" spans="1:12" x14ac:dyDescent="0.25">
      <c r="A23">
        <v>21</v>
      </c>
      <c r="C23">
        <v>710</v>
      </c>
      <c r="D23">
        <v>111</v>
      </c>
      <c r="E23">
        <v>179</v>
      </c>
      <c r="F23">
        <v>578</v>
      </c>
      <c r="G23">
        <v>422</v>
      </c>
      <c r="H23">
        <v>21</v>
      </c>
      <c r="I23">
        <v>290</v>
      </c>
      <c r="J23">
        <v>2108</v>
      </c>
      <c r="K23">
        <v>17</v>
      </c>
      <c r="L23" s="3">
        <f t="shared" si="0"/>
        <v>1.1118530884808013</v>
      </c>
    </row>
    <row r="24" spans="1:12" x14ac:dyDescent="0.25">
      <c r="A24">
        <v>22</v>
      </c>
      <c r="C24">
        <v>689</v>
      </c>
      <c r="D24">
        <v>116</v>
      </c>
      <c r="E24">
        <v>195</v>
      </c>
      <c r="F24">
        <v>607</v>
      </c>
      <c r="G24">
        <v>393</v>
      </c>
      <c r="H24">
        <v>21</v>
      </c>
      <c r="I24">
        <v>311</v>
      </c>
      <c r="J24">
        <v>1964</v>
      </c>
      <c r="K24">
        <v>22</v>
      </c>
      <c r="L24" s="3">
        <f t="shared" si="0"/>
        <v>1.1580698835274541</v>
      </c>
    </row>
    <row r="25" spans="1:12" x14ac:dyDescent="0.25">
      <c r="A25">
        <v>23</v>
      </c>
      <c r="C25">
        <v>672</v>
      </c>
      <c r="D25">
        <v>116</v>
      </c>
      <c r="E25">
        <v>212</v>
      </c>
      <c r="F25">
        <v>679</v>
      </c>
      <c r="G25">
        <v>321</v>
      </c>
      <c r="H25">
        <v>17</v>
      </c>
      <c r="I25">
        <v>328</v>
      </c>
      <c r="J25">
        <v>1602</v>
      </c>
      <c r="K25">
        <v>18</v>
      </c>
      <c r="L25" s="3">
        <f t="shared" si="0"/>
        <v>1.1262135922330097</v>
      </c>
    </row>
    <row r="26" spans="1:12" x14ac:dyDescent="0.25">
      <c r="A26">
        <v>24</v>
      </c>
      <c r="C26">
        <v>659</v>
      </c>
      <c r="D26">
        <v>112</v>
      </c>
      <c r="E26">
        <v>229</v>
      </c>
      <c r="F26">
        <v>593</v>
      </c>
      <c r="G26">
        <v>407</v>
      </c>
      <c r="H26">
        <v>13</v>
      </c>
      <c r="I26">
        <v>341</v>
      </c>
      <c r="J26">
        <v>2034</v>
      </c>
      <c r="K26">
        <v>21</v>
      </c>
      <c r="L26" s="3">
        <f t="shared" si="0"/>
        <v>1.0532915360501567</v>
      </c>
    </row>
    <row r="27" spans="1:12" x14ac:dyDescent="0.25">
      <c r="A27">
        <v>25</v>
      </c>
      <c r="C27">
        <v>652</v>
      </c>
      <c r="D27">
        <v>97</v>
      </c>
      <c r="E27">
        <v>251</v>
      </c>
      <c r="F27">
        <v>668</v>
      </c>
      <c r="G27">
        <v>332</v>
      </c>
      <c r="H27">
        <v>7</v>
      </c>
      <c r="I27">
        <v>348</v>
      </c>
      <c r="J27">
        <v>1658</v>
      </c>
      <c r="K27">
        <v>21</v>
      </c>
      <c r="L27" s="3">
        <f t="shared" si="0"/>
        <v>0.88990825688073394</v>
      </c>
    </row>
    <row r="28" spans="1:12" x14ac:dyDescent="0.25">
      <c r="A28">
        <v>26</v>
      </c>
      <c r="C28">
        <v>648</v>
      </c>
      <c r="D28">
        <v>83</v>
      </c>
      <c r="E28">
        <v>269</v>
      </c>
      <c r="F28">
        <v>665</v>
      </c>
      <c r="G28">
        <v>335</v>
      </c>
      <c r="H28">
        <v>4</v>
      </c>
      <c r="I28">
        <v>352</v>
      </c>
      <c r="J28">
        <v>1674</v>
      </c>
      <c r="K28">
        <v>17</v>
      </c>
      <c r="L28" s="3">
        <f t="shared" si="0"/>
        <v>0.76380368098159501</v>
      </c>
    </row>
    <row r="29" spans="1:12" x14ac:dyDescent="0.25">
      <c r="A29">
        <v>27</v>
      </c>
      <c r="C29">
        <v>643</v>
      </c>
      <c r="D29">
        <v>67</v>
      </c>
      <c r="E29">
        <v>290</v>
      </c>
      <c r="F29">
        <v>591</v>
      </c>
      <c r="G29">
        <v>409</v>
      </c>
      <c r="H29">
        <v>5</v>
      </c>
      <c r="I29">
        <v>357</v>
      </c>
      <c r="J29">
        <v>2044</v>
      </c>
      <c r="K29">
        <v>13</v>
      </c>
      <c r="L29" s="3">
        <f t="shared" si="0"/>
        <v>0.63307086614173225</v>
      </c>
    </row>
    <row r="30" spans="1:12" x14ac:dyDescent="0.25">
      <c r="A30">
        <v>28</v>
      </c>
      <c r="C30">
        <v>635</v>
      </c>
      <c r="D30">
        <v>54</v>
      </c>
      <c r="E30">
        <v>311</v>
      </c>
      <c r="F30">
        <v>558</v>
      </c>
      <c r="G30">
        <v>442</v>
      </c>
      <c r="H30">
        <v>8</v>
      </c>
      <c r="I30">
        <v>365</v>
      </c>
      <c r="J30">
        <v>2210</v>
      </c>
      <c r="K30">
        <v>7</v>
      </c>
      <c r="L30" s="3">
        <f t="shared" si="0"/>
        <v>0.54822335025380708</v>
      </c>
    </row>
    <row r="31" spans="1:12" x14ac:dyDescent="0.25">
      <c r="A31">
        <v>29</v>
      </c>
      <c r="C31">
        <v>630</v>
      </c>
      <c r="D31">
        <v>42</v>
      </c>
      <c r="E31">
        <v>328</v>
      </c>
      <c r="F31">
        <v>325</v>
      </c>
      <c r="G31">
        <v>675</v>
      </c>
      <c r="H31">
        <v>5</v>
      </c>
      <c r="I31">
        <v>370</v>
      </c>
      <c r="J31">
        <v>3372</v>
      </c>
      <c r="K31">
        <v>4</v>
      </c>
      <c r="L31" s="3">
        <f t="shared" si="0"/>
        <v>0.47637051039697542</v>
      </c>
    </row>
    <row r="32" spans="1:12" x14ac:dyDescent="0.25">
      <c r="A32">
        <v>30</v>
      </c>
      <c r="C32">
        <v>623</v>
      </c>
      <c r="D32">
        <v>36</v>
      </c>
      <c r="E32">
        <v>341</v>
      </c>
      <c r="F32">
        <v>281</v>
      </c>
      <c r="G32">
        <v>719</v>
      </c>
      <c r="H32">
        <v>7</v>
      </c>
      <c r="I32">
        <v>377</v>
      </c>
      <c r="J32">
        <v>3594</v>
      </c>
      <c r="K32">
        <v>5</v>
      </c>
      <c r="L32" s="3">
        <f t="shared" si="0"/>
        <v>0.4747252747252747</v>
      </c>
    </row>
    <row r="33" spans="1:12" x14ac:dyDescent="0.25">
      <c r="A33">
        <v>31</v>
      </c>
      <c r="C33">
        <v>617</v>
      </c>
      <c r="D33">
        <v>35</v>
      </c>
      <c r="E33">
        <v>348</v>
      </c>
      <c r="F33">
        <v>372</v>
      </c>
      <c r="G33">
        <v>628</v>
      </c>
      <c r="H33">
        <v>6</v>
      </c>
      <c r="I33">
        <v>383</v>
      </c>
      <c r="J33">
        <v>3140</v>
      </c>
      <c r="K33">
        <v>8</v>
      </c>
      <c r="L33" s="3">
        <f t="shared" si="0"/>
        <v>0.55408970976253302</v>
      </c>
    </row>
    <row r="34" spans="1:12" x14ac:dyDescent="0.25">
      <c r="A34">
        <v>32</v>
      </c>
      <c r="C34">
        <v>611</v>
      </c>
      <c r="D34">
        <v>37</v>
      </c>
      <c r="E34">
        <v>352</v>
      </c>
      <c r="F34">
        <v>364</v>
      </c>
      <c r="G34">
        <v>636</v>
      </c>
      <c r="H34">
        <v>6</v>
      </c>
      <c r="I34">
        <v>389</v>
      </c>
      <c r="J34">
        <v>3178</v>
      </c>
      <c r="K34">
        <v>5</v>
      </c>
      <c r="L34" s="3">
        <f t="shared" si="0"/>
        <v>0.70031545741324919</v>
      </c>
    </row>
    <row r="35" spans="1:12" x14ac:dyDescent="0.25">
      <c r="A35">
        <v>33</v>
      </c>
      <c r="C35">
        <v>608</v>
      </c>
      <c r="D35">
        <v>35</v>
      </c>
      <c r="E35">
        <v>357</v>
      </c>
      <c r="F35">
        <v>378</v>
      </c>
      <c r="G35">
        <v>622</v>
      </c>
      <c r="H35">
        <v>3</v>
      </c>
      <c r="I35">
        <v>392</v>
      </c>
      <c r="J35">
        <v>3110</v>
      </c>
      <c r="K35">
        <v>7</v>
      </c>
      <c r="L35" s="3">
        <f t="shared" si="0"/>
        <v>0.77490774907749072</v>
      </c>
    </row>
    <row r="36" spans="1:12" x14ac:dyDescent="0.25">
      <c r="A36">
        <v>34</v>
      </c>
      <c r="C36">
        <v>604</v>
      </c>
      <c r="D36">
        <v>31</v>
      </c>
      <c r="E36">
        <v>365</v>
      </c>
      <c r="F36">
        <v>313</v>
      </c>
      <c r="G36">
        <v>687</v>
      </c>
      <c r="H36">
        <v>4</v>
      </c>
      <c r="I36">
        <v>396</v>
      </c>
      <c r="J36">
        <v>3434</v>
      </c>
      <c r="K36">
        <v>6</v>
      </c>
      <c r="L36" s="3">
        <f t="shared" si="0"/>
        <v>0.77824267782426781</v>
      </c>
    </row>
    <row r="37" spans="1:12" x14ac:dyDescent="0.25">
      <c r="A37">
        <v>35</v>
      </c>
      <c r="C37">
        <v>603</v>
      </c>
      <c r="D37">
        <v>27</v>
      </c>
      <c r="E37">
        <v>370</v>
      </c>
      <c r="F37">
        <v>360</v>
      </c>
      <c r="G37">
        <v>640</v>
      </c>
      <c r="H37">
        <v>1</v>
      </c>
      <c r="I37">
        <v>397</v>
      </c>
      <c r="J37">
        <v>3198</v>
      </c>
      <c r="K37">
        <v>6</v>
      </c>
      <c r="L37" s="3">
        <f t="shared" si="0"/>
        <v>0.75</v>
      </c>
    </row>
    <row r="38" spans="1:12" x14ac:dyDescent="0.25">
      <c r="A38">
        <v>36</v>
      </c>
      <c r="C38">
        <v>601</v>
      </c>
      <c r="D38">
        <v>22</v>
      </c>
      <c r="E38">
        <v>377</v>
      </c>
      <c r="F38">
        <v>359</v>
      </c>
      <c r="G38">
        <v>641</v>
      </c>
      <c r="H38">
        <v>2</v>
      </c>
      <c r="I38">
        <v>399</v>
      </c>
      <c r="J38">
        <v>3204</v>
      </c>
      <c r="K38">
        <v>3</v>
      </c>
      <c r="L38" s="3">
        <f t="shared" si="0"/>
        <v>0.65671641791044777</v>
      </c>
    </row>
    <row r="39" spans="1:12" x14ac:dyDescent="0.25">
      <c r="A39">
        <v>37</v>
      </c>
      <c r="C39">
        <v>599</v>
      </c>
      <c r="D39">
        <v>18</v>
      </c>
      <c r="E39">
        <v>383</v>
      </c>
      <c r="F39">
        <v>251</v>
      </c>
      <c r="G39">
        <v>749</v>
      </c>
      <c r="H39">
        <v>2</v>
      </c>
      <c r="I39">
        <v>401</v>
      </c>
      <c r="J39">
        <v>3744</v>
      </c>
      <c r="K39">
        <v>4</v>
      </c>
      <c r="L39" s="3">
        <f t="shared" si="0"/>
        <v>0.57754010695187163</v>
      </c>
    </row>
    <row r="40" spans="1:12" x14ac:dyDescent="0.25">
      <c r="A40">
        <v>38</v>
      </c>
      <c r="C40">
        <v>597</v>
      </c>
      <c r="D40">
        <v>14</v>
      </c>
      <c r="E40">
        <v>389</v>
      </c>
      <c r="F40">
        <v>271</v>
      </c>
      <c r="G40">
        <v>729</v>
      </c>
      <c r="H40">
        <v>2</v>
      </c>
      <c r="I40">
        <v>403</v>
      </c>
      <c r="J40">
        <v>3644</v>
      </c>
      <c r="K40">
        <v>1</v>
      </c>
      <c r="L40" s="3">
        <f t="shared" si="0"/>
        <v>0.49411764705882355</v>
      </c>
    </row>
    <row r="41" spans="1:12" x14ac:dyDescent="0.25">
      <c r="A41">
        <v>39</v>
      </c>
      <c r="C41">
        <v>594</v>
      </c>
      <c r="D41">
        <v>14</v>
      </c>
      <c r="E41">
        <v>392</v>
      </c>
      <c r="F41">
        <v>179</v>
      </c>
      <c r="G41">
        <v>821</v>
      </c>
      <c r="H41">
        <v>3</v>
      </c>
      <c r="I41">
        <v>406</v>
      </c>
      <c r="J41">
        <v>4104</v>
      </c>
      <c r="K41">
        <v>2</v>
      </c>
      <c r="L41" s="3">
        <f t="shared" si="0"/>
        <v>0.5714285714285714</v>
      </c>
    </row>
    <row r="42" spans="1:12" x14ac:dyDescent="0.25">
      <c r="A42">
        <v>40</v>
      </c>
      <c r="C42">
        <v>594</v>
      </c>
      <c r="D42">
        <v>10</v>
      </c>
      <c r="E42">
        <v>396</v>
      </c>
      <c r="F42">
        <v>226</v>
      </c>
      <c r="G42">
        <v>774</v>
      </c>
      <c r="H42">
        <v>0</v>
      </c>
      <c r="I42">
        <v>406</v>
      </c>
      <c r="J42">
        <v>3868</v>
      </c>
      <c r="K42">
        <v>2</v>
      </c>
      <c r="L42" s="3">
        <f t="shared" si="0"/>
        <v>0.47619047619047616</v>
      </c>
    </row>
    <row r="43" spans="1:12" x14ac:dyDescent="0.25">
      <c r="A43">
        <v>41</v>
      </c>
      <c r="C43">
        <v>594</v>
      </c>
      <c r="D43">
        <v>9</v>
      </c>
      <c r="E43">
        <v>397</v>
      </c>
      <c r="F43">
        <v>228</v>
      </c>
      <c r="G43">
        <v>772</v>
      </c>
      <c r="H43">
        <v>0</v>
      </c>
      <c r="I43">
        <v>406</v>
      </c>
      <c r="J43">
        <v>3858</v>
      </c>
      <c r="K43">
        <v>2</v>
      </c>
      <c r="L43" s="3">
        <f t="shared" si="0"/>
        <v>0.51428571428571423</v>
      </c>
    </row>
    <row r="44" spans="1:12" x14ac:dyDescent="0.25">
      <c r="A44">
        <v>42</v>
      </c>
      <c r="C44">
        <v>594</v>
      </c>
      <c r="D44">
        <v>7</v>
      </c>
      <c r="E44">
        <v>399</v>
      </c>
      <c r="F44">
        <v>224</v>
      </c>
      <c r="G44">
        <v>776</v>
      </c>
      <c r="H44">
        <v>0</v>
      </c>
      <c r="I44">
        <v>406</v>
      </c>
      <c r="J44">
        <v>3880</v>
      </c>
      <c r="K44">
        <v>3</v>
      </c>
      <c r="L44" s="3">
        <f t="shared" si="0"/>
        <v>0.48275862068965514</v>
      </c>
    </row>
    <row r="45" spans="1:12" x14ac:dyDescent="0.25">
      <c r="A45">
        <v>43</v>
      </c>
      <c r="C45">
        <v>592</v>
      </c>
      <c r="D45">
        <v>7</v>
      </c>
      <c r="E45">
        <v>401</v>
      </c>
      <c r="F45">
        <v>231</v>
      </c>
      <c r="G45">
        <v>769</v>
      </c>
      <c r="H45">
        <v>2</v>
      </c>
      <c r="I45">
        <v>408</v>
      </c>
      <c r="J45">
        <v>3844</v>
      </c>
      <c r="K45">
        <v>0</v>
      </c>
      <c r="L45" s="3">
        <f t="shared" si="0"/>
        <v>0.58333333333333337</v>
      </c>
    </row>
    <row r="46" spans="1:12" x14ac:dyDescent="0.25">
      <c r="A46">
        <v>44</v>
      </c>
      <c r="C46">
        <v>591</v>
      </c>
      <c r="D46">
        <v>6</v>
      </c>
      <c r="E46">
        <v>403</v>
      </c>
      <c r="F46">
        <v>4</v>
      </c>
      <c r="G46">
        <v>996</v>
      </c>
      <c r="H46">
        <v>1</v>
      </c>
      <c r="I46">
        <v>409</v>
      </c>
      <c r="J46">
        <v>4980</v>
      </c>
      <c r="K46">
        <v>0</v>
      </c>
      <c r="L46" s="3">
        <f t="shared" si="0"/>
        <v>0.5901639344262295</v>
      </c>
    </row>
    <row r="47" spans="1:12" x14ac:dyDescent="0.25">
      <c r="A47">
        <v>45</v>
      </c>
      <c r="C47">
        <v>590</v>
      </c>
      <c r="D47">
        <v>4</v>
      </c>
      <c r="E47">
        <v>406</v>
      </c>
      <c r="F47">
        <v>0</v>
      </c>
      <c r="G47">
        <v>1000</v>
      </c>
      <c r="H47">
        <v>1</v>
      </c>
      <c r="I47">
        <v>410</v>
      </c>
      <c r="J47">
        <v>4996</v>
      </c>
      <c r="K47">
        <v>0</v>
      </c>
      <c r="L47" s="3">
        <f t="shared" si="0"/>
        <v>0.45283018867924529</v>
      </c>
    </row>
    <row r="48" spans="1:12" x14ac:dyDescent="0.25">
      <c r="A48">
        <v>46</v>
      </c>
      <c r="C48">
        <v>588</v>
      </c>
      <c r="D48">
        <v>6</v>
      </c>
      <c r="E48">
        <v>406</v>
      </c>
      <c r="F48">
        <v>0</v>
      </c>
      <c r="G48">
        <v>1000</v>
      </c>
      <c r="H48">
        <v>2</v>
      </c>
      <c r="I48">
        <v>412</v>
      </c>
      <c r="J48">
        <v>5000</v>
      </c>
      <c r="K48">
        <v>2</v>
      </c>
      <c r="L48" s="3">
        <f t="shared" si="0"/>
        <v>0.83720930232558133</v>
      </c>
    </row>
    <row r="49" spans="1:12" x14ac:dyDescent="0.25">
      <c r="A49">
        <v>47</v>
      </c>
      <c r="C49">
        <v>587</v>
      </c>
      <c r="D49">
        <v>7</v>
      </c>
      <c r="E49">
        <v>406</v>
      </c>
      <c r="F49">
        <v>223</v>
      </c>
      <c r="G49">
        <v>777</v>
      </c>
      <c r="H49">
        <v>1</v>
      </c>
      <c r="I49">
        <v>413</v>
      </c>
      <c r="J49">
        <v>3884</v>
      </c>
      <c r="K49">
        <v>1</v>
      </c>
      <c r="L49" s="3">
        <f t="shared" si="0"/>
        <v>1.0769230769230769</v>
      </c>
    </row>
    <row r="50" spans="1:12" x14ac:dyDescent="0.25">
      <c r="A50">
        <v>48</v>
      </c>
      <c r="C50">
        <v>587</v>
      </c>
      <c r="D50">
        <v>7</v>
      </c>
      <c r="E50">
        <v>406</v>
      </c>
      <c r="F50">
        <v>191</v>
      </c>
      <c r="G50">
        <v>809</v>
      </c>
      <c r="H50">
        <v>0</v>
      </c>
      <c r="I50">
        <v>413</v>
      </c>
      <c r="J50">
        <v>4042</v>
      </c>
      <c r="K50">
        <v>1</v>
      </c>
      <c r="L50" s="3">
        <f t="shared" si="0"/>
        <v>1.1351351351351351</v>
      </c>
    </row>
    <row r="51" spans="1:12" x14ac:dyDescent="0.25">
      <c r="A51">
        <v>49</v>
      </c>
      <c r="C51">
        <v>587</v>
      </c>
      <c r="D51">
        <v>5</v>
      </c>
      <c r="E51">
        <v>408</v>
      </c>
      <c r="F51">
        <v>177</v>
      </c>
      <c r="G51">
        <v>823</v>
      </c>
      <c r="H51">
        <v>0</v>
      </c>
      <c r="I51">
        <v>413</v>
      </c>
      <c r="J51">
        <v>4114</v>
      </c>
      <c r="K51">
        <v>2</v>
      </c>
      <c r="L51" s="3">
        <f t="shared" si="0"/>
        <v>0.81081081081081086</v>
      </c>
    </row>
    <row r="52" spans="1:12" x14ac:dyDescent="0.25">
      <c r="A52">
        <v>50</v>
      </c>
      <c r="C52">
        <v>587</v>
      </c>
      <c r="D52">
        <v>4</v>
      </c>
      <c r="E52">
        <v>409</v>
      </c>
      <c r="F52">
        <v>215</v>
      </c>
      <c r="G52">
        <v>785</v>
      </c>
      <c r="H52">
        <v>0</v>
      </c>
      <c r="I52">
        <v>413</v>
      </c>
      <c r="J52">
        <v>3924</v>
      </c>
      <c r="K52">
        <v>1</v>
      </c>
      <c r="L52" s="3">
        <f t="shared" si="0"/>
        <v>0.68571428571428572</v>
      </c>
    </row>
    <row r="53" spans="1:12" x14ac:dyDescent="0.25">
      <c r="A53">
        <v>51</v>
      </c>
      <c r="C53">
        <v>585</v>
      </c>
      <c r="D53">
        <v>5</v>
      </c>
      <c r="E53">
        <v>410</v>
      </c>
      <c r="F53">
        <v>182</v>
      </c>
      <c r="G53">
        <v>818</v>
      </c>
      <c r="H53">
        <v>2</v>
      </c>
      <c r="I53">
        <v>415</v>
      </c>
      <c r="J53">
        <v>4088</v>
      </c>
      <c r="K53">
        <v>0</v>
      </c>
      <c r="L53" s="3">
        <f t="shared" si="0"/>
        <v>0.90909090909090917</v>
      </c>
    </row>
    <row r="54" spans="1:12" x14ac:dyDescent="0.25">
      <c r="A54">
        <v>52</v>
      </c>
      <c r="C54">
        <v>585</v>
      </c>
      <c r="D54">
        <v>3</v>
      </c>
      <c r="E54">
        <v>412</v>
      </c>
      <c r="F54">
        <v>3</v>
      </c>
      <c r="G54">
        <v>997</v>
      </c>
      <c r="H54">
        <v>0</v>
      </c>
      <c r="I54">
        <v>415</v>
      </c>
      <c r="J54">
        <v>4984</v>
      </c>
      <c r="K54">
        <v>0</v>
      </c>
      <c r="L54" s="3">
        <f t="shared" si="0"/>
        <v>0.52941176470588236</v>
      </c>
    </row>
    <row r="55" spans="1:12" x14ac:dyDescent="0.25">
      <c r="A55">
        <v>53</v>
      </c>
      <c r="C55">
        <v>583</v>
      </c>
      <c r="D55">
        <v>4</v>
      </c>
      <c r="E55">
        <v>413</v>
      </c>
      <c r="F55">
        <v>0</v>
      </c>
      <c r="G55">
        <v>1000</v>
      </c>
      <c r="H55">
        <v>2</v>
      </c>
      <c r="I55">
        <v>417</v>
      </c>
      <c r="J55">
        <v>4998</v>
      </c>
      <c r="K55">
        <v>0</v>
      </c>
      <c r="L55" s="3">
        <f t="shared" si="0"/>
        <v>0.77419354838709675</v>
      </c>
    </row>
    <row r="56" spans="1:12" x14ac:dyDescent="0.25">
      <c r="A56">
        <v>54</v>
      </c>
      <c r="C56">
        <v>580</v>
      </c>
      <c r="D56">
        <v>7</v>
      </c>
      <c r="E56">
        <v>413</v>
      </c>
      <c r="F56">
        <v>1</v>
      </c>
      <c r="G56">
        <v>999</v>
      </c>
      <c r="H56">
        <v>3</v>
      </c>
      <c r="I56">
        <v>420</v>
      </c>
      <c r="J56">
        <v>4994</v>
      </c>
      <c r="K56">
        <v>2</v>
      </c>
      <c r="L56" s="3">
        <f t="shared" si="0"/>
        <v>1.5</v>
      </c>
    </row>
    <row r="57" spans="1:12" x14ac:dyDescent="0.25">
      <c r="A57">
        <v>55</v>
      </c>
      <c r="C57">
        <v>579</v>
      </c>
      <c r="D57">
        <v>8</v>
      </c>
      <c r="E57">
        <v>413</v>
      </c>
      <c r="F57">
        <v>224</v>
      </c>
      <c r="G57">
        <v>776</v>
      </c>
      <c r="H57">
        <v>1</v>
      </c>
      <c r="I57">
        <v>421</v>
      </c>
      <c r="J57">
        <v>3880</v>
      </c>
      <c r="K57">
        <v>0</v>
      </c>
      <c r="L57" s="3">
        <f t="shared" si="0"/>
        <v>1.7142857142857142</v>
      </c>
    </row>
    <row r="58" spans="1:12" x14ac:dyDescent="0.25">
      <c r="A58">
        <v>56</v>
      </c>
      <c r="C58">
        <v>578</v>
      </c>
      <c r="D58">
        <v>9</v>
      </c>
      <c r="E58">
        <v>413</v>
      </c>
      <c r="F58">
        <v>3</v>
      </c>
      <c r="G58">
        <v>997</v>
      </c>
      <c r="H58">
        <v>1</v>
      </c>
      <c r="I58">
        <v>422</v>
      </c>
      <c r="J58">
        <v>4984</v>
      </c>
      <c r="K58">
        <v>2</v>
      </c>
      <c r="L58" s="3">
        <f t="shared" si="0"/>
        <v>1.741935483870968</v>
      </c>
    </row>
    <row r="59" spans="1:12" x14ac:dyDescent="0.25">
      <c r="A59">
        <v>57</v>
      </c>
      <c r="C59">
        <v>577</v>
      </c>
      <c r="D59">
        <v>8</v>
      </c>
      <c r="E59">
        <v>415</v>
      </c>
      <c r="F59">
        <v>233</v>
      </c>
      <c r="G59">
        <v>767</v>
      </c>
      <c r="H59">
        <v>1</v>
      </c>
      <c r="I59">
        <v>423</v>
      </c>
      <c r="J59">
        <v>3834</v>
      </c>
      <c r="K59">
        <v>3</v>
      </c>
      <c r="L59" s="3">
        <f t="shared" si="0"/>
        <v>1.3333333333333333</v>
      </c>
    </row>
    <row r="60" spans="1:12" x14ac:dyDescent="0.25">
      <c r="A60">
        <v>58</v>
      </c>
      <c r="C60">
        <v>577</v>
      </c>
      <c r="D60">
        <v>8</v>
      </c>
      <c r="E60">
        <v>415</v>
      </c>
      <c r="F60">
        <v>235</v>
      </c>
      <c r="G60">
        <v>765</v>
      </c>
      <c r="H60">
        <v>0</v>
      </c>
      <c r="I60">
        <v>423</v>
      </c>
      <c r="J60">
        <v>3824</v>
      </c>
      <c r="K60">
        <v>1</v>
      </c>
      <c r="L60" s="3">
        <f t="shared" si="0"/>
        <v>1.2307692307692308</v>
      </c>
    </row>
    <row r="61" spans="1:12" x14ac:dyDescent="0.25">
      <c r="A61">
        <v>59</v>
      </c>
      <c r="C61">
        <v>576</v>
      </c>
      <c r="D61">
        <v>7</v>
      </c>
      <c r="E61">
        <v>417</v>
      </c>
      <c r="F61">
        <v>178</v>
      </c>
      <c r="G61">
        <v>822</v>
      </c>
      <c r="H61">
        <v>1</v>
      </c>
      <c r="I61">
        <v>424</v>
      </c>
      <c r="J61">
        <v>4108</v>
      </c>
      <c r="K61">
        <v>1</v>
      </c>
      <c r="L61" s="3">
        <f t="shared" si="0"/>
        <v>0.95454545454545459</v>
      </c>
    </row>
    <row r="62" spans="1:12" x14ac:dyDescent="0.25">
      <c r="A62">
        <v>60</v>
      </c>
      <c r="C62">
        <v>576</v>
      </c>
      <c r="D62">
        <v>4</v>
      </c>
      <c r="E62">
        <v>420</v>
      </c>
      <c r="F62">
        <v>183</v>
      </c>
      <c r="G62">
        <v>817</v>
      </c>
      <c r="H62">
        <v>0</v>
      </c>
      <c r="I62">
        <v>424</v>
      </c>
      <c r="J62">
        <v>4084</v>
      </c>
      <c r="K62">
        <v>1</v>
      </c>
      <c r="L62" s="3">
        <f t="shared" si="0"/>
        <v>0.51063829787234039</v>
      </c>
    </row>
    <row r="63" spans="1:12" x14ac:dyDescent="0.25">
      <c r="A63">
        <v>61</v>
      </c>
      <c r="C63">
        <v>576</v>
      </c>
      <c r="D63">
        <v>3</v>
      </c>
      <c r="E63">
        <v>421</v>
      </c>
      <c r="F63">
        <v>176</v>
      </c>
      <c r="G63">
        <v>824</v>
      </c>
      <c r="H63">
        <v>0</v>
      </c>
      <c r="I63">
        <v>424</v>
      </c>
      <c r="J63">
        <v>4118</v>
      </c>
      <c r="K63">
        <v>0</v>
      </c>
      <c r="L63" s="3">
        <f t="shared" si="0"/>
        <v>0.40909090909090906</v>
      </c>
    </row>
    <row r="64" spans="1:12" x14ac:dyDescent="0.25">
      <c r="A64">
        <v>62</v>
      </c>
      <c r="C64">
        <v>575</v>
      </c>
      <c r="D64">
        <v>3</v>
      </c>
      <c r="E64">
        <v>422</v>
      </c>
      <c r="F64">
        <v>3</v>
      </c>
      <c r="G64">
        <v>997</v>
      </c>
      <c r="H64">
        <v>1</v>
      </c>
      <c r="I64">
        <v>425</v>
      </c>
      <c r="J64">
        <v>4984</v>
      </c>
      <c r="K64">
        <v>1</v>
      </c>
      <c r="L64" s="3">
        <f t="shared" si="0"/>
        <v>0.46153846153846156</v>
      </c>
    </row>
    <row r="65" spans="1:12" x14ac:dyDescent="0.25">
      <c r="A65">
        <v>63</v>
      </c>
      <c r="C65">
        <v>573</v>
      </c>
      <c r="D65">
        <v>4</v>
      </c>
      <c r="E65">
        <v>423</v>
      </c>
      <c r="F65">
        <v>184</v>
      </c>
      <c r="G65">
        <v>816</v>
      </c>
      <c r="H65">
        <v>2</v>
      </c>
      <c r="I65">
        <v>427</v>
      </c>
      <c r="J65">
        <v>4080</v>
      </c>
      <c r="K65">
        <v>0</v>
      </c>
      <c r="L65" s="3">
        <f t="shared" si="0"/>
        <v>0.72727272727272729</v>
      </c>
    </row>
    <row r="66" spans="1:12" x14ac:dyDescent="0.25">
      <c r="A66">
        <v>64</v>
      </c>
      <c r="C66">
        <v>571</v>
      </c>
      <c r="D66">
        <v>6</v>
      </c>
      <c r="E66">
        <v>423</v>
      </c>
      <c r="F66">
        <v>1</v>
      </c>
      <c r="G66">
        <v>999</v>
      </c>
      <c r="H66">
        <v>2</v>
      </c>
      <c r="I66">
        <v>429</v>
      </c>
      <c r="J66">
        <v>4992</v>
      </c>
      <c r="K66">
        <v>0</v>
      </c>
      <c r="L66" s="3">
        <f t="shared" si="0"/>
        <v>1.2413793103448276</v>
      </c>
    </row>
    <row r="67" spans="1:12" x14ac:dyDescent="0.25">
      <c r="A67">
        <v>65</v>
      </c>
      <c r="C67">
        <v>568</v>
      </c>
      <c r="D67">
        <v>8</v>
      </c>
      <c r="E67">
        <v>424</v>
      </c>
      <c r="F67">
        <v>0</v>
      </c>
      <c r="G67">
        <v>1000</v>
      </c>
      <c r="H67">
        <v>3</v>
      </c>
      <c r="I67">
        <v>432</v>
      </c>
      <c r="J67">
        <v>5000</v>
      </c>
      <c r="K67">
        <v>1</v>
      </c>
      <c r="L67" s="3">
        <f t="shared" si="0"/>
        <v>1.7777777777777777</v>
      </c>
    </row>
    <row r="68" spans="1:12" x14ac:dyDescent="0.25">
      <c r="A68">
        <v>66</v>
      </c>
      <c r="C68">
        <v>566</v>
      </c>
      <c r="D68">
        <v>10</v>
      </c>
      <c r="E68">
        <v>424</v>
      </c>
      <c r="F68">
        <v>182</v>
      </c>
      <c r="G68">
        <v>818</v>
      </c>
      <c r="H68">
        <v>2</v>
      </c>
      <c r="I68">
        <v>434</v>
      </c>
      <c r="J68">
        <v>4088</v>
      </c>
      <c r="K68">
        <v>2</v>
      </c>
      <c r="L68" s="3">
        <f t="shared" si="0"/>
        <v>2.1428571428571428</v>
      </c>
    </row>
    <row r="69" spans="1:12" x14ac:dyDescent="0.25">
      <c r="A69">
        <v>67</v>
      </c>
      <c r="C69">
        <v>563</v>
      </c>
      <c r="D69">
        <v>13</v>
      </c>
      <c r="E69">
        <v>424</v>
      </c>
      <c r="F69">
        <v>238</v>
      </c>
      <c r="G69">
        <v>762</v>
      </c>
      <c r="H69">
        <v>3</v>
      </c>
      <c r="I69">
        <v>437</v>
      </c>
      <c r="J69">
        <v>3808</v>
      </c>
      <c r="K69">
        <v>2</v>
      </c>
      <c r="L69" s="3">
        <f t="shared" si="0"/>
        <v>2.2941176470588234</v>
      </c>
    </row>
    <row r="70" spans="1:12" x14ac:dyDescent="0.25">
      <c r="A70">
        <v>68</v>
      </c>
      <c r="C70">
        <v>562</v>
      </c>
      <c r="D70">
        <v>13</v>
      </c>
      <c r="E70">
        <v>425</v>
      </c>
      <c r="F70">
        <v>230</v>
      </c>
      <c r="G70">
        <v>770</v>
      </c>
      <c r="H70">
        <v>1</v>
      </c>
      <c r="I70">
        <v>438</v>
      </c>
      <c r="J70">
        <v>3848</v>
      </c>
      <c r="K70">
        <v>3</v>
      </c>
      <c r="L70" s="3">
        <f t="shared" si="0"/>
        <v>1.7727272727272729</v>
      </c>
    </row>
    <row r="71" spans="1:12" x14ac:dyDescent="0.25">
      <c r="A71">
        <v>69</v>
      </c>
      <c r="C71">
        <v>560</v>
      </c>
      <c r="D71">
        <v>13</v>
      </c>
      <c r="E71">
        <v>427</v>
      </c>
      <c r="F71">
        <v>235</v>
      </c>
      <c r="G71">
        <v>765</v>
      </c>
      <c r="H71">
        <v>2</v>
      </c>
      <c r="I71">
        <v>440</v>
      </c>
      <c r="J71">
        <v>3824</v>
      </c>
      <c r="K71">
        <v>2</v>
      </c>
      <c r="L71" s="3">
        <f t="shared" si="0"/>
        <v>1.4444444444444444</v>
      </c>
    </row>
    <row r="72" spans="1:12" x14ac:dyDescent="0.25">
      <c r="A72">
        <v>70</v>
      </c>
      <c r="C72">
        <v>555</v>
      </c>
      <c r="D72">
        <v>16</v>
      </c>
      <c r="E72">
        <v>429</v>
      </c>
      <c r="F72">
        <v>224</v>
      </c>
      <c r="G72">
        <v>776</v>
      </c>
      <c r="H72">
        <v>5</v>
      </c>
      <c r="I72">
        <v>445</v>
      </c>
      <c r="J72">
        <v>3878</v>
      </c>
      <c r="K72">
        <v>3</v>
      </c>
      <c r="L72" s="3">
        <f t="shared" si="0"/>
        <v>1.5238095238095237</v>
      </c>
    </row>
    <row r="73" spans="1:12" x14ac:dyDescent="0.25">
      <c r="A73">
        <v>71</v>
      </c>
      <c r="C73">
        <v>555</v>
      </c>
      <c r="D73">
        <v>13</v>
      </c>
      <c r="E73">
        <v>432</v>
      </c>
      <c r="F73">
        <v>237</v>
      </c>
      <c r="G73">
        <v>763</v>
      </c>
      <c r="H73">
        <v>0</v>
      </c>
      <c r="I73">
        <v>445</v>
      </c>
      <c r="J73">
        <v>3814</v>
      </c>
      <c r="K73">
        <v>1</v>
      </c>
      <c r="L73" s="3">
        <f t="shared" ref="L73:L80" si="1">SUM(H68:H73)/SUM(D67:D72)*6</f>
        <v>1.0684931506849313</v>
      </c>
    </row>
    <row r="74" spans="1:12" x14ac:dyDescent="0.25">
      <c r="A74">
        <v>72</v>
      </c>
      <c r="C74">
        <v>554</v>
      </c>
      <c r="D74">
        <v>12</v>
      </c>
      <c r="E74">
        <v>434</v>
      </c>
      <c r="F74">
        <v>180</v>
      </c>
      <c r="G74">
        <v>820</v>
      </c>
      <c r="H74">
        <v>1</v>
      </c>
      <c r="I74">
        <v>446</v>
      </c>
      <c r="J74">
        <v>4100</v>
      </c>
      <c r="K74">
        <v>2</v>
      </c>
      <c r="L74" s="3">
        <f t="shared" si="1"/>
        <v>0.92307692307692313</v>
      </c>
    </row>
    <row r="75" spans="1:12" x14ac:dyDescent="0.25">
      <c r="A75">
        <v>73</v>
      </c>
      <c r="C75">
        <v>554</v>
      </c>
      <c r="D75">
        <v>9</v>
      </c>
      <c r="E75">
        <v>437</v>
      </c>
      <c r="F75">
        <v>227</v>
      </c>
      <c r="G75">
        <v>773</v>
      </c>
      <c r="H75">
        <v>0</v>
      </c>
      <c r="I75">
        <v>446</v>
      </c>
      <c r="J75">
        <v>3862</v>
      </c>
      <c r="K75">
        <v>5</v>
      </c>
      <c r="L75" s="3">
        <f t="shared" si="1"/>
        <v>0.67500000000000004</v>
      </c>
    </row>
    <row r="76" spans="1:12" x14ac:dyDescent="0.25">
      <c r="A76">
        <v>74</v>
      </c>
      <c r="C76">
        <v>554</v>
      </c>
      <c r="D76">
        <v>8</v>
      </c>
      <c r="E76">
        <v>438</v>
      </c>
      <c r="F76">
        <v>361</v>
      </c>
      <c r="G76">
        <v>639</v>
      </c>
      <c r="H76">
        <v>0</v>
      </c>
      <c r="I76">
        <v>446</v>
      </c>
      <c r="J76">
        <v>3194</v>
      </c>
      <c r="K76">
        <v>0</v>
      </c>
      <c r="L76" s="3">
        <f t="shared" si="1"/>
        <v>0.63157894736842102</v>
      </c>
    </row>
    <row r="77" spans="1:12" x14ac:dyDescent="0.25">
      <c r="A77">
        <v>75</v>
      </c>
      <c r="C77">
        <v>554</v>
      </c>
      <c r="D77">
        <v>6</v>
      </c>
      <c r="E77">
        <v>440</v>
      </c>
      <c r="F77">
        <v>6</v>
      </c>
      <c r="G77">
        <v>994</v>
      </c>
      <c r="H77">
        <v>0</v>
      </c>
      <c r="I77">
        <v>446</v>
      </c>
      <c r="J77">
        <v>4970</v>
      </c>
      <c r="K77">
        <v>1</v>
      </c>
      <c r="L77" s="3">
        <f t="shared" si="1"/>
        <v>0.50704225352112675</v>
      </c>
    </row>
    <row r="78" spans="1:12" x14ac:dyDescent="0.25">
      <c r="A78">
        <v>76</v>
      </c>
      <c r="C78">
        <v>554</v>
      </c>
      <c r="D78">
        <v>1</v>
      </c>
      <c r="E78">
        <v>445</v>
      </c>
      <c r="F78">
        <v>191</v>
      </c>
      <c r="G78">
        <v>809</v>
      </c>
      <c r="H78">
        <v>0</v>
      </c>
      <c r="I78">
        <v>446</v>
      </c>
      <c r="J78">
        <v>4044</v>
      </c>
      <c r="K78">
        <v>0</v>
      </c>
      <c r="L78" s="3">
        <f t="shared" si="1"/>
        <v>9.375E-2</v>
      </c>
    </row>
    <row r="79" spans="1:12" x14ac:dyDescent="0.25">
      <c r="A79">
        <v>77</v>
      </c>
      <c r="C79">
        <v>554</v>
      </c>
      <c r="D79">
        <v>1</v>
      </c>
      <c r="E79">
        <v>445</v>
      </c>
      <c r="F79">
        <v>2</v>
      </c>
      <c r="G79">
        <v>998</v>
      </c>
      <c r="H79">
        <v>0</v>
      </c>
      <c r="I79">
        <v>446</v>
      </c>
      <c r="J79">
        <v>4990</v>
      </c>
      <c r="K79">
        <v>0</v>
      </c>
      <c r="L79" s="3">
        <f t="shared" si="1"/>
        <v>0.12244897959183673</v>
      </c>
    </row>
    <row r="80" spans="1:12" x14ac:dyDescent="0.25">
      <c r="A80">
        <v>78</v>
      </c>
      <c r="C80">
        <v>554</v>
      </c>
      <c r="D80">
        <v>0</v>
      </c>
      <c r="E80">
        <v>446</v>
      </c>
      <c r="F80">
        <v>1</v>
      </c>
      <c r="G80">
        <v>999</v>
      </c>
      <c r="H80">
        <v>0</v>
      </c>
      <c r="I80">
        <v>446</v>
      </c>
      <c r="J80">
        <v>4994</v>
      </c>
      <c r="K80">
        <v>0</v>
      </c>
      <c r="L80" s="3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workbookViewId="0">
      <selection activeCell="C1" sqref="C1:K1048576"/>
    </sheetView>
  </sheetViews>
  <sheetFormatPr defaultRowHeight="15" x14ac:dyDescent="0.25"/>
  <cols>
    <col min="12" max="12" width="9.140625" style="3"/>
  </cols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14</v>
      </c>
      <c r="L1" s="3" t="s">
        <v>15</v>
      </c>
    </row>
    <row r="2" spans="1:12" x14ac:dyDescent="0.25">
      <c r="A2">
        <v>0</v>
      </c>
      <c r="C2">
        <v>998</v>
      </c>
      <c r="D2">
        <v>2</v>
      </c>
      <c r="E2">
        <v>0</v>
      </c>
      <c r="F2">
        <v>0</v>
      </c>
      <c r="G2">
        <v>1000</v>
      </c>
      <c r="H2">
        <v>2</v>
      </c>
      <c r="I2">
        <v>2</v>
      </c>
      <c r="J2">
        <v>0</v>
      </c>
      <c r="K2">
        <v>0</v>
      </c>
      <c r="L2" s="3">
        <f>SUM(H3:H5)/SUM(D2:D4)*6</f>
        <v>7.4285714285714288</v>
      </c>
    </row>
    <row r="3" spans="1:12" x14ac:dyDescent="0.25">
      <c r="A3">
        <v>1</v>
      </c>
      <c r="C3">
        <v>994</v>
      </c>
      <c r="D3">
        <v>6</v>
      </c>
      <c r="E3">
        <v>0</v>
      </c>
      <c r="F3">
        <v>0</v>
      </c>
      <c r="G3">
        <v>1000</v>
      </c>
      <c r="H3">
        <v>4</v>
      </c>
      <c r="I3">
        <v>6</v>
      </c>
      <c r="J3">
        <v>5000</v>
      </c>
      <c r="K3">
        <v>0</v>
      </c>
      <c r="L3" s="3">
        <f>SUM(H3:H5)/SUM(D2:D4)*6</f>
        <v>7.4285714285714288</v>
      </c>
    </row>
    <row r="4" spans="1:12" x14ac:dyDescent="0.25">
      <c r="A4">
        <v>2</v>
      </c>
      <c r="C4">
        <v>987</v>
      </c>
      <c r="D4">
        <v>13</v>
      </c>
      <c r="E4">
        <v>0</v>
      </c>
      <c r="F4">
        <v>0</v>
      </c>
      <c r="G4">
        <v>1000</v>
      </c>
      <c r="H4">
        <v>7</v>
      </c>
      <c r="I4">
        <v>13</v>
      </c>
      <c r="J4">
        <v>4998</v>
      </c>
      <c r="K4">
        <v>0</v>
      </c>
      <c r="L4" s="3">
        <f>SUM(H3:H5)/SUM(D2:D4)*6</f>
        <v>7.4285714285714288</v>
      </c>
    </row>
    <row r="5" spans="1:12" x14ac:dyDescent="0.25">
      <c r="A5">
        <v>3</v>
      </c>
      <c r="C5">
        <v>972</v>
      </c>
      <c r="D5">
        <v>28</v>
      </c>
      <c r="E5">
        <v>0</v>
      </c>
      <c r="F5">
        <v>1</v>
      </c>
      <c r="G5">
        <v>999</v>
      </c>
      <c r="H5">
        <v>15</v>
      </c>
      <c r="I5">
        <v>28</v>
      </c>
      <c r="J5">
        <v>4994</v>
      </c>
      <c r="K5">
        <v>2</v>
      </c>
      <c r="L5" s="3">
        <f>SUM(H3:H5)/SUM(D2:D4)*6</f>
        <v>7.4285714285714288</v>
      </c>
    </row>
    <row r="6" spans="1:12" x14ac:dyDescent="0.25">
      <c r="A6">
        <v>4</v>
      </c>
      <c r="C6">
        <v>955</v>
      </c>
      <c r="D6">
        <v>45</v>
      </c>
      <c r="E6">
        <v>0</v>
      </c>
      <c r="F6">
        <v>228</v>
      </c>
      <c r="G6">
        <v>772</v>
      </c>
      <c r="H6">
        <v>17</v>
      </c>
      <c r="I6">
        <v>45</v>
      </c>
      <c r="J6">
        <v>3858</v>
      </c>
      <c r="K6">
        <v>4</v>
      </c>
      <c r="L6" s="3">
        <f>SUM(H3:H6)/SUM(D2:D5)*6</f>
        <v>5.2653061224489797</v>
      </c>
    </row>
    <row r="7" spans="1:12" x14ac:dyDescent="0.25">
      <c r="A7">
        <v>5</v>
      </c>
      <c r="C7">
        <v>928</v>
      </c>
      <c r="D7">
        <v>72</v>
      </c>
      <c r="E7">
        <v>0</v>
      </c>
      <c r="F7">
        <v>265</v>
      </c>
      <c r="G7">
        <v>735</v>
      </c>
      <c r="H7">
        <v>27</v>
      </c>
      <c r="I7">
        <v>72</v>
      </c>
      <c r="J7">
        <v>3672</v>
      </c>
      <c r="K7">
        <v>7</v>
      </c>
      <c r="L7" s="3">
        <f>SUM(H3:H7)/SUM(D2:D6)*6</f>
        <v>4.4680851063829783</v>
      </c>
    </row>
    <row r="8" spans="1:12" x14ac:dyDescent="0.25">
      <c r="A8">
        <v>6</v>
      </c>
      <c r="C8">
        <v>896</v>
      </c>
      <c r="D8">
        <v>102</v>
      </c>
      <c r="E8">
        <v>2</v>
      </c>
      <c r="F8">
        <v>320</v>
      </c>
      <c r="G8">
        <v>680</v>
      </c>
      <c r="H8">
        <v>32</v>
      </c>
      <c r="I8">
        <v>104</v>
      </c>
      <c r="J8">
        <v>3400</v>
      </c>
      <c r="K8">
        <v>15</v>
      </c>
      <c r="L8" s="3">
        <f>SUM(H3:H8)/SUM(D2:D7)*6</f>
        <v>3.6867469879518069</v>
      </c>
    </row>
    <row r="9" spans="1:12" x14ac:dyDescent="0.25">
      <c r="A9">
        <v>7</v>
      </c>
      <c r="C9">
        <v>875</v>
      </c>
      <c r="D9">
        <v>119</v>
      </c>
      <c r="E9">
        <v>6</v>
      </c>
      <c r="F9">
        <v>612</v>
      </c>
      <c r="G9">
        <v>388</v>
      </c>
      <c r="H9">
        <v>21</v>
      </c>
      <c r="I9">
        <v>125</v>
      </c>
      <c r="J9">
        <v>1940</v>
      </c>
      <c r="K9">
        <v>17</v>
      </c>
      <c r="L9" s="3">
        <f t="shared" ref="L9:L72" si="0">SUM(H4:H9)/SUM(D3:D8)*6</f>
        <v>2.6842105263157894</v>
      </c>
    </row>
    <row r="10" spans="1:12" x14ac:dyDescent="0.25">
      <c r="A10">
        <v>8</v>
      </c>
      <c r="C10">
        <v>842</v>
      </c>
      <c r="D10">
        <v>145</v>
      </c>
      <c r="E10">
        <v>13</v>
      </c>
      <c r="F10">
        <v>563</v>
      </c>
      <c r="G10">
        <v>437</v>
      </c>
      <c r="H10">
        <v>33</v>
      </c>
      <c r="I10">
        <v>158</v>
      </c>
      <c r="J10">
        <v>2184</v>
      </c>
      <c r="K10">
        <v>27</v>
      </c>
      <c r="L10" s="3">
        <f t="shared" si="0"/>
        <v>2.2955145118733511</v>
      </c>
    </row>
    <row r="11" spans="1:12" x14ac:dyDescent="0.25">
      <c r="A11">
        <v>9</v>
      </c>
      <c r="C11">
        <v>821</v>
      </c>
      <c r="D11">
        <v>151</v>
      </c>
      <c r="E11">
        <v>28</v>
      </c>
      <c r="F11">
        <v>702</v>
      </c>
      <c r="G11">
        <v>298</v>
      </c>
      <c r="H11">
        <v>21</v>
      </c>
      <c r="I11">
        <v>179</v>
      </c>
      <c r="J11">
        <v>1488</v>
      </c>
      <c r="K11">
        <v>32</v>
      </c>
      <c r="L11" s="3">
        <f t="shared" si="0"/>
        <v>1.7729941291585125</v>
      </c>
    </row>
    <row r="12" spans="1:12" x14ac:dyDescent="0.25">
      <c r="A12">
        <v>10</v>
      </c>
      <c r="C12">
        <v>781</v>
      </c>
      <c r="D12">
        <v>174</v>
      </c>
      <c r="E12">
        <v>45</v>
      </c>
      <c r="F12">
        <v>712</v>
      </c>
      <c r="G12">
        <v>288</v>
      </c>
      <c r="H12">
        <v>40</v>
      </c>
      <c r="I12">
        <v>219</v>
      </c>
      <c r="J12">
        <v>1438</v>
      </c>
      <c r="K12">
        <v>21</v>
      </c>
      <c r="L12" s="3">
        <f t="shared" si="0"/>
        <v>1.6466876971608833</v>
      </c>
    </row>
    <row r="13" spans="1:12" x14ac:dyDescent="0.25">
      <c r="A13">
        <v>11</v>
      </c>
      <c r="C13">
        <v>737</v>
      </c>
      <c r="D13">
        <v>191</v>
      </c>
      <c r="E13">
        <v>72</v>
      </c>
      <c r="F13">
        <v>671</v>
      </c>
      <c r="G13">
        <v>329</v>
      </c>
      <c r="H13">
        <v>44</v>
      </c>
      <c r="I13">
        <v>263</v>
      </c>
      <c r="J13">
        <v>1644</v>
      </c>
      <c r="K13">
        <v>33</v>
      </c>
      <c r="L13" s="3">
        <f t="shared" si="0"/>
        <v>1.5019659239842726</v>
      </c>
    </row>
    <row r="14" spans="1:12" x14ac:dyDescent="0.25">
      <c r="A14">
        <v>12</v>
      </c>
      <c r="C14">
        <v>706</v>
      </c>
      <c r="D14">
        <v>190</v>
      </c>
      <c r="E14">
        <v>104</v>
      </c>
      <c r="F14">
        <v>724</v>
      </c>
      <c r="G14">
        <v>276</v>
      </c>
      <c r="H14">
        <v>31</v>
      </c>
      <c r="I14">
        <v>294</v>
      </c>
      <c r="J14">
        <v>1378</v>
      </c>
      <c r="K14">
        <v>21</v>
      </c>
      <c r="L14" s="3">
        <f t="shared" si="0"/>
        <v>1.2925170068027212</v>
      </c>
    </row>
    <row r="15" spans="1:12" x14ac:dyDescent="0.25">
      <c r="A15">
        <v>13</v>
      </c>
      <c r="C15">
        <v>667</v>
      </c>
      <c r="D15">
        <v>208</v>
      </c>
      <c r="E15">
        <v>125</v>
      </c>
      <c r="F15">
        <v>713</v>
      </c>
      <c r="G15">
        <v>287</v>
      </c>
      <c r="H15">
        <v>39</v>
      </c>
      <c r="I15">
        <v>333</v>
      </c>
      <c r="J15">
        <v>1434</v>
      </c>
      <c r="K15">
        <v>40</v>
      </c>
      <c r="L15" s="3">
        <f t="shared" si="0"/>
        <v>1.2865979381443298</v>
      </c>
    </row>
    <row r="16" spans="1:12" x14ac:dyDescent="0.25">
      <c r="A16">
        <v>14</v>
      </c>
      <c r="C16">
        <v>636</v>
      </c>
      <c r="D16">
        <v>206</v>
      </c>
      <c r="E16">
        <v>158</v>
      </c>
      <c r="F16">
        <v>742</v>
      </c>
      <c r="G16">
        <v>258</v>
      </c>
      <c r="H16">
        <v>31</v>
      </c>
      <c r="I16">
        <v>364</v>
      </c>
      <c r="J16">
        <v>1290</v>
      </c>
      <c r="K16">
        <v>44</v>
      </c>
      <c r="L16" s="3">
        <f t="shared" si="0"/>
        <v>1.1671388101983002</v>
      </c>
    </row>
    <row r="17" spans="1:12" x14ac:dyDescent="0.25">
      <c r="A17">
        <v>15</v>
      </c>
      <c r="C17">
        <v>617</v>
      </c>
      <c r="D17">
        <v>204</v>
      </c>
      <c r="E17">
        <v>179</v>
      </c>
      <c r="F17">
        <v>774</v>
      </c>
      <c r="G17">
        <v>226</v>
      </c>
      <c r="H17">
        <v>19</v>
      </c>
      <c r="I17">
        <v>383</v>
      </c>
      <c r="J17">
        <v>1128</v>
      </c>
      <c r="K17">
        <v>31</v>
      </c>
      <c r="L17" s="3">
        <f t="shared" si="0"/>
        <v>1.0928571428571427</v>
      </c>
    </row>
    <row r="18" spans="1:12" x14ac:dyDescent="0.25">
      <c r="A18">
        <v>16</v>
      </c>
      <c r="C18">
        <v>603</v>
      </c>
      <c r="D18">
        <v>178</v>
      </c>
      <c r="E18">
        <v>219</v>
      </c>
      <c r="F18">
        <v>764</v>
      </c>
      <c r="G18">
        <v>236</v>
      </c>
      <c r="H18">
        <v>14</v>
      </c>
      <c r="I18">
        <v>397</v>
      </c>
      <c r="J18">
        <v>1178</v>
      </c>
      <c r="K18">
        <v>39</v>
      </c>
      <c r="L18" s="3">
        <f t="shared" si="0"/>
        <v>0.91048593350383622</v>
      </c>
    </row>
    <row r="19" spans="1:12" x14ac:dyDescent="0.25">
      <c r="A19">
        <v>17</v>
      </c>
      <c r="C19">
        <v>595</v>
      </c>
      <c r="D19">
        <v>142</v>
      </c>
      <c r="E19">
        <v>263</v>
      </c>
      <c r="F19">
        <v>760</v>
      </c>
      <c r="G19">
        <v>240</v>
      </c>
      <c r="H19">
        <v>8</v>
      </c>
      <c r="I19">
        <v>405</v>
      </c>
      <c r="J19">
        <v>1198</v>
      </c>
      <c r="K19">
        <v>31</v>
      </c>
      <c r="L19" s="3">
        <f t="shared" si="0"/>
        <v>0.72387425658453697</v>
      </c>
    </row>
    <row r="20" spans="1:12" x14ac:dyDescent="0.25">
      <c r="A20">
        <v>18</v>
      </c>
      <c r="C20">
        <v>586</v>
      </c>
      <c r="D20">
        <v>120</v>
      </c>
      <c r="E20">
        <v>294</v>
      </c>
      <c r="F20">
        <v>734</v>
      </c>
      <c r="G20">
        <v>266</v>
      </c>
      <c r="H20">
        <v>9</v>
      </c>
      <c r="I20">
        <v>414</v>
      </c>
      <c r="J20">
        <v>1330</v>
      </c>
      <c r="K20">
        <v>19</v>
      </c>
      <c r="L20" s="3">
        <f t="shared" si="0"/>
        <v>0.63829787234042556</v>
      </c>
    </row>
    <row r="21" spans="1:12" x14ac:dyDescent="0.25">
      <c r="A21">
        <v>19</v>
      </c>
      <c r="C21">
        <v>575</v>
      </c>
      <c r="D21">
        <v>92</v>
      </c>
      <c r="E21">
        <v>333</v>
      </c>
      <c r="F21">
        <v>577</v>
      </c>
      <c r="G21">
        <v>423</v>
      </c>
      <c r="H21">
        <v>11</v>
      </c>
      <c r="I21">
        <v>425</v>
      </c>
      <c r="J21">
        <v>2112</v>
      </c>
      <c r="K21">
        <v>14</v>
      </c>
      <c r="L21" s="3">
        <f t="shared" si="0"/>
        <v>0.52173913043478259</v>
      </c>
    </row>
    <row r="22" spans="1:12" x14ac:dyDescent="0.25">
      <c r="A22">
        <v>20</v>
      </c>
      <c r="C22">
        <v>571</v>
      </c>
      <c r="D22">
        <v>65</v>
      </c>
      <c r="E22">
        <v>364</v>
      </c>
      <c r="F22">
        <v>578</v>
      </c>
      <c r="G22">
        <v>422</v>
      </c>
      <c r="H22">
        <v>4</v>
      </c>
      <c r="I22">
        <v>429</v>
      </c>
      <c r="J22">
        <v>2108</v>
      </c>
      <c r="K22">
        <v>8</v>
      </c>
      <c r="L22" s="3">
        <f t="shared" si="0"/>
        <v>0.4140127388535032</v>
      </c>
    </row>
    <row r="23" spans="1:12" x14ac:dyDescent="0.25">
      <c r="A23">
        <v>21</v>
      </c>
      <c r="C23">
        <v>564</v>
      </c>
      <c r="D23">
        <v>53</v>
      </c>
      <c r="E23">
        <v>383</v>
      </c>
      <c r="F23">
        <v>384</v>
      </c>
      <c r="G23">
        <v>616</v>
      </c>
      <c r="H23">
        <v>7</v>
      </c>
      <c r="I23">
        <v>436</v>
      </c>
      <c r="J23">
        <v>3080</v>
      </c>
      <c r="K23">
        <v>9</v>
      </c>
      <c r="L23" s="3">
        <f t="shared" si="0"/>
        <v>0.39700374531835203</v>
      </c>
    </row>
    <row r="24" spans="1:12" x14ac:dyDescent="0.25">
      <c r="A24">
        <v>22</v>
      </c>
      <c r="C24">
        <v>553</v>
      </c>
      <c r="D24">
        <v>50</v>
      </c>
      <c r="E24">
        <v>397</v>
      </c>
      <c r="F24">
        <v>338</v>
      </c>
      <c r="G24">
        <v>662</v>
      </c>
      <c r="H24">
        <v>11</v>
      </c>
      <c r="I24">
        <v>447</v>
      </c>
      <c r="J24">
        <v>3310</v>
      </c>
      <c r="K24">
        <v>11</v>
      </c>
      <c r="L24" s="3">
        <f t="shared" si="0"/>
        <v>0.46153846153846156</v>
      </c>
    </row>
    <row r="25" spans="1:12" x14ac:dyDescent="0.25">
      <c r="A25">
        <v>23</v>
      </c>
      <c r="C25">
        <v>549</v>
      </c>
      <c r="D25">
        <v>46</v>
      </c>
      <c r="E25">
        <v>405</v>
      </c>
      <c r="F25">
        <v>438</v>
      </c>
      <c r="G25">
        <v>562</v>
      </c>
      <c r="H25">
        <v>4</v>
      </c>
      <c r="I25">
        <v>451</v>
      </c>
      <c r="J25">
        <v>2810</v>
      </c>
      <c r="K25">
        <v>4</v>
      </c>
      <c r="L25" s="3">
        <f t="shared" si="0"/>
        <v>0.52873563218390807</v>
      </c>
    </row>
    <row r="26" spans="1:12" x14ac:dyDescent="0.25">
      <c r="A26">
        <v>24</v>
      </c>
      <c r="C26">
        <v>547</v>
      </c>
      <c r="D26">
        <v>39</v>
      </c>
      <c r="E26">
        <v>414</v>
      </c>
      <c r="F26">
        <v>297</v>
      </c>
      <c r="G26">
        <v>703</v>
      </c>
      <c r="H26">
        <v>2</v>
      </c>
      <c r="I26">
        <v>453</v>
      </c>
      <c r="J26">
        <v>3512</v>
      </c>
      <c r="K26">
        <v>7</v>
      </c>
      <c r="L26" s="3">
        <f t="shared" si="0"/>
        <v>0.54929577464788737</v>
      </c>
    </row>
    <row r="27" spans="1:12" x14ac:dyDescent="0.25">
      <c r="A27">
        <v>25</v>
      </c>
      <c r="C27">
        <v>544</v>
      </c>
      <c r="D27">
        <v>31</v>
      </c>
      <c r="E27">
        <v>425</v>
      </c>
      <c r="F27">
        <v>335</v>
      </c>
      <c r="G27">
        <v>665</v>
      </c>
      <c r="H27">
        <v>3</v>
      </c>
      <c r="I27">
        <v>456</v>
      </c>
      <c r="J27">
        <v>3324</v>
      </c>
      <c r="K27">
        <v>11</v>
      </c>
      <c r="L27" s="3">
        <f t="shared" si="0"/>
        <v>0.53913043478260869</v>
      </c>
    </row>
    <row r="28" spans="1:12" x14ac:dyDescent="0.25">
      <c r="A28">
        <v>26</v>
      </c>
      <c r="C28">
        <v>543</v>
      </c>
      <c r="D28">
        <v>28</v>
      </c>
      <c r="E28">
        <v>429</v>
      </c>
      <c r="F28">
        <v>433</v>
      </c>
      <c r="G28">
        <v>567</v>
      </c>
      <c r="H28">
        <v>1</v>
      </c>
      <c r="I28">
        <v>457</v>
      </c>
      <c r="J28">
        <v>2834</v>
      </c>
      <c r="K28">
        <v>4</v>
      </c>
      <c r="L28" s="3">
        <f t="shared" si="0"/>
        <v>0.59154929577464788</v>
      </c>
    </row>
    <row r="29" spans="1:12" x14ac:dyDescent="0.25">
      <c r="A29">
        <v>27</v>
      </c>
      <c r="C29">
        <v>539</v>
      </c>
      <c r="D29">
        <v>25</v>
      </c>
      <c r="E29">
        <v>436</v>
      </c>
      <c r="F29">
        <v>273</v>
      </c>
      <c r="G29">
        <v>727</v>
      </c>
      <c r="H29">
        <v>4</v>
      </c>
      <c r="I29">
        <v>461</v>
      </c>
      <c r="J29">
        <v>3634</v>
      </c>
      <c r="K29">
        <v>2</v>
      </c>
      <c r="L29" s="3">
        <f t="shared" si="0"/>
        <v>0.60728744939271251</v>
      </c>
    </row>
    <row r="30" spans="1:12" x14ac:dyDescent="0.25">
      <c r="A30">
        <v>28</v>
      </c>
      <c r="C30">
        <v>537</v>
      </c>
      <c r="D30">
        <v>16</v>
      </c>
      <c r="E30">
        <v>447</v>
      </c>
      <c r="F30">
        <v>256</v>
      </c>
      <c r="G30">
        <v>744</v>
      </c>
      <c r="H30">
        <v>2</v>
      </c>
      <c r="I30">
        <v>463</v>
      </c>
      <c r="J30">
        <v>3720</v>
      </c>
      <c r="K30">
        <v>3</v>
      </c>
      <c r="L30" s="3">
        <f t="shared" si="0"/>
        <v>0.43835616438356162</v>
      </c>
    </row>
    <row r="31" spans="1:12" x14ac:dyDescent="0.25">
      <c r="A31">
        <v>29</v>
      </c>
      <c r="C31">
        <v>534</v>
      </c>
      <c r="D31">
        <v>15</v>
      </c>
      <c r="E31">
        <v>451</v>
      </c>
      <c r="F31">
        <v>249</v>
      </c>
      <c r="G31">
        <v>751</v>
      </c>
      <c r="H31">
        <v>3</v>
      </c>
      <c r="I31">
        <v>466</v>
      </c>
      <c r="J31">
        <v>3754</v>
      </c>
      <c r="K31">
        <v>1</v>
      </c>
      <c r="L31" s="3">
        <f t="shared" si="0"/>
        <v>0.48648648648648651</v>
      </c>
    </row>
    <row r="32" spans="1:12" x14ac:dyDescent="0.25">
      <c r="A32">
        <v>30</v>
      </c>
      <c r="C32">
        <v>531</v>
      </c>
      <c r="D32">
        <v>16</v>
      </c>
      <c r="E32">
        <v>453</v>
      </c>
      <c r="F32">
        <v>184</v>
      </c>
      <c r="G32">
        <v>816</v>
      </c>
      <c r="H32">
        <v>3</v>
      </c>
      <c r="I32">
        <v>469</v>
      </c>
      <c r="J32">
        <v>4080</v>
      </c>
      <c r="K32">
        <v>4</v>
      </c>
      <c r="L32" s="3">
        <f t="shared" si="0"/>
        <v>0.62337662337662336</v>
      </c>
    </row>
    <row r="33" spans="1:12" x14ac:dyDescent="0.25">
      <c r="A33">
        <v>31</v>
      </c>
      <c r="C33">
        <v>529</v>
      </c>
      <c r="D33">
        <v>15</v>
      </c>
      <c r="E33">
        <v>456</v>
      </c>
      <c r="F33">
        <v>261</v>
      </c>
      <c r="G33">
        <v>739</v>
      </c>
      <c r="H33">
        <v>2</v>
      </c>
      <c r="I33">
        <v>471</v>
      </c>
      <c r="J33">
        <v>3694</v>
      </c>
      <c r="K33">
        <v>2</v>
      </c>
      <c r="L33" s="3">
        <f t="shared" si="0"/>
        <v>0.68702290076335881</v>
      </c>
    </row>
    <row r="34" spans="1:12" x14ac:dyDescent="0.25">
      <c r="A34">
        <v>32</v>
      </c>
      <c r="C34">
        <v>527</v>
      </c>
      <c r="D34">
        <v>16</v>
      </c>
      <c r="E34">
        <v>457</v>
      </c>
      <c r="F34">
        <v>242</v>
      </c>
      <c r="G34">
        <v>758</v>
      </c>
      <c r="H34">
        <v>2</v>
      </c>
      <c r="I34">
        <v>473</v>
      </c>
      <c r="J34">
        <v>3790</v>
      </c>
      <c r="K34">
        <v>3</v>
      </c>
      <c r="L34" s="3">
        <f t="shared" si="0"/>
        <v>0.83478260869565224</v>
      </c>
    </row>
    <row r="35" spans="1:12" x14ac:dyDescent="0.25">
      <c r="A35">
        <v>33</v>
      </c>
      <c r="C35">
        <v>523</v>
      </c>
      <c r="D35">
        <v>16</v>
      </c>
      <c r="E35">
        <v>461</v>
      </c>
      <c r="F35">
        <v>249</v>
      </c>
      <c r="G35">
        <v>751</v>
      </c>
      <c r="H35">
        <v>4</v>
      </c>
      <c r="I35">
        <v>477</v>
      </c>
      <c r="J35">
        <v>3752</v>
      </c>
      <c r="K35">
        <v>3</v>
      </c>
      <c r="L35" s="3">
        <f t="shared" si="0"/>
        <v>0.93203883495145623</v>
      </c>
    </row>
    <row r="36" spans="1:12" x14ac:dyDescent="0.25">
      <c r="A36">
        <v>34</v>
      </c>
      <c r="C36">
        <v>520</v>
      </c>
      <c r="D36">
        <v>17</v>
      </c>
      <c r="E36">
        <v>463</v>
      </c>
      <c r="F36">
        <v>242</v>
      </c>
      <c r="G36">
        <v>758</v>
      </c>
      <c r="H36">
        <v>3</v>
      </c>
      <c r="I36">
        <v>480</v>
      </c>
      <c r="J36">
        <v>3788</v>
      </c>
      <c r="K36">
        <v>2</v>
      </c>
      <c r="L36" s="3">
        <f t="shared" si="0"/>
        <v>1.0851063829787235</v>
      </c>
    </row>
    <row r="37" spans="1:12" x14ac:dyDescent="0.25">
      <c r="A37">
        <v>35</v>
      </c>
      <c r="C37">
        <v>517</v>
      </c>
      <c r="D37">
        <v>17</v>
      </c>
      <c r="E37">
        <v>466</v>
      </c>
      <c r="F37">
        <v>236</v>
      </c>
      <c r="G37">
        <v>764</v>
      </c>
      <c r="H37">
        <v>3</v>
      </c>
      <c r="I37">
        <v>483</v>
      </c>
      <c r="J37">
        <v>3818</v>
      </c>
      <c r="K37">
        <v>2</v>
      </c>
      <c r="L37" s="3">
        <f t="shared" si="0"/>
        <v>1.0736842105263158</v>
      </c>
    </row>
    <row r="38" spans="1:12" x14ac:dyDescent="0.25">
      <c r="A38">
        <v>36</v>
      </c>
      <c r="C38">
        <v>515</v>
      </c>
      <c r="D38">
        <v>16</v>
      </c>
      <c r="E38">
        <v>469</v>
      </c>
      <c r="F38">
        <v>237</v>
      </c>
      <c r="G38">
        <v>763</v>
      </c>
      <c r="H38">
        <v>2</v>
      </c>
      <c r="I38">
        <v>485</v>
      </c>
      <c r="J38">
        <v>3814</v>
      </c>
      <c r="K38">
        <v>4</v>
      </c>
      <c r="L38" s="3">
        <f t="shared" si="0"/>
        <v>0.98969072164948457</v>
      </c>
    </row>
    <row r="39" spans="1:12" x14ac:dyDescent="0.25">
      <c r="A39">
        <v>37</v>
      </c>
      <c r="C39">
        <v>512</v>
      </c>
      <c r="D39">
        <v>17</v>
      </c>
      <c r="E39">
        <v>471</v>
      </c>
      <c r="F39">
        <v>279</v>
      </c>
      <c r="G39">
        <v>721</v>
      </c>
      <c r="H39">
        <v>3</v>
      </c>
      <c r="I39">
        <v>488</v>
      </c>
      <c r="J39">
        <v>3604</v>
      </c>
      <c r="K39">
        <v>3</v>
      </c>
      <c r="L39" s="3">
        <f t="shared" si="0"/>
        <v>1.0515463917525771</v>
      </c>
    </row>
    <row r="40" spans="1:12" x14ac:dyDescent="0.25">
      <c r="A40">
        <v>38</v>
      </c>
      <c r="C40">
        <v>512</v>
      </c>
      <c r="D40">
        <v>15</v>
      </c>
      <c r="E40">
        <v>473</v>
      </c>
      <c r="F40">
        <v>257</v>
      </c>
      <c r="G40">
        <v>743</v>
      </c>
      <c r="H40">
        <v>0</v>
      </c>
      <c r="I40">
        <v>488</v>
      </c>
      <c r="J40">
        <v>3714</v>
      </c>
      <c r="K40">
        <v>3</v>
      </c>
      <c r="L40" s="3">
        <f t="shared" si="0"/>
        <v>0.90909090909090917</v>
      </c>
    </row>
    <row r="41" spans="1:12" x14ac:dyDescent="0.25">
      <c r="A41">
        <v>39</v>
      </c>
      <c r="C41">
        <v>511</v>
      </c>
      <c r="D41">
        <v>12</v>
      </c>
      <c r="E41">
        <v>477</v>
      </c>
      <c r="F41">
        <v>238</v>
      </c>
      <c r="G41">
        <v>762</v>
      </c>
      <c r="H41">
        <v>1</v>
      </c>
      <c r="I41">
        <v>489</v>
      </c>
      <c r="J41">
        <v>3806</v>
      </c>
      <c r="K41">
        <v>2</v>
      </c>
      <c r="L41" s="3">
        <f t="shared" si="0"/>
        <v>0.73469387755102034</v>
      </c>
    </row>
    <row r="42" spans="1:12" x14ac:dyDescent="0.25">
      <c r="A42">
        <v>40</v>
      </c>
      <c r="C42">
        <v>510</v>
      </c>
      <c r="D42">
        <v>10</v>
      </c>
      <c r="E42">
        <v>480</v>
      </c>
      <c r="F42">
        <v>247</v>
      </c>
      <c r="G42">
        <v>753</v>
      </c>
      <c r="H42">
        <v>1</v>
      </c>
      <c r="I42">
        <v>490</v>
      </c>
      <c r="J42">
        <v>3764</v>
      </c>
      <c r="K42">
        <v>3</v>
      </c>
      <c r="L42" s="3">
        <f t="shared" si="0"/>
        <v>0.63829787234042556</v>
      </c>
    </row>
    <row r="43" spans="1:12" x14ac:dyDescent="0.25">
      <c r="A43">
        <v>41</v>
      </c>
      <c r="C43">
        <v>510</v>
      </c>
      <c r="D43">
        <v>7</v>
      </c>
      <c r="E43">
        <v>483</v>
      </c>
      <c r="F43">
        <v>232</v>
      </c>
      <c r="G43">
        <v>768</v>
      </c>
      <c r="H43">
        <v>0</v>
      </c>
      <c r="I43">
        <v>490</v>
      </c>
      <c r="J43">
        <v>3838</v>
      </c>
      <c r="K43">
        <v>0</v>
      </c>
      <c r="L43" s="3">
        <f t="shared" si="0"/>
        <v>0.48275862068965514</v>
      </c>
    </row>
    <row r="44" spans="1:12" x14ac:dyDescent="0.25">
      <c r="A44">
        <v>42</v>
      </c>
      <c r="C44">
        <v>507</v>
      </c>
      <c r="D44">
        <v>8</v>
      </c>
      <c r="E44">
        <v>485</v>
      </c>
      <c r="F44">
        <v>3</v>
      </c>
      <c r="G44">
        <v>997</v>
      </c>
      <c r="H44">
        <v>3</v>
      </c>
      <c r="I44">
        <v>493</v>
      </c>
      <c r="J44">
        <v>4984</v>
      </c>
      <c r="K44">
        <v>1</v>
      </c>
      <c r="L44" s="3">
        <f t="shared" si="0"/>
        <v>0.62337662337662336</v>
      </c>
    </row>
    <row r="45" spans="1:12" x14ac:dyDescent="0.25">
      <c r="A45">
        <v>43</v>
      </c>
      <c r="C45">
        <v>507</v>
      </c>
      <c r="D45">
        <v>5</v>
      </c>
      <c r="E45">
        <v>488</v>
      </c>
      <c r="F45">
        <v>166</v>
      </c>
      <c r="G45">
        <v>834</v>
      </c>
      <c r="H45">
        <v>0</v>
      </c>
      <c r="I45">
        <v>493</v>
      </c>
      <c r="J45">
        <v>4168</v>
      </c>
      <c r="K45">
        <v>1</v>
      </c>
      <c r="L45" s="3">
        <f t="shared" si="0"/>
        <v>0.43478260869565222</v>
      </c>
    </row>
    <row r="46" spans="1:12" x14ac:dyDescent="0.25">
      <c r="A46">
        <v>44</v>
      </c>
      <c r="C46">
        <v>506</v>
      </c>
      <c r="D46">
        <v>6</v>
      </c>
      <c r="E46">
        <v>488</v>
      </c>
      <c r="F46">
        <v>166</v>
      </c>
      <c r="G46">
        <v>834</v>
      </c>
      <c r="H46">
        <v>1</v>
      </c>
      <c r="I46">
        <v>494</v>
      </c>
      <c r="J46">
        <v>4168</v>
      </c>
      <c r="K46">
        <v>0</v>
      </c>
      <c r="L46" s="3">
        <f t="shared" si="0"/>
        <v>0.63157894736842102</v>
      </c>
    </row>
    <row r="47" spans="1:12" x14ac:dyDescent="0.25">
      <c r="A47">
        <v>45</v>
      </c>
      <c r="C47">
        <v>504</v>
      </c>
      <c r="D47">
        <v>7</v>
      </c>
      <c r="E47">
        <v>489</v>
      </c>
      <c r="F47">
        <v>4</v>
      </c>
      <c r="G47">
        <v>996</v>
      </c>
      <c r="H47">
        <v>2</v>
      </c>
      <c r="I47">
        <v>496</v>
      </c>
      <c r="J47">
        <v>4980</v>
      </c>
      <c r="K47">
        <v>3</v>
      </c>
      <c r="L47" s="3">
        <f t="shared" si="0"/>
        <v>0.875</v>
      </c>
    </row>
    <row r="48" spans="1:12" x14ac:dyDescent="0.25">
      <c r="A48">
        <v>46</v>
      </c>
      <c r="C48">
        <v>503</v>
      </c>
      <c r="D48">
        <v>7</v>
      </c>
      <c r="E48">
        <v>490</v>
      </c>
      <c r="F48">
        <v>238</v>
      </c>
      <c r="G48">
        <v>762</v>
      </c>
      <c r="H48">
        <v>1</v>
      </c>
      <c r="I48">
        <v>497</v>
      </c>
      <c r="J48">
        <v>3810</v>
      </c>
      <c r="K48">
        <v>0</v>
      </c>
      <c r="L48" s="3">
        <f t="shared" si="0"/>
        <v>0.9767441860465117</v>
      </c>
    </row>
    <row r="49" spans="1:12" x14ac:dyDescent="0.25">
      <c r="A49">
        <v>47</v>
      </c>
      <c r="C49">
        <v>501</v>
      </c>
      <c r="D49">
        <v>9</v>
      </c>
      <c r="E49">
        <v>490</v>
      </c>
      <c r="F49">
        <v>3</v>
      </c>
      <c r="G49">
        <v>997</v>
      </c>
      <c r="H49">
        <v>2</v>
      </c>
      <c r="I49">
        <v>499</v>
      </c>
      <c r="J49">
        <v>4984</v>
      </c>
      <c r="K49">
        <v>1</v>
      </c>
      <c r="L49" s="3">
        <f t="shared" si="0"/>
        <v>1.35</v>
      </c>
    </row>
    <row r="50" spans="1:12" x14ac:dyDescent="0.25">
      <c r="A50">
        <v>48</v>
      </c>
      <c r="C50">
        <v>498</v>
      </c>
      <c r="D50">
        <v>9</v>
      </c>
      <c r="E50">
        <v>493</v>
      </c>
      <c r="F50">
        <v>173</v>
      </c>
      <c r="G50">
        <v>827</v>
      </c>
      <c r="H50">
        <v>3</v>
      </c>
      <c r="I50">
        <v>502</v>
      </c>
      <c r="J50">
        <v>4134</v>
      </c>
      <c r="K50">
        <v>2</v>
      </c>
      <c r="L50" s="3">
        <f t="shared" si="0"/>
        <v>1.2857142857142856</v>
      </c>
    </row>
    <row r="51" spans="1:12" x14ac:dyDescent="0.25">
      <c r="A51">
        <v>49</v>
      </c>
      <c r="C51">
        <v>496</v>
      </c>
      <c r="D51">
        <v>11</v>
      </c>
      <c r="E51">
        <v>493</v>
      </c>
      <c r="F51">
        <v>236</v>
      </c>
      <c r="G51">
        <v>764</v>
      </c>
      <c r="H51">
        <v>2</v>
      </c>
      <c r="I51">
        <v>504</v>
      </c>
      <c r="J51">
        <v>3818</v>
      </c>
      <c r="K51">
        <v>1</v>
      </c>
      <c r="L51" s="3">
        <f t="shared" si="0"/>
        <v>1.5348837209302326</v>
      </c>
    </row>
    <row r="52" spans="1:12" x14ac:dyDescent="0.25">
      <c r="A52">
        <v>50</v>
      </c>
      <c r="C52">
        <v>494</v>
      </c>
      <c r="D52">
        <v>12</v>
      </c>
      <c r="E52">
        <v>494</v>
      </c>
      <c r="F52">
        <v>182</v>
      </c>
      <c r="G52">
        <v>818</v>
      </c>
      <c r="H52">
        <v>2</v>
      </c>
      <c r="I52">
        <v>506</v>
      </c>
      <c r="J52">
        <v>4090</v>
      </c>
      <c r="K52">
        <v>2</v>
      </c>
      <c r="L52" s="3">
        <f t="shared" si="0"/>
        <v>1.4693877551020407</v>
      </c>
    </row>
    <row r="53" spans="1:12" x14ac:dyDescent="0.25">
      <c r="A53">
        <v>51</v>
      </c>
      <c r="C53">
        <v>494</v>
      </c>
      <c r="D53">
        <v>10</v>
      </c>
      <c r="E53">
        <v>496</v>
      </c>
      <c r="F53">
        <v>234</v>
      </c>
      <c r="G53">
        <v>766</v>
      </c>
      <c r="H53">
        <v>0</v>
      </c>
      <c r="I53">
        <v>506</v>
      </c>
      <c r="J53">
        <v>3828</v>
      </c>
      <c r="K53">
        <v>3</v>
      </c>
      <c r="L53" s="3">
        <f t="shared" si="0"/>
        <v>1.0909090909090908</v>
      </c>
    </row>
    <row r="54" spans="1:12" x14ac:dyDescent="0.25">
      <c r="A54">
        <v>52</v>
      </c>
      <c r="C54">
        <v>494</v>
      </c>
      <c r="D54">
        <v>9</v>
      </c>
      <c r="E54">
        <v>497</v>
      </c>
      <c r="F54">
        <v>236</v>
      </c>
      <c r="G54">
        <v>764</v>
      </c>
      <c r="H54">
        <v>0</v>
      </c>
      <c r="I54">
        <v>506</v>
      </c>
      <c r="J54">
        <v>3818</v>
      </c>
      <c r="K54">
        <v>2</v>
      </c>
      <c r="L54" s="3">
        <f t="shared" si="0"/>
        <v>0.93103448275862077</v>
      </c>
    </row>
    <row r="55" spans="1:12" x14ac:dyDescent="0.25">
      <c r="A55">
        <v>53</v>
      </c>
      <c r="C55">
        <v>493</v>
      </c>
      <c r="D55">
        <v>8</v>
      </c>
      <c r="E55">
        <v>499</v>
      </c>
      <c r="F55">
        <v>227</v>
      </c>
      <c r="G55">
        <v>773</v>
      </c>
      <c r="H55">
        <v>1</v>
      </c>
      <c r="I55">
        <v>507</v>
      </c>
      <c r="J55">
        <v>3862</v>
      </c>
      <c r="K55">
        <v>2</v>
      </c>
      <c r="L55" s="3">
        <f t="shared" si="0"/>
        <v>0.8</v>
      </c>
    </row>
    <row r="56" spans="1:12" x14ac:dyDescent="0.25">
      <c r="A56">
        <v>54</v>
      </c>
      <c r="C56">
        <v>493</v>
      </c>
      <c r="D56">
        <v>5</v>
      </c>
      <c r="E56">
        <v>502</v>
      </c>
      <c r="F56">
        <v>232</v>
      </c>
      <c r="G56">
        <v>768</v>
      </c>
      <c r="H56">
        <v>0</v>
      </c>
      <c r="I56">
        <v>507</v>
      </c>
      <c r="J56">
        <v>3840</v>
      </c>
      <c r="K56">
        <v>0</v>
      </c>
      <c r="L56" s="3">
        <f t="shared" si="0"/>
        <v>0.50847457627118642</v>
      </c>
    </row>
    <row r="57" spans="1:12" x14ac:dyDescent="0.25">
      <c r="A57">
        <v>55</v>
      </c>
      <c r="C57">
        <v>489</v>
      </c>
      <c r="D57">
        <v>7</v>
      </c>
      <c r="E57">
        <v>504</v>
      </c>
      <c r="F57">
        <v>2</v>
      </c>
      <c r="G57">
        <v>998</v>
      </c>
      <c r="H57">
        <v>4</v>
      </c>
      <c r="I57">
        <v>511</v>
      </c>
      <c r="J57">
        <v>4988</v>
      </c>
      <c r="K57">
        <v>0</v>
      </c>
      <c r="L57" s="3">
        <f t="shared" si="0"/>
        <v>0.76363636363636356</v>
      </c>
    </row>
    <row r="58" spans="1:12" x14ac:dyDescent="0.25">
      <c r="A58">
        <v>56</v>
      </c>
      <c r="C58">
        <v>484</v>
      </c>
      <c r="D58">
        <v>10</v>
      </c>
      <c r="E58">
        <v>506</v>
      </c>
      <c r="F58">
        <v>1</v>
      </c>
      <c r="G58">
        <v>999</v>
      </c>
      <c r="H58">
        <v>5</v>
      </c>
      <c r="I58">
        <v>516</v>
      </c>
      <c r="J58">
        <v>4994</v>
      </c>
      <c r="K58">
        <v>1</v>
      </c>
      <c r="L58" s="3">
        <f t="shared" si="0"/>
        <v>1.1764705882352942</v>
      </c>
    </row>
    <row r="59" spans="1:12" x14ac:dyDescent="0.25">
      <c r="A59">
        <v>57</v>
      </c>
      <c r="C59">
        <v>480</v>
      </c>
      <c r="D59">
        <v>14</v>
      </c>
      <c r="E59">
        <v>506</v>
      </c>
      <c r="F59">
        <v>181</v>
      </c>
      <c r="G59">
        <v>819</v>
      </c>
      <c r="H59">
        <v>4</v>
      </c>
      <c r="I59">
        <v>520</v>
      </c>
      <c r="J59">
        <v>4094</v>
      </c>
      <c r="K59">
        <v>0</v>
      </c>
      <c r="L59" s="3">
        <f t="shared" si="0"/>
        <v>1.7142857142857142</v>
      </c>
    </row>
    <row r="60" spans="1:12" x14ac:dyDescent="0.25">
      <c r="A60">
        <v>58</v>
      </c>
      <c r="C60">
        <v>477</v>
      </c>
      <c r="D60">
        <v>17</v>
      </c>
      <c r="E60">
        <v>506</v>
      </c>
      <c r="F60">
        <v>4</v>
      </c>
      <c r="G60">
        <v>996</v>
      </c>
      <c r="H60">
        <v>3</v>
      </c>
      <c r="I60">
        <v>523</v>
      </c>
      <c r="J60">
        <v>4978</v>
      </c>
      <c r="K60">
        <v>4</v>
      </c>
      <c r="L60" s="3">
        <f t="shared" si="0"/>
        <v>1.9245283018867925</v>
      </c>
    </row>
    <row r="61" spans="1:12" x14ac:dyDescent="0.25">
      <c r="A61">
        <v>59</v>
      </c>
      <c r="C61">
        <v>476</v>
      </c>
      <c r="D61">
        <v>17</v>
      </c>
      <c r="E61">
        <v>507</v>
      </c>
      <c r="F61">
        <v>269</v>
      </c>
      <c r="G61">
        <v>731</v>
      </c>
      <c r="H61">
        <v>1</v>
      </c>
      <c r="I61">
        <v>524</v>
      </c>
      <c r="J61">
        <v>3654</v>
      </c>
      <c r="K61">
        <v>5</v>
      </c>
      <c r="L61" s="3">
        <f t="shared" si="0"/>
        <v>1.6721311475409835</v>
      </c>
    </row>
    <row r="62" spans="1:12" x14ac:dyDescent="0.25">
      <c r="A62">
        <v>60</v>
      </c>
      <c r="C62">
        <v>475</v>
      </c>
      <c r="D62">
        <v>18</v>
      </c>
      <c r="E62">
        <v>507</v>
      </c>
      <c r="F62">
        <v>338</v>
      </c>
      <c r="G62">
        <v>662</v>
      </c>
      <c r="H62">
        <v>1</v>
      </c>
      <c r="I62">
        <v>525</v>
      </c>
      <c r="J62">
        <v>3308</v>
      </c>
      <c r="K62">
        <v>4</v>
      </c>
      <c r="L62" s="3">
        <f t="shared" si="0"/>
        <v>1.5428571428571427</v>
      </c>
    </row>
    <row r="63" spans="1:12" x14ac:dyDescent="0.25">
      <c r="A63">
        <v>61</v>
      </c>
      <c r="C63">
        <v>474</v>
      </c>
      <c r="D63">
        <v>15</v>
      </c>
      <c r="E63">
        <v>511</v>
      </c>
      <c r="F63">
        <v>285</v>
      </c>
      <c r="G63">
        <v>715</v>
      </c>
      <c r="H63">
        <v>1</v>
      </c>
      <c r="I63">
        <v>526</v>
      </c>
      <c r="J63">
        <v>3574</v>
      </c>
      <c r="K63">
        <v>3</v>
      </c>
      <c r="L63" s="3">
        <f t="shared" si="0"/>
        <v>1.0843373493975903</v>
      </c>
    </row>
    <row r="64" spans="1:12" x14ac:dyDescent="0.25">
      <c r="A64">
        <v>62</v>
      </c>
      <c r="C64">
        <v>474</v>
      </c>
      <c r="D64">
        <v>10</v>
      </c>
      <c r="E64">
        <v>516</v>
      </c>
      <c r="F64">
        <v>244</v>
      </c>
      <c r="G64">
        <v>756</v>
      </c>
      <c r="H64">
        <v>0</v>
      </c>
      <c r="I64">
        <v>526</v>
      </c>
      <c r="J64">
        <v>3778</v>
      </c>
      <c r="K64">
        <v>1</v>
      </c>
      <c r="L64" s="3">
        <f t="shared" si="0"/>
        <v>0.65934065934065933</v>
      </c>
    </row>
    <row r="65" spans="1:12" x14ac:dyDescent="0.25">
      <c r="A65">
        <v>63</v>
      </c>
      <c r="C65">
        <v>474</v>
      </c>
      <c r="D65">
        <v>6</v>
      </c>
      <c r="E65">
        <v>520</v>
      </c>
      <c r="F65">
        <v>180</v>
      </c>
      <c r="G65">
        <v>820</v>
      </c>
      <c r="H65">
        <v>0</v>
      </c>
      <c r="I65">
        <v>526</v>
      </c>
      <c r="J65">
        <v>4098</v>
      </c>
      <c r="K65">
        <v>1</v>
      </c>
      <c r="L65" s="3">
        <f t="shared" si="0"/>
        <v>0.39560439560439564</v>
      </c>
    </row>
    <row r="66" spans="1:12" x14ac:dyDescent="0.25">
      <c r="A66">
        <v>64</v>
      </c>
      <c r="C66">
        <v>474</v>
      </c>
      <c r="D66">
        <v>3</v>
      </c>
      <c r="E66">
        <v>523</v>
      </c>
      <c r="F66">
        <v>181</v>
      </c>
      <c r="G66">
        <v>819</v>
      </c>
      <c r="H66">
        <v>0</v>
      </c>
      <c r="I66">
        <v>526</v>
      </c>
      <c r="J66">
        <v>4092</v>
      </c>
      <c r="K66">
        <v>1</v>
      </c>
      <c r="L66" s="3">
        <f t="shared" si="0"/>
        <v>0.21686746987951805</v>
      </c>
    </row>
    <row r="67" spans="1:12" x14ac:dyDescent="0.25">
      <c r="A67">
        <v>65</v>
      </c>
      <c r="C67">
        <v>474</v>
      </c>
      <c r="D67">
        <v>2</v>
      </c>
      <c r="E67">
        <v>524</v>
      </c>
      <c r="F67">
        <v>186</v>
      </c>
      <c r="G67">
        <v>814</v>
      </c>
      <c r="H67">
        <v>0</v>
      </c>
      <c r="I67">
        <v>526</v>
      </c>
      <c r="J67">
        <v>4068</v>
      </c>
      <c r="K67">
        <v>0</v>
      </c>
      <c r="L67" s="3">
        <f t="shared" si="0"/>
        <v>0.17391304347826086</v>
      </c>
    </row>
    <row r="68" spans="1:12" x14ac:dyDescent="0.25">
      <c r="A68">
        <v>66</v>
      </c>
      <c r="C68">
        <v>474</v>
      </c>
      <c r="D68">
        <v>1</v>
      </c>
      <c r="E68">
        <v>525</v>
      </c>
      <c r="F68">
        <v>1</v>
      </c>
      <c r="G68">
        <v>999</v>
      </c>
      <c r="H68">
        <v>0</v>
      </c>
      <c r="I68">
        <v>526</v>
      </c>
      <c r="J68">
        <v>4994</v>
      </c>
      <c r="K68">
        <v>0</v>
      </c>
      <c r="L68" s="3">
        <f t="shared" si="0"/>
        <v>0.1111111111111111</v>
      </c>
    </row>
    <row r="69" spans="1:12" x14ac:dyDescent="0.25">
      <c r="A69">
        <v>67</v>
      </c>
      <c r="C69">
        <v>474</v>
      </c>
      <c r="D69">
        <v>0</v>
      </c>
      <c r="E69">
        <v>526</v>
      </c>
      <c r="F69">
        <v>1</v>
      </c>
      <c r="G69">
        <v>999</v>
      </c>
      <c r="H69">
        <v>0</v>
      </c>
      <c r="I69">
        <v>526</v>
      </c>
      <c r="J69">
        <v>4994</v>
      </c>
      <c r="K69">
        <v>0</v>
      </c>
      <c r="L69" s="3">
        <f t="shared" si="0"/>
        <v>0</v>
      </c>
    </row>
    <row r="70" spans="1:12" x14ac:dyDescent="0.25">
      <c r="A70">
        <v>68</v>
      </c>
      <c r="L70" s="3">
        <f t="shared" si="0"/>
        <v>0</v>
      </c>
    </row>
    <row r="71" spans="1:12" x14ac:dyDescent="0.25">
      <c r="A71">
        <v>69</v>
      </c>
      <c r="L71" s="3">
        <f t="shared" si="0"/>
        <v>0</v>
      </c>
    </row>
    <row r="72" spans="1:12" x14ac:dyDescent="0.25">
      <c r="A72">
        <v>70</v>
      </c>
      <c r="L72" s="3">
        <f t="shared" si="0"/>
        <v>0</v>
      </c>
    </row>
    <row r="73" spans="1:12" x14ac:dyDescent="0.25">
      <c r="L73" s="3">
        <f t="shared" ref="L73:L74" si="1">SUM(H68:H73)/SUM(D67:D72)*6</f>
        <v>0</v>
      </c>
    </row>
    <row r="74" spans="1:12" x14ac:dyDescent="0.25">
      <c r="L74" s="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Run7 R2</vt:lpstr>
      <vt:lpstr>Run4 R25</vt:lpstr>
      <vt:lpstr>Run3 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 Ghaffarzadegan</dc:creator>
  <cp:lastModifiedBy>Navid Ghaffarzadegan</cp:lastModifiedBy>
  <dcterms:created xsi:type="dcterms:W3CDTF">2023-06-21T11:49:45Z</dcterms:created>
  <dcterms:modified xsi:type="dcterms:W3CDTF">2023-07-10T19:59:09Z</dcterms:modified>
</cp:coreProperties>
</file>