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OneDrive - 한국폴리텍대학\Attachments\00. 업무\xx. 주요프로그램\5. AI 프로그래밍\오늘의 강의자료\"/>
    </mc:Choice>
  </mc:AlternateContent>
  <xr:revisionPtr revIDLastSave="3" documentId="8_{90F32FC9-68FF-4A3D-ADBE-50295FD3F65D}" xr6:coauthVersionLast="45" xr6:coauthVersionMax="45" xr10:uidLastSave="{531FA523-1F0F-4484-8ECE-9CB4F58A4510}"/>
  <bookViews>
    <workbookView xWindow="-108" yWindow="-108" windowWidth="23256" windowHeight="12576" activeTab="1" xr2:uid="{29CB215D-A52C-4EC6-B56B-C66B76530FC8}"/>
  </bookViews>
  <sheets>
    <sheet name="정확도_v2" sheetId="5" r:id="rId1"/>
    <sheet name="정확도_Details" sheetId="2" r:id="rId2"/>
    <sheet name="Sheet1" sheetId="6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3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3" i="2"/>
  <c r="F1" i="2"/>
  <c r="G5" i="6"/>
  <c r="F5" i="6"/>
  <c r="AI4" i="2" l="1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3" i="2"/>
  <c r="Q28" i="2"/>
  <c r="W28" i="2" s="1"/>
  <c r="AC28" i="2" s="1"/>
  <c r="R28" i="2"/>
  <c r="X28" i="2" s="1"/>
  <c r="AD28" i="2" s="1"/>
  <c r="S28" i="2"/>
  <c r="T28" i="2"/>
  <c r="Z28" i="2" s="1"/>
  <c r="AF28" i="2" s="1"/>
  <c r="U28" i="2"/>
  <c r="AA28" i="2" s="1"/>
  <c r="AG28" i="2" s="1"/>
  <c r="V28" i="2"/>
  <c r="AB28" i="2" s="1"/>
  <c r="AH28" i="2" s="1"/>
  <c r="Y28" i="2"/>
  <c r="AE28" i="2" s="1"/>
  <c r="Q29" i="2"/>
  <c r="W29" i="2" s="1"/>
  <c r="AC29" i="2" s="1"/>
  <c r="R29" i="2"/>
  <c r="X29" i="2" s="1"/>
  <c r="AD29" i="2" s="1"/>
  <c r="S29" i="2"/>
  <c r="Y29" i="2" s="1"/>
  <c r="AE29" i="2" s="1"/>
  <c r="T29" i="2"/>
  <c r="U29" i="2"/>
  <c r="AA29" i="2" s="1"/>
  <c r="AG29" i="2" s="1"/>
  <c r="V29" i="2"/>
  <c r="AB29" i="2" s="1"/>
  <c r="AH29" i="2" s="1"/>
  <c r="Z29" i="2"/>
  <c r="AF29" i="2" s="1"/>
  <c r="Q30" i="2"/>
  <c r="R30" i="2"/>
  <c r="X30" i="2" s="1"/>
  <c r="AD30" i="2" s="1"/>
  <c r="S30" i="2"/>
  <c r="Y30" i="2" s="1"/>
  <c r="AE30" i="2" s="1"/>
  <c r="T30" i="2"/>
  <c r="Z30" i="2" s="1"/>
  <c r="AF30" i="2" s="1"/>
  <c r="U30" i="2"/>
  <c r="V30" i="2"/>
  <c r="AB30" i="2" s="1"/>
  <c r="AH30" i="2" s="1"/>
  <c r="W30" i="2"/>
  <c r="AC30" i="2" s="1"/>
  <c r="AA30" i="2"/>
  <c r="AG30" i="2" s="1"/>
  <c r="Q31" i="2"/>
  <c r="W31" i="2" s="1"/>
  <c r="AC31" i="2" s="1"/>
  <c r="R31" i="2"/>
  <c r="X31" i="2" s="1"/>
  <c r="AD31" i="2" s="1"/>
  <c r="S31" i="2"/>
  <c r="Y31" i="2" s="1"/>
  <c r="AE31" i="2" s="1"/>
  <c r="T31" i="2"/>
  <c r="U31" i="2"/>
  <c r="AA31" i="2" s="1"/>
  <c r="AG31" i="2" s="1"/>
  <c r="V31" i="2"/>
  <c r="AB31" i="2" s="1"/>
  <c r="AH31" i="2" s="1"/>
  <c r="Z31" i="2"/>
  <c r="AF31" i="2" s="1"/>
  <c r="Q32" i="2"/>
  <c r="W32" i="2" s="1"/>
  <c r="AC32" i="2" s="1"/>
  <c r="R32" i="2"/>
  <c r="X32" i="2" s="1"/>
  <c r="AD32" i="2" s="1"/>
  <c r="S32" i="2"/>
  <c r="T32" i="2"/>
  <c r="Z32" i="2" s="1"/>
  <c r="AF32" i="2" s="1"/>
  <c r="U32" i="2"/>
  <c r="AA32" i="2" s="1"/>
  <c r="AG32" i="2" s="1"/>
  <c r="V32" i="2"/>
  <c r="AB32" i="2" s="1"/>
  <c r="AH32" i="2" s="1"/>
  <c r="Y32" i="2"/>
  <c r="AE32" i="2" s="1"/>
  <c r="Q33" i="2"/>
  <c r="R33" i="2"/>
  <c r="S33" i="2"/>
  <c r="T33" i="2"/>
  <c r="U33" i="2"/>
  <c r="V33" i="2"/>
  <c r="W33" i="2"/>
  <c r="AC33" i="2" s="1"/>
  <c r="X33" i="2"/>
  <c r="AD33" i="2" s="1"/>
  <c r="Y33" i="2"/>
  <c r="Z33" i="2"/>
  <c r="AF33" i="2" s="1"/>
  <c r="AA33" i="2"/>
  <c r="AG33" i="2" s="1"/>
  <c r="AB33" i="2"/>
  <c r="AH33" i="2" s="1"/>
  <c r="AE33" i="2"/>
  <c r="Q34" i="2"/>
  <c r="W34" i="2" s="1"/>
  <c r="AC34" i="2" s="1"/>
  <c r="R34" i="2"/>
  <c r="S34" i="2"/>
  <c r="Y34" i="2" s="1"/>
  <c r="AE34" i="2" s="1"/>
  <c r="T34" i="2"/>
  <c r="Z34" i="2" s="1"/>
  <c r="AF34" i="2" s="1"/>
  <c r="U34" i="2"/>
  <c r="AA34" i="2" s="1"/>
  <c r="AG34" i="2" s="1"/>
  <c r="V34" i="2"/>
  <c r="AB34" i="2" s="1"/>
  <c r="AH34" i="2" s="1"/>
  <c r="X34" i="2"/>
  <c r="AD34" i="2" s="1"/>
  <c r="Q35" i="2"/>
  <c r="R35" i="2"/>
  <c r="X35" i="2" s="1"/>
  <c r="AD35" i="2" s="1"/>
  <c r="S35" i="2"/>
  <c r="Y35" i="2" s="1"/>
  <c r="AE35" i="2" s="1"/>
  <c r="T35" i="2"/>
  <c r="U35" i="2"/>
  <c r="V35" i="2"/>
  <c r="AB35" i="2" s="1"/>
  <c r="AH35" i="2" s="1"/>
  <c r="W35" i="2"/>
  <c r="AC35" i="2" s="1"/>
  <c r="AJ35" i="2" s="1"/>
  <c r="Z35" i="2"/>
  <c r="AF35" i="2" s="1"/>
  <c r="AA35" i="2"/>
  <c r="AG35" i="2" s="1"/>
  <c r="Q36" i="2"/>
  <c r="R36" i="2"/>
  <c r="S36" i="2"/>
  <c r="T36" i="2"/>
  <c r="U36" i="2"/>
  <c r="V36" i="2"/>
  <c r="W36" i="2"/>
  <c r="AC36" i="2" s="1"/>
  <c r="X36" i="2"/>
  <c r="AD36" i="2" s="1"/>
  <c r="Y36" i="2"/>
  <c r="AE36" i="2" s="1"/>
  <c r="Z36" i="2"/>
  <c r="AF36" i="2" s="1"/>
  <c r="AA36" i="2"/>
  <c r="AG36" i="2" s="1"/>
  <c r="AB36" i="2"/>
  <c r="AH36" i="2" s="1"/>
  <c r="Q37" i="2"/>
  <c r="R37" i="2"/>
  <c r="S37" i="2"/>
  <c r="Y37" i="2" s="1"/>
  <c r="AE37" i="2" s="1"/>
  <c r="T37" i="2"/>
  <c r="U37" i="2"/>
  <c r="V37" i="2"/>
  <c r="W37" i="2"/>
  <c r="AC37" i="2" s="1"/>
  <c r="X37" i="2"/>
  <c r="Z37" i="2"/>
  <c r="AF37" i="2" s="1"/>
  <c r="AA37" i="2"/>
  <c r="AG37" i="2" s="1"/>
  <c r="AB37" i="2"/>
  <c r="AH37" i="2" s="1"/>
  <c r="AD37" i="2"/>
  <c r="Q38" i="2"/>
  <c r="W38" i="2" s="1"/>
  <c r="AC38" i="2" s="1"/>
  <c r="R38" i="2"/>
  <c r="X38" i="2" s="1"/>
  <c r="AD38" i="2" s="1"/>
  <c r="S38" i="2"/>
  <c r="T38" i="2"/>
  <c r="Z38" i="2" s="1"/>
  <c r="AF38" i="2" s="1"/>
  <c r="U38" i="2"/>
  <c r="AA38" i="2" s="1"/>
  <c r="AG38" i="2" s="1"/>
  <c r="V38" i="2"/>
  <c r="AB38" i="2" s="1"/>
  <c r="AH38" i="2" s="1"/>
  <c r="Y38" i="2"/>
  <c r="AE38" i="2" s="1"/>
  <c r="Q39" i="2"/>
  <c r="R39" i="2"/>
  <c r="X39" i="2" s="1"/>
  <c r="S39" i="2"/>
  <c r="Y39" i="2" s="1"/>
  <c r="AE39" i="2" s="1"/>
  <c r="T39" i="2"/>
  <c r="U39" i="2"/>
  <c r="V39" i="2"/>
  <c r="AB39" i="2" s="1"/>
  <c r="AH39" i="2" s="1"/>
  <c r="W39" i="2"/>
  <c r="AC39" i="2" s="1"/>
  <c r="AJ39" i="2" s="1"/>
  <c r="Z39" i="2"/>
  <c r="AF39" i="2" s="1"/>
  <c r="AA39" i="2"/>
  <c r="AG39" i="2" s="1"/>
  <c r="AD39" i="2"/>
  <c r="Q40" i="2"/>
  <c r="R40" i="2"/>
  <c r="S40" i="2"/>
  <c r="T40" i="2"/>
  <c r="Z40" i="2" s="1"/>
  <c r="AF40" i="2" s="1"/>
  <c r="U40" i="2"/>
  <c r="AA40" i="2" s="1"/>
  <c r="AG40" i="2" s="1"/>
  <c r="V40" i="2"/>
  <c r="W40" i="2"/>
  <c r="X40" i="2"/>
  <c r="AD40" i="2" s="1"/>
  <c r="Y40" i="2"/>
  <c r="AE40" i="2" s="1"/>
  <c r="AB40" i="2"/>
  <c r="AH40" i="2" s="1"/>
  <c r="AC40" i="2"/>
  <c r="Q41" i="2"/>
  <c r="R41" i="2"/>
  <c r="S41" i="2"/>
  <c r="T41" i="2"/>
  <c r="Z41" i="2" s="1"/>
  <c r="AF41" i="2" s="1"/>
  <c r="U41" i="2"/>
  <c r="AA41" i="2" s="1"/>
  <c r="AG41" i="2" s="1"/>
  <c r="V41" i="2"/>
  <c r="AB41" i="2" s="1"/>
  <c r="AH41" i="2" s="1"/>
  <c r="W41" i="2"/>
  <c r="AC41" i="2" s="1"/>
  <c r="X41" i="2"/>
  <c r="AD41" i="2" s="1"/>
  <c r="Y41" i="2"/>
  <c r="AE41" i="2" s="1"/>
  <c r="Q42" i="2"/>
  <c r="W42" i="2" s="1"/>
  <c r="AC42" i="2" s="1"/>
  <c r="R42" i="2"/>
  <c r="X42" i="2" s="1"/>
  <c r="AD42" i="2" s="1"/>
  <c r="S42" i="2"/>
  <c r="Y42" i="2" s="1"/>
  <c r="AE42" i="2" s="1"/>
  <c r="T42" i="2"/>
  <c r="Z42" i="2" s="1"/>
  <c r="AF42" i="2" s="1"/>
  <c r="U42" i="2"/>
  <c r="AA42" i="2" s="1"/>
  <c r="AG42" i="2" s="1"/>
  <c r="V42" i="2"/>
  <c r="AB42" i="2"/>
  <c r="AH42" i="2" s="1"/>
  <c r="Q43" i="2"/>
  <c r="W43" i="2" s="1"/>
  <c r="AC43" i="2" s="1"/>
  <c r="R43" i="2"/>
  <c r="S43" i="2"/>
  <c r="T43" i="2"/>
  <c r="U43" i="2"/>
  <c r="AA43" i="2" s="1"/>
  <c r="AG43" i="2" s="1"/>
  <c r="V43" i="2"/>
  <c r="AB43" i="2" s="1"/>
  <c r="AH43" i="2" s="1"/>
  <c r="X43" i="2"/>
  <c r="AD43" i="2" s="1"/>
  <c r="Y43" i="2"/>
  <c r="AE43" i="2" s="1"/>
  <c r="Z43" i="2"/>
  <c r="AF43" i="2" s="1"/>
  <c r="Q44" i="2"/>
  <c r="R44" i="2"/>
  <c r="S44" i="2"/>
  <c r="Y44" i="2" s="1"/>
  <c r="AE44" i="2" s="1"/>
  <c r="T44" i="2"/>
  <c r="Z44" i="2" s="1"/>
  <c r="AF44" i="2" s="1"/>
  <c r="U44" i="2"/>
  <c r="AA44" i="2" s="1"/>
  <c r="AG44" i="2" s="1"/>
  <c r="V44" i="2"/>
  <c r="W44" i="2"/>
  <c r="AC44" i="2" s="1"/>
  <c r="AJ44" i="2" s="1"/>
  <c r="X44" i="2"/>
  <c r="AD44" i="2" s="1"/>
  <c r="AB44" i="2"/>
  <c r="AH44" i="2" s="1"/>
  <c r="Q45" i="2"/>
  <c r="R45" i="2"/>
  <c r="S45" i="2"/>
  <c r="T45" i="2"/>
  <c r="U45" i="2"/>
  <c r="V45" i="2"/>
  <c r="W45" i="2"/>
  <c r="AC45" i="2" s="1"/>
  <c r="X45" i="2"/>
  <c r="AD45" i="2" s="1"/>
  <c r="Y45" i="2"/>
  <c r="Z45" i="2"/>
  <c r="AF45" i="2" s="1"/>
  <c r="AA45" i="2"/>
  <c r="AG45" i="2" s="1"/>
  <c r="AB45" i="2"/>
  <c r="AH45" i="2" s="1"/>
  <c r="AE45" i="2"/>
  <c r="Q46" i="2"/>
  <c r="W46" i="2" s="1"/>
  <c r="AC46" i="2" s="1"/>
  <c r="R46" i="2"/>
  <c r="X46" i="2" s="1"/>
  <c r="AD46" i="2" s="1"/>
  <c r="S46" i="2"/>
  <c r="Y46" i="2" s="1"/>
  <c r="AE46" i="2" s="1"/>
  <c r="T46" i="2"/>
  <c r="Z46" i="2" s="1"/>
  <c r="AF46" i="2" s="1"/>
  <c r="U46" i="2"/>
  <c r="AA46" i="2" s="1"/>
  <c r="AG46" i="2" s="1"/>
  <c r="V46" i="2"/>
  <c r="AB46" i="2" s="1"/>
  <c r="AH46" i="2" s="1"/>
  <c r="Q47" i="2"/>
  <c r="W47" i="2" s="1"/>
  <c r="AC47" i="2" s="1"/>
  <c r="R47" i="2"/>
  <c r="X47" i="2" s="1"/>
  <c r="AD47" i="2" s="1"/>
  <c r="S47" i="2"/>
  <c r="Y47" i="2" s="1"/>
  <c r="AE47" i="2" s="1"/>
  <c r="T47" i="2"/>
  <c r="Z47" i="2" s="1"/>
  <c r="AF47" i="2" s="1"/>
  <c r="U47" i="2"/>
  <c r="AA47" i="2" s="1"/>
  <c r="AG47" i="2" s="1"/>
  <c r="V47" i="2"/>
  <c r="AB47" i="2" s="1"/>
  <c r="AH47" i="2"/>
  <c r="Q48" i="2"/>
  <c r="R48" i="2"/>
  <c r="S48" i="2"/>
  <c r="T48" i="2"/>
  <c r="U48" i="2"/>
  <c r="V48" i="2"/>
  <c r="W48" i="2"/>
  <c r="AC48" i="2" s="1"/>
  <c r="X48" i="2"/>
  <c r="AD48" i="2" s="1"/>
  <c r="Y48" i="2"/>
  <c r="AE48" i="2" s="1"/>
  <c r="Z48" i="2"/>
  <c r="AF48" i="2" s="1"/>
  <c r="AA48" i="2"/>
  <c r="AG48" i="2" s="1"/>
  <c r="AB48" i="2"/>
  <c r="AH48" i="2" s="1"/>
  <c r="Q49" i="2"/>
  <c r="R49" i="2"/>
  <c r="S49" i="2"/>
  <c r="T49" i="2"/>
  <c r="U49" i="2"/>
  <c r="V49" i="2"/>
  <c r="W49" i="2"/>
  <c r="AC49" i="2" s="1"/>
  <c r="X49" i="2"/>
  <c r="AD49" i="2" s="1"/>
  <c r="Y49" i="2"/>
  <c r="AE49" i="2" s="1"/>
  <c r="Z49" i="2"/>
  <c r="AF49" i="2" s="1"/>
  <c r="AA49" i="2"/>
  <c r="AG49" i="2" s="1"/>
  <c r="AB49" i="2"/>
  <c r="AH49" i="2" s="1"/>
  <c r="Q50" i="2"/>
  <c r="R50" i="2"/>
  <c r="S50" i="2"/>
  <c r="T50" i="2"/>
  <c r="U50" i="2"/>
  <c r="V50" i="2"/>
  <c r="W50" i="2"/>
  <c r="AC50" i="2" s="1"/>
  <c r="X50" i="2"/>
  <c r="AD50" i="2" s="1"/>
  <c r="Y50" i="2"/>
  <c r="AE50" i="2" s="1"/>
  <c r="Z50" i="2"/>
  <c r="AF50" i="2" s="1"/>
  <c r="AA50" i="2"/>
  <c r="AG50" i="2" s="1"/>
  <c r="AJ50" i="2" s="1"/>
  <c r="AB50" i="2"/>
  <c r="AH50" i="2" s="1"/>
  <c r="Q51" i="2"/>
  <c r="R51" i="2"/>
  <c r="S51" i="2"/>
  <c r="T51" i="2"/>
  <c r="U51" i="2"/>
  <c r="V51" i="2"/>
  <c r="W51" i="2"/>
  <c r="AC51" i="2" s="1"/>
  <c r="X51" i="2"/>
  <c r="AD51" i="2" s="1"/>
  <c r="Y51" i="2"/>
  <c r="AE51" i="2" s="1"/>
  <c r="Z51" i="2"/>
  <c r="AF51" i="2" s="1"/>
  <c r="AA51" i="2"/>
  <c r="AG51" i="2" s="1"/>
  <c r="AB51" i="2"/>
  <c r="AH51" i="2" s="1"/>
  <c r="Q52" i="2"/>
  <c r="R52" i="2"/>
  <c r="S52" i="2"/>
  <c r="T52" i="2"/>
  <c r="U52" i="2"/>
  <c r="V52" i="2"/>
  <c r="W52" i="2"/>
  <c r="AC52" i="2" s="1"/>
  <c r="X52" i="2"/>
  <c r="AD52" i="2" s="1"/>
  <c r="Y52" i="2"/>
  <c r="AE52" i="2" s="1"/>
  <c r="Z52" i="2"/>
  <c r="AF52" i="2" s="1"/>
  <c r="AA52" i="2"/>
  <c r="AG52" i="2" s="1"/>
  <c r="AB52" i="2"/>
  <c r="AH52" i="2" s="1"/>
  <c r="Q53" i="2"/>
  <c r="R53" i="2"/>
  <c r="S53" i="2"/>
  <c r="T53" i="2"/>
  <c r="U53" i="2"/>
  <c r="V53" i="2"/>
  <c r="W53" i="2"/>
  <c r="AC53" i="2" s="1"/>
  <c r="X53" i="2"/>
  <c r="Y53" i="2"/>
  <c r="AE53" i="2" s="1"/>
  <c r="Z53" i="2"/>
  <c r="AF53" i="2" s="1"/>
  <c r="AA53" i="2"/>
  <c r="AG53" i="2" s="1"/>
  <c r="AB53" i="2"/>
  <c r="AH53" i="2" s="1"/>
  <c r="AD53" i="2"/>
  <c r="Q54" i="2"/>
  <c r="R54" i="2"/>
  <c r="S54" i="2"/>
  <c r="T54" i="2"/>
  <c r="U54" i="2"/>
  <c r="V54" i="2"/>
  <c r="AB54" i="2" s="1"/>
  <c r="AH54" i="2" s="1"/>
  <c r="W54" i="2"/>
  <c r="AC54" i="2" s="1"/>
  <c r="X54" i="2"/>
  <c r="AD54" i="2" s="1"/>
  <c r="Y54" i="2"/>
  <c r="AE54" i="2" s="1"/>
  <c r="Z54" i="2"/>
  <c r="AF54" i="2" s="1"/>
  <c r="AA54" i="2"/>
  <c r="AG54" i="2" s="1"/>
  <c r="Q55" i="2"/>
  <c r="W55" i="2" s="1"/>
  <c r="AC55" i="2" s="1"/>
  <c r="R55" i="2"/>
  <c r="X55" i="2" s="1"/>
  <c r="AD55" i="2" s="1"/>
  <c r="S55" i="2"/>
  <c r="Y55" i="2" s="1"/>
  <c r="AE55" i="2" s="1"/>
  <c r="T55" i="2"/>
  <c r="Z55" i="2" s="1"/>
  <c r="AF55" i="2" s="1"/>
  <c r="U55" i="2"/>
  <c r="AA55" i="2" s="1"/>
  <c r="AG55" i="2" s="1"/>
  <c r="V55" i="2"/>
  <c r="AB55" i="2" s="1"/>
  <c r="AH55" i="2" s="1"/>
  <c r="Q56" i="2"/>
  <c r="W56" i="2" s="1"/>
  <c r="AC56" i="2" s="1"/>
  <c r="R56" i="2"/>
  <c r="X56" i="2" s="1"/>
  <c r="AD56" i="2" s="1"/>
  <c r="S56" i="2"/>
  <c r="Y56" i="2" s="1"/>
  <c r="AE56" i="2" s="1"/>
  <c r="T56" i="2"/>
  <c r="Z56" i="2" s="1"/>
  <c r="AF56" i="2" s="1"/>
  <c r="U56" i="2"/>
  <c r="AA56" i="2" s="1"/>
  <c r="AG56" i="2" s="1"/>
  <c r="V56" i="2"/>
  <c r="AB56" i="2"/>
  <c r="AH56" i="2" s="1"/>
  <c r="Q57" i="2"/>
  <c r="R57" i="2"/>
  <c r="X57" i="2" s="1"/>
  <c r="AD57" i="2" s="1"/>
  <c r="S57" i="2"/>
  <c r="Y57" i="2" s="1"/>
  <c r="AE57" i="2" s="1"/>
  <c r="T57" i="2"/>
  <c r="U57" i="2"/>
  <c r="AA57" i="2" s="1"/>
  <c r="AG57" i="2" s="1"/>
  <c r="V57" i="2"/>
  <c r="AB57" i="2" s="1"/>
  <c r="AH57" i="2" s="1"/>
  <c r="W57" i="2"/>
  <c r="AC57" i="2" s="1"/>
  <c r="AJ57" i="2" s="1"/>
  <c r="Z57" i="2"/>
  <c r="AF57" i="2" s="1"/>
  <c r="Q58" i="2"/>
  <c r="W58" i="2" s="1"/>
  <c r="AC58" i="2" s="1"/>
  <c r="R58" i="2"/>
  <c r="X58" i="2" s="1"/>
  <c r="AD58" i="2" s="1"/>
  <c r="S58" i="2"/>
  <c r="T58" i="2"/>
  <c r="Z58" i="2" s="1"/>
  <c r="AF58" i="2" s="1"/>
  <c r="U58" i="2"/>
  <c r="AA58" i="2" s="1"/>
  <c r="AG58" i="2" s="1"/>
  <c r="V58" i="2"/>
  <c r="AB58" i="2" s="1"/>
  <c r="AH58" i="2" s="1"/>
  <c r="Y58" i="2"/>
  <c r="AE58" i="2" s="1"/>
  <c r="AJ58" i="2" s="1"/>
  <c r="Q59" i="2"/>
  <c r="W59" i="2" s="1"/>
  <c r="AC59" i="2" s="1"/>
  <c r="R59" i="2"/>
  <c r="X59" i="2" s="1"/>
  <c r="AD59" i="2" s="1"/>
  <c r="S59" i="2"/>
  <c r="Y59" i="2" s="1"/>
  <c r="AE59" i="2" s="1"/>
  <c r="T59" i="2"/>
  <c r="Z59" i="2" s="1"/>
  <c r="AF59" i="2" s="1"/>
  <c r="U59" i="2"/>
  <c r="AA59" i="2" s="1"/>
  <c r="AG59" i="2" s="1"/>
  <c r="V59" i="2"/>
  <c r="AB59" i="2" s="1"/>
  <c r="AH59" i="2" s="1"/>
  <c r="Q60" i="2"/>
  <c r="W60" i="2" s="1"/>
  <c r="AC60" i="2" s="1"/>
  <c r="R60" i="2"/>
  <c r="X60" i="2" s="1"/>
  <c r="AD60" i="2" s="1"/>
  <c r="S60" i="2"/>
  <c r="Y60" i="2" s="1"/>
  <c r="AE60" i="2" s="1"/>
  <c r="T60" i="2"/>
  <c r="Z60" i="2" s="1"/>
  <c r="AF60" i="2" s="1"/>
  <c r="U60" i="2"/>
  <c r="AA60" i="2" s="1"/>
  <c r="AG60" i="2" s="1"/>
  <c r="V60" i="2"/>
  <c r="AB60" i="2" s="1"/>
  <c r="AH60" i="2" s="1"/>
  <c r="Q61" i="2"/>
  <c r="W61" i="2" s="1"/>
  <c r="AC61" i="2" s="1"/>
  <c r="R61" i="2"/>
  <c r="X61" i="2" s="1"/>
  <c r="AD61" i="2" s="1"/>
  <c r="S61" i="2"/>
  <c r="T61" i="2"/>
  <c r="Z61" i="2" s="1"/>
  <c r="AF61" i="2" s="1"/>
  <c r="U61" i="2"/>
  <c r="AA61" i="2" s="1"/>
  <c r="AG61" i="2" s="1"/>
  <c r="V61" i="2"/>
  <c r="AB61" i="2" s="1"/>
  <c r="AH61" i="2" s="1"/>
  <c r="Y61" i="2"/>
  <c r="AE61" i="2" s="1"/>
  <c r="Q62" i="2"/>
  <c r="W62" i="2" s="1"/>
  <c r="AC62" i="2" s="1"/>
  <c r="R62" i="2"/>
  <c r="X62" i="2" s="1"/>
  <c r="AD62" i="2" s="1"/>
  <c r="S62" i="2"/>
  <c r="T62" i="2"/>
  <c r="Z62" i="2" s="1"/>
  <c r="U62" i="2"/>
  <c r="AA62" i="2" s="1"/>
  <c r="AG62" i="2" s="1"/>
  <c r="V62" i="2"/>
  <c r="AB62" i="2" s="1"/>
  <c r="AH62" i="2" s="1"/>
  <c r="Y62" i="2"/>
  <c r="AE62" i="2" s="1"/>
  <c r="AF62" i="2"/>
  <c r="Q63" i="2"/>
  <c r="W63" i="2" s="1"/>
  <c r="R63" i="2"/>
  <c r="X63" i="2" s="1"/>
  <c r="AD63" i="2" s="1"/>
  <c r="S63" i="2"/>
  <c r="T63" i="2"/>
  <c r="U63" i="2"/>
  <c r="AA63" i="2" s="1"/>
  <c r="AG63" i="2" s="1"/>
  <c r="V63" i="2"/>
  <c r="AB63" i="2" s="1"/>
  <c r="AH63" i="2" s="1"/>
  <c r="Y63" i="2"/>
  <c r="AE63" i="2" s="1"/>
  <c r="Z63" i="2"/>
  <c r="AF63" i="2" s="1"/>
  <c r="AC63" i="2"/>
  <c r="Q64" i="2"/>
  <c r="W64" i="2" s="1"/>
  <c r="AC64" i="2" s="1"/>
  <c r="R64" i="2"/>
  <c r="X64" i="2" s="1"/>
  <c r="AD64" i="2" s="1"/>
  <c r="S64" i="2"/>
  <c r="Y64" i="2" s="1"/>
  <c r="T64" i="2"/>
  <c r="Z64" i="2" s="1"/>
  <c r="AF64" i="2" s="1"/>
  <c r="U64" i="2"/>
  <c r="AA64" i="2" s="1"/>
  <c r="AG64" i="2" s="1"/>
  <c r="V64" i="2"/>
  <c r="AB64" i="2" s="1"/>
  <c r="AH64" i="2" s="1"/>
  <c r="AE64" i="2"/>
  <c r="Q65" i="2"/>
  <c r="W65" i="2" s="1"/>
  <c r="R65" i="2"/>
  <c r="X65" i="2" s="1"/>
  <c r="AD65" i="2" s="1"/>
  <c r="S65" i="2"/>
  <c r="T65" i="2"/>
  <c r="U65" i="2"/>
  <c r="AA65" i="2" s="1"/>
  <c r="AG65" i="2" s="1"/>
  <c r="V65" i="2"/>
  <c r="AB65" i="2" s="1"/>
  <c r="AH65" i="2" s="1"/>
  <c r="Y65" i="2"/>
  <c r="AE65" i="2" s="1"/>
  <c r="Z65" i="2"/>
  <c r="AF65" i="2" s="1"/>
  <c r="AC65" i="2"/>
  <c r="Q66" i="2"/>
  <c r="W66" i="2" s="1"/>
  <c r="AC66" i="2" s="1"/>
  <c r="R66" i="2"/>
  <c r="X66" i="2" s="1"/>
  <c r="AD66" i="2" s="1"/>
  <c r="S66" i="2"/>
  <c r="Y66" i="2" s="1"/>
  <c r="AE66" i="2" s="1"/>
  <c r="T66" i="2"/>
  <c r="Z66" i="2" s="1"/>
  <c r="AF66" i="2" s="1"/>
  <c r="U66" i="2"/>
  <c r="AA66" i="2" s="1"/>
  <c r="AG66" i="2" s="1"/>
  <c r="V66" i="2"/>
  <c r="AB66" i="2"/>
  <c r="AH66" i="2" s="1"/>
  <c r="Q67" i="2"/>
  <c r="W67" i="2" s="1"/>
  <c r="R67" i="2"/>
  <c r="X67" i="2" s="1"/>
  <c r="AD67" i="2" s="1"/>
  <c r="S67" i="2"/>
  <c r="T67" i="2"/>
  <c r="U67" i="2"/>
  <c r="AA67" i="2" s="1"/>
  <c r="AG67" i="2" s="1"/>
  <c r="V67" i="2"/>
  <c r="AB67" i="2" s="1"/>
  <c r="AH67" i="2" s="1"/>
  <c r="Y67" i="2"/>
  <c r="AE67" i="2" s="1"/>
  <c r="Z67" i="2"/>
  <c r="AF67" i="2" s="1"/>
  <c r="AC67" i="2"/>
  <c r="Q68" i="2"/>
  <c r="W68" i="2" s="1"/>
  <c r="AC68" i="2" s="1"/>
  <c r="R68" i="2"/>
  <c r="X68" i="2" s="1"/>
  <c r="AD68" i="2" s="1"/>
  <c r="S68" i="2"/>
  <c r="Y68" i="2" s="1"/>
  <c r="T68" i="2"/>
  <c r="Z68" i="2" s="1"/>
  <c r="AF68" i="2" s="1"/>
  <c r="U68" i="2"/>
  <c r="AA68" i="2" s="1"/>
  <c r="AG68" i="2" s="1"/>
  <c r="V68" i="2"/>
  <c r="AB68" i="2" s="1"/>
  <c r="AH68" i="2" s="1"/>
  <c r="AE68" i="2"/>
  <c r="Q69" i="2"/>
  <c r="W69" i="2" s="1"/>
  <c r="R69" i="2"/>
  <c r="X69" i="2" s="1"/>
  <c r="AD69" i="2" s="1"/>
  <c r="S69" i="2"/>
  <c r="T69" i="2"/>
  <c r="U69" i="2"/>
  <c r="AA69" i="2" s="1"/>
  <c r="AG69" i="2" s="1"/>
  <c r="V69" i="2"/>
  <c r="AB69" i="2" s="1"/>
  <c r="AH69" i="2" s="1"/>
  <c r="Y69" i="2"/>
  <c r="AE69" i="2" s="1"/>
  <c r="Z69" i="2"/>
  <c r="AF69" i="2" s="1"/>
  <c r="AC69" i="2"/>
  <c r="Q70" i="2"/>
  <c r="W70" i="2" s="1"/>
  <c r="AC70" i="2" s="1"/>
  <c r="R70" i="2"/>
  <c r="X70" i="2" s="1"/>
  <c r="AD70" i="2" s="1"/>
  <c r="S70" i="2"/>
  <c r="Y70" i="2" s="1"/>
  <c r="AE70" i="2" s="1"/>
  <c r="AJ70" i="2" s="1"/>
  <c r="T70" i="2"/>
  <c r="Z70" i="2" s="1"/>
  <c r="AF70" i="2" s="1"/>
  <c r="U70" i="2"/>
  <c r="AA70" i="2" s="1"/>
  <c r="AG70" i="2" s="1"/>
  <c r="V70" i="2"/>
  <c r="AB70" i="2"/>
  <c r="AH70" i="2" s="1"/>
  <c r="Q71" i="2"/>
  <c r="W71" i="2" s="1"/>
  <c r="R71" i="2"/>
  <c r="X71" i="2" s="1"/>
  <c r="S71" i="2"/>
  <c r="T71" i="2"/>
  <c r="U71" i="2"/>
  <c r="AA71" i="2" s="1"/>
  <c r="AG71" i="2" s="1"/>
  <c r="V71" i="2"/>
  <c r="AB71" i="2" s="1"/>
  <c r="AH71" i="2" s="1"/>
  <c r="Y71" i="2"/>
  <c r="AE71" i="2" s="1"/>
  <c r="Z71" i="2"/>
  <c r="AF71" i="2" s="1"/>
  <c r="AC71" i="2"/>
  <c r="AD71" i="2"/>
  <c r="Q72" i="2"/>
  <c r="W72" i="2" s="1"/>
  <c r="AC72" i="2" s="1"/>
  <c r="R72" i="2"/>
  <c r="X72" i="2" s="1"/>
  <c r="AD72" i="2" s="1"/>
  <c r="S72" i="2"/>
  <c r="Y72" i="2" s="1"/>
  <c r="AE72" i="2" s="1"/>
  <c r="T72" i="2"/>
  <c r="Z72" i="2" s="1"/>
  <c r="AF72" i="2" s="1"/>
  <c r="U72" i="2"/>
  <c r="AA72" i="2" s="1"/>
  <c r="AG72" i="2" s="1"/>
  <c r="V72" i="2"/>
  <c r="AB72" i="2" s="1"/>
  <c r="AH72" i="2" s="1"/>
  <c r="Q73" i="2"/>
  <c r="W73" i="2" s="1"/>
  <c r="R73" i="2"/>
  <c r="X73" i="2" s="1"/>
  <c r="AD73" i="2" s="1"/>
  <c r="S73" i="2"/>
  <c r="T73" i="2"/>
  <c r="U73" i="2"/>
  <c r="AA73" i="2" s="1"/>
  <c r="AG73" i="2" s="1"/>
  <c r="V73" i="2"/>
  <c r="AB73" i="2" s="1"/>
  <c r="AH73" i="2" s="1"/>
  <c r="Y73" i="2"/>
  <c r="AE73" i="2" s="1"/>
  <c r="Z73" i="2"/>
  <c r="AF73" i="2" s="1"/>
  <c r="AC73" i="2"/>
  <c r="Q74" i="2"/>
  <c r="W74" i="2" s="1"/>
  <c r="AC74" i="2" s="1"/>
  <c r="R74" i="2"/>
  <c r="X74" i="2" s="1"/>
  <c r="AD74" i="2" s="1"/>
  <c r="S74" i="2"/>
  <c r="Y74" i="2" s="1"/>
  <c r="AE74" i="2" s="1"/>
  <c r="T74" i="2"/>
  <c r="Z74" i="2" s="1"/>
  <c r="AF74" i="2" s="1"/>
  <c r="U74" i="2"/>
  <c r="AA74" i="2" s="1"/>
  <c r="AG74" i="2" s="1"/>
  <c r="V74" i="2"/>
  <c r="AB74" i="2" s="1"/>
  <c r="AH74" i="2" s="1"/>
  <c r="Q75" i="2"/>
  <c r="W75" i="2" s="1"/>
  <c r="R75" i="2"/>
  <c r="X75" i="2" s="1"/>
  <c r="S75" i="2"/>
  <c r="T75" i="2"/>
  <c r="U75" i="2"/>
  <c r="AA75" i="2" s="1"/>
  <c r="AG75" i="2" s="1"/>
  <c r="V75" i="2"/>
  <c r="AB75" i="2" s="1"/>
  <c r="AH75" i="2" s="1"/>
  <c r="Y75" i="2"/>
  <c r="AE75" i="2" s="1"/>
  <c r="Z75" i="2"/>
  <c r="AF75" i="2" s="1"/>
  <c r="AC75" i="2"/>
  <c r="AD75" i="2"/>
  <c r="Q76" i="2"/>
  <c r="R76" i="2"/>
  <c r="X76" i="2" s="1"/>
  <c r="AD76" i="2" s="1"/>
  <c r="S76" i="2"/>
  <c r="Y76" i="2" s="1"/>
  <c r="AE76" i="2" s="1"/>
  <c r="T76" i="2"/>
  <c r="Z76" i="2" s="1"/>
  <c r="AF76" i="2" s="1"/>
  <c r="U76" i="2"/>
  <c r="AA76" i="2" s="1"/>
  <c r="AG76" i="2" s="1"/>
  <c r="V76" i="2"/>
  <c r="AB76" i="2" s="1"/>
  <c r="AH76" i="2" s="1"/>
  <c r="W76" i="2"/>
  <c r="AC76" i="2" s="1"/>
  <c r="Q77" i="2"/>
  <c r="W77" i="2" s="1"/>
  <c r="R77" i="2"/>
  <c r="X77" i="2" s="1"/>
  <c r="S77" i="2"/>
  <c r="T77" i="2"/>
  <c r="U77" i="2"/>
  <c r="AA77" i="2" s="1"/>
  <c r="AG77" i="2" s="1"/>
  <c r="V77" i="2"/>
  <c r="AB77" i="2" s="1"/>
  <c r="AH77" i="2" s="1"/>
  <c r="Y77" i="2"/>
  <c r="AE77" i="2" s="1"/>
  <c r="Z77" i="2"/>
  <c r="AF77" i="2" s="1"/>
  <c r="AC77" i="2"/>
  <c r="AJ77" i="2" s="1"/>
  <c r="AD77" i="2"/>
  <c r="Q78" i="2"/>
  <c r="W78" i="2" s="1"/>
  <c r="AC78" i="2" s="1"/>
  <c r="R78" i="2"/>
  <c r="S78" i="2"/>
  <c r="Y78" i="2" s="1"/>
  <c r="AE78" i="2" s="1"/>
  <c r="T78" i="2"/>
  <c r="Z78" i="2" s="1"/>
  <c r="AF78" i="2" s="1"/>
  <c r="U78" i="2"/>
  <c r="V78" i="2"/>
  <c r="AB78" i="2" s="1"/>
  <c r="AH78" i="2" s="1"/>
  <c r="X78" i="2"/>
  <c r="AD78" i="2" s="1"/>
  <c r="AJ78" i="2" s="1"/>
  <c r="AA78" i="2"/>
  <c r="AG78" i="2" s="1"/>
  <c r="Q79" i="2"/>
  <c r="W79" i="2" s="1"/>
  <c r="R79" i="2"/>
  <c r="X79" i="2" s="1"/>
  <c r="S79" i="2"/>
  <c r="T79" i="2"/>
  <c r="U79" i="2"/>
  <c r="AA79" i="2" s="1"/>
  <c r="AG79" i="2" s="1"/>
  <c r="V79" i="2"/>
  <c r="AB79" i="2" s="1"/>
  <c r="AH79" i="2" s="1"/>
  <c r="Y79" i="2"/>
  <c r="AE79" i="2" s="1"/>
  <c r="Z79" i="2"/>
  <c r="AF79" i="2" s="1"/>
  <c r="AC79" i="2"/>
  <c r="AD79" i="2"/>
  <c r="Q80" i="2"/>
  <c r="W80" i="2" s="1"/>
  <c r="AC80" i="2" s="1"/>
  <c r="R80" i="2"/>
  <c r="X80" i="2" s="1"/>
  <c r="AD80" i="2" s="1"/>
  <c r="S80" i="2"/>
  <c r="Y80" i="2" s="1"/>
  <c r="T80" i="2"/>
  <c r="Z80" i="2" s="1"/>
  <c r="AF80" i="2" s="1"/>
  <c r="U80" i="2"/>
  <c r="AA80" i="2" s="1"/>
  <c r="AG80" i="2" s="1"/>
  <c r="V80" i="2"/>
  <c r="AB80" i="2" s="1"/>
  <c r="AH80" i="2" s="1"/>
  <c r="AE80" i="2"/>
  <c r="Q81" i="2"/>
  <c r="W81" i="2" s="1"/>
  <c r="R81" i="2"/>
  <c r="X81" i="2" s="1"/>
  <c r="AD81" i="2" s="1"/>
  <c r="S81" i="2"/>
  <c r="T81" i="2"/>
  <c r="U81" i="2"/>
  <c r="AA81" i="2" s="1"/>
  <c r="AG81" i="2" s="1"/>
  <c r="V81" i="2"/>
  <c r="AB81" i="2" s="1"/>
  <c r="AH81" i="2" s="1"/>
  <c r="Y81" i="2"/>
  <c r="AE81" i="2" s="1"/>
  <c r="Z81" i="2"/>
  <c r="AF81" i="2" s="1"/>
  <c r="AC81" i="2"/>
  <c r="AJ81" i="2" s="1"/>
  <c r="Q82" i="2"/>
  <c r="W82" i="2" s="1"/>
  <c r="AC82" i="2" s="1"/>
  <c r="AJ82" i="2" s="1"/>
  <c r="R82" i="2"/>
  <c r="X82" i="2" s="1"/>
  <c r="AD82" i="2" s="1"/>
  <c r="S82" i="2"/>
  <c r="Y82" i="2" s="1"/>
  <c r="T82" i="2"/>
  <c r="Z82" i="2" s="1"/>
  <c r="AF82" i="2" s="1"/>
  <c r="U82" i="2"/>
  <c r="AA82" i="2" s="1"/>
  <c r="AG82" i="2" s="1"/>
  <c r="V82" i="2"/>
  <c r="AB82" i="2" s="1"/>
  <c r="AH82" i="2" s="1"/>
  <c r="AE82" i="2"/>
  <c r="Q83" i="2"/>
  <c r="W83" i="2" s="1"/>
  <c r="R83" i="2"/>
  <c r="X83" i="2" s="1"/>
  <c r="S83" i="2"/>
  <c r="T83" i="2"/>
  <c r="U83" i="2"/>
  <c r="AA83" i="2" s="1"/>
  <c r="AG83" i="2" s="1"/>
  <c r="V83" i="2"/>
  <c r="AB83" i="2" s="1"/>
  <c r="AH83" i="2" s="1"/>
  <c r="Y83" i="2"/>
  <c r="AE83" i="2" s="1"/>
  <c r="Z83" i="2"/>
  <c r="AF83" i="2" s="1"/>
  <c r="AC83" i="2"/>
  <c r="AJ83" i="2" s="1"/>
  <c r="AD83" i="2"/>
  <c r="Q84" i="2"/>
  <c r="R84" i="2"/>
  <c r="X84" i="2" s="1"/>
  <c r="AD84" i="2" s="1"/>
  <c r="S84" i="2"/>
  <c r="Y84" i="2" s="1"/>
  <c r="AE84" i="2" s="1"/>
  <c r="T84" i="2"/>
  <c r="Z84" i="2" s="1"/>
  <c r="AF84" i="2" s="1"/>
  <c r="U84" i="2"/>
  <c r="V84" i="2"/>
  <c r="AB84" i="2" s="1"/>
  <c r="AH84" i="2" s="1"/>
  <c r="W84" i="2"/>
  <c r="AC84" i="2" s="1"/>
  <c r="AJ84" i="2" s="1"/>
  <c r="AA84" i="2"/>
  <c r="AG84" i="2" s="1"/>
  <c r="Q85" i="2"/>
  <c r="W85" i="2" s="1"/>
  <c r="R85" i="2"/>
  <c r="X85" i="2" s="1"/>
  <c r="S85" i="2"/>
  <c r="T85" i="2"/>
  <c r="U85" i="2"/>
  <c r="AA85" i="2" s="1"/>
  <c r="AG85" i="2" s="1"/>
  <c r="V85" i="2"/>
  <c r="AB85" i="2" s="1"/>
  <c r="AH85" i="2" s="1"/>
  <c r="Y85" i="2"/>
  <c r="AE85" i="2" s="1"/>
  <c r="Z85" i="2"/>
  <c r="AF85" i="2" s="1"/>
  <c r="AC85" i="2"/>
  <c r="AD85" i="2"/>
  <c r="Q86" i="2"/>
  <c r="W86" i="2" s="1"/>
  <c r="AC86" i="2" s="1"/>
  <c r="R86" i="2"/>
  <c r="X86" i="2" s="1"/>
  <c r="AD86" i="2" s="1"/>
  <c r="S86" i="2"/>
  <c r="Y86" i="2" s="1"/>
  <c r="AE86" i="2" s="1"/>
  <c r="T86" i="2"/>
  <c r="Z86" i="2" s="1"/>
  <c r="AF86" i="2" s="1"/>
  <c r="U86" i="2"/>
  <c r="AA86" i="2" s="1"/>
  <c r="AG86" i="2" s="1"/>
  <c r="V86" i="2"/>
  <c r="AB86" i="2" s="1"/>
  <c r="AH86" i="2" s="1"/>
  <c r="Q87" i="2"/>
  <c r="W87" i="2" s="1"/>
  <c r="R87" i="2"/>
  <c r="X87" i="2" s="1"/>
  <c r="S87" i="2"/>
  <c r="T87" i="2"/>
  <c r="U87" i="2"/>
  <c r="AA87" i="2" s="1"/>
  <c r="AG87" i="2" s="1"/>
  <c r="V87" i="2"/>
  <c r="AB87" i="2" s="1"/>
  <c r="AH87" i="2" s="1"/>
  <c r="Y87" i="2"/>
  <c r="AE87" i="2" s="1"/>
  <c r="Z87" i="2"/>
  <c r="AF87" i="2" s="1"/>
  <c r="AC87" i="2"/>
  <c r="AD87" i="2"/>
  <c r="Q88" i="2"/>
  <c r="W88" i="2" s="1"/>
  <c r="AC88" i="2" s="1"/>
  <c r="R88" i="2"/>
  <c r="X88" i="2" s="1"/>
  <c r="AD88" i="2" s="1"/>
  <c r="S88" i="2"/>
  <c r="Y88" i="2" s="1"/>
  <c r="T88" i="2"/>
  <c r="Z88" i="2" s="1"/>
  <c r="U88" i="2"/>
  <c r="AA88" i="2" s="1"/>
  <c r="AG88" i="2" s="1"/>
  <c r="V88" i="2"/>
  <c r="AB88" i="2" s="1"/>
  <c r="AH88" i="2" s="1"/>
  <c r="AE88" i="2"/>
  <c r="AF88" i="2"/>
  <c r="Q89" i="2"/>
  <c r="W89" i="2" s="1"/>
  <c r="AC89" i="2" s="1"/>
  <c r="R89" i="2"/>
  <c r="X89" i="2" s="1"/>
  <c r="AD89" i="2" s="1"/>
  <c r="S89" i="2"/>
  <c r="T89" i="2"/>
  <c r="U89" i="2"/>
  <c r="V89" i="2"/>
  <c r="Y89" i="2"/>
  <c r="Z89" i="2"/>
  <c r="AA89" i="2"/>
  <c r="AG89" i="2" s="1"/>
  <c r="AB89" i="2"/>
  <c r="AH89" i="2" s="1"/>
  <c r="AE89" i="2"/>
  <c r="AF89" i="2"/>
  <c r="Q90" i="2"/>
  <c r="W90" i="2" s="1"/>
  <c r="R90" i="2"/>
  <c r="X90" i="2" s="1"/>
  <c r="AD90" i="2" s="1"/>
  <c r="S90" i="2"/>
  <c r="T90" i="2"/>
  <c r="U90" i="2"/>
  <c r="AA90" i="2" s="1"/>
  <c r="AG90" i="2" s="1"/>
  <c r="V90" i="2"/>
  <c r="AB90" i="2" s="1"/>
  <c r="AH90" i="2" s="1"/>
  <c r="Y90" i="2"/>
  <c r="AE90" i="2" s="1"/>
  <c r="Z90" i="2"/>
  <c r="AF90" i="2" s="1"/>
  <c r="AJ90" i="2" s="1"/>
  <c r="AC90" i="2"/>
  <c r="Q91" i="2"/>
  <c r="W91" i="2" s="1"/>
  <c r="AC91" i="2" s="1"/>
  <c r="R91" i="2"/>
  <c r="X91" i="2" s="1"/>
  <c r="AD91" i="2" s="1"/>
  <c r="S91" i="2"/>
  <c r="Y91" i="2" s="1"/>
  <c r="T91" i="2"/>
  <c r="Z91" i="2" s="1"/>
  <c r="AF91" i="2" s="1"/>
  <c r="U91" i="2"/>
  <c r="AA91" i="2" s="1"/>
  <c r="AG91" i="2" s="1"/>
  <c r="V91" i="2"/>
  <c r="AB91" i="2" s="1"/>
  <c r="AH91" i="2" s="1"/>
  <c r="AE91" i="2"/>
  <c r="Q92" i="2"/>
  <c r="W92" i="2" s="1"/>
  <c r="R92" i="2"/>
  <c r="X92" i="2" s="1"/>
  <c r="AD92" i="2" s="1"/>
  <c r="S92" i="2"/>
  <c r="T92" i="2"/>
  <c r="U92" i="2"/>
  <c r="AA92" i="2" s="1"/>
  <c r="AG92" i="2" s="1"/>
  <c r="V92" i="2"/>
  <c r="AB92" i="2" s="1"/>
  <c r="AH92" i="2" s="1"/>
  <c r="Y92" i="2"/>
  <c r="AE92" i="2" s="1"/>
  <c r="Z92" i="2"/>
  <c r="AF92" i="2" s="1"/>
  <c r="AC92" i="2"/>
  <c r="Q93" i="2"/>
  <c r="W93" i="2" s="1"/>
  <c r="AC93" i="2" s="1"/>
  <c r="R93" i="2"/>
  <c r="X93" i="2" s="1"/>
  <c r="AD93" i="2" s="1"/>
  <c r="S93" i="2"/>
  <c r="Y93" i="2" s="1"/>
  <c r="AE93" i="2" s="1"/>
  <c r="T93" i="2"/>
  <c r="Z93" i="2" s="1"/>
  <c r="AF93" i="2" s="1"/>
  <c r="U93" i="2"/>
  <c r="V93" i="2"/>
  <c r="AB93" i="2" s="1"/>
  <c r="AH93" i="2" s="1"/>
  <c r="AA93" i="2"/>
  <c r="AG93" i="2" s="1"/>
  <c r="Q94" i="2"/>
  <c r="W94" i="2" s="1"/>
  <c r="R94" i="2"/>
  <c r="X94" i="2" s="1"/>
  <c r="AD94" i="2" s="1"/>
  <c r="S94" i="2"/>
  <c r="T94" i="2"/>
  <c r="U94" i="2"/>
  <c r="AA94" i="2" s="1"/>
  <c r="AG94" i="2" s="1"/>
  <c r="V94" i="2"/>
  <c r="AB94" i="2" s="1"/>
  <c r="AH94" i="2" s="1"/>
  <c r="Y94" i="2"/>
  <c r="AE94" i="2" s="1"/>
  <c r="Z94" i="2"/>
  <c r="AF94" i="2" s="1"/>
  <c r="AC94" i="2"/>
  <c r="Q95" i="2"/>
  <c r="R95" i="2"/>
  <c r="S95" i="2"/>
  <c r="T95" i="2"/>
  <c r="U95" i="2"/>
  <c r="V95" i="2"/>
  <c r="W95" i="2"/>
  <c r="AC95" i="2" s="1"/>
  <c r="X95" i="2"/>
  <c r="AD95" i="2" s="1"/>
  <c r="Y95" i="2"/>
  <c r="Z95" i="2"/>
  <c r="AF95" i="2" s="1"/>
  <c r="AA95" i="2"/>
  <c r="AG95" i="2" s="1"/>
  <c r="AB95" i="2"/>
  <c r="AH95" i="2" s="1"/>
  <c r="AE95" i="2"/>
  <c r="Q96" i="2"/>
  <c r="W96" i="2" s="1"/>
  <c r="AC96" i="2" s="1"/>
  <c r="R96" i="2"/>
  <c r="X96" i="2" s="1"/>
  <c r="AD96" i="2" s="1"/>
  <c r="S96" i="2"/>
  <c r="T96" i="2"/>
  <c r="U96" i="2"/>
  <c r="V96" i="2"/>
  <c r="AB96" i="2" s="1"/>
  <c r="AH96" i="2" s="1"/>
  <c r="Y96" i="2"/>
  <c r="AE96" i="2" s="1"/>
  <c r="Z96" i="2"/>
  <c r="AF96" i="2" s="1"/>
  <c r="AA96" i="2"/>
  <c r="AG96" i="2" s="1"/>
  <c r="Q97" i="2"/>
  <c r="W97" i="2" s="1"/>
  <c r="AC97" i="2" s="1"/>
  <c r="R97" i="2"/>
  <c r="X97" i="2" s="1"/>
  <c r="AD97" i="2" s="1"/>
  <c r="S97" i="2"/>
  <c r="Y97" i="2" s="1"/>
  <c r="AE97" i="2" s="1"/>
  <c r="T97" i="2"/>
  <c r="Z97" i="2" s="1"/>
  <c r="AF97" i="2" s="1"/>
  <c r="U97" i="2"/>
  <c r="AA97" i="2" s="1"/>
  <c r="AG97" i="2" s="1"/>
  <c r="V97" i="2"/>
  <c r="AB97" i="2"/>
  <c r="AH97" i="2" s="1"/>
  <c r="Q98" i="2"/>
  <c r="R98" i="2"/>
  <c r="S98" i="2"/>
  <c r="T98" i="2"/>
  <c r="U98" i="2"/>
  <c r="V98" i="2"/>
  <c r="W98" i="2"/>
  <c r="AC98" i="2" s="1"/>
  <c r="AJ98" i="2" s="1"/>
  <c r="X98" i="2"/>
  <c r="AD98" i="2" s="1"/>
  <c r="Y98" i="2"/>
  <c r="AE98" i="2" s="1"/>
  <c r="Z98" i="2"/>
  <c r="AF98" i="2" s="1"/>
  <c r="AA98" i="2"/>
  <c r="AG98" i="2" s="1"/>
  <c r="AB98" i="2"/>
  <c r="AH98" i="2"/>
  <c r="Q99" i="2"/>
  <c r="W99" i="2" s="1"/>
  <c r="AC99" i="2" s="1"/>
  <c r="R99" i="2"/>
  <c r="X99" i="2" s="1"/>
  <c r="AD99" i="2" s="1"/>
  <c r="S99" i="2"/>
  <c r="Y99" i="2" s="1"/>
  <c r="AE99" i="2" s="1"/>
  <c r="T99" i="2"/>
  <c r="Z99" i="2" s="1"/>
  <c r="AF99" i="2" s="1"/>
  <c r="U99" i="2"/>
  <c r="AA99" i="2" s="1"/>
  <c r="AG99" i="2" s="1"/>
  <c r="V99" i="2"/>
  <c r="AB99" i="2"/>
  <c r="AH99" i="2" s="1"/>
  <c r="Q100" i="2"/>
  <c r="W100" i="2" s="1"/>
  <c r="R100" i="2"/>
  <c r="X100" i="2" s="1"/>
  <c r="AD100" i="2" s="1"/>
  <c r="S100" i="2"/>
  <c r="T100" i="2"/>
  <c r="U100" i="2"/>
  <c r="AA100" i="2" s="1"/>
  <c r="AG100" i="2" s="1"/>
  <c r="V100" i="2"/>
  <c r="AB100" i="2" s="1"/>
  <c r="AH100" i="2" s="1"/>
  <c r="Y100" i="2"/>
  <c r="AE100" i="2" s="1"/>
  <c r="Z100" i="2"/>
  <c r="AF100" i="2" s="1"/>
  <c r="AC100" i="2"/>
  <c r="Q101" i="2"/>
  <c r="W101" i="2" s="1"/>
  <c r="AC101" i="2" s="1"/>
  <c r="R101" i="2"/>
  <c r="X101" i="2" s="1"/>
  <c r="AD101" i="2" s="1"/>
  <c r="S101" i="2"/>
  <c r="Y101" i="2" s="1"/>
  <c r="AE101" i="2" s="1"/>
  <c r="T101" i="2"/>
  <c r="Z101" i="2" s="1"/>
  <c r="AF101" i="2" s="1"/>
  <c r="U101" i="2"/>
  <c r="V101" i="2"/>
  <c r="AA101" i="2"/>
  <c r="AG101" i="2" s="1"/>
  <c r="AB101" i="2"/>
  <c r="AH101" i="2" s="1"/>
  <c r="Q102" i="2"/>
  <c r="W102" i="2" s="1"/>
  <c r="R102" i="2"/>
  <c r="X102" i="2" s="1"/>
  <c r="AD102" i="2" s="1"/>
  <c r="S102" i="2"/>
  <c r="T102" i="2"/>
  <c r="U102" i="2"/>
  <c r="AA102" i="2" s="1"/>
  <c r="AG102" i="2" s="1"/>
  <c r="V102" i="2"/>
  <c r="AB102" i="2" s="1"/>
  <c r="AH102" i="2" s="1"/>
  <c r="Y102" i="2"/>
  <c r="AE102" i="2" s="1"/>
  <c r="Z102" i="2"/>
  <c r="AF102" i="2" s="1"/>
  <c r="AC102" i="2"/>
  <c r="Q103" i="2"/>
  <c r="R103" i="2"/>
  <c r="X103" i="2" s="1"/>
  <c r="AD103" i="2" s="1"/>
  <c r="S103" i="2"/>
  <c r="Y103" i="2" s="1"/>
  <c r="AE103" i="2" s="1"/>
  <c r="T103" i="2"/>
  <c r="Z103" i="2" s="1"/>
  <c r="AF103" i="2" s="1"/>
  <c r="U103" i="2"/>
  <c r="V103" i="2"/>
  <c r="AB103" i="2" s="1"/>
  <c r="AH103" i="2" s="1"/>
  <c r="W103" i="2"/>
  <c r="AC103" i="2" s="1"/>
  <c r="AA103" i="2"/>
  <c r="AG103" i="2" s="1"/>
  <c r="Q104" i="2"/>
  <c r="W104" i="2" s="1"/>
  <c r="R104" i="2"/>
  <c r="X104" i="2" s="1"/>
  <c r="AD104" i="2" s="1"/>
  <c r="S104" i="2"/>
  <c r="T104" i="2"/>
  <c r="U104" i="2"/>
  <c r="AA104" i="2" s="1"/>
  <c r="AG104" i="2" s="1"/>
  <c r="V104" i="2"/>
  <c r="AB104" i="2" s="1"/>
  <c r="AH104" i="2" s="1"/>
  <c r="Y104" i="2"/>
  <c r="AE104" i="2" s="1"/>
  <c r="Z104" i="2"/>
  <c r="AF104" i="2" s="1"/>
  <c r="AC104" i="2"/>
  <c r="Q105" i="2"/>
  <c r="W105" i="2" s="1"/>
  <c r="AC105" i="2" s="1"/>
  <c r="R105" i="2"/>
  <c r="X105" i="2" s="1"/>
  <c r="AD105" i="2" s="1"/>
  <c r="S105" i="2"/>
  <c r="Y105" i="2" s="1"/>
  <c r="AE105" i="2" s="1"/>
  <c r="T105" i="2"/>
  <c r="Z105" i="2" s="1"/>
  <c r="AF105" i="2" s="1"/>
  <c r="U105" i="2"/>
  <c r="AA105" i="2" s="1"/>
  <c r="AG105" i="2" s="1"/>
  <c r="V105" i="2"/>
  <c r="AB105" i="2" s="1"/>
  <c r="AH105" i="2" s="1"/>
  <c r="Q106" i="2"/>
  <c r="R106" i="2"/>
  <c r="X106" i="2" s="1"/>
  <c r="AD106" i="2" s="1"/>
  <c r="S106" i="2"/>
  <c r="Y106" i="2" s="1"/>
  <c r="AE106" i="2" s="1"/>
  <c r="T106" i="2"/>
  <c r="Z106" i="2" s="1"/>
  <c r="AF106" i="2" s="1"/>
  <c r="U106" i="2"/>
  <c r="V106" i="2"/>
  <c r="AB106" i="2" s="1"/>
  <c r="AH106" i="2" s="1"/>
  <c r="W106" i="2"/>
  <c r="AC106" i="2" s="1"/>
  <c r="AA106" i="2"/>
  <c r="AG106" i="2" s="1"/>
  <c r="Q107" i="2"/>
  <c r="R107" i="2"/>
  <c r="S107" i="2"/>
  <c r="T107" i="2"/>
  <c r="U107" i="2"/>
  <c r="V107" i="2"/>
  <c r="W107" i="2"/>
  <c r="AC107" i="2" s="1"/>
  <c r="X107" i="2"/>
  <c r="AD107" i="2" s="1"/>
  <c r="Y107" i="2"/>
  <c r="Z107" i="2"/>
  <c r="AA107" i="2"/>
  <c r="AG107" i="2" s="1"/>
  <c r="AB107" i="2"/>
  <c r="AH107" i="2" s="1"/>
  <c r="AE107" i="2"/>
  <c r="AF107" i="2"/>
  <c r="Q108" i="2"/>
  <c r="W108" i="2" s="1"/>
  <c r="AC108" i="2" s="1"/>
  <c r="R108" i="2"/>
  <c r="X108" i="2" s="1"/>
  <c r="AD108" i="2" s="1"/>
  <c r="S108" i="2"/>
  <c r="T108" i="2"/>
  <c r="U108" i="2"/>
  <c r="AA108" i="2" s="1"/>
  <c r="AG108" i="2" s="1"/>
  <c r="V108" i="2"/>
  <c r="AB108" i="2" s="1"/>
  <c r="AH108" i="2" s="1"/>
  <c r="Y108" i="2"/>
  <c r="AE108" i="2" s="1"/>
  <c r="Z108" i="2"/>
  <c r="AF108" i="2" s="1"/>
  <c r="Q109" i="2"/>
  <c r="W109" i="2" s="1"/>
  <c r="AC109" i="2" s="1"/>
  <c r="R109" i="2"/>
  <c r="X109" i="2" s="1"/>
  <c r="AD109" i="2" s="1"/>
  <c r="S109" i="2"/>
  <c r="Y109" i="2" s="1"/>
  <c r="T109" i="2"/>
  <c r="Z109" i="2" s="1"/>
  <c r="AF109" i="2" s="1"/>
  <c r="U109" i="2"/>
  <c r="AA109" i="2" s="1"/>
  <c r="AG109" i="2" s="1"/>
  <c r="V109" i="2"/>
  <c r="AB109" i="2" s="1"/>
  <c r="AH109" i="2" s="1"/>
  <c r="AE109" i="2"/>
  <c r="Q110" i="2"/>
  <c r="W110" i="2" s="1"/>
  <c r="R110" i="2"/>
  <c r="X110" i="2" s="1"/>
  <c r="AD110" i="2" s="1"/>
  <c r="S110" i="2"/>
  <c r="T110" i="2"/>
  <c r="U110" i="2"/>
  <c r="AA110" i="2" s="1"/>
  <c r="AG110" i="2" s="1"/>
  <c r="V110" i="2"/>
  <c r="AB110" i="2" s="1"/>
  <c r="AH110" i="2" s="1"/>
  <c r="Y110" i="2"/>
  <c r="AE110" i="2" s="1"/>
  <c r="Z110" i="2"/>
  <c r="AF110" i="2" s="1"/>
  <c r="AJ110" i="2" s="1"/>
  <c r="AC110" i="2"/>
  <c r="Q111" i="2"/>
  <c r="R111" i="2"/>
  <c r="X111" i="2" s="1"/>
  <c r="AD111" i="2" s="1"/>
  <c r="S111" i="2"/>
  <c r="Y111" i="2" s="1"/>
  <c r="AE111" i="2" s="1"/>
  <c r="T111" i="2"/>
  <c r="Z111" i="2" s="1"/>
  <c r="AF111" i="2" s="1"/>
  <c r="U111" i="2"/>
  <c r="V111" i="2"/>
  <c r="AB111" i="2" s="1"/>
  <c r="AH111" i="2" s="1"/>
  <c r="W111" i="2"/>
  <c r="AC111" i="2" s="1"/>
  <c r="AA111" i="2"/>
  <c r="AG111" i="2" s="1"/>
  <c r="Q112" i="2"/>
  <c r="W112" i="2" s="1"/>
  <c r="R112" i="2"/>
  <c r="X112" i="2" s="1"/>
  <c r="AD112" i="2" s="1"/>
  <c r="S112" i="2"/>
  <c r="T112" i="2"/>
  <c r="U112" i="2"/>
  <c r="AA112" i="2" s="1"/>
  <c r="AG112" i="2" s="1"/>
  <c r="V112" i="2"/>
  <c r="AB112" i="2" s="1"/>
  <c r="AH112" i="2" s="1"/>
  <c r="Y112" i="2"/>
  <c r="AE112" i="2" s="1"/>
  <c r="Z112" i="2"/>
  <c r="AF112" i="2" s="1"/>
  <c r="AC112" i="2"/>
  <c r="Q113" i="2"/>
  <c r="W113" i="2" s="1"/>
  <c r="AC113" i="2" s="1"/>
  <c r="R113" i="2"/>
  <c r="X113" i="2" s="1"/>
  <c r="AD113" i="2" s="1"/>
  <c r="S113" i="2"/>
  <c r="Y113" i="2" s="1"/>
  <c r="AE113" i="2" s="1"/>
  <c r="T113" i="2"/>
  <c r="Z113" i="2" s="1"/>
  <c r="AF113" i="2" s="1"/>
  <c r="U113" i="2"/>
  <c r="AA113" i="2" s="1"/>
  <c r="AG113" i="2" s="1"/>
  <c r="V113" i="2"/>
  <c r="AB113" i="2" s="1"/>
  <c r="AH113" i="2" s="1"/>
  <c r="Q114" i="2"/>
  <c r="W114" i="2" s="1"/>
  <c r="AC114" i="2" s="1"/>
  <c r="R114" i="2"/>
  <c r="X114" i="2" s="1"/>
  <c r="AD114" i="2" s="1"/>
  <c r="S114" i="2"/>
  <c r="T114" i="2"/>
  <c r="U114" i="2"/>
  <c r="AA114" i="2" s="1"/>
  <c r="AG114" i="2" s="1"/>
  <c r="V114" i="2"/>
  <c r="AB114" i="2" s="1"/>
  <c r="AH114" i="2" s="1"/>
  <c r="Y114" i="2"/>
  <c r="AE114" i="2" s="1"/>
  <c r="Z114" i="2"/>
  <c r="AF114" i="2" s="1"/>
  <c r="Q115" i="2"/>
  <c r="W115" i="2" s="1"/>
  <c r="AC115" i="2" s="1"/>
  <c r="R115" i="2"/>
  <c r="X115" i="2" s="1"/>
  <c r="AD115" i="2" s="1"/>
  <c r="S115" i="2"/>
  <c r="Y115" i="2" s="1"/>
  <c r="AE115" i="2" s="1"/>
  <c r="T115" i="2"/>
  <c r="Z115" i="2" s="1"/>
  <c r="AF115" i="2" s="1"/>
  <c r="U115" i="2"/>
  <c r="AA115" i="2" s="1"/>
  <c r="AG115" i="2" s="1"/>
  <c r="V115" i="2"/>
  <c r="AB115" i="2" s="1"/>
  <c r="AH115" i="2" s="1"/>
  <c r="Q116" i="2"/>
  <c r="W116" i="2" s="1"/>
  <c r="R116" i="2"/>
  <c r="X116" i="2" s="1"/>
  <c r="AD116" i="2" s="1"/>
  <c r="S116" i="2"/>
  <c r="T116" i="2"/>
  <c r="U116" i="2"/>
  <c r="AA116" i="2" s="1"/>
  <c r="AG116" i="2" s="1"/>
  <c r="V116" i="2"/>
  <c r="AB116" i="2" s="1"/>
  <c r="AH116" i="2" s="1"/>
  <c r="Y116" i="2"/>
  <c r="AE116" i="2" s="1"/>
  <c r="Z116" i="2"/>
  <c r="AF116" i="2" s="1"/>
  <c r="AC116" i="2"/>
  <c r="Q117" i="2"/>
  <c r="W117" i="2" s="1"/>
  <c r="AC117" i="2" s="1"/>
  <c r="R117" i="2"/>
  <c r="X117" i="2" s="1"/>
  <c r="AD117" i="2" s="1"/>
  <c r="S117" i="2"/>
  <c r="Y117" i="2" s="1"/>
  <c r="AE117" i="2" s="1"/>
  <c r="T117" i="2"/>
  <c r="Z117" i="2" s="1"/>
  <c r="AF117" i="2" s="1"/>
  <c r="U117" i="2"/>
  <c r="AA117" i="2" s="1"/>
  <c r="AG117" i="2" s="1"/>
  <c r="V117" i="2"/>
  <c r="AB117" i="2" s="1"/>
  <c r="AH117" i="2" s="1"/>
  <c r="Q118" i="2"/>
  <c r="W118" i="2" s="1"/>
  <c r="R118" i="2"/>
  <c r="X118" i="2" s="1"/>
  <c r="AD118" i="2" s="1"/>
  <c r="S118" i="2"/>
  <c r="T118" i="2"/>
  <c r="U118" i="2"/>
  <c r="AA118" i="2" s="1"/>
  <c r="AG118" i="2" s="1"/>
  <c r="V118" i="2"/>
  <c r="AB118" i="2" s="1"/>
  <c r="AH118" i="2" s="1"/>
  <c r="Y118" i="2"/>
  <c r="AE118" i="2" s="1"/>
  <c r="Z118" i="2"/>
  <c r="AF118" i="2" s="1"/>
  <c r="AC118" i="2"/>
  <c r="Q119" i="2"/>
  <c r="W119" i="2" s="1"/>
  <c r="AC119" i="2" s="1"/>
  <c r="R119" i="2"/>
  <c r="X119" i="2" s="1"/>
  <c r="AD119" i="2" s="1"/>
  <c r="S119" i="2"/>
  <c r="Y119" i="2" s="1"/>
  <c r="T119" i="2"/>
  <c r="Z119" i="2" s="1"/>
  <c r="AF119" i="2" s="1"/>
  <c r="U119" i="2"/>
  <c r="AA119" i="2" s="1"/>
  <c r="AG119" i="2" s="1"/>
  <c r="V119" i="2"/>
  <c r="AB119" i="2" s="1"/>
  <c r="AH119" i="2" s="1"/>
  <c r="AE119" i="2"/>
  <c r="Q120" i="2"/>
  <c r="W120" i="2" s="1"/>
  <c r="R120" i="2"/>
  <c r="X120" i="2" s="1"/>
  <c r="AD120" i="2" s="1"/>
  <c r="S120" i="2"/>
  <c r="T120" i="2"/>
  <c r="U120" i="2"/>
  <c r="AA120" i="2" s="1"/>
  <c r="AG120" i="2" s="1"/>
  <c r="V120" i="2"/>
  <c r="AB120" i="2" s="1"/>
  <c r="AH120" i="2" s="1"/>
  <c r="Y120" i="2"/>
  <c r="AE120" i="2" s="1"/>
  <c r="Z120" i="2"/>
  <c r="AF120" i="2" s="1"/>
  <c r="AC120" i="2"/>
  <c r="Q121" i="2"/>
  <c r="W121" i="2" s="1"/>
  <c r="AC121" i="2" s="1"/>
  <c r="R121" i="2"/>
  <c r="X121" i="2" s="1"/>
  <c r="AD121" i="2" s="1"/>
  <c r="S121" i="2"/>
  <c r="Y121" i="2" s="1"/>
  <c r="AE121" i="2" s="1"/>
  <c r="T121" i="2"/>
  <c r="Z121" i="2" s="1"/>
  <c r="AF121" i="2" s="1"/>
  <c r="U121" i="2"/>
  <c r="AA121" i="2" s="1"/>
  <c r="AG121" i="2" s="1"/>
  <c r="V121" i="2"/>
  <c r="AB121" i="2" s="1"/>
  <c r="AH121" i="2" s="1"/>
  <c r="Q122" i="2"/>
  <c r="W122" i="2" s="1"/>
  <c r="R122" i="2"/>
  <c r="X122" i="2" s="1"/>
  <c r="AD122" i="2" s="1"/>
  <c r="S122" i="2"/>
  <c r="T122" i="2"/>
  <c r="U122" i="2"/>
  <c r="AA122" i="2" s="1"/>
  <c r="AG122" i="2" s="1"/>
  <c r="V122" i="2"/>
  <c r="AB122" i="2" s="1"/>
  <c r="AH122" i="2" s="1"/>
  <c r="Y122" i="2"/>
  <c r="AE122" i="2" s="1"/>
  <c r="Z122" i="2"/>
  <c r="AF122" i="2" s="1"/>
  <c r="AC122" i="2"/>
  <c r="Q123" i="2"/>
  <c r="W123" i="2" s="1"/>
  <c r="AC123" i="2" s="1"/>
  <c r="R123" i="2"/>
  <c r="X123" i="2" s="1"/>
  <c r="AD123" i="2" s="1"/>
  <c r="S123" i="2"/>
  <c r="Y123" i="2" s="1"/>
  <c r="AE123" i="2" s="1"/>
  <c r="T123" i="2"/>
  <c r="Z123" i="2" s="1"/>
  <c r="AF123" i="2" s="1"/>
  <c r="U123" i="2"/>
  <c r="AA123" i="2" s="1"/>
  <c r="AG123" i="2" s="1"/>
  <c r="V123" i="2"/>
  <c r="AB123" i="2" s="1"/>
  <c r="AH123" i="2" s="1"/>
  <c r="Q124" i="2"/>
  <c r="R124" i="2"/>
  <c r="X124" i="2" s="1"/>
  <c r="AD124" i="2" s="1"/>
  <c r="S124" i="2"/>
  <c r="Y124" i="2" s="1"/>
  <c r="AE124" i="2" s="1"/>
  <c r="T124" i="2"/>
  <c r="Z124" i="2" s="1"/>
  <c r="AF124" i="2" s="1"/>
  <c r="U124" i="2"/>
  <c r="V124" i="2"/>
  <c r="AB124" i="2" s="1"/>
  <c r="AH124" i="2" s="1"/>
  <c r="W124" i="2"/>
  <c r="AC124" i="2" s="1"/>
  <c r="AJ124" i="2" s="1"/>
  <c r="AA124" i="2"/>
  <c r="AG124" i="2" s="1"/>
  <c r="Q125" i="2"/>
  <c r="R125" i="2"/>
  <c r="S125" i="2"/>
  <c r="T125" i="2"/>
  <c r="U125" i="2"/>
  <c r="V125" i="2"/>
  <c r="W125" i="2"/>
  <c r="AC125" i="2" s="1"/>
  <c r="X125" i="2"/>
  <c r="AD125" i="2" s="1"/>
  <c r="Y125" i="2"/>
  <c r="Z125" i="2"/>
  <c r="AF125" i="2" s="1"/>
  <c r="AA125" i="2"/>
  <c r="AG125" i="2" s="1"/>
  <c r="AB125" i="2"/>
  <c r="AH125" i="2" s="1"/>
  <c r="AE125" i="2"/>
  <c r="Q126" i="2"/>
  <c r="W126" i="2" s="1"/>
  <c r="R126" i="2"/>
  <c r="X126" i="2" s="1"/>
  <c r="AD126" i="2" s="1"/>
  <c r="S126" i="2"/>
  <c r="T126" i="2"/>
  <c r="U126" i="2"/>
  <c r="AA126" i="2" s="1"/>
  <c r="AG126" i="2" s="1"/>
  <c r="V126" i="2"/>
  <c r="AB126" i="2" s="1"/>
  <c r="AH126" i="2" s="1"/>
  <c r="Y126" i="2"/>
  <c r="AE126" i="2" s="1"/>
  <c r="Z126" i="2"/>
  <c r="AF126" i="2" s="1"/>
  <c r="AC126" i="2"/>
  <c r="Q127" i="2"/>
  <c r="R127" i="2"/>
  <c r="S127" i="2"/>
  <c r="T127" i="2"/>
  <c r="U127" i="2"/>
  <c r="V127" i="2"/>
  <c r="W127" i="2"/>
  <c r="AC127" i="2" s="1"/>
  <c r="X127" i="2"/>
  <c r="AD127" i="2" s="1"/>
  <c r="Y127" i="2"/>
  <c r="AE127" i="2" s="1"/>
  <c r="Z127" i="2"/>
  <c r="AF127" i="2" s="1"/>
  <c r="AA127" i="2"/>
  <c r="AG127" i="2" s="1"/>
  <c r="AB127" i="2"/>
  <c r="AH127" i="2" s="1"/>
  <c r="Q128" i="2"/>
  <c r="W128" i="2" s="1"/>
  <c r="AC128" i="2" s="1"/>
  <c r="R128" i="2"/>
  <c r="X128" i="2" s="1"/>
  <c r="AD128" i="2" s="1"/>
  <c r="S128" i="2"/>
  <c r="T128" i="2"/>
  <c r="U128" i="2"/>
  <c r="V128" i="2"/>
  <c r="AB128" i="2" s="1"/>
  <c r="AH128" i="2" s="1"/>
  <c r="Y128" i="2"/>
  <c r="AE128" i="2" s="1"/>
  <c r="Z128" i="2"/>
  <c r="AF128" i="2" s="1"/>
  <c r="AA128" i="2"/>
  <c r="AG128" i="2" s="1"/>
  <c r="Q129" i="2"/>
  <c r="W129" i="2" s="1"/>
  <c r="AC129" i="2" s="1"/>
  <c r="R129" i="2"/>
  <c r="X129" i="2" s="1"/>
  <c r="AD129" i="2" s="1"/>
  <c r="S129" i="2"/>
  <c r="Y129" i="2" s="1"/>
  <c r="AE129" i="2" s="1"/>
  <c r="T129" i="2"/>
  <c r="Z129" i="2" s="1"/>
  <c r="U129" i="2"/>
  <c r="AA129" i="2" s="1"/>
  <c r="AG129" i="2" s="1"/>
  <c r="V129" i="2"/>
  <c r="AB129" i="2" s="1"/>
  <c r="AH129" i="2" s="1"/>
  <c r="AF129" i="2"/>
  <c r="Q130" i="2"/>
  <c r="R130" i="2"/>
  <c r="S130" i="2"/>
  <c r="T130" i="2"/>
  <c r="U130" i="2"/>
  <c r="V130" i="2"/>
  <c r="W130" i="2"/>
  <c r="AC130" i="2" s="1"/>
  <c r="AJ130" i="2" s="1"/>
  <c r="X130" i="2"/>
  <c r="AD130" i="2" s="1"/>
  <c r="Y130" i="2"/>
  <c r="AE130" i="2" s="1"/>
  <c r="Z130" i="2"/>
  <c r="AF130" i="2" s="1"/>
  <c r="AA130" i="2"/>
  <c r="AG130" i="2" s="1"/>
  <c r="AB130" i="2"/>
  <c r="AH130" i="2" s="1"/>
  <c r="Q131" i="2"/>
  <c r="R131" i="2"/>
  <c r="S131" i="2"/>
  <c r="T131" i="2"/>
  <c r="U131" i="2"/>
  <c r="V131" i="2"/>
  <c r="W131" i="2"/>
  <c r="AC131" i="2" s="1"/>
  <c r="X131" i="2"/>
  <c r="AD131" i="2" s="1"/>
  <c r="Y131" i="2"/>
  <c r="Z131" i="2"/>
  <c r="AA131" i="2"/>
  <c r="AG131" i="2" s="1"/>
  <c r="AB131" i="2"/>
  <c r="AH131" i="2" s="1"/>
  <c r="AE131" i="2"/>
  <c r="AF131" i="2"/>
  <c r="Q132" i="2"/>
  <c r="W132" i="2" s="1"/>
  <c r="R132" i="2"/>
  <c r="X132" i="2" s="1"/>
  <c r="AD132" i="2" s="1"/>
  <c r="S132" i="2"/>
  <c r="T132" i="2"/>
  <c r="U132" i="2"/>
  <c r="AA132" i="2" s="1"/>
  <c r="AG132" i="2" s="1"/>
  <c r="V132" i="2"/>
  <c r="AB132" i="2" s="1"/>
  <c r="AH132" i="2" s="1"/>
  <c r="Y132" i="2"/>
  <c r="AE132" i="2" s="1"/>
  <c r="Z132" i="2"/>
  <c r="AF132" i="2" s="1"/>
  <c r="AC132" i="2"/>
  <c r="Q133" i="2"/>
  <c r="W133" i="2" s="1"/>
  <c r="AC133" i="2" s="1"/>
  <c r="R133" i="2"/>
  <c r="X133" i="2" s="1"/>
  <c r="AD133" i="2" s="1"/>
  <c r="S133" i="2"/>
  <c r="Y133" i="2" s="1"/>
  <c r="AE133" i="2" s="1"/>
  <c r="T133" i="2"/>
  <c r="Z133" i="2" s="1"/>
  <c r="AF133" i="2" s="1"/>
  <c r="U133" i="2"/>
  <c r="AA133" i="2" s="1"/>
  <c r="AG133" i="2" s="1"/>
  <c r="V133" i="2"/>
  <c r="AB133" i="2"/>
  <c r="AH133" i="2" s="1"/>
  <c r="Q134" i="2"/>
  <c r="W134" i="2" s="1"/>
  <c r="R134" i="2"/>
  <c r="X134" i="2" s="1"/>
  <c r="S134" i="2"/>
  <c r="T134" i="2"/>
  <c r="U134" i="2"/>
  <c r="AA134" i="2" s="1"/>
  <c r="AG134" i="2" s="1"/>
  <c r="V134" i="2"/>
  <c r="AB134" i="2" s="1"/>
  <c r="Y134" i="2"/>
  <c r="AE134" i="2" s="1"/>
  <c r="Z134" i="2"/>
  <c r="AF134" i="2" s="1"/>
  <c r="AC134" i="2"/>
  <c r="AD134" i="2"/>
  <c r="AH134" i="2"/>
  <c r="Q135" i="2"/>
  <c r="W135" i="2" s="1"/>
  <c r="AC135" i="2" s="1"/>
  <c r="R135" i="2"/>
  <c r="X135" i="2" s="1"/>
  <c r="AD135" i="2" s="1"/>
  <c r="S135" i="2"/>
  <c r="Y135" i="2" s="1"/>
  <c r="AE135" i="2" s="1"/>
  <c r="T135" i="2"/>
  <c r="Z135" i="2" s="1"/>
  <c r="AF135" i="2" s="1"/>
  <c r="U135" i="2"/>
  <c r="AA135" i="2" s="1"/>
  <c r="AG135" i="2" s="1"/>
  <c r="V135" i="2"/>
  <c r="AB135" i="2"/>
  <c r="AH135" i="2" s="1"/>
  <c r="Q136" i="2"/>
  <c r="W136" i="2" s="1"/>
  <c r="R136" i="2"/>
  <c r="X136" i="2" s="1"/>
  <c r="S136" i="2"/>
  <c r="T136" i="2"/>
  <c r="U136" i="2"/>
  <c r="AA136" i="2" s="1"/>
  <c r="AG136" i="2" s="1"/>
  <c r="V136" i="2"/>
  <c r="AB136" i="2" s="1"/>
  <c r="AH136" i="2" s="1"/>
  <c r="Y136" i="2"/>
  <c r="AE136" i="2" s="1"/>
  <c r="Z136" i="2"/>
  <c r="AF136" i="2" s="1"/>
  <c r="AC136" i="2"/>
  <c r="AJ136" i="2" s="1"/>
  <c r="AD136" i="2"/>
  <c r="Q137" i="2"/>
  <c r="W137" i="2" s="1"/>
  <c r="AC137" i="2" s="1"/>
  <c r="R137" i="2"/>
  <c r="X137" i="2" s="1"/>
  <c r="AD137" i="2" s="1"/>
  <c r="S137" i="2"/>
  <c r="Y137" i="2" s="1"/>
  <c r="AE137" i="2" s="1"/>
  <c r="T137" i="2"/>
  <c r="Z137" i="2" s="1"/>
  <c r="AF137" i="2" s="1"/>
  <c r="U137" i="2"/>
  <c r="AA137" i="2" s="1"/>
  <c r="AG137" i="2" s="1"/>
  <c r="V137" i="2"/>
  <c r="AB137" i="2" s="1"/>
  <c r="AH137" i="2" s="1"/>
  <c r="Q138" i="2"/>
  <c r="W138" i="2" s="1"/>
  <c r="R138" i="2"/>
  <c r="X138" i="2" s="1"/>
  <c r="S138" i="2"/>
  <c r="T138" i="2"/>
  <c r="U138" i="2"/>
  <c r="AA138" i="2" s="1"/>
  <c r="AG138" i="2" s="1"/>
  <c r="V138" i="2"/>
  <c r="AB138" i="2" s="1"/>
  <c r="AH138" i="2" s="1"/>
  <c r="Y138" i="2"/>
  <c r="AE138" i="2" s="1"/>
  <c r="Z138" i="2"/>
  <c r="AF138" i="2" s="1"/>
  <c r="AC138" i="2"/>
  <c r="AJ138" i="2" s="1"/>
  <c r="AD138" i="2"/>
  <c r="Q139" i="2"/>
  <c r="W139" i="2" s="1"/>
  <c r="AC139" i="2" s="1"/>
  <c r="R139" i="2"/>
  <c r="X139" i="2" s="1"/>
  <c r="AD139" i="2" s="1"/>
  <c r="S139" i="2"/>
  <c r="Y139" i="2" s="1"/>
  <c r="AE139" i="2" s="1"/>
  <c r="T139" i="2"/>
  <c r="Z139" i="2" s="1"/>
  <c r="AF139" i="2" s="1"/>
  <c r="U139" i="2"/>
  <c r="AA139" i="2" s="1"/>
  <c r="AG139" i="2" s="1"/>
  <c r="V139" i="2"/>
  <c r="AB139" i="2"/>
  <c r="AH139" i="2" s="1"/>
  <c r="Q140" i="2"/>
  <c r="W140" i="2" s="1"/>
  <c r="R140" i="2"/>
  <c r="X140" i="2" s="1"/>
  <c r="S140" i="2"/>
  <c r="T140" i="2"/>
  <c r="U140" i="2"/>
  <c r="AA140" i="2" s="1"/>
  <c r="V140" i="2"/>
  <c r="AB140" i="2" s="1"/>
  <c r="AH140" i="2" s="1"/>
  <c r="Y140" i="2"/>
  <c r="AE140" i="2" s="1"/>
  <c r="Z140" i="2"/>
  <c r="AF140" i="2" s="1"/>
  <c r="AC140" i="2"/>
  <c r="AD140" i="2"/>
  <c r="AG140" i="2"/>
  <c r="Q141" i="2"/>
  <c r="R141" i="2"/>
  <c r="X141" i="2" s="1"/>
  <c r="AD141" i="2" s="1"/>
  <c r="S141" i="2"/>
  <c r="Y141" i="2" s="1"/>
  <c r="AE141" i="2" s="1"/>
  <c r="T141" i="2"/>
  <c r="Z141" i="2" s="1"/>
  <c r="AF141" i="2" s="1"/>
  <c r="U141" i="2"/>
  <c r="V141" i="2"/>
  <c r="W141" i="2"/>
  <c r="AC141" i="2" s="1"/>
  <c r="AA141" i="2"/>
  <c r="AG141" i="2" s="1"/>
  <c r="AB141" i="2"/>
  <c r="AH141" i="2" s="1"/>
  <c r="Q142" i="2"/>
  <c r="R142" i="2"/>
  <c r="S142" i="2"/>
  <c r="T142" i="2"/>
  <c r="U142" i="2"/>
  <c r="V142" i="2"/>
  <c r="W142" i="2"/>
  <c r="X142" i="2"/>
  <c r="AD142" i="2" s="1"/>
  <c r="Y142" i="2"/>
  <c r="AE142" i="2" s="1"/>
  <c r="Z142" i="2"/>
  <c r="AF142" i="2" s="1"/>
  <c r="AA142" i="2"/>
  <c r="AG142" i="2" s="1"/>
  <c r="AB142" i="2"/>
  <c r="AH142" i="2" s="1"/>
  <c r="AC142" i="2"/>
  <c r="AJ142" i="2" s="1"/>
  <c r="Q143" i="2"/>
  <c r="R143" i="2"/>
  <c r="S143" i="2"/>
  <c r="Y143" i="2" s="1"/>
  <c r="T143" i="2"/>
  <c r="Z143" i="2" s="1"/>
  <c r="AF143" i="2" s="1"/>
  <c r="U143" i="2"/>
  <c r="V143" i="2"/>
  <c r="W143" i="2"/>
  <c r="AC143" i="2" s="1"/>
  <c r="X143" i="2"/>
  <c r="AD143" i="2" s="1"/>
  <c r="AA143" i="2"/>
  <c r="AG143" i="2" s="1"/>
  <c r="AB143" i="2"/>
  <c r="AH143" i="2" s="1"/>
  <c r="AE143" i="2"/>
  <c r="Q144" i="2"/>
  <c r="W144" i="2" s="1"/>
  <c r="AC144" i="2" s="1"/>
  <c r="R144" i="2"/>
  <c r="X144" i="2" s="1"/>
  <c r="AD144" i="2" s="1"/>
  <c r="S144" i="2"/>
  <c r="T144" i="2"/>
  <c r="U144" i="2"/>
  <c r="AA144" i="2" s="1"/>
  <c r="AG144" i="2" s="1"/>
  <c r="V144" i="2"/>
  <c r="AB144" i="2" s="1"/>
  <c r="AH144" i="2" s="1"/>
  <c r="Y144" i="2"/>
  <c r="AE144" i="2" s="1"/>
  <c r="Z144" i="2"/>
  <c r="AF144" i="2" s="1"/>
  <c r="Q145" i="2"/>
  <c r="W145" i="2" s="1"/>
  <c r="AC145" i="2" s="1"/>
  <c r="R145" i="2"/>
  <c r="X145" i="2" s="1"/>
  <c r="AD145" i="2" s="1"/>
  <c r="S145" i="2"/>
  <c r="Y145" i="2" s="1"/>
  <c r="T145" i="2"/>
  <c r="Z145" i="2" s="1"/>
  <c r="AF145" i="2" s="1"/>
  <c r="U145" i="2"/>
  <c r="AA145" i="2" s="1"/>
  <c r="AG145" i="2" s="1"/>
  <c r="V145" i="2"/>
  <c r="AB145" i="2" s="1"/>
  <c r="AH145" i="2" s="1"/>
  <c r="AE145" i="2"/>
  <c r="Q146" i="2"/>
  <c r="W146" i="2" s="1"/>
  <c r="R146" i="2"/>
  <c r="X146" i="2" s="1"/>
  <c r="AD146" i="2" s="1"/>
  <c r="S146" i="2"/>
  <c r="T146" i="2"/>
  <c r="U146" i="2"/>
  <c r="AA146" i="2" s="1"/>
  <c r="AG146" i="2" s="1"/>
  <c r="V146" i="2"/>
  <c r="AB146" i="2" s="1"/>
  <c r="AH146" i="2" s="1"/>
  <c r="Y146" i="2"/>
  <c r="AE146" i="2" s="1"/>
  <c r="Z146" i="2"/>
  <c r="AF146" i="2" s="1"/>
  <c r="AC146" i="2"/>
  <c r="Q147" i="2"/>
  <c r="W147" i="2" s="1"/>
  <c r="AC147" i="2" s="1"/>
  <c r="R147" i="2"/>
  <c r="X147" i="2" s="1"/>
  <c r="AD147" i="2" s="1"/>
  <c r="S147" i="2"/>
  <c r="T147" i="2"/>
  <c r="Z147" i="2" s="1"/>
  <c r="AF147" i="2" s="1"/>
  <c r="U147" i="2"/>
  <c r="V147" i="2"/>
  <c r="Y147" i="2"/>
  <c r="AE147" i="2" s="1"/>
  <c r="AA147" i="2"/>
  <c r="AG147" i="2" s="1"/>
  <c r="AB147" i="2"/>
  <c r="AH147" i="2" s="1"/>
  <c r="Q148" i="2"/>
  <c r="W148" i="2" s="1"/>
  <c r="AC148" i="2" s="1"/>
  <c r="R148" i="2"/>
  <c r="X148" i="2" s="1"/>
  <c r="AD148" i="2" s="1"/>
  <c r="S148" i="2"/>
  <c r="Y148" i="2" s="1"/>
  <c r="AE148" i="2" s="1"/>
  <c r="T148" i="2"/>
  <c r="Z148" i="2" s="1"/>
  <c r="AF148" i="2" s="1"/>
  <c r="U148" i="2"/>
  <c r="V148" i="2"/>
  <c r="AB148" i="2" s="1"/>
  <c r="AH148" i="2" s="1"/>
  <c r="AA148" i="2"/>
  <c r="AG148" i="2" s="1"/>
  <c r="Q149" i="2"/>
  <c r="W149" i="2" s="1"/>
  <c r="AC149" i="2" s="1"/>
  <c r="R149" i="2"/>
  <c r="S149" i="2"/>
  <c r="T149" i="2"/>
  <c r="U149" i="2"/>
  <c r="AA149" i="2" s="1"/>
  <c r="AG149" i="2" s="1"/>
  <c r="V149" i="2"/>
  <c r="AB149" i="2" s="1"/>
  <c r="AH149" i="2" s="1"/>
  <c r="X149" i="2"/>
  <c r="AD149" i="2" s="1"/>
  <c r="Y149" i="2"/>
  <c r="AE149" i="2" s="1"/>
  <c r="Z149" i="2"/>
  <c r="AF149" i="2" s="1"/>
  <c r="Q150" i="2"/>
  <c r="W150" i="2" s="1"/>
  <c r="AC150" i="2" s="1"/>
  <c r="R150" i="2"/>
  <c r="X150" i="2" s="1"/>
  <c r="AD150" i="2" s="1"/>
  <c r="S150" i="2"/>
  <c r="Y150" i="2" s="1"/>
  <c r="AE150" i="2" s="1"/>
  <c r="T150" i="2"/>
  <c r="Z150" i="2" s="1"/>
  <c r="AF150" i="2" s="1"/>
  <c r="U150" i="2"/>
  <c r="V150" i="2"/>
  <c r="AB150" i="2" s="1"/>
  <c r="AH150" i="2" s="1"/>
  <c r="AA150" i="2"/>
  <c r="AG150" i="2" s="1"/>
  <c r="Q151" i="2"/>
  <c r="W151" i="2" s="1"/>
  <c r="AC151" i="2" s="1"/>
  <c r="R151" i="2"/>
  <c r="X151" i="2" s="1"/>
  <c r="S151" i="2"/>
  <c r="T151" i="2"/>
  <c r="U151" i="2"/>
  <c r="AA151" i="2" s="1"/>
  <c r="AG151" i="2" s="1"/>
  <c r="V151" i="2"/>
  <c r="AB151" i="2" s="1"/>
  <c r="Y151" i="2"/>
  <c r="AE151" i="2" s="1"/>
  <c r="Z151" i="2"/>
  <c r="AF151" i="2" s="1"/>
  <c r="AD151" i="2"/>
  <c r="AH151" i="2"/>
  <c r="Q152" i="2"/>
  <c r="W152" i="2" s="1"/>
  <c r="AC152" i="2" s="1"/>
  <c r="R152" i="2"/>
  <c r="X152" i="2" s="1"/>
  <c r="AD152" i="2" s="1"/>
  <c r="S152" i="2"/>
  <c r="Y152" i="2" s="1"/>
  <c r="AE152" i="2" s="1"/>
  <c r="T152" i="2"/>
  <c r="Z152" i="2" s="1"/>
  <c r="U152" i="2"/>
  <c r="AA152" i="2" s="1"/>
  <c r="AG152" i="2" s="1"/>
  <c r="V152" i="2"/>
  <c r="AB152" i="2" s="1"/>
  <c r="AH152" i="2" s="1"/>
  <c r="AF152" i="2"/>
  <c r="Q153" i="2"/>
  <c r="W153" i="2" s="1"/>
  <c r="AC153" i="2" s="1"/>
  <c r="R153" i="2"/>
  <c r="X153" i="2" s="1"/>
  <c r="AD153" i="2" s="1"/>
  <c r="S153" i="2"/>
  <c r="T153" i="2"/>
  <c r="U153" i="2"/>
  <c r="AA153" i="2" s="1"/>
  <c r="AG153" i="2" s="1"/>
  <c r="V153" i="2"/>
  <c r="AB153" i="2" s="1"/>
  <c r="AH153" i="2" s="1"/>
  <c r="Y153" i="2"/>
  <c r="AE153" i="2" s="1"/>
  <c r="Z153" i="2"/>
  <c r="AF153" i="2" s="1"/>
  <c r="Q154" i="2"/>
  <c r="W154" i="2" s="1"/>
  <c r="AC154" i="2" s="1"/>
  <c r="R154" i="2"/>
  <c r="X154" i="2" s="1"/>
  <c r="AD154" i="2" s="1"/>
  <c r="S154" i="2"/>
  <c r="Y154" i="2" s="1"/>
  <c r="AE154" i="2" s="1"/>
  <c r="T154" i="2"/>
  <c r="Z154" i="2" s="1"/>
  <c r="AF154" i="2" s="1"/>
  <c r="U154" i="2"/>
  <c r="AA154" i="2" s="1"/>
  <c r="AG154" i="2" s="1"/>
  <c r="V154" i="2"/>
  <c r="AB154" i="2" s="1"/>
  <c r="AH154" i="2" s="1"/>
  <c r="Q155" i="2"/>
  <c r="W155" i="2" s="1"/>
  <c r="AC155" i="2" s="1"/>
  <c r="R155" i="2"/>
  <c r="X155" i="2" s="1"/>
  <c r="S155" i="2"/>
  <c r="T155" i="2"/>
  <c r="U155" i="2"/>
  <c r="V155" i="2"/>
  <c r="AB155" i="2" s="1"/>
  <c r="AH155" i="2" s="1"/>
  <c r="Y155" i="2"/>
  <c r="AE155" i="2" s="1"/>
  <c r="Z155" i="2"/>
  <c r="AF155" i="2" s="1"/>
  <c r="AA155" i="2"/>
  <c r="AG155" i="2" s="1"/>
  <c r="AD155" i="2"/>
  <c r="Q156" i="2"/>
  <c r="W156" i="2" s="1"/>
  <c r="AC156" i="2" s="1"/>
  <c r="R156" i="2"/>
  <c r="X156" i="2" s="1"/>
  <c r="AD156" i="2" s="1"/>
  <c r="S156" i="2"/>
  <c r="Y156" i="2" s="1"/>
  <c r="AE156" i="2" s="1"/>
  <c r="T156" i="2"/>
  <c r="Z156" i="2" s="1"/>
  <c r="AF156" i="2" s="1"/>
  <c r="U156" i="2"/>
  <c r="V156" i="2"/>
  <c r="AB156" i="2" s="1"/>
  <c r="AH156" i="2" s="1"/>
  <c r="AA156" i="2"/>
  <c r="AG156" i="2" s="1"/>
  <c r="Q157" i="2"/>
  <c r="W157" i="2" s="1"/>
  <c r="AC157" i="2" s="1"/>
  <c r="R157" i="2"/>
  <c r="X157" i="2" s="1"/>
  <c r="S157" i="2"/>
  <c r="T157" i="2"/>
  <c r="U157" i="2"/>
  <c r="AA157" i="2" s="1"/>
  <c r="AG157" i="2" s="1"/>
  <c r="V157" i="2"/>
  <c r="AB157" i="2" s="1"/>
  <c r="Y157" i="2"/>
  <c r="AE157" i="2" s="1"/>
  <c r="Z157" i="2"/>
  <c r="AF157" i="2" s="1"/>
  <c r="AD157" i="2"/>
  <c r="AH157" i="2"/>
  <c r="Q158" i="2"/>
  <c r="W158" i="2" s="1"/>
  <c r="AC158" i="2" s="1"/>
  <c r="R158" i="2"/>
  <c r="X158" i="2" s="1"/>
  <c r="AD158" i="2" s="1"/>
  <c r="S158" i="2"/>
  <c r="T158" i="2"/>
  <c r="Z158" i="2" s="1"/>
  <c r="AF158" i="2" s="1"/>
  <c r="U158" i="2"/>
  <c r="V158" i="2"/>
  <c r="AB158" i="2" s="1"/>
  <c r="AH158" i="2" s="1"/>
  <c r="Y158" i="2"/>
  <c r="AE158" i="2" s="1"/>
  <c r="AA158" i="2"/>
  <c r="AG158" i="2" s="1"/>
  <c r="Q159" i="2"/>
  <c r="W159" i="2" s="1"/>
  <c r="AC159" i="2" s="1"/>
  <c r="R159" i="2"/>
  <c r="X159" i="2" s="1"/>
  <c r="AD159" i="2" s="1"/>
  <c r="S159" i="2"/>
  <c r="T159" i="2"/>
  <c r="U159" i="2"/>
  <c r="AA159" i="2" s="1"/>
  <c r="AG159" i="2" s="1"/>
  <c r="V159" i="2"/>
  <c r="AB159" i="2" s="1"/>
  <c r="AH159" i="2" s="1"/>
  <c r="Y159" i="2"/>
  <c r="AE159" i="2" s="1"/>
  <c r="Z159" i="2"/>
  <c r="AF159" i="2" s="1"/>
  <c r="Q160" i="2"/>
  <c r="W160" i="2" s="1"/>
  <c r="AC160" i="2" s="1"/>
  <c r="R160" i="2"/>
  <c r="X160" i="2" s="1"/>
  <c r="AD160" i="2" s="1"/>
  <c r="S160" i="2"/>
  <c r="Y160" i="2" s="1"/>
  <c r="AE160" i="2" s="1"/>
  <c r="T160" i="2"/>
  <c r="Z160" i="2" s="1"/>
  <c r="AF160" i="2" s="1"/>
  <c r="U160" i="2"/>
  <c r="AA160" i="2" s="1"/>
  <c r="AG160" i="2" s="1"/>
  <c r="V160" i="2"/>
  <c r="AB160" i="2" s="1"/>
  <c r="AH160" i="2" s="1"/>
  <c r="Q161" i="2"/>
  <c r="W161" i="2" s="1"/>
  <c r="AC161" i="2" s="1"/>
  <c r="R161" i="2"/>
  <c r="X161" i="2" s="1"/>
  <c r="AD161" i="2" s="1"/>
  <c r="S161" i="2"/>
  <c r="T161" i="2"/>
  <c r="U161" i="2"/>
  <c r="AA161" i="2" s="1"/>
  <c r="AG161" i="2" s="1"/>
  <c r="V161" i="2"/>
  <c r="AB161" i="2" s="1"/>
  <c r="AH161" i="2" s="1"/>
  <c r="Y161" i="2"/>
  <c r="AE161" i="2" s="1"/>
  <c r="Z161" i="2"/>
  <c r="AF161" i="2" s="1"/>
  <c r="Q162" i="2"/>
  <c r="R162" i="2"/>
  <c r="S162" i="2"/>
  <c r="Y162" i="2" s="1"/>
  <c r="AE162" i="2" s="1"/>
  <c r="T162" i="2"/>
  <c r="Z162" i="2" s="1"/>
  <c r="AF162" i="2" s="1"/>
  <c r="U162" i="2"/>
  <c r="V162" i="2"/>
  <c r="W162" i="2"/>
  <c r="AC162" i="2" s="1"/>
  <c r="AJ162" i="2" s="1"/>
  <c r="X162" i="2"/>
  <c r="AD162" i="2" s="1"/>
  <c r="AA162" i="2"/>
  <c r="AG162" i="2" s="1"/>
  <c r="AB162" i="2"/>
  <c r="AH162" i="2" s="1"/>
  <c r="Q163" i="2"/>
  <c r="W163" i="2" s="1"/>
  <c r="AC163" i="2" s="1"/>
  <c r="R163" i="2"/>
  <c r="X163" i="2" s="1"/>
  <c r="AD163" i="2" s="1"/>
  <c r="S163" i="2"/>
  <c r="T163" i="2"/>
  <c r="U163" i="2"/>
  <c r="AA163" i="2" s="1"/>
  <c r="AG163" i="2" s="1"/>
  <c r="V163" i="2"/>
  <c r="AB163" i="2" s="1"/>
  <c r="AH163" i="2" s="1"/>
  <c r="Y163" i="2"/>
  <c r="AE163" i="2" s="1"/>
  <c r="Z163" i="2"/>
  <c r="AF163" i="2" s="1"/>
  <c r="Q164" i="2"/>
  <c r="W164" i="2" s="1"/>
  <c r="AC164" i="2" s="1"/>
  <c r="R164" i="2"/>
  <c r="X164" i="2" s="1"/>
  <c r="AD164" i="2" s="1"/>
  <c r="S164" i="2"/>
  <c r="Y164" i="2" s="1"/>
  <c r="AE164" i="2" s="1"/>
  <c r="T164" i="2"/>
  <c r="U164" i="2"/>
  <c r="V164" i="2"/>
  <c r="AB164" i="2" s="1"/>
  <c r="AH164" i="2" s="1"/>
  <c r="Z164" i="2"/>
  <c r="AF164" i="2" s="1"/>
  <c r="AA164" i="2"/>
  <c r="AG164" i="2" s="1"/>
  <c r="Q165" i="2"/>
  <c r="W165" i="2" s="1"/>
  <c r="AC165" i="2" s="1"/>
  <c r="R165" i="2"/>
  <c r="X165" i="2" s="1"/>
  <c r="AD165" i="2" s="1"/>
  <c r="S165" i="2"/>
  <c r="Y165" i="2" s="1"/>
  <c r="AE165" i="2" s="1"/>
  <c r="T165" i="2"/>
  <c r="Z165" i="2" s="1"/>
  <c r="AF165" i="2" s="1"/>
  <c r="U165" i="2"/>
  <c r="AA165" i="2" s="1"/>
  <c r="AG165" i="2" s="1"/>
  <c r="V165" i="2"/>
  <c r="AB165" i="2" s="1"/>
  <c r="AH165" i="2" s="1"/>
  <c r="Q166" i="2"/>
  <c r="W166" i="2" s="1"/>
  <c r="AC166" i="2" s="1"/>
  <c r="R166" i="2"/>
  <c r="X166" i="2" s="1"/>
  <c r="AD166" i="2" s="1"/>
  <c r="S166" i="2"/>
  <c r="Y166" i="2" s="1"/>
  <c r="AE166" i="2" s="1"/>
  <c r="T166" i="2"/>
  <c r="Z166" i="2" s="1"/>
  <c r="AF166" i="2" s="1"/>
  <c r="U166" i="2"/>
  <c r="AA166" i="2" s="1"/>
  <c r="AG166" i="2" s="1"/>
  <c r="V166" i="2"/>
  <c r="AB166" i="2"/>
  <c r="AH166" i="2" s="1"/>
  <c r="Q167" i="2"/>
  <c r="W167" i="2" s="1"/>
  <c r="AC167" i="2" s="1"/>
  <c r="R167" i="2"/>
  <c r="X167" i="2" s="1"/>
  <c r="AD167" i="2" s="1"/>
  <c r="S167" i="2"/>
  <c r="T167" i="2"/>
  <c r="Z167" i="2" s="1"/>
  <c r="AF167" i="2" s="1"/>
  <c r="U167" i="2"/>
  <c r="AA167" i="2" s="1"/>
  <c r="AG167" i="2" s="1"/>
  <c r="V167" i="2"/>
  <c r="Y167" i="2"/>
  <c r="AE167" i="2" s="1"/>
  <c r="AB167" i="2"/>
  <c r="AH167" i="2" s="1"/>
  <c r="Q168" i="2"/>
  <c r="R168" i="2"/>
  <c r="X168" i="2" s="1"/>
  <c r="AD168" i="2" s="1"/>
  <c r="S168" i="2"/>
  <c r="Y168" i="2" s="1"/>
  <c r="AE168" i="2" s="1"/>
  <c r="T168" i="2"/>
  <c r="Z168" i="2" s="1"/>
  <c r="AF168" i="2" s="1"/>
  <c r="U168" i="2"/>
  <c r="AA168" i="2" s="1"/>
  <c r="AG168" i="2" s="1"/>
  <c r="V168" i="2"/>
  <c r="AB168" i="2" s="1"/>
  <c r="AH168" i="2" s="1"/>
  <c r="W168" i="2"/>
  <c r="AC168" i="2" s="1"/>
  <c r="Q169" i="2"/>
  <c r="R169" i="2"/>
  <c r="X169" i="2" s="1"/>
  <c r="AD169" i="2" s="1"/>
  <c r="S169" i="2"/>
  <c r="Y169" i="2" s="1"/>
  <c r="AE169" i="2" s="1"/>
  <c r="T169" i="2"/>
  <c r="U169" i="2"/>
  <c r="AA169" i="2" s="1"/>
  <c r="AG169" i="2" s="1"/>
  <c r="V169" i="2"/>
  <c r="AB169" i="2" s="1"/>
  <c r="AH169" i="2" s="1"/>
  <c r="W169" i="2"/>
  <c r="AC169" i="2" s="1"/>
  <c r="Z169" i="2"/>
  <c r="AF169" i="2" s="1"/>
  <c r="Q170" i="2"/>
  <c r="R170" i="2"/>
  <c r="S170" i="2"/>
  <c r="T170" i="2"/>
  <c r="U170" i="2"/>
  <c r="V170" i="2"/>
  <c r="AB170" i="2" s="1"/>
  <c r="AH170" i="2" s="1"/>
  <c r="W170" i="2"/>
  <c r="AC170" i="2" s="1"/>
  <c r="X170" i="2"/>
  <c r="AD170" i="2" s="1"/>
  <c r="Y170" i="2"/>
  <c r="Z170" i="2"/>
  <c r="AF170" i="2" s="1"/>
  <c r="AA170" i="2"/>
  <c r="AG170" i="2" s="1"/>
  <c r="AE170" i="2"/>
  <c r="Q171" i="2"/>
  <c r="R171" i="2"/>
  <c r="S171" i="2"/>
  <c r="T171" i="2"/>
  <c r="U171" i="2"/>
  <c r="V171" i="2"/>
  <c r="AB171" i="2" s="1"/>
  <c r="AH171" i="2" s="1"/>
  <c r="W171" i="2"/>
  <c r="AC171" i="2" s="1"/>
  <c r="X171" i="2"/>
  <c r="Y171" i="2"/>
  <c r="AE171" i="2" s="1"/>
  <c r="Z171" i="2"/>
  <c r="AF171" i="2" s="1"/>
  <c r="AA171" i="2"/>
  <c r="AG171" i="2" s="1"/>
  <c r="AD171" i="2"/>
  <c r="Q172" i="2"/>
  <c r="R172" i="2"/>
  <c r="X172" i="2" s="1"/>
  <c r="AD172" i="2" s="1"/>
  <c r="S172" i="2"/>
  <c r="T172" i="2"/>
  <c r="U172" i="2"/>
  <c r="V172" i="2"/>
  <c r="W172" i="2"/>
  <c r="AC172" i="2" s="1"/>
  <c r="Y172" i="2"/>
  <c r="Z172" i="2"/>
  <c r="AA172" i="2"/>
  <c r="AG172" i="2" s="1"/>
  <c r="AB172" i="2"/>
  <c r="AH172" i="2" s="1"/>
  <c r="AE172" i="2"/>
  <c r="AF172" i="2"/>
  <c r="Q173" i="2"/>
  <c r="W173" i="2" s="1"/>
  <c r="AC173" i="2" s="1"/>
  <c r="R173" i="2"/>
  <c r="X173" i="2" s="1"/>
  <c r="AD173" i="2" s="1"/>
  <c r="S173" i="2"/>
  <c r="Y173" i="2" s="1"/>
  <c r="AE173" i="2" s="1"/>
  <c r="T173" i="2"/>
  <c r="Z173" i="2" s="1"/>
  <c r="AF173" i="2" s="1"/>
  <c r="U173" i="2"/>
  <c r="AA173" i="2" s="1"/>
  <c r="AG173" i="2" s="1"/>
  <c r="V173" i="2"/>
  <c r="AB173" i="2" s="1"/>
  <c r="AH173" i="2" s="1"/>
  <c r="Q174" i="2"/>
  <c r="R174" i="2"/>
  <c r="X174" i="2" s="1"/>
  <c r="AD174" i="2" s="1"/>
  <c r="S174" i="2"/>
  <c r="Y174" i="2" s="1"/>
  <c r="AE174" i="2" s="1"/>
  <c r="T174" i="2"/>
  <c r="U174" i="2"/>
  <c r="V174" i="2"/>
  <c r="AB174" i="2" s="1"/>
  <c r="AH174" i="2" s="1"/>
  <c r="W174" i="2"/>
  <c r="AC174" i="2" s="1"/>
  <c r="AJ174" i="2" s="1"/>
  <c r="Z174" i="2"/>
  <c r="AF174" i="2" s="1"/>
  <c r="AA174" i="2"/>
  <c r="AG174" i="2" s="1"/>
  <c r="Q175" i="2"/>
  <c r="W175" i="2" s="1"/>
  <c r="R175" i="2"/>
  <c r="X175" i="2" s="1"/>
  <c r="AD175" i="2" s="1"/>
  <c r="S175" i="2"/>
  <c r="T175" i="2"/>
  <c r="U175" i="2"/>
  <c r="AA175" i="2" s="1"/>
  <c r="AG175" i="2" s="1"/>
  <c r="V175" i="2"/>
  <c r="AB175" i="2" s="1"/>
  <c r="AH175" i="2" s="1"/>
  <c r="Y175" i="2"/>
  <c r="AE175" i="2" s="1"/>
  <c r="Z175" i="2"/>
  <c r="AF175" i="2" s="1"/>
  <c r="AC175" i="2"/>
  <c r="Q176" i="2"/>
  <c r="R176" i="2"/>
  <c r="S176" i="2"/>
  <c r="T176" i="2"/>
  <c r="U176" i="2"/>
  <c r="V176" i="2"/>
  <c r="AB176" i="2" s="1"/>
  <c r="AH176" i="2" s="1"/>
  <c r="W176" i="2"/>
  <c r="AC176" i="2" s="1"/>
  <c r="X176" i="2"/>
  <c r="AD176" i="2" s="1"/>
  <c r="Y176" i="2"/>
  <c r="AE176" i="2" s="1"/>
  <c r="Z176" i="2"/>
  <c r="AA176" i="2"/>
  <c r="AG176" i="2" s="1"/>
  <c r="AF176" i="2"/>
  <c r="Q177" i="2"/>
  <c r="W177" i="2" s="1"/>
  <c r="AC177" i="2" s="1"/>
  <c r="R177" i="2"/>
  <c r="X177" i="2" s="1"/>
  <c r="AD177" i="2" s="1"/>
  <c r="S177" i="2"/>
  <c r="Y177" i="2" s="1"/>
  <c r="AE177" i="2" s="1"/>
  <c r="T177" i="2"/>
  <c r="Z177" i="2" s="1"/>
  <c r="AF177" i="2" s="1"/>
  <c r="U177" i="2"/>
  <c r="AA177" i="2" s="1"/>
  <c r="AG177" i="2" s="1"/>
  <c r="V177" i="2"/>
  <c r="AB177" i="2"/>
  <c r="AH177" i="2" s="1"/>
  <c r="Q178" i="2"/>
  <c r="W178" i="2" s="1"/>
  <c r="AC178" i="2" s="1"/>
  <c r="R178" i="2"/>
  <c r="X178" i="2" s="1"/>
  <c r="AD178" i="2" s="1"/>
  <c r="S178" i="2"/>
  <c r="Y178" i="2" s="1"/>
  <c r="AE178" i="2" s="1"/>
  <c r="T178" i="2"/>
  <c r="Z178" i="2" s="1"/>
  <c r="AF178" i="2" s="1"/>
  <c r="U178" i="2"/>
  <c r="V178" i="2"/>
  <c r="AA178" i="2"/>
  <c r="AG178" i="2" s="1"/>
  <c r="AB178" i="2"/>
  <c r="AH178" i="2" s="1"/>
  <c r="Q179" i="2"/>
  <c r="W179" i="2" s="1"/>
  <c r="AC179" i="2" s="1"/>
  <c r="R179" i="2"/>
  <c r="X179" i="2" s="1"/>
  <c r="AD179" i="2" s="1"/>
  <c r="S179" i="2"/>
  <c r="Y179" i="2" s="1"/>
  <c r="AE179" i="2" s="1"/>
  <c r="T179" i="2"/>
  <c r="Z179" i="2" s="1"/>
  <c r="AF179" i="2" s="1"/>
  <c r="U179" i="2"/>
  <c r="AA179" i="2" s="1"/>
  <c r="AG179" i="2" s="1"/>
  <c r="V179" i="2"/>
  <c r="AB179" i="2" s="1"/>
  <c r="AH179" i="2" s="1"/>
  <c r="Q180" i="2"/>
  <c r="W180" i="2" s="1"/>
  <c r="AC180" i="2" s="1"/>
  <c r="R180" i="2"/>
  <c r="X180" i="2" s="1"/>
  <c r="AD180" i="2" s="1"/>
  <c r="S180" i="2"/>
  <c r="Y180" i="2" s="1"/>
  <c r="AE180" i="2" s="1"/>
  <c r="T180" i="2"/>
  <c r="Z180" i="2" s="1"/>
  <c r="AF180" i="2" s="1"/>
  <c r="U180" i="2"/>
  <c r="AA180" i="2" s="1"/>
  <c r="AG180" i="2" s="1"/>
  <c r="V180" i="2"/>
  <c r="AB180" i="2" s="1"/>
  <c r="AH180" i="2" s="1"/>
  <c r="Q181" i="2"/>
  <c r="W181" i="2" s="1"/>
  <c r="AC181" i="2" s="1"/>
  <c r="R181" i="2"/>
  <c r="X181" i="2" s="1"/>
  <c r="AD181" i="2" s="1"/>
  <c r="S181" i="2"/>
  <c r="T181" i="2"/>
  <c r="Z181" i="2" s="1"/>
  <c r="AF181" i="2" s="1"/>
  <c r="U181" i="2"/>
  <c r="AA181" i="2" s="1"/>
  <c r="AG181" i="2" s="1"/>
  <c r="V181" i="2"/>
  <c r="AB181" i="2" s="1"/>
  <c r="AH181" i="2" s="1"/>
  <c r="Y181" i="2"/>
  <c r="AE181" i="2" s="1"/>
  <c r="Q182" i="2"/>
  <c r="R182" i="2"/>
  <c r="S182" i="2"/>
  <c r="T182" i="2"/>
  <c r="U182" i="2"/>
  <c r="V182" i="2"/>
  <c r="W182" i="2"/>
  <c r="AC182" i="2" s="1"/>
  <c r="X182" i="2"/>
  <c r="AD182" i="2" s="1"/>
  <c r="AJ182" i="2" s="1"/>
  <c r="Y182" i="2"/>
  <c r="AE182" i="2" s="1"/>
  <c r="Z182" i="2"/>
  <c r="AF182" i="2" s="1"/>
  <c r="AA182" i="2"/>
  <c r="AG182" i="2" s="1"/>
  <c r="AB182" i="2"/>
  <c r="AH182" i="2" s="1"/>
  <c r="Q183" i="2"/>
  <c r="W183" i="2" s="1"/>
  <c r="AC183" i="2" s="1"/>
  <c r="R183" i="2"/>
  <c r="X183" i="2" s="1"/>
  <c r="AD183" i="2" s="1"/>
  <c r="S183" i="2"/>
  <c r="T183" i="2"/>
  <c r="Z183" i="2" s="1"/>
  <c r="AF183" i="2" s="1"/>
  <c r="U183" i="2"/>
  <c r="AA183" i="2" s="1"/>
  <c r="AG183" i="2" s="1"/>
  <c r="V183" i="2"/>
  <c r="AB183" i="2" s="1"/>
  <c r="AH183" i="2" s="1"/>
  <c r="Y183" i="2"/>
  <c r="AE183" i="2" s="1"/>
  <c r="Q184" i="2"/>
  <c r="W184" i="2" s="1"/>
  <c r="AC184" i="2" s="1"/>
  <c r="R184" i="2"/>
  <c r="X184" i="2" s="1"/>
  <c r="AD184" i="2" s="1"/>
  <c r="S184" i="2"/>
  <c r="Y184" i="2" s="1"/>
  <c r="AE184" i="2" s="1"/>
  <c r="T184" i="2"/>
  <c r="Z184" i="2" s="1"/>
  <c r="AF184" i="2" s="1"/>
  <c r="U184" i="2"/>
  <c r="AA184" i="2" s="1"/>
  <c r="AG184" i="2" s="1"/>
  <c r="V184" i="2"/>
  <c r="AB184" i="2" s="1"/>
  <c r="AH184" i="2" s="1"/>
  <c r="Q185" i="2"/>
  <c r="W185" i="2" s="1"/>
  <c r="AC185" i="2" s="1"/>
  <c r="R185" i="2"/>
  <c r="X185" i="2" s="1"/>
  <c r="AD185" i="2" s="1"/>
  <c r="S185" i="2"/>
  <c r="Y185" i="2" s="1"/>
  <c r="AE185" i="2" s="1"/>
  <c r="T185" i="2"/>
  <c r="Z185" i="2" s="1"/>
  <c r="AF185" i="2" s="1"/>
  <c r="U185" i="2"/>
  <c r="AA185" i="2" s="1"/>
  <c r="AG185" i="2" s="1"/>
  <c r="V185" i="2"/>
  <c r="AB185" i="2" s="1"/>
  <c r="AH185" i="2" s="1"/>
  <c r="Q186" i="2"/>
  <c r="W186" i="2" s="1"/>
  <c r="AC186" i="2" s="1"/>
  <c r="R186" i="2"/>
  <c r="S186" i="2"/>
  <c r="Y186" i="2" s="1"/>
  <c r="AE186" i="2" s="1"/>
  <c r="T186" i="2"/>
  <c r="U186" i="2"/>
  <c r="AA186" i="2" s="1"/>
  <c r="AG186" i="2" s="1"/>
  <c r="V186" i="2"/>
  <c r="AB186" i="2" s="1"/>
  <c r="AH186" i="2" s="1"/>
  <c r="X186" i="2"/>
  <c r="AD186" i="2" s="1"/>
  <c r="Z186" i="2"/>
  <c r="AF186" i="2" s="1"/>
  <c r="Q187" i="2"/>
  <c r="R187" i="2"/>
  <c r="X187" i="2" s="1"/>
  <c r="AD187" i="2" s="1"/>
  <c r="S187" i="2"/>
  <c r="Y187" i="2" s="1"/>
  <c r="AE187" i="2" s="1"/>
  <c r="T187" i="2"/>
  <c r="U187" i="2"/>
  <c r="V187" i="2"/>
  <c r="W187" i="2"/>
  <c r="AC187" i="2" s="1"/>
  <c r="Z187" i="2"/>
  <c r="AF187" i="2" s="1"/>
  <c r="AA187" i="2"/>
  <c r="AG187" i="2" s="1"/>
  <c r="AB187" i="2"/>
  <c r="AH187" i="2" s="1"/>
  <c r="Q188" i="2"/>
  <c r="W188" i="2" s="1"/>
  <c r="AC188" i="2" s="1"/>
  <c r="R188" i="2"/>
  <c r="X188" i="2" s="1"/>
  <c r="AD188" i="2" s="1"/>
  <c r="S188" i="2"/>
  <c r="T188" i="2"/>
  <c r="U188" i="2"/>
  <c r="V188" i="2"/>
  <c r="Y188" i="2"/>
  <c r="Z188" i="2"/>
  <c r="AF188" i="2" s="1"/>
  <c r="AA188" i="2"/>
  <c r="AG188" i="2" s="1"/>
  <c r="AB188" i="2"/>
  <c r="AH188" i="2" s="1"/>
  <c r="AE188" i="2"/>
  <c r="Q189" i="2"/>
  <c r="W189" i="2" s="1"/>
  <c r="AC189" i="2" s="1"/>
  <c r="R189" i="2"/>
  <c r="X189" i="2" s="1"/>
  <c r="AD189" i="2" s="1"/>
  <c r="S189" i="2"/>
  <c r="Y189" i="2" s="1"/>
  <c r="AE189" i="2" s="1"/>
  <c r="T189" i="2"/>
  <c r="Z189" i="2" s="1"/>
  <c r="AF189" i="2" s="1"/>
  <c r="U189" i="2"/>
  <c r="AA189" i="2" s="1"/>
  <c r="AG189" i="2" s="1"/>
  <c r="V189" i="2"/>
  <c r="AB189" i="2" s="1"/>
  <c r="AH189" i="2" s="1"/>
  <c r="Q190" i="2"/>
  <c r="R190" i="2"/>
  <c r="S190" i="2"/>
  <c r="Y190" i="2" s="1"/>
  <c r="AE190" i="2" s="1"/>
  <c r="T190" i="2"/>
  <c r="U190" i="2"/>
  <c r="AA190" i="2" s="1"/>
  <c r="AG190" i="2" s="1"/>
  <c r="V190" i="2"/>
  <c r="AB190" i="2" s="1"/>
  <c r="AH190" i="2" s="1"/>
  <c r="W190" i="2"/>
  <c r="AC190" i="2" s="1"/>
  <c r="AJ190" i="2" s="1"/>
  <c r="X190" i="2"/>
  <c r="AD190" i="2" s="1"/>
  <c r="Z190" i="2"/>
  <c r="AF190" i="2" s="1"/>
  <c r="Q191" i="2"/>
  <c r="W191" i="2" s="1"/>
  <c r="AC191" i="2" s="1"/>
  <c r="R191" i="2"/>
  <c r="X191" i="2" s="1"/>
  <c r="AD191" i="2" s="1"/>
  <c r="S191" i="2"/>
  <c r="Y191" i="2" s="1"/>
  <c r="AE191" i="2" s="1"/>
  <c r="T191" i="2"/>
  <c r="Z191" i="2" s="1"/>
  <c r="AF191" i="2" s="1"/>
  <c r="U191" i="2"/>
  <c r="AA191" i="2" s="1"/>
  <c r="AG191" i="2" s="1"/>
  <c r="V191" i="2"/>
  <c r="AB191" i="2" s="1"/>
  <c r="AH191" i="2" s="1"/>
  <c r="Q192" i="2"/>
  <c r="W192" i="2" s="1"/>
  <c r="AC192" i="2" s="1"/>
  <c r="R192" i="2"/>
  <c r="X192" i="2" s="1"/>
  <c r="AD192" i="2" s="1"/>
  <c r="S192" i="2"/>
  <c r="Y192" i="2" s="1"/>
  <c r="AE192" i="2" s="1"/>
  <c r="T192" i="2"/>
  <c r="U192" i="2"/>
  <c r="AA192" i="2" s="1"/>
  <c r="AG192" i="2" s="1"/>
  <c r="V192" i="2"/>
  <c r="Z192" i="2"/>
  <c r="AF192" i="2" s="1"/>
  <c r="AB192" i="2"/>
  <c r="AH192" i="2" s="1"/>
  <c r="Q193" i="2"/>
  <c r="W193" i="2" s="1"/>
  <c r="AC193" i="2" s="1"/>
  <c r="R193" i="2"/>
  <c r="X193" i="2" s="1"/>
  <c r="AD193" i="2" s="1"/>
  <c r="S193" i="2"/>
  <c r="T193" i="2"/>
  <c r="Z193" i="2" s="1"/>
  <c r="AF193" i="2" s="1"/>
  <c r="U193" i="2"/>
  <c r="AA193" i="2" s="1"/>
  <c r="AG193" i="2" s="1"/>
  <c r="V193" i="2"/>
  <c r="Y193" i="2"/>
  <c r="AE193" i="2" s="1"/>
  <c r="AB193" i="2"/>
  <c r="AH193" i="2" s="1"/>
  <c r="Q194" i="2"/>
  <c r="W194" i="2" s="1"/>
  <c r="AC194" i="2" s="1"/>
  <c r="R194" i="2"/>
  <c r="X194" i="2" s="1"/>
  <c r="AD194" i="2" s="1"/>
  <c r="S194" i="2"/>
  <c r="Y194" i="2" s="1"/>
  <c r="AE194" i="2" s="1"/>
  <c r="T194" i="2"/>
  <c r="Z194" i="2" s="1"/>
  <c r="AF194" i="2" s="1"/>
  <c r="U194" i="2"/>
  <c r="V194" i="2"/>
  <c r="AA194" i="2"/>
  <c r="AG194" i="2" s="1"/>
  <c r="AB194" i="2"/>
  <c r="AH194" i="2" s="1"/>
  <c r="Q195" i="2"/>
  <c r="W195" i="2" s="1"/>
  <c r="AC195" i="2" s="1"/>
  <c r="R195" i="2"/>
  <c r="X195" i="2" s="1"/>
  <c r="AD195" i="2" s="1"/>
  <c r="S195" i="2"/>
  <c r="T195" i="2"/>
  <c r="U195" i="2"/>
  <c r="V195" i="2"/>
  <c r="Y195" i="2"/>
  <c r="AE195" i="2" s="1"/>
  <c r="Z195" i="2"/>
  <c r="AF195" i="2" s="1"/>
  <c r="AA195" i="2"/>
  <c r="AB195" i="2"/>
  <c r="AH195" i="2" s="1"/>
  <c r="AG195" i="2"/>
  <c r="Q196" i="2"/>
  <c r="W196" i="2" s="1"/>
  <c r="AC196" i="2" s="1"/>
  <c r="R196" i="2"/>
  <c r="X196" i="2" s="1"/>
  <c r="AD196" i="2" s="1"/>
  <c r="S196" i="2"/>
  <c r="Y196" i="2" s="1"/>
  <c r="AE196" i="2" s="1"/>
  <c r="T196" i="2"/>
  <c r="U196" i="2"/>
  <c r="V196" i="2"/>
  <c r="Z196" i="2"/>
  <c r="AF196" i="2" s="1"/>
  <c r="AA196" i="2"/>
  <c r="AG196" i="2" s="1"/>
  <c r="AB196" i="2"/>
  <c r="AH196" i="2" s="1"/>
  <c r="Q197" i="2"/>
  <c r="W197" i="2" s="1"/>
  <c r="AC197" i="2" s="1"/>
  <c r="R197" i="2"/>
  <c r="X197" i="2" s="1"/>
  <c r="AD197" i="2" s="1"/>
  <c r="S197" i="2"/>
  <c r="T197" i="2"/>
  <c r="Z197" i="2" s="1"/>
  <c r="AF197" i="2" s="1"/>
  <c r="U197" i="2"/>
  <c r="AA197" i="2" s="1"/>
  <c r="AG197" i="2" s="1"/>
  <c r="V197" i="2"/>
  <c r="Y197" i="2"/>
  <c r="AE197" i="2" s="1"/>
  <c r="AB197" i="2"/>
  <c r="AH197" i="2" s="1"/>
  <c r="Q198" i="2"/>
  <c r="W198" i="2" s="1"/>
  <c r="AC198" i="2" s="1"/>
  <c r="R198" i="2"/>
  <c r="X198" i="2" s="1"/>
  <c r="AD198" i="2" s="1"/>
  <c r="S198" i="2"/>
  <c r="Y198" i="2" s="1"/>
  <c r="AE198" i="2" s="1"/>
  <c r="T198" i="2"/>
  <c r="Z198" i="2" s="1"/>
  <c r="AF198" i="2" s="1"/>
  <c r="U198" i="2"/>
  <c r="V198" i="2"/>
  <c r="AA198" i="2"/>
  <c r="AG198" i="2" s="1"/>
  <c r="AB198" i="2"/>
  <c r="AH198" i="2" s="1"/>
  <c r="Q199" i="2"/>
  <c r="W199" i="2" s="1"/>
  <c r="AC199" i="2" s="1"/>
  <c r="R199" i="2"/>
  <c r="X199" i="2" s="1"/>
  <c r="AD199" i="2" s="1"/>
  <c r="S199" i="2"/>
  <c r="T199" i="2"/>
  <c r="Z199" i="2" s="1"/>
  <c r="AF199" i="2" s="1"/>
  <c r="U199" i="2"/>
  <c r="AA199" i="2" s="1"/>
  <c r="AG199" i="2" s="1"/>
  <c r="V199" i="2"/>
  <c r="AB199" i="2" s="1"/>
  <c r="AH199" i="2" s="1"/>
  <c r="Y199" i="2"/>
  <c r="AE199" i="2" s="1"/>
  <c r="Q3" i="2"/>
  <c r="W3" i="2" s="1"/>
  <c r="R3" i="2"/>
  <c r="X3" i="2" s="1"/>
  <c r="AD3" i="2" s="1"/>
  <c r="S3" i="2"/>
  <c r="T3" i="2"/>
  <c r="U3" i="2"/>
  <c r="AA3" i="2" s="1"/>
  <c r="AG3" i="2" s="1"/>
  <c r="Q4" i="2"/>
  <c r="W4" i="2" s="1"/>
  <c r="R4" i="2"/>
  <c r="X4" i="2" s="1"/>
  <c r="AD4" i="2" s="1"/>
  <c r="S4" i="2"/>
  <c r="T4" i="2"/>
  <c r="Z4" i="2" s="1"/>
  <c r="AF4" i="2" s="1"/>
  <c r="U4" i="2"/>
  <c r="AA4" i="2" s="1"/>
  <c r="AG4" i="2" s="1"/>
  <c r="Q5" i="2"/>
  <c r="W5" i="2" s="1"/>
  <c r="R5" i="2"/>
  <c r="X5" i="2" s="1"/>
  <c r="AD5" i="2" s="1"/>
  <c r="S5" i="2"/>
  <c r="Y5" i="2" s="1"/>
  <c r="AE5" i="2" s="1"/>
  <c r="T5" i="2"/>
  <c r="Z5" i="2" s="1"/>
  <c r="AF5" i="2" s="1"/>
  <c r="U5" i="2"/>
  <c r="AA5" i="2" s="1"/>
  <c r="AG5" i="2" s="1"/>
  <c r="Q6" i="2"/>
  <c r="W6" i="2" s="1"/>
  <c r="R6" i="2"/>
  <c r="X6" i="2" s="1"/>
  <c r="AD6" i="2" s="1"/>
  <c r="S6" i="2"/>
  <c r="Y6" i="2" s="1"/>
  <c r="AE6" i="2" s="1"/>
  <c r="T6" i="2"/>
  <c r="Z6" i="2" s="1"/>
  <c r="AF6" i="2" s="1"/>
  <c r="U6" i="2"/>
  <c r="AA6" i="2" s="1"/>
  <c r="AG6" i="2" s="1"/>
  <c r="Q7" i="2"/>
  <c r="W7" i="2" s="1"/>
  <c r="R7" i="2"/>
  <c r="X7" i="2" s="1"/>
  <c r="AD7" i="2" s="1"/>
  <c r="S7" i="2"/>
  <c r="Y7" i="2" s="1"/>
  <c r="AE7" i="2" s="1"/>
  <c r="T7" i="2"/>
  <c r="Z7" i="2" s="1"/>
  <c r="AF7" i="2" s="1"/>
  <c r="U7" i="2"/>
  <c r="AA7" i="2" s="1"/>
  <c r="AG7" i="2" s="1"/>
  <c r="Q8" i="2"/>
  <c r="W8" i="2" s="1"/>
  <c r="R8" i="2"/>
  <c r="X8" i="2" s="1"/>
  <c r="AD8" i="2" s="1"/>
  <c r="S8" i="2"/>
  <c r="T8" i="2"/>
  <c r="Z8" i="2" s="1"/>
  <c r="AF8" i="2" s="1"/>
  <c r="U8" i="2"/>
  <c r="AA8" i="2" s="1"/>
  <c r="AG8" i="2" s="1"/>
  <c r="Q9" i="2"/>
  <c r="W9" i="2" s="1"/>
  <c r="R9" i="2"/>
  <c r="S9" i="2"/>
  <c r="Y9" i="2" s="1"/>
  <c r="AE9" i="2" s="1"/>
  <c r="T9" i="2"/>
  <c r="Z9" i="2" s="1"/>
  <c r="AF9" i="2" s="1"/>
  <c r="U9" i="2"/>
  <c r="AA9" i="2" s="1"/>
  <c r="AG9" i="2" s="1"/>
  <c r="Q10" i="2"/>
  <c r="W10" i="2" s="1"/>
  <c r="R10" i="2"/>
  <c r="X10" i="2" s="1"/>
  <c r="AD10" i="2" s="1"/>
  <c r="S10" i="2"/>
  <c r="Y10" i="2" s="1"/>
  <c r="AE10" i="2" s="1"/>
  <c r="T10" i="2"/>
  <c r="Z10" i="2" s="1"/>
  <c r="AF10" i="2" s="1"/>
  <c r="U10" i="2"/>
  <c r="AA10" i="2" s="1"/>
  <c r="AG10" i="2" s="1"/>
  <c r="Q11" i="2"/>
  <c r="W11" i="2" s="1"/>
  <c r="R11" i="2"/>
  <c r="X11" i="2" s="1"/>
  <c r="AD11" i="2" s="1"/>
  <c r="S11" i="2"/>
  <c r="Y11" i="2" s="1"/>
  <c r="AE11" i="2" s="1"/>
  <c r="T11" i="2"/>
  <c r="U11" i="2"/>
  <c r="AA11" i="2" s="1"/>
  <c r="AG11" i="2" s="1"/>
  <c r="Q12" i="2"/>
  <c r="W12" i="2" s="1"/>
  <c r="R12" i="2"/>
  <c r="X12" i="2" s="1"/>
  <c r="AD12" i="2" s="1"/>
  <c r="S12" i="2"/>
  <c r="Y12" i="2" s="1"/>
  <c r="AE12" i="2" s="1"/>
  <c r="T12" i="2"/>
  <c r="Z12" i="2" s="1"/>
  <c r="AF12" i="2" s="1"/>
  <c r="U12" i="2"/>
  <c r="AA12" i="2" s="1"/>
  <c r="AG12" i="2" s="1"/>
  <c r="Q13" i="2"/>
  <c r="W13" i="2" s="1"/>
  <c r="R13" i="2"/>
  <c r="X13" i="2" s="1"/>
  <c r="AD13" i="2" s="1"/>
  <c r="S13" i="2"/>
  <c r="Y13" i="2" s="1"/>
  <c r="AE13" i="2" s="1"/>
  <c r="T13" i="2"/>
  <c r="Z13" i="2" s="1"/>
  <c r="AF13" i="2" s="1"/>
  <c r="U13" i="2"/>
  <c r="AA13" i="2" s="1"/>
  <c r="AG13" i="2" s="1"/>
  <c r="Q14" i="2"/>
  <c r="R14" i="2"/>
  <c r="X14" i="2" s="1"/>
  <c r="AD14" i="2" s="1"/>
  <c r="S14" i="2"/>
  <c r="Y14" i="2" s="1"/>
  <c r="AE14" i="2" s="1"/>
  <c r="T14" i="2"/>
  <c r="Z14" i="2" s="1"/>
  <c r="AF14" i="2" s="1"/>
  <c r="U14" i="2"/>
  <c r="AA14" i="2" s="1"/>
  <c r="AG14" i="2" s="1"/>
  <c r="Q15" i="2"/>
  <c r="W15" i="2" s="1"/>
  <c r="R15" i="2"/>
  <c r="X15" i="2" s="1"/>
  <c r="AD15" i="2" s="1"/>
  <c r="S15" i="2"/>
  <c r="Y15" i="2" s="1"/>
  <c r="AE15" i="2" s="1"/>
  <c r="T15" i="2"/>
  <c r="Z15" i="2" s="1"/>
  <c r="AF15" i="2" s="1"/>
  <c r="U15" i="2"/>
  <c r="AA15" i="2" s="1"/>
  <c r="AG15" i="2" s="1"/>
  <c r="Q16" i="2"/>
  <c r="W16" i="2" s="1"/>
  <c r="R16" i="2"/>
  <c r="X16" i="2" s="1"/>
  <c r="AD16" i="2" s="1"/>
  <c r="S16" i="2"/>
  <c r="Y16" i="2" s="1"/>
  <c r="AE16" i="2" s="1"/>
  <c r="T16" i="2"/>
  <c r="Z16" i="2" s="1"/>
  <c r="AF16" i="2" s="1"/>
  <c r="U16" i="2"/>
  <c r="AA16" i="2" s="1"/>
  <c r="AG16" i="2" s="1"/>
  <c r="Q17" i="2"/>
  <c r="W17" i="2" s="1"/>
  <c r="R17" i="2"/>
  <c r="S17" i="2"/>
  <c r="Y17" i="2" s="1"/>
  <c r="AE17" i="2" s="1"/>
  <c r="T17" i="2"/>
  <c r="Z17" i="2" s="1"/>
  <c r="AF17" i="2" s="1"/>
  <c r="U17" i="2"/>
  <c r="AA17" i="2" s="1"/>
  <c r="AG17" i="2" s="1"/>
  <c r="Q18" i="2"/>
  <c r="W18" i="2" s="1"/>
  <c r="R18" i="2"/>
  <c r="X18" i="2" s="1"/>
  <c r="AD18" i="2" s="1"/>
  <c r="S18" i="2"/>
  <c r="Y18" i="2" s="1"/>
  <c r="AE18" i="2" s="1"/>
  <c r="T18" i="2"/>
  <c r="Z18" i="2" s="1"/>
  <c r="AF18" i="2" s="1"/>
  <c r="U18" i="2"/>
  <c r="AA18" i="2" s="1"/>
  <c r="AG18" i="2" s="1"/>
  <c r="Q19" i="2"/>
  <c r="W19" i="2" s="1"/>
  <c r="AC19" i="2" s="1"/>
  <c r="R19" i="2"/>
  <c r="X19" i="2" s="1"/>
  <c r="AD19" i="2" s="1"/>
  <c r="S19" i="2"/>
  <c r="Y19" i="2" s="1"/>
  <c r="AE19" i="2" s="1"/>
  <c r="T19" i="2"/>
  <c r="U19" i="2"/>
  <c r="AA19" i="2" s="1"/>
  <c r="AG19" i="2" s="1"/>
  <c r="Q20" i="2"/>
  <c r="R20" i="2"/>
  <c r="S20" i="2"/>
  <c r="T20" i="2"/>
  <c r="U20" i="2"/>
  <c r="Q21" i="2"/>
  <c r="R21" i="2"/>
  <c r="S21" i="2"/>
  <c r="T21" i="2"/>
  <c r="U21" i="2"/>
  <c r="Q22" i="2"/>
  <c r="R22" i="2"/>
  <c r="X22" i="2" s="1"/>
  <c r="AD22" i="2" s="1"/>
  <c r="S22" i="2"/>
  <c r="Y22" i="2" s="1"/>
  <c r="AE22" i="2" s="1"/>
  <c r="T22" i="2"/>
  <c r="Z22" i="2" s="1"/>
  <c r="AF22" i="2" s="1"/>
  <c r="U22" i="2"/>
  <c r="AA22" i="2" s="1"/>
  <c r="AG22" i="2" s="1"/>
  <c r="Q23" i="2"/>
  <c r="W23" i="2" s="1"/>
  <c r="AC23" i="2" s="1"/>
  <c r="R23" i="2"/>
  <c r="X23" i="2" s="1"/>
  <c r="AD23" i="2" s="1"/>
  <c r="S23" i="2"/>
  <c r="Y23" i="2" s="1"/>
  <c r="AE23" i="2" s="1"/>
  <c r="T23" i="2"/>
  <c r="Z23" i="2" s="1"/>
  <c r="AF23" i="2" s="1"/>
  <c r="U23" i="2"/>
  <c r="AA23" i="2" s="1"/>
  <c r="AG23" i="2" s="1"/>
  <c r="Q24" i="2"/>
  <c r="W24" i="2" s="1"/>
  <c r="AC24" i="2" s="1"/>
  <c r="R24" i="2"/>
  <c r="X24" i="2" s="1"/>
  <c r="AD24" i="2" s="1"/>
  <c r="S24" i="2"/>
  <c r="Y24" i="2" s="1"/>
  <c r="AE24" i="2" s="1"/>
  <c r="T24" i="2"/>
  <c r="Z24" i="2" s="1"/>
  <c r="AF24" i="2" s="1"/>
  <c r="U24" i="2"/>
  <c r="AA24" i="2" s="1"/>
  <c r="AG24" i="2" s="1"/>
  <c r="Q25" i="2"/>
  <c r="R25" i="2"/>
  <c r="X25" i="2" s="1"/>
  <c r="AD25" i="2" s="1"/>
  <c r="S25" i="2"/>
  <c r="Y25" i="2" s="1"/>
  <c r="AE25" i="2" s="1"/>
  <c r="T25" i="2"/>
  <c r="Z25" i="2" s="1"/>
  <c r="AF25" i="2" s="1"/>
  <c r="U25" i="2"/>
  <c r="AA25" i="2" s="1"/>
  <c r="AG25" i="2" s="1"/>
  <c r="Q26" i="2"/>
  <c r="W26" i="2" s="1"/>
  <c r="AC26" i="2" s="1"/>
  <c r="AJ26" i="2" s="1"/>
  <c r="R26" i="2"/>
  <c r="X26" i="2" s="1"/>
  <c r="AD26" i="2" s="1"/>
  <c r="S26" i="2"/>
  <c r="Y26" i="2" s="1"/>
  <c r="AE26" i="2" s="1"/>
  <c r="T26" i="2"/>
  <c r="Z26" i="2" s="1"/>
  <c r="AF26" i="2" s="1"/>
  <c r="U26" i="2"/>
  <c r="Q27" i="2"/>
  <c r="W27" i="2" s="1"/>
  <c r="AC27" i="2" s="1"/>
  <c r="R27" i="2"/>
  <c r="X27" i="2" s="1"/>
  <c r="AD27" i="2" s="1"/>
  <c r="S27" i="2"/>
  <c r="T27" i="2"/>
  <c r="Z27" i="2" s="1"/>
  <c r="AF27" i="2" s="1"/>
  <c r="U27" i="2"/>
  <c r="AA27" i="2" s="1"/>
  <c r="AG27" i="2" s="1"/>
  <c r="V4" i="2"/>
  <c r="AB4" i="2" s="1"/>
  <c r="AH4" i="2" s="1"/>
  <c r="V5" i="2"/>
  <c r="AB5" i="2" s="1"/>
  <c r="AH5" i="2" s="1"/>
  <c r="V6" i="2"/>
  <c r="V7" i="2"/>
  <c r="AB7" i="2" s="1"/>
  <c r="AH7" i="2" s="1"/>
  <c r="V8" i="2"/>
  <c r="AB8" i="2" s="1"/>
  <c r="AH8" i="2" s="1"/>
  <c r="V9" i="2"/>
  <c r="AB9" i="2" s="1"/>
  <c r="AH9" i="2" s="1"/>
  <c r="V10" i="2"/>
  <c r="V11" i="2"/>
  <c r="AB11" i="2" s="1"/>
  <c r="AH11" i="2" s="1"/>
  <c r="V12" i="2"/>
  <c r="AB12" i="2" s="1"/>
  <c r="AH12" i="2" s="1"/>
  <c r="V13" i="2"/>
  <c r="AB13" i="2" s="1"/>
  <c r="AH13" i="2" s="1"/>
  <c r="V14" i="2"/>
  <c r="AB14" i="2" s="1"/>
  <c r="AH14" i="2" s="1"/>
  <c r="V15" i="2"/>
  <c r="AB15" i="2" s="1"/>
  <c r="AH15" i="2" s="1"/>
  <c r="V16" i="2"/>
  <c r="AB16" i="2" s="1"/>
  <c r="AH16" i="2" s="1"/>
  <c r="V17" i="2"/>
  <c r="AB17" i="2" s="1"/>
  <c r="AH17" i="2" s="1"/>
  <c r="V18" i="2"/>
  <c r="AB18" i="2" s="1"/>
  <c r="AH18" i="2" s="1"/>
  <c r="V19" i="2"/>
  <c r="AB19" i="2" s="1"/>
  <c r="AH19" i="2" s="1"/>
  <c r="V20" i="2"/>
  <c r="AB20" i="2" s="1"/>
  <c r="AH20" i="2" s="1"/>
  <c r="V21" i="2"/>
  <c r="V22" i="2"/>
  <c r="V23" i="2"/>
  <c r="AB23" i="2" s="1"/>
  <c r="AH23" i="2" s="1"/>
  <c r="V24" i="2"/>
  <c r="AB24" i="2" s="1"/>
  <c r="AH24" i="2" s="1"/>
  <c r="V25" i="2"/>
  <c r="AB25" i="2" s="1"/>
  <c r="AH25" i="2" s="1"/>
  <c r="V26" i="2"/>
  <c r="AB26" i="2" s="1"/>
  <c r="AH26" i="2" s="1"/>
  <c r="V27" i="2"/>
  <c r="AB27" i="2" s="1"/>
  <c r="AH27" i="2" s="1"/>
  <c r="V3" i="2"/>
  <c r="AB3" i="2" s="1"/>
  <c r="AH3" i="2" s="1"/>
  <c r="Y3" i="2"/>
  <c r="AE3" i="2" s="1"/>
  <c r="Z3" i="2"/>
  <c r="AF3" i="2" s="1"/>
  <c r="Y4" i="2"/>
  <c r="AE4" i="2" s="1"/>
  <c r="Y8" i="2"/>
  <c r="AE8" i="2" s="1"/>
  <c r="X9" i="2"/>
  <c r="AD9" i="2" s="1"/>
  <c r="Z11" i="2"/>
  <c r="AF11" i="2" s="1"/>
  <c r="W14" i="2"/>
  <c r="X17" i="2"/>
  <c r="AD17" i="2" s="1"/>
  <c r="Z19" i="2"/>
  <c r="AF19" i="2" s="1"/>
  <c r="W22" i="2"/>
  <c r="AC22" i="2" s="1"/>
  <c r="AJ22" i="2" s="1"/>
  <c r="AA26" i="2"/>
  <c r="AG26" i="2" s="1"/>
  <c r="Y27" i="2"/>
  <c r="AE27" i="2" s="1"/>
  <c r="W20" i="2"/>
  <c r="AC20" i="2" s="1"/>
  <c r="X20" i="2"/>
  <c r="AD20" i="2" s="1"/>
  <c r="Y20" i="2"/>
  <c r="AE20" i="2" s="1"/>
  <c r="Z20" i="2"/>
  <c r="AF20" i="2" s="1"/>
  <c r="AA20" i="2"/>
  <c r="AG20" i="2" s="1"/>
  <c r="W21" i="2"/>
  <c r="AC21" i="2" s="1"/>
  <c r="X21" i="2"/>
  <c r="AD21" i="2" s="1"/>
  <c r="Y21" i="2"/>
  <c r="AE21" i="2" s="1"/>
  <c r="Z21" i="2"/>
  <c r="AF21" i="2" s="1"/>
  <c r="AA21" i="2"/>
  <c r="AG21" i="2" s="1"/>
  <c r="W25" i="2"/>
  <c r="AC25" i="2" s="1"/>
  <c r="AB6" i="2"/>
  <c r="AH6" i="2" s="1"/>
  <c r="AB10" i="2"/>
  <c r="AH10" i="2" s="1"/>
  <c r="AB21" i="2"/>
  <c r="AH21" i="2" s="1"/>
  <c r="AB22" i="2"/>
  <c r="AH22" i="2" s="1"/>
  <c r="D6" i="5"/>
  <c r="D4" i="5"/>
  <c r="D7" i="5"/>
  <c r="D8" i="5"/>
  <c r="D5" i="5"/>
  <c r="AC8" i="2" l="1"/>
  <c r="I8" i="2"/>
  <c r="AC14" i="2"/>
  <c r="AJ14" i="2" s="1"/>
  <c r="I14" i="2"/>
  <c r="AC15" i="2"/>
  <c r="I15" i="2"/>
  <c r="AC11" i="2"/>
  <c r="AJ11" i="2" s="1"/>
  <c r="I11" i="2"/>
  <c r="AC7" i="2"/>
  <c r="I7" i="2"/>
  <c r="AC3" i="2"/>
  <c r="I3" i="2"/>
  <c r="AC18" i="2"/>
  <c r="I18" i="2"/>
  <c r="AC10" i="2"/>
  <c r="AJ10" i="2" s="1"/>
  <c r="I10" i="2"/>
  <c r="AC6" i="2"/>
  <c r="I6" i="2"/>
  <c r="AC17" i="2"/>
  <c r="I17" i="2"/>
  <c r="AC13" i="2"/>
  <c r="I13" i="2"/>
  <c r="AC9" i="2"/>
  <c r="AJ9" i="2" s="1"/>
  <c r="I9" i="2"/>
  <c r="AC5" i="2"/>
  <c r="I5" i="2"/>
  <c r="AC16" i="2"/>
  <c r="I16" i="2"/>
  <c r="AC12" i="2"/>
  <c r="I12" i="2"/>
  <c r="AC4" i="2"/>
  <c r="AJ4" i="2" s="1"/>
  <c r="I4" i="2"/>
  <c r="AJ66" i="2"/>
  <c r="AJ34" i="2"/>
  <c r="AJ105" i="2"/>
  <c r="AJ170" i="2"/>
  <c r="AJ166" i="2"/>
  <c r="AJ154" i="2"/>
  <c r="AJ134" i="2"/>
  <c r="AJ111" i="2"/>
  <c r="AJ74" i="2"/>
  <c r="AJ72" i="2"/>
  <c r="AJ67" i="2"/>
  <c r="AJ62" i="2"/>
  <c r="AJ60" i="2"/>
  <c r="AJ54" i="2"/>
  <c r="AJ38" i="2"/>
  <c r="AJ178" i="2"/>
  <c r="AJ175" i="2"/>
  <c r="AJ167" i="2"/>
  <c r="AJ129" i="2"/>
  <c r="AJ121" i="2"/>
  <c r="AJ118" i="2"/>
  <c r="AJ116" i="2"/>
  <c r="AJ112" i="2"/>
  <c r="AJ102" i="2"/>
  <c r="AJ94" i="2"/>
  <c r="AJ87" i="2"/>
  <c r="AJ76" i="2"/>
  <c r="AJ75" i="2"/>
  <c r="AJ73" i="2"/>
  <c r="AJ65" i="2"/>
  <c r="AJ63" i="2"/>
  <c r="AJ61" i="2"/>
  <c r="AJ48" i="2"/>
  <c r="AJ42" i="2"/>
  <c r="AJ33" i="2"/>
  <c r="AJ29" i="2"/>
  <c r="AJ186" i="2"/>
  <c r="AJ159" i="2"/>
  <c r="AJ158" i="2"/>
  <c r="AJ150" i="2"/>
  <c r="AJ133" i="2"/>
  <c r="AJ128" i="2"/>
  <c r="AJ120" i="2"/>
  <c r="AJ114" i="2"/>
  <c r="AJ109" i="2"/>
  <c r="AJ108" i="2"/>
  <c r="AJ107" i="2"/>
  <c r="AJ86" i="2"/>
  <c r="AJ85" i="2"/>
  <c r="AJ71" i="2"/>
  <c r="AJ59" i="2"/>
  <c r="AJ52" i="2"/>
  <c r="AJ47" i="2"/>
  <c r="AJ193" i="2"/>
  <c r="AJ168" i="2"/>
  <c r="AJ146" i="2"/>
  <c r="AJ132" i="2"/>
  <c r="AJ131" i="2"/>
  <c r="AJ126" i="2"/>
  <c r="AJ122" i="2"/>
  <c r="AJ106" i="2"/>
  <c r="AJ69" i="2"/>
  <c r="AJ46" i="2"/>
  <c r="AJ30" i="2"/>
  <c r="AJ6" i="2"/>
  <c r="AJ5" i="2"/>
  <c r="AJ18" i="2"/>
  <c r="AJ198" i="2"/>
  <c r="AJ194" i="2"/>
  <c r="AJ24" i="2"/>
  <c r="AJ8" i="2"/>
  <c r="AJ56" i="2"/>
  <c r="AJ25" i="2"/>
  <c r="AJ19" i="2"/>
  <c r="AJ188" i="2"/>
  <c r="AJ184" i="2"/>
  <c r="AJ179" i="2"/>
  <c r="AJ161" i="2"/>
  <c r="AJ147" i="2"/>
  <c r="AJ145" i="2"/>
  <c r="AJ144" i="2"/>
  <c r="AJ141" i="2"/>
  <c r="AJ135" i="2"/>
  <c r="AJ125" i="2"/>
  <c r="AJ101" i="2"/>
  <c r="AJ99" i="2"/>
  <c r="AJ93" i="2"/>
  <c r="AJ91" i="2"/>
  <c r="AJ79" i="2"/>
  <c r="AJ68" i="2"/>
  <c r="AJ53" i="2"/>
  <c r="AJ51" i="2"/>
  <c r="AJ28" i="2"/>
  <c r="AJ12" i="2"/>
  <c r="AJ196" i="2"/>
  <c r="AJ181" i="2"/>
  <c r="AJ27" i="2"/>
  <c r="AJ23" i="2"/>
  <c r="AJ15" i="2"/>
  <c r="AJ7" i="2"/>
  <c r="AJ3" i="2"/>
  <c r="AJ199" i="2"/>
  <c r="AJ192" i="2"/>
  <c r="AJ176" i="2"/>
  <c r="AJ156" i="2"/>
  <c r="AJ21" i="2"/>
  <c r="AJ189" i="2"/>
  <c r="AJ187" i="2"/>
  <c r="AJ157" i="2"/>
  <c r="AJ151" i="2"/>
  <c r="AJ143" i="2"/>
  <c r="AJ127" i="2"/>
  <c r="AJ123" i="2"/>
  <c r="AJ117" i="2"/>
  <c r="AJ113" i="2"/>
  <c r="AJ103" i="2"/>
  <c r="AJ100" i="2"/>
  <c r="AJ97" i="2"/>
  <c r="AJ92" i="2"/>
  <c r="AJ89" i="2"/>
  <c r="AJ88" i="2"/>
  <c r="AJ45" i="2"/>
  <c r="AJ40" i="2"/>
  <c r="AJ32" i="2"/>
  <c r="AJ16" i="2"/>
  <c r="AJ183" i="2"/>
  <c r="AJ169" i="2"/>
  <c r="AJ160" i="2"/>
  <c r="AJ152" i="2"/>
  <c r="AJ20" i="2"/>
  <c r="AJ17" i="2"/>
  <c r="AJ13" i="2"/>
  <c r="AJ197" i="2"/>
  <c r="AJ195" i="2"/>
  <c r="AJ191" i="2"/>
  <c r="AJ185" i="2"/>
  <c r="AJ180" i="2"/>
  <c r="AJ177" i="2"/>
  <c r="AJ173" i="2"/>
  <c r="AJ172" i="2"/>
  <c r="AJ171" i="2"/>
  <c r="AJ165" i="2"/>
  <c r="AJ164" i="2"/>
  <c r="AJ163" i="2"/>
  <c r="AJ155" i="2"/>
  <c r="AJ153" i="2"/>
  <c r="AJ149" i="2"/>
  <c r="AJ148" i="2"/>
  <c r="AJ140" i="2"/>
  <c r="AJ139" i="2"/>
  <c r="AJ137" i="2"/>
  <c r="AJ119" i="2"/>
  <c r="AJ115" i="2"/>
  <c r="AJ104" i="2"/>
  <c r="AJ96" i="2"/>
  <c r="AJ95" i="2"/>
  <c r="AJ80" i="2"/>
  <c r="AJ64" i="2"/>
  <c r="AJ55" i="2"/>
  <c r="AJ49" i="2"/>
  <c r="AJ43" i="2"/>
  <c r="AJ41" i="2"/>
  <c r="AJ37" i="2"/>
  <c r="AJ36" i="2"/>
  <c r="AJ31" i="2"/>
</calcChain>
</file>

<file path=xl/sharedStrings.xml><?xml version="1.0" encoding="utf-8"?>
<sst xmlns="http://schemas.openxmlformats.org/spreadsheetml/2006/main" count="452" uniqueCount="55">
  <si>
    <t>SEG1</t>
    <phoneticPr fontId="1" type="noConversion"/>
  </si>
  <si>
    <t>SEG2</t>
    <phoneticPr fontId="1" type="noConversion"/>
  </si>
  <si>
    <t>SEG3</t>
    <phoneticPr fontId="1" type="noConversion"/>
  </si>
  <si>
    <t>YEAR</t>
    <phoneticPr fontId="1" type="noConversion"/>
  </si>
  <si>
    <t>WEEK</t>
    <phoneticPr fontId="1" type="noConversion"/>
  </si>
  <si>
    <t>FCST</t>
    <phoneticPr fontId="1" type="noConversion"/>
  </si>
  <si>
    <t>ACTUAL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</si>
  <si>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</si>
  <si>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</si>
  <si>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</si>
  <si>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</si>
  <si>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W5</t>
    <phoneticPr fontId="1" type="noConversion"/>
  </si>
  <si>
    <t>W6</t>
    <phoneticPr fontId="1" type="noConversion"/>
  </si>
  <si>
    <t>ACC8W*QTY = FCST * ACC8W</t>
    <phoneticPr fontId="1" type="noConversion"/>
  </si>
  <si>
    <t>ACC8W = [ IF(OR(F8W=0, ACT=0), 0, IF(ACT/FCST &gt; 2, 0, 1-ABS8W/FCST   ]</t>
    <phoneticPr fontId="1" type="noConversion"/>
  </si>
  <si>
    <t>ABS8W = [ABS(FCST-ACT]</t>
    <phoneticPr fontId="1" type="noConversion"/>
  </si>
  <si>
    <t>행 레이블</t>
  </si>
  <si>
    <t>총합계</t>
  </si>
  <si>
    <t>FCST_AVG</t>
    <phoneticPr fontId="1" type="noConversion"/>
  </si>
  <si>
    <t>ACC_AVG</t>
    <phoneticPr fontId="1" type="noConversion"/>
  </si>
  <si>
    <t>합계 : FCST_AVG</t>
  </si>
  <si>
    <t>합계 : ACC_AVG</t>
  </si>
  <si>
    <t>PRDA</t>
  </si>
  <si>
    <t>PRDA1</t>
  </si>
  <si>
    <t>PRDA2</t>
  </si>
  <si>
    <t>PRDA3</t>
  </si>
  <si>
    <t>PRDA4</t>
  </si>
  <si>
    <t>PRDA5</t>
  </si>
  <si>
    <t>PRDB</t>
  </si>
  <si>
    <t>PRDB1</t>
  </si>
  <si>
    <t>PRDB2</t>
  </si>
  <si>
    <t>PRDB3</t>
  </si>
  <si>
    <t>PRDB4</t>
  </si>
  <si>
    <t>PRDB5</t>
  </si>
  <si>
    <t>PRDC</t>
  </si>
  <si>
    <t>PRDC1</t>
  </si>
  <si>
    <t>PRDD</t>
  </si>
  <si>
    <t>PRDD1</t>
  </si>
  <si>
    <t>PRDD2</t>
  </si>
  <si>
    <t>PRDD3</t>
  </si>
  <si>
    <t>PRDD4</t>
  </si>
  <si>
    <t>PRDD5</t>
  </si>
  <si>
    <t>ACT</t>
    <phoneticPr fontId="1" type="noConversion"/>
  </si>
  <si>
    <t>MAPE</t>
    <phoneticPr fontId="1" type="noConversion"/>
  </si>
  <si>
    <t>MAPE_변형</t>
    <phoneticPr fontId="1" type="noConversion"/>
  </si>
  <si>
    <t>적게예측 시 Penalty</t>
    <phoneticPr fontId="1" type="noConversion"/>
  </si>
  <si>
    <t>많이 예측 시 Penalty</t>
    <phoneticPr fontId="1" type="noConversion"/>
  </si>
  <si>
    <t>sMAPE</t>
    <phoneticPr fontId="1" type="noConversion"/>
  </si>
  <si>
    <t>A</t>
    <phoneticPr fontId="1" type="noConversion"/>
  </si>
  <si>
    <t>B</t>
    <phoneticPr fontId="1" type="noConversion"/>
  </si>
  <si>
    <t>0....</t>
    <phoneticPr fontId="1" type="noConversion"/>
  </si>
  <si>
    <t>3달~!!</t>
    <phoneticPr fontId="1" type="noConversion"/>
  </si>
  <si>
    <t>ACT_W</t>
    <phoneticPr fontId="1" type="noConversion"/>
  </si>
  <si>
    <t>AVG_ACC</t>
    <phoneticPr fontId="1" type="noConversion"/>
  </si>
  <si>
    <t>TARGETWEEK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</si>
</sst>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4" fillId="2" borderId="0" xfId="0" applyFont="1" applyFill="1">
      <alignment vertical="center"/>
    </xf>
    <xf numFmtId="0" fontId="2" fillId="7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po" refreshedDate="43621.728195717595" createdVersion="6" refreshedVersion="6" minRefreshableVersion="3" recordCount="197" xr:uid="{8C60D434-C916-4AC4-A335-2694AD0527A4}">
  <cacheSource type="worksheet">
    <worksheetSource ref="A2:AJ199" sheet="정확도_Details"/>
  </cacheSource>
  <cacheFields count="33">
    <cacheField name="SEG1" numFmtId="0">
      <sharedItems count="4">
        <s v="계란"/>
        <s v="냉면"/>
        <s v="두부"/>
        <s v="만두"/>
      </sharedItems>
    </cacheField>
    <cacheField name="SEG2" numFmtId="0">
      <sharedItems count="16">
        <s v="계란1"/>
        <s v="계란2"/>
        <s v="계란3"/>
        <s v="계란4"/>
        <s v="계란5"/>
        <s v="냉면1"/>
        <s v="두부1"/>
        <s v="두부2"/>
        <s v="두부3"/>
        <s v="두부4"/>
        <s v="두부5"/>
        <s v="만두1"/>
        <s v="만두2"/>
        <s v="만두3"/>
        <s v="만두4"/>
        <s v="만두5"/>
      </sharedItems>
    </cacheField>
    <cacheField name="SEG3" numFmtId="0">
      <sharedItems containsSemiMixedTypes="0" containsString="0" containsNumber="1" containsInteger="1" minValue="11111" maxValue="11315"/>
    </cacheField>
    <cacheField name="PLANWEEK" numFmtId="0">
      <sharedItems containsSemiMixedTypes="0" containsString="0" containsNumber="1" containsInteger="1" minValue="201918" maxValue="201918"/>
    </cacheField>
    <cacheField name="YEAR" numFmtId="0">
      <sharedItems containsSemiMixedTypes="0" containsString="0" containsNumber="1" containsInteger="1" minValue="2019" maxValue="2019"/>
    </cacheField>
    <cacheField name="WEEK" numFmtId="0">
      <sharedItems containsSemiMixedTypes="0" containsString="0" containsNumber="1" containsInteger="1" minValue="18" maxValue="18"/>
    </cacheField>
    <cacheField name="ACTUAL" numFmtId="0">
      <sharedItems containsSemiMixedTypes="0" containsString="0" containsNumber="1" containsInteger="1" minValue="0" maxValue="275920"/>
    </cacheField>
    <cacheField name="W6" numFmtId="0">
      <sharedItems containsString="0" containsBlank="1" containsNumber="1" containsInteger="1" minValue="0" maxValue="284394"/>
    </cacheField>
    <cacheField name="W5" numFmtId="0">
      <sharedItems containsString="0" containsBlank="1" containsNumber="1" containsInteger="1" minValue="0" maxValue="294613"/>
    </cacheField>
    <cacheField name="W4" numFmtId="0">
      <sharedItems containsString="0" containsBlank="1" containsNumber="1" containsInteger="1" minValue="0" maxValue="277549"/>
    </cacheField>
    <cacheField name="W3" numFmtId="0">
      <sharedItems containsString="0" containsBlank="1" containsNumber="1" containsInteger="1" minValue="0" maxValue="281694"/>
    </cacheField>
    <cacheField name="W2" numFmtId="0">
      <sharedItems containsString="0" containsBlank="1" containsNumber="1" containsInteger="1" minValue="0" maxValue="288427"/>
    </cacheField>
    <cacheField name="W1" numFmtId="0">
      <sharedItems containsSemiMixedTypes="0" containsString="0" containsNumber="1" containsInteger="1" minValue="0" maxValue="270505"/>
    </cacheField>
    <cacheField name="W62" numFmtId="0">
      <sharedItems containsSemiMixedTypes="0" containsString="0" containsNumber="1" containsInteger="1" minValue="1" maxValue="17178"/>
    </cacheField>
    <cacheField name="W52" numFmtId="0">
      <sharedItems containsSemiMixedTypes="0" containsString="0" containsNumber="1" containsInteger="1" minValue="1" maxValue="18693"/>
    </cacheField>
    <cacheField name="W42" numFmtId="0">
      <sharedItems containsSemiMixedTypes="0" containsString="0" containsNumber="1" containsInteger="1" minValue="0" maxValue="10803"/>
    </cacheField>
    <cacheField name="W32" numFmtId="0">
      <sharedItems containsSemiMixedTypes="0" containsString="0" containsNumber="1" containsInteger="1" minValue="0" maxValue="11463"/>
    </cacheField>
    <cacheField name="W22" numFmtId="0">
      <sharedItems containsSemiMixedTypes="0" containsString="0" containsNumber="1" containsInteger="1" minValue="0" maxValue="12507"/>
    </cacheField>
    <cacheField name="W12" numFmtId="0">
      <sharedItems containsSemiMixedTypes="0" containsString="0" containsNumber="1" containsInteger="1" minValue="0" maxValue="25242"/>
    </cacheField>
    <cacheField name="W63" numFmtId="0">
      <sharedItems containsSemiMixedTypes="0" containsString="0" containsNumber="1" minValue="0" maxValue="0.99960505529225907"/>
    </cacheField>
    <cacheField name="W53" numFmtId="0">
      <sharedItems containsSemiMixedTypes="0" containsString="0" containsNumber="1" minValue="0" maxValue="0.99748269351793584"/>
    </cacheField>
    <cacheField name="W43" numFmtId="0">
      <sharedItems containsSemiMixedTypes="0" containsString="0" containsNumber="1" minValue="0" maxValue="1"/>
    </cacheField>
    <cacheField name="W33" numFmtId="0">
      <sharedItems containsSemiMixedTypes="0" containsString="0" containsNumber="1" minValue="0" maxValue="1"/>
    </cacheField>
    <cacheField name="W23" numFmtId="0">
      <sharedItems containsSemiMixedTypes="0" containsString="0" containsNumber="1" minValue="0" maxValue="1"/>
    </cacheField>
    <cacheField name="W13" numFmtId="0">
      <sharedItems containsSemiMixedTypes="0" containsString="0" containsNumber="1" minValue="0" maxValue="0.99704962002682163"/>
    </cacheField>
    <cacheField name="W64" numFmtId="0">
      <sharedItems containsSemiMixedTypes="0" containsString="0" containsNumber="1" minValue="0" maxValue="275920"/>
    </cacheField>
    <cacheField name="W54" numFmtId="0">
      <sharedItems containsSemiMixedTypes="0" containsString="0" containsNumber="1" minValue="0" maxValue="275920"/>
    </cacheField>
    <cacheField name="W44" numFmtId="0">
      <sharedItems containsSemiMixedTypes="0" containsString="0" containsNumber="1" minValue="0" maxValue="275920"/>
    </cacheField>
    <cacheField name="W34" numFmtId="0">
      <sharedItems containsSemiMixedTypes="0" containsString="0" containsNumber="1" minValue="0" maxValue="275920"/>
    </cacheField>
    <cacheField name="W24" numFmtId="0">
      <sharedItems containsSemiMixedTypes="0" containsString="0" containsNumber="1" minValue="0" maxValue="275920"/>
    </cacheField>
    <cacheField name="W14" numFmtId="0">
      <sharedItems containsSemiMixedTypes="0" containsString="0" containsNumber="1" minValue="0" maxValue="265090"/>
    </cacheField>
    <cacheField name="FCST_AVG" numFmtId="0">
      <sharedItems containsSemiMixedTypes="0" containsString="0" containsNumber="1" minValue="0" maxValue="282863.66666666669"/>
    </cacheField>
    <cacheField name="ACC_AVG" numFmtId="0">
      <sharedItems containsSemiMixedTypes="0" containsString="0" containsNumber="1" minValue="0" maxValue="2741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n v="11311"/>
    <n v="201918"/>
    <n v="2019"/>
    <n v="18"/>
    <n v="21897"/>
    <n v="18033"/>
    <n v="18805"/>
    <n v="19246"/>
    <n v="16962"/>
    <n v="22590"/>
    <n v="20569"/>
    <n v="3864"/>
    <n v="3092"/>
    <n v="2651"/>
    <n v="4935"/>
    <n v="693"/>
    <n v="1328"/>
    <n v="0.78572616869073364"/>
    <n v="0.83557564477532575"/>
    <n v="0.86225709238283277"/>
    <n v="0.70905553590378489"/>
    <n v="0.96932270916334662"/>
    <n v="0.93543682240264481"/>
    <n v="14169"/>
    <n v="15713"/>
    <n v="16595"/>
    <n v="12027"/>
    <n v="21897"/>
    <n v="19241"/>
    <n v="19367.5"/>
    <n v="16607"/>
  </r>
  <r>
    <x v="0"/>
    <x v="0"/>
    <n v="11312"/>
    <n v="201918"/>
    <n v="2019"/>
    <n v="18"/>
    <n v="24771"/>
    <n v="24826"/>
    <n v="25753"/>
    <n v="26221"/>
    <n v="25129"/>
    <n v="26471"/>
    <n v="23516"/>
    <n v="55"/>
    <n v="982"/>
    <n v="1450"/>
    <n v="358"/>
    <n v="1700"/>
    <n v="1255"/>
    <n v="0.99778458068154352"/>
    <n v="0.96186852017240709"/>
    <n v="0.94470081232599823"/>
    <n v="0.98575351187870586"/>
    <n v="0.93577877677458354"/>
    <n v="0.94663208028576284"/>
    <n v="24771"/>
    <n v="24771"/>
    <n v="24771"/>
    <n v="24771"/>
    <n v="24771"/>
    <n v="22261"/>
    <n v="25319.333333333332"/>
    <n v="24352.666666666668"/>
  </r>
  <r>
    <x v="0"/>
    <x v="0"/>
    <n v="11313"/>
    <n v="201918"/>
    <n v="2019"/>
    <n v="18"/>
    <n v="31542"/>
    <n v="28685"/>
    <n v="31173"/>
    <n v="30094"/>
    <n v="28284"/>
    <n v="29425"/>
    <n v="29566"/>
    <n v="2857"/>
    <n v="369"/>
    <n v="1448"/>
    <n v="3258"/>
    <n v="2117"/>
    <n v="1976"/>
    <n v="0.9004009063970716"/>
    <n v="0.98816283322105669"/>
    <n v="0.95188409649764072"/>
    <n v="0.88481120067882901"/>
    <n v="0.928054375531011"/>
    <n v="0.93316647500507344"/>
    <n v="25828"/>
    <n v="30804"/>
    <n v="28646"/>
    <n v="25026"/>
    <n v="27308"/>
    <n v="27590"/>
    <n v="29537.833333333332"/>
    <n v="27533.666666666668"/>
  </r>
  <r>
    <x v="0"/>
    <x v="0"/>
    <n v="11314"/>
    <n v="201918"/>
    <n v="2019"/>
    <n v="18"/>
    <n v="7044"/>
    <n v="7095"/>
    <n v="6928"/>
    <n v="6828"/>
    <n v="6758"/>
    <n v="7051"/>
    <n v="6946"/>
    <n v="51"/>
    <n v="116"/>
    <n v="216"/>
    <n v="286"/>
    <n v="7"/>
    <n v="98"/>
    <n v="0.99281183932346728"/>
    <n v="0.98325635103926101"/>
    <n v="0.96836555360281196"/>
    <n v="0.95767978691920685"/>
    <n v="0.99900723301659344"/>
    <n v="0.98589116038007485"/>
    <n v="7044"/>
    <n v="6812"/>
    <n v="6612"/>
    <n v="6472"/>
    <n v="7044"/>
    <n v="6848"/>
    <n v="6934.333333333333"/>
    <n v="6805.333333333333"/>
  </r>
  <r>
    <x v="0"/>
    <x v="0"/>
    <n v="11315"/>
    <n v="201918"/>
    <n v="2019"/>
    <n v="18"/>
    <n v="12614"/>
    <n v="11913"/>
    <n v="12172"/>
    <n v="11344"/>
    <n v="12005"/>
    <n v="12408"/>
    <n v="12791"/>
    <n v="701"/>
    <n v="442"/>
    <n v="1270"/>
    <n v="609"/>
    <n v="206"/>
    <n v="177"/>
    <n v="0.94115671955007141"/>
    <n v="0.96368715083798884"/>
    <n v="0.88804654442877295"/>
    <n v="0.94927113702623911"/>
    <n v="0.98339780786589293"/>
    <n v="0.98616214525838475"/>
    <n v="11212"/>
    <n v="11730"/>
    <n v="10074"/>
    <n v="11396"/>
    <n v="12202"/>
    <n v="12614"/>
    <n v="12105.5"/>
    <n v="11538"/>
  </r>
  <r>
    <x v="0"/>
    <x v="1"/>
    <n v="11117"/>
    <n v="201918"/>
    <n v="2019"/>
    <n v="18"/>
    <n v="967"/>
    <n v="1334"/>
    <n v="1207"/>
    <n v="1205"/>
    <n v="497"/>
    <n v="583"/>
    <n v="534"/>
    <n v="367"/>
    <n v="240"/>
    <n v="238"/>
    <n v="470"/>
    <n v="384"/>
    <n v="433"/>
    <n v="0.72488755622188905"/>
    <n v="0.80115990057995035"/>
    <n v="0.80248962655601663"/>
    <n v="5.4325955734406461E-2"/>
    <n v="0.34133790737564318"/>
    <n v="0.18913857677902624"/>
    <n v="967"/>
    <n v="967.00000000000011"/>
    <n v="967"/>
    <n v="27.000000000000011"/>
    <n v="198.99999999999997"/>
    <n v="101.00000000000001"/>
    <n v="893.33333333333337"/>
    <n v="538"/>
  </r>
  <r>
    <x v="0"/>
    <x v="1"/>
    <n v="11118"/>
    <n v="201918"/>
    <n v="2019"/>
    <n v="18"/>
    <n v="654"/>
    <n v="807"/>
    <n v="772"/>
    <n v="738"/>
    <n v="715"/>
    <n v="725"/>
    <n v="766"/>
    <n v="153"/>
    <n v="118"/>
    <n v="84"/>
    <n v="61"/>
    <n v="71"/>
    <n v="112"/>
    <n v="0.81040892193308545"/>
    <n v="0.84715025906735753"/>
    <n v="0.88617886178861793"/>
    <n v="0.91468531468531467"/>
    <n v="0.90206896551724136"/>
    <n v="0.85378590078328975"/>
    <n v="654"/>
    <n v="654"/>
    <n v="654"/>
    <n v="654"/>
    <n v="654"/>
    <n v="654"/>
    <n v="753.83333333333337"/>
    <n v="654"/>
  </r>
  <r>
    <x v="0"/>
    <x v="1"/>
    <n v="11119"/>
    <n v="201918"/>
    <n v="2019"/>
    <n v="18"/>
    <n v="9510"/>
    <n v="9684"/>
    <n v="9534"/>
    <n v="10250"/>
    <n v="10029"/>
    <n v="10196"/>
    <n v="9885"/>
    <n v="174"/>
    <n v="24"/>
    <n v="740"/>
    <n v="519"/>
    <n v="686"/>
    <n v="375"/>
    <n v="0.98203221809169761"/>
    <n v="0.99748269351793584"/>
    <n v="0.92780487804878053"/>
    <n v="0.94825007478312895"/>
    <n v="0.93271871322087097"/>
    <n v="0.96206373292867986"/>
    <n v="9510"/>
    <n v="9510"/>
    <n v="9510"/>
    <n v="9510"/>
    <n v="9510"/>
    <n v="9510"/>
    <n v="9929.6666666666661"/>
    <n v="9510"/>
  </r>
  <r>
    <x v="0"/>
    <x v="1"/>
    <n v="11120"/>
    <n v="201918"/>
    <n v="2019"/>
    <n v="18"/>
    <n v="7344"/>
    <n v="8377"/>
    <n v="7871"/>
    <n v="8214"/>
    <n v="7725"/>
    <n v="8006"/>
    <n v="7606"/>
    <n v="1033"/>
    <n v="527"/>
    <n v="870"/>
    <n v="381"/>
    <n v="662"/>
    <n v="262"/>
    <n v="0.87668616449803027"/>
    <n v="0.93304535637149022"/>
    <n v="0.89408327246165087"/>
    <n v="0.95067961165048542"/>
    <n v="0.91731201598800904"/>
    <n v="0.96555351038653692"/>
    <n v="7344"/>
    <n v="7343.9999999999991"/>
    <n v="7344"/>
    <n v="7344"/>
    <n v="7344"/>
    <n v="7344"/>
    <n v="7966.5"/>
    <n v="7344"/>
  </r>
  <r>
    <x v="0"/>
    <x v="1"/>
    <n v="11121"/>
    <n v="201918"/>
    <n v="2019"/>
    <n v="18"/>
    <n v="828"/>
    <n v="561"/>
    <n v="595"/>
    <n v="578"/>
    <n v="595"/>
    <n v="699"/>
    <n v="675"/>
    <n v="267"/>
    <n v="233"/>
    <n v="250"/>
    <n v="233"/>
    <n v="129"/>
    <n v="153"/>
    <n v="0.52406417112299464"/>
    <n v="0.60840336134453787"/>
    <n v="0.56747404844290661"/>
    <n v="0.60840336134453787"/>
    <n v="0.81545064377682408"/>
    <n v="0.77333333333333332"/>
    <n v="294"/>
    <n v="362.00000000000006"/>
    <n v="328"/>
    <n v="362.00000000000006"/>
    <n v="570"/>
    <n v="522"/>
    <n v="617.16666666666663"/>
    <n v="406.33333333333331"/>
  </r>
  <r>
    <x v="0"/>
    <x v="2"/>
    <n v="11302"/>
    <n v="201918"/>
    <n v="2019"/>
    <n v="18"/>
    <n v="3009"/>
    <n v="2243"/>
    <n v="2622"/>
    <n v="2094"/>
    <n v="2392"/>
    <n v="2938"/>
    <n v="2568"/>
    <n v="766"/>
    <n v="387"/>
    <n v="915"/>
    <n v="617"/>
    <n v="71"/>
    <n v="441"/>
    <n v="0.6584930896121266"/>
    <n v="0.85240274599542332"/>
    <n v="0.56303724928366761"/>
    <n v="0.74205685618729089"/>
    <n v="0.97583390061266173"/>
    <n v="0.82827102803738317"/>
    <n v="1477"/>
    <n v="2235"/>
    <n v="1179"/>
    <n v="1774.9999999999998"/>
    <n v="2867"/>
    <n v="2127"/>
    <n v="2476.1666666666665"/>
    <n v="1943.3333333333333"/>
  </r>
  <r>
    <x v="0"/>
    <x v="2"/>
    <n v="11303"/>
    <n v="201918"/>
    <n v="2019"/>
    <n v="18"/>
    <n v="16023"/>
    <n v="14059"/>
    <n v="14860"/>
    <n v="14058"/>
    <n v="13826"/>
    <n v="14851"/>
    <n v="17414"/>
    <n v="1964"/>
    <n v="1163"/>
    <n v="1965"/>
    <n v="2197"/>
    <n v="1172"/>
    <n v="1391"/>
    <n v="0.86030300874884413"/>
    <n v="0.92173620457604311"/>
    <n v="0.86022193768672639"/>
    <n v="0.84109648488355271"/>
    <n v="0.92108275537000872"/>
    <n v="0.92012174112782819"/>
    <n v="12095"/>
    <n v="13697"/>
    <n v="12093"/>
    <n v="11629"/>
    <n v="13679"/>
    <n v="16023"/>
    <n v="14844.666666666666"/>
    <n v="13202.666666666666"/>
  </r>
  <r>
    <x v="0"/>
    <x v="2"/>
    <n v="11304"/>
    <n v="201918"/>
    <n v="2019"/>
    <n v="18"/>
    <n v="24694"/>
    <n v="22018"/>
    <n v="23609"/>
    <n v="24114"/>
    <n v="23236"/>
    <n v="25180"/>
    <n v="23835"/>
    <n v="2676"/>
    <n v="1085"/>
    <n v="580"/>
    <n v="1458"/>
    <n v="486"/>
    <n v="859"/>
    <n v="0.87846307566536475"/>
    <n v="0.95404294972256343"/>
    <n v="0.97594758231732603"/>
    <n v="0.93725253916336715"/>
    <n v="0.98069896743447182"/>
    <n v="0.96396056219844761"/>
    <n v="19342"/>
    <n v="22524"/>
    <n v="23534"/>
    <n v="21778"/>
    <n v="24694"/>
    <n v="22976"/>
    <n v="23665.333333333332"/>
    <n v="22474.666666666668"/>
  </r>
  <r>
    <x v="0"/>
    <x v="3"/>
    <n v="11305"/>
    <n v="201918"/>
    <n v="2019"/>
    <n v="18"/>
    <n v="21421"/>
    <n v="22166"/>
    <n v="22052"/>
    <n v="22245"/>
    <n v="21996"/>
    <n v="23858"/>
    <n v="22230"/>
    <n v="745"/>
    <n v="631"/>
    <n v="824"/>
    <n v="575"/>
    <n v="2437"/>
    <n v="809"/>
    <n v="0.96638996661553733"/>
    <n v="0.97138581534554691"/>
    <n v="0.96295796808271517"/>
    <n v="0.97385888343335147"/>
    <n v="0.89785396931846762"/>
    <n v="0.96360773729194782"/>
    <n v="21421"/>
    <n v="21421"/>
    <n v="21421"/>
    <n v="21421"/>
    <n v="21421"/>
    <n v="21421"/>
    <n v="22424.5"/>
    <n v="21421"/>
  </r>
  <r>
    <x v="0"/>
    <x v="3"/>
    <n v="11306"/>
    <n v="201918"/>
    <n v="2019"/>
    <n v="18"/>
    <n v="4767"/>
    <n v="4528"/>
    <n v="4667"/>
    <n v="4627"/>
    <n v="4500"/>
    <n v="4830"/>
    <n v="4532"/>
    <n v="239"/>
    <n v="100"/>
    <n v="140"/>
    <n v="267"/>
    <n v="63"/>
    <n v="235"/>
    <n v="0.94721731448763247"/>
    <n v="0.97857295907435182"/>
    <n v="0.96974281391830564"/>
    <n v="0.94066666666666665"/>
    <n v="0.9869565217391304"/>
    <n v="0.9481465136804943"/>
    <n v="4289"/>
    <n v="4567"/>
    <n v="4487"/>
    <n v="4233"/>
    <n v="4767"/>
    <n v="4297"/>
    <n v="4614"/>
    <n v="4440"/>
  </r>
  <r>
    <x v="0"/>
    <x v="3"/>
    <n v="11307"/>
    <n v="201918"/>
    <n v="2019"/>
    <n v="18"/>
    <n v="38853"/>
    <n v="33328"/>
    <n v="31706"/>
    <n v="33989"/>
    <n v="37000"/>
    <n v="41917"/>
    <n v="42959"/>
    <n v="5525"/>
    <n v="7147"/>
    <n v="4864"/>
    <n v="1853"/>
    <n v="3064"/>
    <n v="4106"/>
    <n v="0.83422347575612099"/>
    <n v="0.7745852520027755"/>
    <n v="0.85689487775456763"/>
    <n v="0.94991891891891889"/>
    <n v="0.92690316577999377"/>
    <n v="0.90442049395935664"/>
    <n v="27803"/>
    <n v="24559"/>
    <n v="29125"/>
    <n v="35147"/>
    <n v="38853"/>
    <n v="38853"/>
    <n v="36816.5"/>
    <n v="32390"/>
  </r>
  <r>
    <x v="0"/>
    <x v="3"/>
    <n v="11308"/>
    <n v="201918"/>
    <n v="2019"/>
    <n v="18"/>
    <n v="16831"/>
    <n v="16938"/>
    <n v="17502"/>
    <n v="17147"/>
    <n v="17042"/>
    <n v="17520"/>
    <n v="16948"/>
    <n v="107"/>
    <n v="671"/>
    <n v="316"/>
    <n v="211"/>
    <n v="689"/>
    <n v="117"/>
    <n v="0.99368284331089862"/>
    <n v="0.96166152439721175"/>
    <n v="0.98157112031259108"/>
    <n v="0.98761882408168056"/>
    <n v="0.96067351598173512"/>
    <n v="0.99309653056407832"/>
    <n v="16831"/>
    <n v="16831"/>
    <n v="16831"/>
    <n v="16831"/>
    <n v="16831"/>
    <n v="16831"/>
    <n v="17182.833333333332"/>
    <n v="16831"/>
  </r>
  <r>
    <x v="0"/>
    <x v="3"/>
    <n v="11309"/>
    <n v="201918"/>
    <n v="2019"/>
    <n v="18"/>
    <n v="2340"/>
    <m/>
    <m/>
    <m/>
    <n v="0"/>
    <n v="393"/>
    <n v="1273"/>
    <n v="2340"/>
    <n v="2340"/>
    <n v="2340"/>
    <n v="2340"/>
    <n v="1947"/>
    <n v="1067"/>
    <n v="0"/>
    <n v="0"/>
    <n v="0"/>
    <n v="0"/>
    <n v="0"/>
    <n v="0.16182246661429689"/>
    <n v="0"/>
    <n v="0"/>
    <n v="0"/>
    <n v="0"/>
    <n v="0"/>
    <n v="205.99999999999994"/>
    <n v="555.33333333333337"/>
    <n v="34.333333333333321"/>
  </r>
  <r>
    <x v="0"/>
    <x v="3"/>
    <n v="11310"/>
    <n v="201918"/>
    <n v="2019"/>
    <n v="18"/>
    <n v="4698"/>
    <m/>
    <m/>
    <n v="27"/>
    <n v="28"/>
    <n v="28"/>
    <n v="1129"/>
    <n v="4698"/>
    <n v="4698"/>
    <n v="4671"/>
    <n v="4670"/>
    <n v="4670"/>
    <n v="3569"/>
    <n v="0"/>
    <n v="0"/>
    <n v="0"/>
    <n v="0"/>
    <n v="0"/>
    <n v="0"/>
    <n v="0"/>
    <n v="0"/>
    <n v="0"/>
    <n v="0"/>
    <n v="0"/>
    <n v="0"/>
    <n v="303"/>
    <n v="0"/>
  </r>
  <r>
    <x v="0"/>
    <x v="4"/>
    <n v="11111"/>
    <n v="201918"/>
    <n v="2019"/>
    <n v="18"/>
    <n v="3701"/>
    <n v="5640"/>
    <n v="4252"/>
    <n v="3534"/>
    <n v="5398"/>
    <n v="8000"/>
    <n v="6124"/>
    <n v="1939"/>
    <n v="551"/>
    <n v="167"/>
    <n v="1697"/>
    <n v="4299"/>
    <n v="2423"/>
    <n v="0.65620567375886529"/>
    <n v="0.87041392285983066"/>
    <n v="0.95274476513865314"/>
    <n v="0.68562430529825868"/>
    <n v="0.46262499999999995"/>
    <n v="0.60434356629653818"/>
    <n v="3701.0000000000005"/>
    <n v="3701"/>
    <n v="3367"/>
    <n v="3701.0000000000005"/>
    <n v="3700.9999999999995"/>
    <n v="3701"/>
    <n v="5491.333333333333"/>
    <n v="3645.3333333333335"/>
  </r>
  <r>
    <x v="0"/>
    <x v="4"/>
    <n v="11112"/>
    <n v="201918"/>
    <n v="2019"/>
    <n v="18"/>
    <n v="6076"/>
    <n v="7090"/>
    <n v="7061"/>
    <n v="6927"/>
    <n v="6844"/>
    <n v="6755"/>
    <n v="6606"/>
    <n v="1014"/>
    <n v="985"/>
    <n v="851"/>
    <n v="768"/>
    <n v="679"/>
    <n v="530"/>
    <n v="0.85698166431593792"/>
    <n v="0.86050134541849599"/>
    <n v="0.87714739425436694"/>
    <n v="0.88778492109877261"/>
    <n v="0.89948186528497409"/>
    <n v="0.91976990614592791"/>
    <n v="6076"/>
    <n v="6076"/>
    <n v="6076"/>
    <n v="6076"/>
    <n v="6076"/>
    <n v="6076"/>
    <n v="6880.5"/>
    <n v="6076"/>
  </r>
  <r>
    <x v="0"/>
    <x v="4"/>
    <n v="11113"/>
    <n v="201918"/>
    <n v="2019"/>
    <n v="18"/>
    <n v="18380"/>
    <n v="14764"/>
    <n v="15027"/>
    <n v="15210"/>
    <n v="15168"/>
    <n v="15426"/>
    <n v="15467"/>
    <n v="3616"/>
    <n v="3353"/>
    <n v="3170"/>
    <n v="3212"/>
    <n v="2954"/>
    <n v="2913"/>
    <n v="0.75507992413979952"/>
    <n v="0.77686830371997073"/>
    <n v="0.79158448389217617"/>
    <n v="0.78823839662447259"/>
    <n v="0.80850512122390772"/>
    <n v="0.81166354173401434"/>
    <n v="11148"/>
    <n v="11674"/>
    <n v="12040"/>
    <n v="11956"/>
    <n v="12472"/>
    <n v="12554"/>
    <n v="15177"/>
    <n v="11974"/>
  </r>
  <r>
    <x v="0"/>
    <x v="4"/>
    <n v="11114"/>
    <n v="201918"/>
    <n v="2019"/>
    <n v="18"/>
    <n v="1164"/>
    <n v="309"/>
    <n v="1595"/>
    <n v="1627"/>
    <n v="1412"/>
    <n v="775"/>
    <n v="918"/>
    <n v="855"/>
    <n v="431"/>
    <n v="463"/>
    <n v="248"/>
    <n v="389"/>
    <n v="246"/>
    <n v="0"/>
    <n v="0.72978056426332283"/>
    <n v="0.71542716656422867"/>
    <n v="0.82436260623229463"/>
    <n v="0.49806451612903224"/>
    <n v="0.73202614379084974"/>
    <n v="0"/>
    <n v="1164"/>
    <n v="1164"/>
    <n v="1164"/>
    <n v="386"/>
    <n v="672.00000000000011"/>
    <n v="1106"/>
    <n v="758.33333333333337"/>
  </r>
  <r>
    <x v="0"/>
    <x v="4"/>
    <n v="11115"/>
    <n v="201918"/>
    <n v="2019"/>
    <n v="18"/>
    <n v="266"/>
    <n v="515"/>
    <n v="507"/>
    <n v="502"/>
    <n v="326"/>
    <n v="462"/>
    <n v="235"/>
    <n v="249"/>
    <n v="241"/>
    <n v="236"/>
    <n v="60"/>
    <n v="196"/>
    <n v="31"/>
    <n v="0.51650485436893212"/>
    <n v="0.52465483234714005"/>
    <n v="0.52988047808764938"/>
    <n v="0.81595092024539873"/>
    <n v="0.57575757575757569"/>
    <n v="0.86808510638297876"/>
    <n v="266.00000000000006"/>
    <n v="266"/>
    <n v="266"/>
    <n v="266"/>
    <n v="265.99999999999994"/>
    <n v="204"/>
    <n v="424.5"/>
    <n v="255.66666666666666"/>
  </r>
  <r>
    <x v="0"/>
    <x v="4"/>
    <n v="11116"/>
    <n v="201918"/>
    <n v="2019"/>
    <n v="18"/>
    <n v="254"/>
    <n v="147"/>
    <n v="247"/>
    <n v="289"/>
    <n v="249"/>
    <n v="230"/>
    <n v="301"/>
    <n v="107"/>
    <n v="7"/>
    <n v="35"/>
    <n v="5"/>
    <n v="24"/>
    <n v="47"/>
    <n v="0.27210884353741494"/>
    <n v="0.97165991902834004"/>
    <n v="0.87889273356401387"/>
    <n v="0.97991967871485941"/>
    <n v="0.89565217391304353"/>
    <n v="0.84385382059800662"/>
    <n v="39.999999999999993"/>
    <n v="240"/>
    <n v="254"/>
    <n v="244"/>
    <n v="206"/>
    <n v="254"/>
    <n v="243.83333333333334"/>
    <n v="206.33333333333334"/>
  </r>
  <r>
    <x v="1"/>
    <x v="5"/>
    <n v="11269"/>
    <n v="201918"/>
    <n v="2019"/>
    <n v="18"/>
    <n v="42203"/>
    <n v="25025"/>
    <n v="29261"/>
    <n v="33008"/>
    <n v="31038"/>
    <n v="33412"/>
    <n v="35821"/>
    <n v="17178"/>
    <n v="12942"/>
    <n v="9195"/>
    <n v="11165"/>
    <n v="8791"/>
    <n v="6382"/>
    <n v="0.31356643356643354"/>
    <n v="0.55770479477803225"/>
    <n v="0.7214311682016481"/>
    <n v="0.64027965719440694"/>
    <n v="0.7368909373877649"/>
    <n v="0.82183635297730384"/>
    <n v="7846.9999999999991"/>
    <n v="16319.000000000002"/>
    <n v="23813"/>
    <n v="19873.000000000004"/>
    <n v="24621"/>
    <n v="29439"/>
    <n v="31260.833333333332"/>
    <n v="20318.666666666668"/>
  </r>
  <r>
    <x v="1"/>
    <x v="5"/>
    <n v="11270"/>
    <n v="201918"/>
    <n v="2019"/>
    <n v="18"/>
    <n v="1304"/>
    <n v="1361"/>
    <n v="2070"/>
    <n v="1091"/>
    <n v="1324"/>
    <n v="1525"/>
    <n v="1454"/>
    <n v="57"/>
    <n v="766"/>
    <n v="213"/>
    <n v="20"/>
    <n v="221"/>
    <n v="150"/>
    <n v="0.95811903012490818"/>
    <n v="0.62995169082125602"/>
    <n v="0.80476626947754348"/>
    <n v="0.98489425981873113"/>
    <n v="0.85508196721311469"/>
    <n v="0.89683631361760663"/>
    <n v="1304"/>
    <n v="1304"/>
    <n v="877.99999999999989"/>
    <n v="1304"/>
    <n v="1304"/>
    <n v="1304"/>
    <n v="1470.8333333333333"/>
    <n v="1233"/>
  </r>
  <r>
    <x v="1"/>
    <x v="5"/>
    <n v="11271"/>
    <n v="201918"/>
    <n v="2019"/>
    <n v="18"/>
    <n v="5040"/>
    <n v="0"/>
    <n v="4015"/>
    <n v="3695"/>
    <n v="4288"/>
    <n v="3537"/>
    <n v="4874"/>
    <n v="5040"/>
    <n v="1025"/>
    <n v="1345"/>
    <n v="752"/>
    <n v="1503"/>
    <n v="166"/>
    <n v="0"/>
    <n v="0.74470734744707345"/>
    <n v="0.63599458728010827"/>
    <n v="0.82462686567164178"/>
    <n v="0.57506361323155208"/>
    <n v="0.96594173163725894"/>
    <n v="0"/>
    <n v="2990"/>
    <n v="2350"/>
    <n v="3536"/>
    <n v="2033.9999999999998"/>
    <n v="4708"/>
    <n v="3401.5"/>
    <n v="2603"/>
  </r>
  <r>
    <x v="1"/>
    <x v="5"/>
    <n v="11273"/>
    <n v="201918"/>
    <n v="2019"/>
    <n v="18"/>
    <n v="619"/>
    <n v="530"/>
    <n v="494"/>
    <n v="453"/>
    <n v="408"/>
    <n v="517"/>
    <n v="585"/>
    <n v="89"/>
    <n v="125"/>
    <n v="166"/>
    <n v="211"/>
    <n v="102"/>
    <n v="34"/>
    <n v="0.83207547169811324"/>
    <n v="0.74696356275303644"/>
    <n v="0.63355408388520973"/>
    <n v="0.48284313725490191"/>
    <n v="0.80270793036750487"/>
    <n v="0.94188034188034186"/>
    <n v="441"/>
    <n v="369"/>
    <n v="287"/>
    <n v="196.99999999999997"/>
    <n v="415"/>
    <n v="551"/>
    <n v="497.83333333333331"/>
    <n v="376.66666666666669"/>
  </r>
  <r>
    <x v="1"/>
    <x v="5"/>
    <n v="11274"/>
    <n v="201918"/>
    <n v="2019"/>
    <n v="18"/>
    <n v="429"/>
    <n v="656"/>
    <n v="573"/>
    <n v="548"/>
    <n v="685"/>
    <n v="730"/>
    <n v="642"/>
    <n v="227"/>
    <n v="144"/>
    <n v="119"/>
    <n v="256"/>
    <n v="301"/>
    <n v="213"/>
    <n v="0.65396341463414642"/>
    <n v="0.74869109947643975"/>
    <n v="0.78284671532846717"/>
    <n v="0.62627737226277369"/>
    <n v="0.5876712328767123"/>
    <n v="0.66822429906542058"/>
    <n v="429.00000000000006"/>
    <n v="429"/>
    <n v="429"/>
    <n v="429"/>
    <n v="429"/>
    <n v="429"/>
    <n v="639"/>
    <n v="429"/>
  </r>
  <r>
    <x v="1"/>
    <x v="5"/>
    <n v="11275"/>
    <n v="201918"/>
    <n v="2019"/>
    <n v="18"/>
    <n v="142"/>
    <n v="0"/>
    <n v="0"/>
    <n v="0"/>
    <n v="0"/>
    <n v="0"/>
    <n v="0"/>
    <n v="142"/>
    <n v="142"/>
    <n v="142"/>
    <n v="142"/>
    <n v="142"/>
    <n v="142"/>
    <n v="0"/>
    <n v="0"/>
    <n v="0"/>
    <n v="0"/>
    <n v="0"/>
    <n v="0"/>
    <n v="0"/>
    <n v="0"/>
    <n v="0"/>
    <n v="0"/>
    <n v="0"/>
    <n v="0"/>
    <n v="0"/>
    <n v="0"/>
  </r>
  <r>
    <x v="1"/>
    <x v="5"/>
    <n v="11276"/>
    <n v="201918"/>
    <n v="2019"/>
    <n v="18"/>
    <n v="784"/>
    <n v="947"/>
    <n v="1010"/>
    <n v="1004"/>
    <n v="602"/>
    <n v="1003"/>
    <n v="1074"/>
    <n v="163"/>
    <n v="226"/>
    <n v="220"/>
    <n v="182"/>
    <n v="219"/>
    <n v="290"/>
    <n v="0.82787750791974657"/>
    <n v="0.77623762376237626"/>
    <n v="0.78087649402390436"/>
    <n v="0.69767441860465118"/>
    <n v="0.78165503489531407"/>
    <n v="0.72998137802607077"/>
    <n v="784"/>
    <n v="784"/>
    <n v="784"/>
    <n v="420"/>
    <n v="784"/>
    <n v="784"/>
    <n v="940"/>
    <n v="723.33333333333337"/>
  </r>
  <r>
    <x v="1"/>
    <x v="5"/>
    <n v="11277"/>
    <n v="201918"/>
    <n v="2019"/>
    <n v="18"/>
    <n v="821"/>
    <n v="392"/>
    <n v="420"/>
    <n v="437"/>
    <n v="448"/>
    <n v="881"/>
    <n v="903"/>
    <n v="429"/>
    <n v="401"/>
    <n v="384"/>
    <n v="373"/>
    <n v="60"/>
    <n v="82"/>
    <n v="0"/>
    <n v="4.5238095238095188E-2"/>
    <n v="0.1212814645308925"/>
    <n v="0.1674107142857143"/>
    <n v="0.9318955732122588"/>
    <n v="0.90919158361018826"/>
    <n v="0"/>
    <n v="18.999999999999979"/>
    <n v="53.000000000000021"/>
    <n v="75"/>
    <n v="821"/>
    <n v="821"/>
    <n v="580.16666666666663"/>
    <n v="298.16666666666669"/>
  </r>
  <r>
    <x v="1"/>
    <x v="5"/>
    <n v="11278"/>
    <n v="201918"/>
    <n v="2019"/>
    <n v="18"/>
    <n v="885"/>
    <n v="95"/>
    <n v="98"/>
    <n v="74"/>
    <n v="111"/>
    <n v="109"/>
    <n v="152"/>
    <n v="790"/>
    <n v="787"/>
    <n v="811"/>
    <n v="774"/>
    <n v="776"/>
    <n v="733"/>
    <n v="0"/>
    <n v="0"/>
    <n v="0"/>
    <n v="0"/>
    <n v="0"/>
    <n v="0"/>
    <n v="0"/>
    <n v="0"/>
    <n v="0"/>
    <n v="0"/>
    <n v="0"/>
    <n v="0"/>
    <n v="106.5"/>
    <n v="0"/>
  </r>
  <r>
    <x v="1"/>
    <x v="5"/>
    <n v="11279"/>
    <n v="201918"/>
    <n v="2019"/>
    <n v="18"/>
    <n v="122"/>
    <n v="0"/>
    <n v="0"/>
    <n v="83"/>
    <n v="57"/>
    <n v="53"/>
    <n v="32"/>
    <n v="122"/>
    <n v="122"/>
    <n v="39"/>
    <n v="65"/>
    <n v="69"/>
    <n v="90"/>
    <n v="0"/>
    <n v="0"/>
    <n v="0.53012048192771077"/>
    <n v="0"/>
    <n v="0"/>
    <n v="0"/>
    <n v="0"/>
    <n v="0"/>
    <n v="43.999999999999993"/>
    <n v="0"/>
    <n v="0"/>
    <n v="0"/>
    <n v="37.5"/>
    <n v="7.3333333333333321"/>
  </r>
  <r>
    <x v="1"/>
    <x v="5"/>
    <n v="11280"/>
    <n v="201918"/>
    <n v="2019"/>
    <n v="18"/>
    <n v="524"/>
    <n v="442"/>
    <n v="540"/>
    <n v="498"/>
    <n v="525"/>
    <n v="594"/>
    <n v="616"/>
    <n v="82"/>
    <n v="16"/>
    <n v="26"/>
    <n v="1"/>
    <n v="70"/>
    <n v="92"/>
    <n v="0.81447963800904977"/>
    <n v="0.97037037037037033"/>
    <n v="0.94779116465863456"/>
    <n v="0.99809523809523815"/>
    <n v="0.88215488215488214"/>
    <n v="0.85064935064935066"/>
    <n v="360"/>
    <n v="524"/>
    <n v="472"/>
    <n v="524"/>
    <n v="524"/>
    <n v="524"/>
    <n v="535.83333333333337"/>
    <n v="488"/>
  </r>
  <r>
    <x v="1"/>
    <x v="5"/>
    <n v="11281"/>
    <n v="201918"/>
    <n v="2019"/>
    <n v="18"/>
    <n v="871"/>
    <n v="1085"/>
    <n v="1085"/>
    <n v="954"/>
    <n v="1135"/>
    <n v="1182"/>
    <n v="1253"/>
    <n v="214"/>
    <n v="214"/>
    <n v="83"/>
    <n v="264"/>
    <n v="311"/>
    <n v="382"/>
    <n v="0.80276497695852533"/>
    <n v="0.80276497695852533"/>
    <n v="0.91299790356394128"/>
    <n v="0.76740088105726878"/>
    <n v="0.73688663282571909"/>
    <n v="0.69513168395849956"/>
    <n v="871"/>
    <n v="871"/>
    <n v="871"/>
    <n v="871.00000000000011"/>
    <n v="871"/>
    <n v="871"/>
    <n v="1115.6666666666667"/>
    <n v="871"/>
  </r>
  <r>
    <x v="1"/>
    <x v="5"/>
    <n v="11282"/>
    <n v="201918"/>
    <n v="2019"/>
    <n v="18"/>
    <n v="1062"/>
    <m/>
    <n v="55"/>
    <n v="673"/>
    <n v="1878"/>
    <n v="2130"/>
    <n v="1792"/>
    <n v="1062"/>
    <n v="1007"/>
    <n v="389"/>
    <n v="816"/>
    <n v="1068"/>
    <n v="730"/>
    <n v="0"/>
    <n v="0"/>
    <n v="0.42199108469539381"/>
    <n v="0.56549520766773165"/>
    <n v="0.49859154929577465"/>
    <n v="0.5926339285714286"/>
    <n v="0"/>
    <n v="0"/>
    <n v="284.00000000000006"/>
    <n v="1062"/>
    <n v="1062"/>
    <n v="1062"/>
    <n v="1305.5999999999999"/>
    <n v="578.33333333333337"/>
  </r>
  <r>
    <x v="1"/>
    <x v="5"/>
    <n v="11283"/>
    <n v="201918"/>
    <n v="2019"/>
    <n v="18"/>
    <n v="2434"/>
    <m/>
    <n v="41"/>
    <n v="741"/>
    <n v="1690"/>
    <n v="2767"/>
    <n v="2374"/>
    <n v="2434"/>
    <n v="2393"/>
    <n v="1693"/>
    <n v="744"/>
    <n v="333"/>
    <n v="60"/>
    <n v="0"/>
    <n v="0"/>
    <n v="0"/>
    <n v="0.55976331360946752"/>
    <n v="0.87965305384893389"/>
    <n v="0.97472620050547598"/>
    <n v="0"/>
    <n v="0"/>
    <n v="0"/>
    <n v="946.00000000000011"/>
    <n v="2434"/>
    <n v="2314"/>
    <n v="1522.6"/>
    <n v="949"/>
  </r>
  <r>
    <x v="1"/>
    <x v="5"/>
    <n v="11284"/>
    <n v="201918"/>
    <n v="2019"/>
    <n v="18"/>
    <n v="5"/>
    <n v="3"/>
    <n v="6"/>
    <n v="4"/>
    <n v="5"/>
    <n v="5"/>
    <n v="3"/>
    <n v="2"/>
    <n v="1"/>
    <n v="1"/>
    <n v="0"/>
    <n v="0"/>
    <n v="2"/>
    <n v="0.33333333333333337"/>
    <n v="0.83333333333333337"/>
    <n v="0.75"/>
    <n v="1"/>
    <n v="1"/>
    <n v="0.33333333333333337"/>
    <n v="1"/>
    <n v="5"/>
    <n v="3"/>
    <n v="5"/>
    <n v="5"/>
    <n v="1"/>
    <n v="4.333333333333333"/>
    <n v="3.3333333333333335"/>
  </r>
  <r>
    <x v="1"/>
    <x v="5"/>
    <n v="11285"/>
    <n v="201918"/>
    <n v="2019"/>
    <n v="18"/>
    <n v="5"/>
    <n v="3"/>
    <n v="2"/>
    <n v="1"/>
    <n v="2"/>
    <n v="3"/>
    <n v="3"/>
    <n v="2"/>
    <n v="3"/>
    <n v="4"/>
    <n v="3"/>
    <n v="2"/>
    <n v="2"/>
    <n v="0.33333333333333337"/>
    <n v="0"/>
    <n v="0"/>
    <n v="0"/>
    <n v="0.33333333333333337"/>
    <n v="0.33333333333333337"/>
    <n v="1"/>
    <n v="0"/>
    <n v="0"/>
    <n v="0"/>
    <n v="1"/>
    <n v="1"/>
    <n v="2.3333333333333335"/>
    <n v="0.5"/>
  </r>
  <r>
    <x v="1"/>
    <x v="5"/>
    <n v="11286"/>
    <n v="201918"/>
    <n v="2019"/>
    <n v="18"/>
    <n v="11557"/>
    <n v="3519"/>
    <n v="5189"/>
    <n v="6177"/>
    <n v="7088"/>
    <n v="7905"/>
    <n v="10685"/>
    <n v="8038"/>
    <n v="6368"/>
    <n v="5380"/>
    <n v="4469"/>
    <n v="3652"/>
    <n v="872"/>
    <n v="0"/>
    <n v="0"/>
    <n v="0.12902703577788566"/>
    <n v="0.36949774266365687"/>
    <n v="0.53801391524351683"/>
    <n v="0.91839026672905943"/>
    <n v="0"/>
    <n v="0"/>
    <n v="796.99999999999966"/>
    <n v="2619"/>
    <n v="4253.0000000000009"/>
    <n v="9813"/>
    <n v="6760.5"/>
    <n v="2913.6666666666665"/>
  </r>
  <r>
    <x v="1"/>
    <x v="5"/>
    <n v="11287"/>
    <n v="201918"/>
    <n v="2019"/>
    <n v="18"/>
    <n v="329"/>
    <n v="0"/>
    <n v="0"/>
    <n v="0"/>
    <n v="0"/>
    <n v="0"/>
    <n v="0"/>
    <n v="329"/>
    <n v="329"/>
    <n v="329"/>
    <n v="329"/>
    <n v="329"/>
    <n v="329"/>
    <n v="0"/>
    <n v="0"/>
    <n v="0"/>
    <n v="0"/>
    <n v="0"/>
    <n v="0"/>
    <n v="0"/>
    <n v="0"/>
    <n v="0"/>
    <n v="0"/>
    <n v="0"/>
    <n v="0"/>
    <n v="0"/>
    <n v="0"/>
  </r>
  <r>
    <x v="1"/>
    <x v="5"/>
    <n v="11288"/>
    <n v="201918"/>
    <n v="2019"/>
    <n v="18"/>
    <n v="2399"/>
    <n v="3094"/>
    <n v="2976"/>
    <n v="2144"/>
    <n v="1701"/>
    <n v="1664"/>
    <n v="1335"/>
    <n v="695"/>
    <n v="577"/>
    <n v="255"/>
    <n v="698"/>
    <n v="735"/>
    <n v="1064"/>
    <n v="0.77537168713639304"/>
    <n v="0.8061155913978495"/>
    <n v="0.88106343283582089"/>
    <n v="0.58965314520870082"/>
    <n v="0.55829326923076916"/>
    <n v="0.20299625468164795"/>
    <n v="2399"/>
    <n v="2399"/>
    <n v="1889"/>
    <n v="1003.0000000000001"/>
    <n v="928.99999999999989"/>
    <n v="271"/>
    <n v="2152.3333333333335"/>
    <n v="1481.6666666666667"/>
  </r>
  <r>
    <x v="1"/>
    <x v="5"/>
    <n v="11289"/>
    <n v="201918"/>
    <n v="2019"/>
    <n v="18"/>
    <n v="1273"/>
    <n v="3898"/>
    <n v="1903"/>
    <n v="1337"/>
    <n v="1490"/>
    <n v="1573"/>
    <n v="1127"/>
    <n v="2625"/>
    <n v="630"/>
    <n v="64"/>
    <n v="217"/>
    <n v="300"/>
    <n v="146"/>
    <n v="0.3265777321703438"/>
    <n v="0.66894377299001584"/>
    <n v="0.95213163799551237"/>
    <n v="0.85436241610738262"/>
    <n v="0.80928162746344567"/>
    <n v="0.87045252883762203"/>
    <n v="1273.0000000000002"/>
    <n v="1273.0000000000002"/>
    <n v="1273"/>
    <n v="1273"/>
    <n v="1273"/>
    <n v="981"/>
    <n v="1888"/>
    <n v="1224.3333333333333"/>
  </r>
  <r>
    <x v="1"/>
    <x v="5"/>
    <n v="11290"/>
    <n v="201918"/>
    <n v="2019"/>
    <n v="18"/>
    <n v="5105"/>
    <n v="1428"/>
    <n v="2137"/>
    <n v="1858"/>
    <n v="1586"/>
    <n v="1580"/>
    <n v="1471"/>
    <n v="3677"/>
    <n v="2968"/>
    <n v="3247"/>
    <n v="3519"/>
    <n v="3525"/>
    <n v="3634"/>
    <n v="0"/>
    <n v="0"/>
    <n v="0"/>
    <n v="0"/>
    <n v="0"/>
    <n v="0"/>
    <n v="0"/>
    <n v="0"/>
    <n v="0"/>
    <n v="0"/>
    <n v="0"/>
    <n v="0"/>
    <n v="1676.6666666666667"/>
    <n v="0"/>
  </r>
  <r>
    <x v="1"/>
    <x v="5"/>
    <n v="11291"/>
    <n v="201918"/>
    <n v="2019"/>
    <n v="18"/>
    <n v="176"/>
    <n v="0"/>
    <n v="0"/>
    <n v="0"/>
    <n v="0"/>
    <n v="0"/>
    <n v="0"/>
    <n v="176"/>
    <n v="176"/>
    <n v="176"/>
    <n v="176"/>
    <n v="176"/>
    <n v="176"/>
    <n v="0"/>
    <n v="0"/>
    <n v="0"/>
    <n v="0"/>
    <n v="0"/>
    <n v="0"/>
    <n v="0"/>
    <n v="0"/>
    <n v="0"/>
    <n v="0"/>
    <n v="0"/>
    <n v="0"/>
    <n v="0"/>
    <n v="0"/>
  </r>
  <r>
    <x v="1"/>
    <x v="5"/>
    <n v="11292"/>
    <n v="201918"/>
    <n v="2019"/>
    <n v="18"/>
    <n v="312"/>
    <n v="0"/>
    <n v="0"/>
    <n v="0"/>
    <n v="0"/>
    <n v="0"/>
    <n v="0"/>
    <n v="312"/>
    <n v="312"/>
    <n v="312"/>
    <n v="312"/>
    <n v="312"/>
    <n v="312"/>
    <n v="0"/>
    <n v="0"/>
    <n v="0"/>
    <n v="0"/>
    <n v="0"/>
    <n v="0"/>
    <n v="0"/>
    <n v="0"/>
    <n v="0"/>
    <n v="0"/>
    <n v="0"/>
    <n v="0"/>
    <n v="0"/>
    <n v="0"/>
  </r>
  <r>
    <x v="1"/>
    <x v="5"/>
    <n v="11293"/>
    <n v="201918"/>
    <n v="2019"/>
    <n v="18"/>
    <n v="350"/>
    <n v="79"/>
    <n v="100"/>
    <n v="86"/>
    <n v="119"/>
    <n v="132"/>
    <n v="169"/>
    <n v="271"/>
    <n v="250"/>
    <n v="264"/>
    <n v="231"/>
    <n v="218"/>
    <n v="181"/>
    <n v="0"/>
    <n v="0"/>
    <n v="0"/>
    <n v="0"/>
    <n v="0"/>
    <n v="0"/>
    <n v="0"/>
    <n v="0"/>
    <n v="0"/>
    <n v="0"/>
    <n v="0"/>
    <n v="0"/>
    <n v="114.16666666666667"/>
    <n v="0"/>
  </r>
  <r>
    <x v="1"/>
    <x v="5"/>
    <n v="11294"/>
    <n v="201918"/>
    <n v="2019"/>
    <n v="18"/>
    <n v="54"/>
    <n v="0"/>
    <n v="0"/>
    <n v="0"/>
    <n v="0"/>
    <n v="0"/>
    <n v="0"/>
    <n v="54"/>
    <n v="54"/>
    <n v="54"/>
    <n v="54"/>
    <n v="54"/>
    <n v="54"/>
    <n v="0"/>
    <n v="0"/>
    <n v="0"/>
    <n v="0"/>
    <n v="0"/>
    <n v="0"/>
    <n v="0"/>
    <n v="0"/>
    <n v="0"/>
    <n v="0"/>
    <n v="0"/>
    <n v="0"/>
    <n v="0"/>
    <n v="0"/>
  </r>
  <r>
    <x v="1"/>
    <x v="5"/>
    <n v="11295"/>
    <n v="201918"/>
    <n v="2019"/>
    <n v="18"/>
    <n v="208"/>
    <n v="0"/>
    <n v="0"/>
    <n v="0"/>
    <n v="38"/>
    <n v="71"/>
    <n v="76"/>
    <n v="208"/>
    <n v="208"/>
    <n v="208"/>
    <n v="170"/>
    <n v="137"/>
    <n v="132"/>
    <n v="0"/>
    <n v="0"/>
    <n v="0"/>
    <n v="0"/>
    <n v="0"/>
    <n v="0"/>
    <n v="0"/>
    <n v="0"/>
    <n v="0"/>
    <n v="0"/>
    <n v="0"/>
    <n v="0"/>
    <n v="30.833333333333332"/>
    <n v="0"/>
  </r>
  <r>
    <x v="1"/>
    <x v="5"/>
    <n v="11296"/>
    <n v="201918"/>
    <n v="2019"/>
    <n v="18"/>
    <n v="191"/>
    <n v="19"/>
    <n v="15"/>
    <n v="49"/>
    <n v="37"/>
    <n v="69"/>
    <n v="108"/>
    <n v="172"/>
    <n v="176"/>
    <n v="142"/>
    <n v="154"/>
    <n v="122"/>
    <n v="83"/>
    <n v="0"/>
    <n v="0"/>
    <n v="0"/>
    <n v="0"/>
    <n v="0"/>
    <n v="0.23148148148148151"/>
    <n v="0"/>
    <n v="0"/>
    <n v="0"/>
    <n v="0"/>
    <n v="0"/>
    <n v="25.000000000000004"/>
    <n v="49.5"/>
    <n v="4.166666666666667"/>
  </r>
  <r>
    <x v="1"/>
    <x v="5"/>
    <n v="11297"/>
    <n v="201918"/>
    <n v="2019"/>
    <n v="18"/>
    <n v="2713"/>
    <n v="1407"/>
    <n v="1522"/>
    <n v="1826"/>
    <n v="2380"/>
    <n v="2555"/>
    <n v="2823"/>
    <n v="1306"/>
    <n v="1191"/>
    <n v="887"/>
    <n v="333"/>
    <n v="158"/>
    <n v="110"/>
    <n v="7.1783937455579205E-2"/>
    <n v="0.21747700394218139"/>
    <n v="0.51423877327491785"/>
    <n v="0.86008403361344543"/>
    <n v="0.93816046966731903"/>
    <n v="0.96103436060928094"/>
    <n v="100.99999999999994"/>
    <n v="331.00000000000006"/>
    <n v="939"/>
    <n v="2047.0000000000002"/>
    <n v="2397"/>
    <n v="2713"/>
    <n v="2085.5"/>
    <n v="1421.3333333333333"/>
  </r>
  <r>
    <x v="1"/>
    <x v="5"/>
    <n v="11298"/>
    <n v="201918"/>
    <n v="2019"/>
    <n v="18"/>
    <n v="2298"/>
    <n v="2077"/>
    <n v="2814"/>
    <n v="2347"/>
    <n v="1830"/>
    <n v="1184"/>
    <n v="1147"/>
    <n v="221"/>
    <n v="516"/>
    <n v="49"/>
    <n v="468"/>
    <n v="1114"/>
    <n v="1151"/>
    <n v="0.89359653346172363"/>
    <n v="0.81663113006396593"/>
    <n v="0.97912228376651045"/>
    <n v="0.74426229508196728"/>
    <n v="5.9121621621621601E-2"/>
    <n v="0"/>
    <n v="1856"/>
    <n v="2298"/>
    <n v="2298"/>
    <n v="1362.0000000000002"/>
    <n v="69.999999999999972"/>
    <n v="0"/>
    <n v="1899.8333333333333"/>
    <n v="1314"/>
  </r>
  <r>
    <x v="1"/>
    <x v="5"/>
    <n v="11299"/>
    <n v="201918"/>
    <n v="2019"/>
    <n v="18"/>
    <n v="303"/>
    <n v="92"/>
    <n v="614"/>
    <n v="378"/>
    <n v="291"/>
    <n v="465"/>
    <n v="372"/>
    <n v="211"/>
    <n v="311"/>
    <n v="75"/>
    <n v="12"/>
    <n v="162"/>
    <n v="69"/>
    <n v="0"/>
    <n v="0.49348534201954397"/>
    <n v="0.80158730158730163"/>
    <n v="0.95876288659793818"/>
    <n v="0.65161290322580645"/>
    <n v="0.81451612903225801"/>
    <n v="0"/>
    <n v="303"/>
    <n v="303"/>
    <n v="279"/>
    <n v="303"/>
    <n v="303"/>
    <n v="368.66666666666669"/>
    <n v="248.5"/>
  </r>
  <r>
    <x v="1"/>
    <x v="5"/>
    <n v="11300"/>
    <n v="201918"/>
    <n v="2019"/>
    <n v="18"/>
    <n v="3328"/>
    <n v="2198"/>
    <n v="2043"/>
    <n v="2046"/>
    <n v="3209"/>
    <n v="2212"/>
    <n v="2144"/>
    <n v="1130"/>
    <n v="1285"/>
    <n v="1282"/>
    <n v="119"/>
    <n v="1116"/>
    <n v="1184"/>
    <n v="0.4858962693357598"/>
    <n v="0.37102300538423882"/>
    <n v="0.37341153470185728"/>
    <n v="0.9629167965098161"/>
    <n v="0.49547920433996384"/>
    <n v="0.44776119402985071"/>
    <n v="1068"/>
    <n v="757.99999999999989"/>
    <n v="764"/>
    <n v="3090"/>
    <n v="1096"/>
    <n v="959.99999999999989"/>
    <n v="2308.6666666666665"/>
    <n v="1289.3333333333333"/>
  </r>
  <r>
    <x v="1"/>
    <x v="5"/>
    <n v="11301"/>
    <n v="201918"/>
    <n v="2019"/>
    <n v="18"/>
    <n v="4949"/>
    <n v="9437"/>
    <n v="9144"/>
    <n v="7581"/>
    <n v="5015"/>
    <n v="7001"/>
    <n v="6194"/>
    <n v="4488"/>
    <n v="4195"/>
    <n v="2632"/>
    <n v="66"/>
    <n v="2052"/>
    <n v="1245"/>
    <n v="0.52442513510649569"/>
    <n v="0.54122922134733153"/>
    <n v="0.65281625115420128"/>
    <n v="0.98683948155533396"/>
    <n v="0.70689901442651049"/>
    <n v="0.79899903132063288"/>
    <n v="4949"/>
    <n v="4949"/>
    <n v="4949"/>
    <n v="4949"/>
    <n v="4949"/>
    <n v="4949"/>
    <n v="7395.333333333333"/>
    <n v="4949"/>
  </r>
  <r>
    <x v="2"/>
    <x v="6"/>
    <n v="11122"/>
    <n v="201918"/>
    <n v="2019"/>
    <n v="18"/>
    <n v="120145"/>
    <n v="118821"/>
    <n v="123265"/>
    <n v="121521"/>
    <n v="114666"/>
    <n v="116077"/>
    <n v="112486"/>
    <n v="1324"/>
    <n v="3120"/>
    <n v="1376"/>
    <n v="5479"/>
    <n v="4068"/>
    <n v="7659"/>
    <n v="0.98885718854411253"/>
    <n v="0.97468867886261312"/>
    <n v="0.98867685420626883"/>
    <n v="0.95221774545200843"/>
    <n v="0.96495429757833162"/>
    <n v="0.93191152676777556"/>
    <n v="117497"/>
    <n v="120145"/>
    <n v="120145"/>
    <n v="109187"/>
    <n v="112009"/>
    <n v="104827"/>
    <n v="117806"/>
    <n v="113968.33333333333"/>
  </r>
  <r>
    <x v="2"/>
    <x v="6"/>
    <n v="11123"/>
    <n v="201918"/>
    <n v="2019"/>
    <n v="18"/>
    <n v="8893"/>
    <n v="13008"/>
    <n v="10172"/>
    <n v="12160"/>
    <n v="10487"/>
    <n v="9681"/>
    <n v="7874"/>
    <n v="4115"/>
    <n v="1279"/>
    <n v="3267"/>
    <n v="1594"/>
    <n v="788"/>
    <n v="1019"/>
    <n v="0.68365621156211565"/>
    <n v="0.87426268187180489"/>
    <n v="0.73133223684210524"/>
    <n v="0.84800228854772575"/>
    <n v="0.91860345005681232"/>
    <n v="0.87058674117348234"/>
    <n v="8893"/>
    <n v="8893"/>
    <n v="8893"/>
    <n v="8893"/>
    <n v="8893"/>
    <n v="6855"/>
    <n v="10563.666666666666"/>
    <n v="8553.3333333333339"/>
  </r>
  <r>
    <x v="2"/>
    <x v="6"/>
    <n v="11124"/>
    <n v="201918"/>
    <n v="2019"/>
    <n v="18"/>
    <n v="24327"/>
    <n v="26383"/>
    <n v="27198"/>
    <n v="26437"/>
    <n v="25366"/>
    <n v="25247"/>
    <n v="24537"/>
    <n v="2056"/>
    <n v="2871"/>
    <n v="2110"/>
    <n v="1039"/>
    <n v="920"/>
    <n v="210"/>
    <n v="0.92207103058787854"/>
    <n v="0.89444076770350756"/>
    <n v="0.92018761584143438"/>
    <n v="0.95903965938658042"/>
    <n v="0.96356002693389309"/>
    <n v="0.99144149651546642"/>
    <n v="24327"/>
    <n v="24327"/>
    <n v="24327"/>
    <n v="24327"/>
    <n v="24327"/>
    <n v="24327"/>
    <n v="25861.333333333332"/>
    <n v="24327"/>
  </r>
  <r>
    <x v="2"/>
    <x v="6"/>
    <n v="11125"/>
    <n v="201918"/>
    <n v="2019"/>
    <n v="18"/>
    <n v="11830"/>
    <n v="11959"/>
    <n v="12779"/>
    <n v="13746"/>
    <n v="13222"/>
    <n v="13500"/>
    <n v="12917"/>
    <n v="129"/>
    <n v="949"/>
    <n v="1916"/>
    <n v="1392"/>
    <n v="1670"/>
    <n v="1087"/>
    <n v="0.98921314491178192"/>
    <n v="0.92573753814852489"/>
    <n v="0.8606139967990688"/>
    <n v="0.89472091967932232"/>
    <n v="0.87629629629629635"/>
    <n v="0.91584733297205234"/>
    <n v="11830"/>
    <n v="11830"/>
    <n v="11830"/>
    <n v="11830"/>
    <n v="11830"/>
    <n v="11830"/>
    <n v="13020.5"/>
    <n v="11830"/>
  </r>
  <r>
    <x v="2"/>
    <x v="6"/>
    <n v="11126"/>
    <n v="201918"/>
    <n v="2019"/>
    <n v="18"/>
    <n v="69327"/>
    <n v="67810"/>
    <n v="68024"/>
    <n v="67893"/>
    <n v="65398"/>
    <n v="66802"/>
    <n v="65023"/>
    <n v="1517"/>
    <n v="1303"/>
    <n v="1434"/>
    <n v="3929"/>
    <n v="2525"/>
    <n v="4304"/>
    <n v="0.97762866833800321"/>
    <n v="0.98084499588380569"/>
    <n v="0.97887852945075338"/>
    <n v="0.93992171014404113"/>
    <n v="0.96220173048711111"/>
    <n v="0.93380803715608329"/>
    <n v="66293"/>
    <n v="66721"/>
    <n v="66459"/>
    <n v="61469"/>
    <n v="64276.999999999993"/>
    <n v="60719.000000000007"/>
    <n v="66825"/>
    <n v="64323"/>
  </r>
  <r>
    <x v="2"/>
    <x v="6"/>
    <n v="11127"/>
    <n v="201918"/>
    <n v="2019"/>
    <n v="18"/>
    <n v="1713"/>
    <n v="1430"/>
    <n v="1437"/>
    <n v="1538"/>
    <n v="1421"/>
    <n v="1498"/>
    <n v="1370"/>
    <n v="283"/>
    <n v="276"/>
    <n v="175"/>
    <n v="292"/>
    <n v="215"/>
    <n v="343"/>
    <n v="0.8020979020979021"/>
    <n v="0.8079331941544885"/>
    <n v="0.88621586475942782"/>
    <n v="0.79451090781140044"/>
    <n v="0.8564753004005341"/>
    <n v="0.74963503649635044"/>
    <n v="1147"/>
    <n v="1161"/>
    <n v="1363"/>
    <n v="1129"/>
    <n v="1283"/>
    <n v="1027"/>
    <n v="1449"/>
    <n v="1185"/>
  </r>
  <r>
    <x v="2"/>
    <x v="6"/>
    <n v="11128"/>
    <n v="201918"/>
    <n v="2019"/>
    <n v="18"/>
    <n v="32299"/>
    <n v="24751"/>
    <n v="25003"/>
    <n v="26976"/>
    <n v="28678"/>
    <n v="28731"/>
    <n v="29945"/>
    <n v="7548"/>
    <n v="7296"/>
    <n v="5323"/>
    <n v="3621"/>
    <n v="3568"/>
    <n v="2354"/>
    <n v="0.69504262454042265"/>
    <n v="0.70819501659800821"/>
    <n v="0.80267645314353497"/>
    <n v="0.87373596485110538"/>
    <n v="0.87581358114928132"/>
    <n v="0.92138921355819003"/>
    <n v="17203"/>
    <n v="17707"/>
    <n v="21653"/>
    <n v="25057"/>
    <n v="25163"/>
    <n v="27591"/>
    <n v="27347.333333333332"/>
    <n v="22395.666666666668"/>
  </r>
  <r>
    <x v="2"/>
    <x v="6"/>
    <n v="11129"/>
    <n v="201918"/>
    <n v="2019"/>
    <n v="18"/>
    <n v="9884"/>
    <n v="11932"/>
    <n v="12027"/>
    <n v="12216"/>
    <n v="11522"/>
    <n v="11364"/>
    <n v="11009"/>
    <n v="2048"/>
    <n v="2143"/>
    <n v="2332"/>
    <n v="1638"/>
    <n v="1480"/>
    <n v="1125"/>
    <n v="0.82836071069393225"/>
    <n v="0.82181757711815084"/>
    <n v="0.80910281597904388"/>
    <n v="0.85783718104495743"/>
    <n v="0.86976416754663854"/>
    <n v="0.89781088200563175"/>
    <n v="9884"/>
    <n v="9884"/>
    <n v="9884"/>
    <n v="9884"/>
    <n v="9884"/>
    <n v="9884"/>
    <n v="11678.333333333334"/>
    <n v="9884"/>
  </r>
  <r>
    <x v="2"/>
    <x v="6"/>
    <n v="11130"/>
    <n v="201918"/>
    <n v="2019"/>
    <n v="18"/>
    <n v="23860"/>
    <n v="18654"/>
    <n v="19540"/>
    <n v="19978"/>
    <n v="18739"/>
    <n v="20176"/>
    <n v="18830"/>
    <n v="5206"/>
    <n v="4320"/>
    <n v="3882"/>
    <n v="5121"/>
    <n v="3684"/>
    <n v="5030"/>
    <n v="0.7209177656266752"/>
    <n v="0.77891504605936546"/>
    <n v="0.80568625488036838"/>
    <n v="0.72671967554298522"/>
    <n v="0.81740681998413955"/>
    <n v="0.7328730748805099"/>
    <n v="13448"/>
    <n v="15220.000000000002"/>
    <n v="16096"/>
    <n v="13618"/>
    <n v="16492"/>
    <n v="13800.000000000002"/>
    <n v="19319.5"/>
    <n v="14779"/>
  </r>
  <r>
    <x v="2"/>
    <x v="6"/>
    <n v="11131"/>
    <n v="201918"/>
    <n v="2019"/>
    <n v="18"/>
    <n v="2024"/>
    <n v="1649"/>
    <n v="1649"/>
    <n v="1832"/>
    <n v="1633"/>
    <n v="1681"/>
    <n v="1502"/>
    <n v="375"/>
    <n v="375"/>
    <n v="192"/>
    <n v="391"/>
    <n v="343"/>
    <n v="522"/>
    <n v="0.77258944815039421"/>
    <n v="0.77258944815039421"/>
    <n v="0.89519650655021832"/>
    <n v="0.76056338028169013"/>
    <n v="0.79595478881618087"/>
    <n v="0.65246338215712385"/>
    <n v="1274"/>
    <n v="1274"/>
    <n v="1640"/>
    <n v="1242"/>
    <n v="1338"/>
    <n v="980"/>
    <n v="1657.6666666666667"/>
    <n v="1291.3333333333333"/>
  </r>
  <r>
    <x v="2"/>
    <x v="6"/>
    <n v="11132"/>
    <n v="201918"/>
    <n v="2019"/>
    <n v="18"/>
    <n v="2333"/>
    <n v="1936"/>
    <n v="1914"/>
    <n v="2145"/>
    <n v="1918"/>
    <n v="1997"/>
    <n v="1724"/>
    <n v="397"/>
    <n v="419"/>
    <n v="188"/>
    <n v="415"/>
    <n v="336"/>
    <n v="609"/>
    <n v="0.7949380165289256"/>
    <n v="0.78108672936259138"/>
    <n v="0.9123543123543123"/>
    <n v="0.78362877997914493"/>
    <n v="0.8317476214321482"/>
    <n v="0.64675174013921111"/>
    <n v="1539"/>
    <n v="1495"/>
    <n v="1957"/>
    <n v="1503"/>
    <n v="1661"/>
    <n v="1115"/>
    <n v="1939"/>
    <n v="1545"/>
  </r>
  <r>
    <x v="2"/>
    <x v="6"/>
    <n v="11133"/>
    <n v="201918"/>
    <n v="2019"/>
    <n v="18"/>
    <n v="12743"/>
    <n v="12783"/>
    <n v="14333"/>
    <n v="14753"/>
    <n v="15616"/>
    <n v="15016"/>
    <n v="14987"/>
    <n v="40"/>
    <n v="1590"/>
    <n v="2010"/>
    <n v="2873"/>
    <n v="2273"/>
    <n v="2244"/>
    <n v="0.99687084408980675"/>
    <n v="0.88906718760901415"/>
    <n v="0.86375652409679393"/>
    <n v="0.81602202868852458"/>
    <n v="0.8486281299946723"/>
    <n v="0.85027023420297587"/>
    <n v="12743"/>
    <n v="12743"/>
    <n v="12743"/>
    <n v="12743"/>
    <n v="12743"/>
    <n v="12743"/>
    <n v="14581.333333333334"/>
    <n v="12743"/>
  </r>
  <r>
    <x v="2"/>
    <x v="6"/>
    <n v="11134"/>
    <n v="201918"/>
    <n v="2019"/>
    <n v="18"/>
    <n v="1785"/>
    <n v="1791"/>
    <n v="1801"/>
    <n v="1756"/>
    <n v="1665"/>
    <n v="1736"/>
    <n v="1634"/>
    <n v="6"/>
    <n v="16"/>
    <n v="29"/>
    <n v="120"/>
    <n v="49"/>
    <n v="151"/>
    <n v="0.99664991624790622"/>
    <n v="0.99111604664075514"/>
    <n v="0.98348519362186793"/>
    <n v="0.92792792792792789"/>
    <n v="0.97177419354838712"/>
    <n v="0.90758873929008566"/>
    <n v="1785"/>
    <n v="1785"/>
    <n v="1727"/>
    <n v="1545"/>
    <n v="1687"/>
    <n v="1483"/>
    <n v="1730.5"/>
    <n v="1668.6666666666667"/>
  </r>
  <r>
    <x v="2"/>
    <x v="6"/>
    <n v="11135"/>
    <n v="201918"/>
    <n v="2019"/>
    <n v="18"/>
    <n v="2742"/>
    <n v="1543"/>
    <n v="1610"/>
    <n v="2489"/>
    <n v="2099"/>
    <n v="2341"/>
    <n v="2168"/>
    <n v="1199"/>
    <n v="1132"/>
    <n v="253"/>
    <n v="643"/>
    <n v="401"/>
    <n v="574"/>
    <n v="0.22294232015554116"/>
    <n v="0.29689440993788818"/>
    <n v="0.89835275210928089"/>
    <n v="0.69366364935683666"/>
    <n v="0.82870568133276379"/>
    <n v="0.73523985239852396"/>
    <n v="344"/>
    <n v="478"/>
    <n v="2236"/>
    <n v="1456.0000000000002"/>
    <n v="1940"/>
    <n v="1594"/>
    <n v="2041.6666666666667"/>
    <n v="1341.3333333333333"/>
  </r>
  <r>
    <x v="2"/>
    <x v="6"/>
    <n v="11136"/>
    <n v="201918"/>
    <n v="2019"/>
    <n v="18"/>
    <n v="10984"/>
    <n v="6381"/>
    <n v="13624"/>
    <n v="10998"/>
    <n v="8423"/>
    <n v="8608"/>
    <n v="7863"/>
    <n v="4603"/>
    <n v="2640"/>
    <n v="14"/>
    <n v="2561"/>
    <n v="2376"/>
    <n v="3121"/>
    <n v="0.27863971164394297"/>
    <n v="0.80622431004110395"/>
    <n v="0.99872704128023282"/>
    <n v="0.69595156120147217"/>
    <n v="0.72397769516728627"/>
    <n v="0.60307770571028874"/>
    <n v="1778"/>
    <n v="10984"/>
    <n v="10984"/>
    <n v="5862"/>
    <n v="6232"/>
    <n v="4742"/>
    <n v="9316.1666666666661"/>
    <n v="6763.666666666667"/>
  </r>
  <r>
    <x v="2"/>
    <x v="6"/>
    <n v="11137"/>
    <n v="201918"/>
    <n v="2019"/>
    <n v="18"/>
    <n v="1254"/>
    <n v="3503"/>
    <n v="2454"/>
    <n v="4358"/>
    <n v="2281"/>
    <n v="2100"/>
    <n v="1141"/>
    <n v="2249"/>
    <n v="1200"/>
    <n v="3104"/>
    <n v="1027"/>
    <n v="846"/>
    <n v="113"/>
    <n v="0.35797887524978589"/>
    <n v="0.51100244498777503"/>
    <n v="0.28774667278568156"/>
    <n v="0.5497588776852258"/>
    <n v="0.5971428571428572"/>
    <n v="0.90096406660823836"/>
    <n v="1254"/>
    <n v="1254"/>
    <n v="1254.0000000000002"/>
    <n v="1254"/>
    <n v="1254.0000000000002"/>
    <n v="1028"/>
    <n v="2639.5"/>
    <n v="1216.3333333333333"/>
  </r>
  <r>
    <x v="2"/>
    <x v="6"/>
    <n v="11138"/>
    <n v="201918"/>
    <n v="2019"/>
    <n v="18"/>
    <n v="11271"/>
    <n v="5337"/>
    <n v="7373"/>
    <n v="8253"/>
    <n v="8428"/>
    <n v="9481"/>
    <n v="9306"/>
    <n v="5934"/>
    <n v="3898"/>
    <n v="3018"/>
    <n v="2843"/>
    <n v="1790"/>
    <n v="1965"/>
    <n v="0"/>
    <n v="0.47131425471314259"/>
    <n v="0.63431479462013818"/>
    <n v="0.66267204556241099"/>
    <n v="0.8112013500685582"/>
    <n v="0.7888459058671824"/>
    <n v="0"/>
    <n v="3475.0000000000005"/>
    <n v="5235"/>
    <n v="5585"/>
    <n v="7691"/>
    <n v="7340.9999999999991"/>
    <n v="8029.666666666667"/>
    <n v="4887.833333333333"/>
  </r>
  <r>
    <x v="2"/>
    <x v="6"/>
    <n v="11140"/>
    <n v="201918"/>
    <n v="2019"/>
    <n v="18"/>
    <n v="40952"/>
    <n v="41812"/>
    <n v="42141"/>
    <n v="41234"/>
    <n v="39491"/>
    <n v="40647"/>
    <n v="38992"/>
    <n v="860"/>
    <n v="1189"/>
    <n v="282"/>
    <n v="1461"/>
    <n v="305"/>
    <n v="1960"/>
    <n v="0.97943174208361239"/>
    <n v="0.97178519731377988"/>
    <n v="0.99316098365426586"/>
    <n v="0.96300422881162795"/>
    <n v="0.99249637119590617"/>
    <n v="0.94973327862125567"/>
    <n v="40952"/>
    <n v="40952"/>
    <n v="40952"/>
    <n v="38030"/>
    <n v="40342"/>
    <n v="37032"/>
    <n v="40719.5"/>
    <n v="39710"/>
  </r>
  <r>
    <x v="2"/>
    <x v="7"/>
    <n v="11153"/>
    <n v="201918"/>
    <n v="2019"/>
    <n v="18"/>
    <n v="3112"/>
    <n v="3118"/>
    <n v="3190"/>
    <n v="3312"/>
    <n v="3085"/>
    <n v="3249"/>
    <n v="2767"/>
    <n v="6"/>
    <n v="78"/>
    <n v="200"/>
    <n v="27"/>
    <n v="137"/>
    <n v="345"/>
    <n v="0.99807568954457981"/>
    <n v="0.97554858934169275"/>
    <n v="0.93961352657004826"/>
    <n v="0.9912479740680713"/>
    <n v="0.9578331794398276"/>
    <n v="0.87531622696060718"/>
    <n v="3112"/>
    <n v="3112"/>
    <n v="3112"/>
    <n v="3058"/>
    <n v="3112"/>
    <n v="2422"/>
    <n v="3120.1666666666665"/>
    <n v="2988"/>
  </r>
  <r>
    <x v="2"/>
    <x v="7"/>
    <n v="11154"/>
    <n v="201918"/>
    <n v="2019"/>
    <n v="18"/>
    <n v="11152"/>
    <n v="9919"/>
    <n v="11187"/>
    <n v="13416"/>
    <n v="11650"/>
    <n v="11876"/>
    <n v="11185"/>
    <n v="1233"/>
    <n v="35"/>
    <n v="2264"/>
    <n v="498"/>
    <n v="724"/>
    <n v="33"/>
    <n v="0.87569311422522433"/>
    <n v="0.99687136855278446"/>
    <n v="0.83124627310673826"/>
    <n v="0.95725321888412018"/>
    <n v="0.93903671269787803"/>
    <n v="0.99704962002682163"/>
    <n v="8686"/>
    <n v="11152"/>
    <n v="11152"/>
    <n v="11152"/>
    <n v="11152"/>
    <n v="11152"/>
    <n v="11538.833333333334"/>
    <n v="10741"/>
  </r>
  <r>
    <x v="2"/>
    <x v="7"/>
    <n v="11155"/>
    <n v="201918"/>
    <n v="2019"/>
    <n v="18"/>
    <n v="3430"/>
    <n v="3455"/>
    <n v="3453"/>
    <n v="3980"/>
    <n v="3762"/>
    <n v="4061"/>
    <n v="3595"/>
    <n v="25"/>
    <n v="23"/>
    <n v="550"/>
    <n v="332"/>
    <n v="631"/>
    <n v="165"/>
    <n v="0.99276410998552822"/>
    <n v="0.99333912539820446"/>
    <n v="0.86180904522613067"/>
    <n v="0.91174906964380653"/>
    <n v="0.84461955183452353"/>
    <n v="0.95410292072322667"/>
    <n v="3430"/>
    <n v="3430"/>
    <n v="3430"/>
    <n v="3430"/>
    <n v="3430"/>
    <n v="3430"/>
    <n v="3717.6666666666665"/>
    <n v="3430"/>
  </r>
  <r>
    <x v="2"/>
    <x v="7"/>
    <n v="11156"/>
    <n v="201918"/>
    <n v="2019"/>
    <n v="18"/>
    <n v="3876"/>
    <n v="4224"/>
    <n v="4204"/>
    <n v="4336"/>
    <n v="4464"/>
    <n v="4786"/>
    <n v="4182"/>
    <n v="348"/>
    <n v="328"/>
    <n v="460"/>
    <n v="588"/>
    <n v="910"/>
    <n v="306"/>
    <n v="0.91761363636363635"/>
    <n v="0.92197906755470982"/>
    <n v="0.89391143911439119"/>
    <n v="0.86827956989247312"/>
    <n v="0.8098620977852069"/>
    <n v="0.92682926829268297"/>
    <n v="3876"/>
    <n v="3876"/>
    <n v="3876"/>
    <n v="3876"/>
    <n v="3876.0000000000005"/>
    <n v="3876"/>
    <n v="4366"/>
    <n v="3876"/>
  </r>
  <r>
    <x v="2"/>
    <x v="7"/>
    <n v="11157"/>
    <n v="201918"/>
    <n v="2019"/>
    <n v="18"/>
    <n v="13699"/>
    <n v="11535"/>
    <n v="12146"/>
    <n v="15994"/>
    <n v="15843"/>
    <n v="16241"/>
    <n v="14461"/>
    <n v="2164"/>
    <n v="1553"/>
    <n v="2295"/>
    <n v="2144"/>
    <n v="2542"/>
    <n v="762"/>
    <n v="0.81239705244906801"/>
    <n v="0.87213897579450028"/>
    <n v="0.85650869075903469"/>
    <n v="0.86467209493151553"/>
    <n v="0.84348254417831414"/>
    <n v="0.94730654864808794"/>
    <n v="9371"/>
    <n v="10593"/>
    <n v="13699"/>
    <n v="13699"/>
    <n v="13699"/>
    <n v="13699"/>
    <n v="14370"/>
    <n v="12460"/>
  </r>
  <r>
    <x v="2"/>
    <x v="7"/>
    <n v="11158"/>
    <n v="201918"/>
    <n v="2019"/>
    <n v="18"/>
    <n v="475"/>
    <n v="328"/>
    <n v="310"/>
    <n v="386"/>
    <n v="569"/>
    <n v="566"/>
    <n v="547"/>
    <n v="147"/>
    <n v="165"/>
    <n v="89"/>
    <n v="94"/>
    <n v="91"/>
    <n v="72"/>
    <n v="0.55182926829268286"/>
    <n v="0.467741935483871"/>
    <n v="0.76943005181347157"/>
    <n v="0.83479789103690683"/>
    <n v="0.83922261484098937"/>
    <n v="0.86837294332723947"/>
    <n v="180.99999999999997"/>
    <n v="145"/>
    <n v="297"/>
    <n v="475"/>
    <n v="475"/>
    <n v="475"/>
    <n v="451"/>
    <n v="341.33333333333331"/>
  </r>
  <r>
    <x v="2"/>
    <x v="8"/>
    <n v="11141"/>
    <n v="201918"/>
    <n v="2019"/>
    <n v="18"/>
    <n v="67550"/>
    <n v="67126"/>
    <n v="69677"/>
    <n v="67464"/>
    <n v="68244"/>
    <n v="68531"/>
    <n v="64788"/>
    <n v="424"/>
    <n v="2127"/>
    <n v="86"/>
    <n v="694"/>
    <n v="981"/>
    <n v="2762"/>
    <n v="0.99368352054345555"/>
    <n v="0.96947342738636855"/>
    <n v="0.9987252460571564"/>
    <n v="0.98983060781900245"/>
    <n v="0.98568531029752959"/>
    <n v="0.95736864851515713"/>
    <n v="66702"/>
    <n v="67550"/>
    <n v="67378"/>
    <n v="67550"/>
    <n v="67550"/>
    <n v="62026"/>
    <n v="67638.333333333328"/>
    <n v="66459.333333333328"/>
  </r>
  <r>
    <x v="2"/>
    <x v="8"/>
    <n v="11142"/>
    <n v="201918"/>
    <n v="2019"/>
    <n v="18"/>
    <n v="1094"/>
    <n v="1244"/>
    <n v="1216"/>
    <n v="1208"/>
    <n v="1204"/>
    <n v="1230"/>
    <n v="1176"/>
    <n v="150"/>
    <n v="122"/>
    <n v="114"/>
    <n v="110"/>
    <n v="136"/>
    <n v="82"/>
    <n v="0.87942122186495175"/>
    <n v="0.89967105263157898"/>
    <n v="0.9056291390728477"/>
    <n v="0.90863787375415284"/>
    <n v="0.88943089430894307"/>
    <n v="0.93027210884353739"/>
    <n v="1094"/>
    <n v="1094"/>
    <n v="1094"/>
    <n v="1094"/>
    <n v="1094"/>
    <n v="1094"/>
    <n v="1213"/>
    <n v="1094"/>
  </r>
  <r>
    <x v="2"/>
    <x v="8"/>
    <n v="11144"/>
    <n v="201918"/>
    <n v="2019"/>
    <n v="18"/>
    <n v="2533"/>
    <n v="2532"/>
    <n v="2617"/>
    <n v="2579"/>
    <n v="2517"/>
    <n v="2571"/>
    <n v="2359"/>
    <n v="1"/>
    <n v="84"/>
    <n v="46"/>
    <n v="16"/>
    <n v="38"/>
    <n v="174"/>
    <n v="0.99960505529225907"/>
    <n v="0.96790217806648837"/>
    <n v="0.9821636293136875"/>
    <n v="0.99364322606277311"/>
    <n v="0.98521975884869706"/>
    <n v="0.92623993217465028"/>
    <n v="2531"/>
    <n v="2533"/>
    <n v="2533"/>
    <n v="2501"/>
    <n v="2533"/>
    <n v="2185"/>
    <n v="2529.1666666666665"/>
    <n v="2469.3333333333335"/>
  </r>
  <r>
    <x v="2"/>
    <x v="8"/>
    <n v="11145"/>
    <n v="201918"/>
    <n v="2019"/>
    <n v="18"/>
    <n v="49544"/>
    <n v="55563"/>
    <n v="54400"/>
    <n v="52107"/>
    <n v="50599"/>
    <n v="50598"/>
    <n v="47349"/>
    <n v="6019"/>
    <n v="4856"/>
    <n v="2563"/>
    <n v="1055"/>
    <n v="1054"/>
    <n v="2195"/>
    <n v="0.89167251588287166"/>
    <n v="0.91073529411764709"/>
    <n v="0.95081275068608828"/>
    <n v="0.97914978556888477"/>
    <n v="0.97916913712004428"/>
    <n v="0.9536421043739044"/>
    <n v="49544"/>
    <n v="49544"/>
    <n v="49544"/>
    <n v="49544"/>
    <n v="49544"/>
    <n v="45154"/>
    <n v="51769.333333333336"/>
    <n v="48812.333333333336"/>
  </r>
  <r>
    <x v="2"/>
    <x v="8"/>
    <n v="11146"/>
    <n v="201918"/>
    <n v="2019"/>
    <n v="18"/>
    <n v="7654"/>
    <n v="7743"/>
    <n v="7743"/>
    <n v="8179"/>
    <n v="9416"/>
    <n v="9241"/>
    <n v="7378"/>
    <n v="89"/>
    <n v="89"/>
    <n v="525"/>
    <n v="1762"/>
    <n v="1587"/>
    <n v="276"/>
    <n v="0.9885057471264368"/>
    <n v="0.9885057471264368"/>
    <n v="0.93581122386599824"/>
    <n v="0.81287170773152084"/>
    <n v="0.82826533924899903"/>
    <n v="0.96259148820818652"/>
    <n v="7654"/>
    <n v="7654"/>
    <n v="7654"/>
    <n v="7654"/>
    <n v="7654"/>
    <n v="7102"/>
    <n v="8283.3333333333339"/>
    <n v="7562"/>
  </r>
  <r>
    <x v="2"/>
    <x v="8"/>
    <n v="11147"/>
    <n v="201918"/>
    <n v="2019"/>
    <n v="18"/>
    <n v="118404"/>
    <n v="127118"/>
    <n v="114918"/>
    <n v="116507"/>
    <n v="106941"/>
    <n v="107128"/>
    <n v="93162"/>
    <n v="8714"/>
    <n v="3486"/>
    <n v="1897"/>
    <n v="11463"/>
    <n v="11276"/>
    <n v="25242"/>
    <n v="0.93144951934423137"/>
    <n v="0.96966532658069227"/>
    <n v="0.98371771653205387"/>
    <n v="0.89281005414200354"/>
    <n v="0.89474273765962209"/>
    <n v="0.72905261802022281"/>
    <n v="118404"/>
    <n v="111432"/>
    <n v="114610"/>
    <n v="95478"/>
    <n v="95852"/>
    <n v="67920"/>
    <n v="110962.33333333333"/>
    <n v="100616"/>
  </r>
  <r>
    <x v="2"/>
    <x v="8"/>
    <n v="11148"/>
    <n v="201918"/>
    <n v="2019"/>
    <n v="18"/>
    <n v="67107"/>
    <n v="66857"/>
    <n v="60300"/>
    <n v="62545"/>
    <n v="58011"/>
    <n v="59665"/>
    <n v="52446"/>
    <n v="250"/>
    <n v="6807"/>
    <n v="4562"/>
    <n v="9096"/>
    <n v="7442"/>
    <n v="14661"/>
    <n v="0.99626067577067468"/>
    <n v="0.8871144278606965"/>
    <n v="0.92706051642817178"/>
    <n v="0.84320215131612963"/>
    <n v="0.87527025894578059"/>
    <n v="0.72045532547763413"/>
    <n v="66607"/>
    <n v="53493"/>
    <n v="57983.000000000007"/>
    <n v="48914.999999999993"/>
    <n v="52223"/>
    <n v="37785"/>
    <n v="59970.666666666664"/>
    <n v="52834.333333333336"/>
  </r>
  <r>
    <x v="2"/>
    <x v="8"/>
    <n v="11149"/>
    <n v="201918"/>
    <n v="2019"/>
    <n v="18"/>
    <n v="116259"/>
    <n v="127804"/>
    <n v="130442"/>
    <n v="124852"/>
    <n v="125293"/>
    <n v="125097"/>
    <n v="119169"/>
    <n v="11545"/>
    <n v="14183"/>
    <n v="8593"/>
    <n v="9034"/>
    <n v="8838"/>
    <n v="2910"/>
    <n v="0.90966636412005886"/>
    <n v="0.8912696830775364"/>
    <n v="0.93117451062057477"/>
    <n v="0.92789700940994313"/>
    <n v="0.92935082376076161"/>
    <n v="0.9755808977166881"/>
    <n v="116259"/>
    <n v="116259"/>
    <n v="116259"/>
    <n v="116259"/>
    <n v="116259"/>
    <n v="116259"/>
    <n v="125442.83333333333"/>
    <n v="116259"/>
  </r>
  <r>
    <x v="2"/>
    <x v="8"/>
    <n v="11150"/>
    <n v="201918"/>
    <n v="2019"/>
    <n v="18"/>
    <n v="275920"/>
    <n v="284394"/>
    <n v="294613"/>
    <n v="277549"/>
    <n v="281694"/>
    <n v="288427"/>
    <n v="270505"/>
    <n v="8474"/>
    <n v="18693"/>
    <n v="1629"/>
    <n v="5774"/>
    <n v="12507"/>
    <n v="5415"/>
    <n v="0.97020330949316791"/>
    <n v="0.93655066137611032"/>
    <n v="0.99413076609895912"/>
    <n v="0.97950258081464281"/>
    <n v="0.9566372080283746"/>
    <n v="0.97998188573224154"/>
    <n v="275920"/>
    <n v="275920"/>
    <n v="275920"/>
    <n v="275920"/>
    <n v="275920"/>
    <n v="265090"/>
    <n v="282863.66666666669"/>
    <n v="274115"/>
  </r>
  <r>
    <x v="2"/>
    <x v="8"/>
    <n v="11151"/>
    <n v="201918"/>
    <n v="2019"/>
    <n v="18"/>
    <n v="50808"/>
    <n v="55156"/>
    <n v="59317"/>
    <n v="55613"/>
    <n v="55726"/>
    <n v="56450"/>
    <n v="52142"/>
    <n v="4348"/>
    <n v="8509"/>
    <n v="4805"/>
    <n v="4918"/>
    <n v="5642"/>
    <n v="1334"/>
    <n v="0.92116904779171804"/>
    <n v="0.85655039870526162"/>
    <n v="0.91359933828421414"/>
    <n v="0.91174676093744389"/>
    <n v="0.90005314437555362"/>
    <n v="0.97441601779755282"/>
    <n v="50808"/>
    <n v="50808"/>
    <n v="50808"/>
    <n v="50808"/>
    <n v="50808"/>
    <n v="50808"/>
    <n v="55734"/>
    <n v="50808"/>
  </r>
  <r>
    <x v="2"/>
    <x v="8"/>
    <n v="11152"/>
    <n v="201918"/>
    <n v="2019"/>
    <n v="18"/>
    <n v="20162"/>
    <n v="26317"/>
    <n v="25807"/>
    <n v="24445"/>
    <n v="23131"/>
    <n v="22921"/>
    <n v="21202"/>
    <n v="6155"/>
    <n v="5645"/>
    <n v="4283"/>
    <n v="2969"/>
    <n v="2759"/>
    <n v="1040"/>
    <n v="0.76612075844511152"/>
    <n v="0.78126089820591316"/>
    <n v="0.82479034567396192"/>
    <n v="0.87164411395962127"/>
    <n v="0.87963003359364778"/>
    <n v="0.95094802377134235"/>
    <n v="20162"/>
    <n v="20162"/>
    <n v="20162"/>
    <n v="20162"/>
    <n v="20162"/>
    <n v="20162"/>
    <n v="23970.5"/>
    <n v="20162"/>
  </r>
  <r>
    <x v="2"/>
    <x v="9"/>
    <n v="11159"/>
    <n v="201918"/>
    <n v="2019"/>
    <n v="18"/>
    <n v="821"/>
    <n v="0"/>
    <n v="0"/>
    <n v="0"/>
    <n v="0"/>
    <n v="0"/>
    <n v="0"/>
    <n v="821"/>
    <n v="821"/>
    <n v="821"/>
    <n v="821"/>
    <n v="821"/>
    <n v="821"/>
    <n v="0"/>
    <n v="0"/>
    <n v="0"/>
    <n v="0"/>
    <n v="0"/>
    <n v="0"/>
    <n v="0"/>
    <n v="0"/>
    <n v="0"/>
    <n v="0"/>
    <n v="0"/>
    <n v="0"/>
    <n v="0"/>
    <n v="0"/>
  </r>
  <r>
    <x v="2"/>
    <x v="9"/>
    <n v="11160"/>
    <n v="201918"/>
    <n v="2019"/>
    <n v="18"/>
    <n v="9"/>
    <n v="14"/>
    <n v="11"/>
    <n v="6"/>
    <n v="9"/>
    <n v="4"/>
    <n v="15"/>
    <n v="5"/>
    <n v="2"/>
    <n v="3"/>
    <n v="0"/>
    <n v="5"/>
    <n v="6"/>
    <n v="0.64285714285714279"/>
    <n v="0.81818181818181812"/>
    <n v="0.5"/>
    <n v="1"/>
    <n v="0"/>
    <n v="0.6"/>
    <n v="9"/>
    <n v="9"/>
    <n v="3"/>
    <n v="9"/>
    <n v="0"/>
    <n v="9"/>
    <n v="9.8333333333333339"/>
    <n v="6.5"/>
  </r>
  <r>
    <x v="2"/>
    <x v="9"/>
    <n v="11161"/>
    <n v="201918"/>
    <n v="2019"/>
    <n v="18"/>
    <n v="7369"/>
    <n v="11330"/>
    <n v="11659"/>
    <n v="11141"/>
    <n v="10102"/>
    <n v="9535"/>
    <n v="8849"/>
    <n v="3961"/>
    <n v="4290"/>
    <n v="3772"/>
    <n v="2733"/>
    <n v="2166"/>
    <n v="1480"/>
    <n v="0.65039717563989408"/>
    <n v="0.63204391457243325"/>
    <n v="0.66143075127905937"/>
    <n v="0.72945951296772915"/>
    <n v="0.77283691662296805"/>
    <n v="0.83274946321618259"/>
    <n v="7369"/>
    <n v="7368.9999999999991"/>
    <n v="7369"/>
    <n v="7369"/>
    <n v="7369"/>
    <n v="7369"/>
    <n v="10436"/>
    <n v="7369"/>
  </r>
  <r>
    <x v="2"/>
    <x v="9"/>
    <n v="11162"/>
    <n v="201918"/>
    <n v="2019"/>
    <n v="18"/>
    <n v="679"/>
    <n v="0"/>
    <n v="0"/>
    <n v="0"/>
    <n v="0"/>
    <n v="0"/>
    <n v="0"/>
    <n v="679"/>
    <n v="679"/>
    <n v="679"/>
    <n v="679"/>
    <n v="679"/>
    <n v="679"/>
    <n v="0"/>
    <n v="0"/>
    <n v="0"/>
    <n v="0"/>
    <n v="0"/>
    <n v="0"/>
    <n v="0"/>
    <n v="0"/>
    <n v="0"/>
    <n v="0"/>
    <n v="0"/>
    <n v="0"/>
    <n v="0"/>
    <n v="0"/>
  </r>
  <r>
    <x v="2"/>
    <x v="10"/>
    <n v="11163"/>
    <n v="201918"/>
    <n v="2019"/>
    <n v="18"/>
    <n v="7230"/>
    <n v="6920"/>
    <n v="7053"/>
    <n v="7517"/>
    <n v="7033"/>
    <n v="7334"/>
    <n v="6704"/>
    <n v="310"/>
    <n v="177"/>
    <n v="287"/>
    <n v="197"/>
    <n v="104"/>
    <n v="526"/>
    <n v="0.9552023121387283"/>
    <n v="0.97490429604423645"/>
    <n v="0.96181987495011312"/>
    <n v="0.97198919380065407"/>
    <n v="0.9858194709571857"/>
    <n v="0.92153937947494036"/>
    <n v="6610"/>
    <n v="6876"/>
    <n v="7230"/>
    <n v="6836"/>
    <n v="7230"/>
    <n v="6178"/>
    <n v="7093.5"/>
    <n v="6826.666666666667"/>
  </r>
  <r>
    <x v="2"/>
    <x v="10"/>
    <n v="11164"/>
    <n v="201918"/>
    <n v="2019"/>
    <n v="18"/>
    <n v="18856"/>
    <n v="17792"/>
    <n v="18003"/>
    <n v="18094"/>
    <n v="17299"/>
    <n v="17669"/>
    <n v="17041"/>
    <n v="1064"/>
    <n v="853"/>
    <n v="762"/>
    <n v="1557"/>
    <n v="1187"/>
    <n v="1815"/>
    <n v="0.94019784172661869"/>
    <n v="0.9526190079431206"/>
    <n v="0.95788659224052175"/>
    <n v="0.90999479738713218"/>
    <n v="0.9328201935593412"/>
    <n v="0.89349216595270231"/>
    <n v="16728"/>
    <n v="17150"/>
    <n v="17332"/>
    <n v="15742"/>
    <n v="16482"/>
    <n v="15226"/>
    <n v="17649.666666666668"/>
    <n v="16443.333333333332"/>
  </r>
  <r>
    <x v="2"/>
    <x v="10"/>
    <n v="11165"/>
    <n v="201918"/>
    <n v="2019"/>
    <n v="18"/>
    <n v="5611"/>
    <n v="4476"/>
    <n v="3752"/>
    <n v="4901"/>
    <n v="4626"/>
    <n v="4954"/>
    <n v="4952"/>
    <n v="1135"/>
    <n v="1859"/>
    <n v="710"/>
    <n v="985"/>
    <n v="657"/>
    <n v="659"/>
    <n v="0.74642537980339596"/>
    <n v="0.5045309168443497"/>
    <n v="0.85513160579473579"/>
    <n v="0.78707306528318199"/>
    <n v="0.86737989503431567"/>
    <n v="0.86692245557350567"/>
    <n v="3341.0000000000005"/>
    <n v="1893"/>
    <n v="4191"/>
    <n v="3641"/>
    <n v="4297"/>
    <n v="4293"/>
    <n v="4610.166666666667"/>
    <n v="3609.3333333333335"/>
  </r>
  <r>
    <x v="2"/>
    <x v="10"/>
    <n v="11166"/>
    <n v="201918"/>
    <n v="2019"/>
    <n v="18"/>
    <n v="10768"/>
    <n v="10957"/>
    <n v="11057"/>
    <n v="11202"/>
    <n v="10732"/>
    <n v="11006"/>
    <n v="10346"/>
    <n v="189"/>
    <n v="289"/>
    <n v="434"/>
    <n v="36"/>
    <n v="238"/>
    <n v="422"/>
    <n v="0.98275075294332392"/>
    <n v="0.97386271140454006"/>
    <n v="0.96125691840742722"/>
    <n v="0.99664554603056277"/>
    <n v="0.97837543158277307"/>
    <n v="0.95921128938720279"/>
    <n v="10768"/>
    <n v="10768"/>
    <n v="10768"/>
    <n v="10696"/>
    <n v="10768"/>
    <n v="9924"/>
    <n v="10883.333333333334"/>
    <n v="10615.333333333334"/>
  </r>
  <r>
    <x v="2"/>
    <x v="10"/>
    <n v="11167"/>
    <n v="201918"/>
    <n v="2019"/>
    <n v="18"/>
    <n v="3659"/>
    <n v="3961"/>
    <n v="4067"/>
    <n v="4304"/>
    <n v="3621"/>
    <n v="3747"/>
    <n v="3400"/>
    <n v="302"/>
    <n v="408"/>
    <n v="645"/>
    <n v="38"/>
    <n v="88"/>
    <n v="259"/>
    <n v="0.92375662711436501"/>
    <n v="0.89968035406933855"/>
    <n v="0.85013940520446096"/>
    <n v="0.98950566141949736"/>
    <n v="0.97651454496930878"/>
    <n v="0.92382352941176471"/>
    <n v="3659"/>
    <n v="3659"/>
    <n v="3659"/>
    <n v="3583"/>
    <n v="3659"/>
    <n v="3141"/>
    <n v="3850"/>
    <n v="3560"/>
  </r>
  <r>
    <x v="2"/>
    <x v="10"/>
    <n v="11168"/>
    <n v="201918"/>
    <n v="2019"/>
    <n v="18"/>
    <n v="17003"/>
    <n v="12752"/>
    <n v="13179"/>
    <n v="13217"/>
    <n v="13174"/>
    <n v="12758"/>
    <n v="13586"/>
    <n v="4251"/>
    <n v="3824"/>
    <n v="3786"/>
    <n v="3829"/>
    <n v="4245"/>
    <n v="3417"/>
    <n v="0.66664052697616061"/>
    <n v="0.70984141437134829"/>
    <n v="0.71355073012029968"/>
    <n v="0.70935175345377255"/>
    <n v="0.66726759680200654"/>
    <n v="0.7484910937730016"/>
    <n v="8501"/>
    <n v="9355"/>
    <n v="9431"/>
    <n v="9345"/>
    <n v="8513"/>
    <n v="10169"/>
    <n v="13111"/>
    <n v="9219"/>
  </r>
  <r>
    <x v="2"/>
    <x v="10"/>
    <n v="11169"/>
    <n v="201918"/>
    <n v="2019"/>
    <n v="18"/>
    <n v="177"/>
    <n v="242"/>
    <n v="197"/>
    <n v="208"/>
    <n v="208"/>
    <n v="204"/>
    <n v="148"/>
    <n v="65"/>
    <n v="20"/>
    <n v="31"/>
    <n v="31"/>
    <n v="27"/>
    <n v="29"/>
    <n v="0.73140495867768596"/>
    <n v="0.89847715736040612"/>
    <n v="0.85096153846153844"/>
    <n v="0.85096153846153844"/>
    <n v="0.86764705882352944"/>
    <n v="0.80405405405405406"/>
    <n v="177"/>
    <n v="177"/>
    <n v="177"/>
    <n v="177"/>
    <n v="177"/>
    <n v="119"/>
    <n v="201.16666666666666"/>
    <n v="167.33333333333334"/>
  </r>
  <r>
    <x v="2"/>
    <x v="10"/>
    <n v="11170"/>
    <n v="201918"/>
    <n v="2019"/>
    <n v="18"/>
    <n v="1502"/>
    <n v="746"/>
    <n v="834"/>
    <n v="1277"/>
    <n v="816"/>
    <n v="584"/>
    <n v="819"/>
    <n v="756"/>
    <n v="668"/>
    <n v="225"/>
    <n v="686"/>
    <n v="918"/>
    <n v="683"/>
    <n v="0"/>
    <n v="0.19904076738609111"/>
    <n v="0.82380579483163663"/>
    <n v="0.15931372549019607"/>
    <n v="0"/>
    <n v="0.16605616605616602"/>
    <n v="0"/>
    <n v="166"/>
    <n v="1052"/>
    <n v="130"/>
    <n v="0"/>
    <n v="135.99999999999997"/>
    <n v="846"/>
    <n v="247.33333333333334"/>
  </r>
  <r>
    <x v="2"/>
    <x v="10"/>
    <n v="11171"/>
    <n v="201918"/>
    <n v="2019"/>
    <n v="18"/>
    <n v="163"/>
    <n v="43"/>
    <n v="45"/>
    <n v="72"/>
    <n v="40"/>
    <n v="52"/>
    <n v="36"/>
    <n v="120"/>
    <n v="118"/>
    <n v="91"/>
    <n v="123"/>
    <n v="111"/>
    <n v="127"/>
    <n v="0"/>
    <n v="0"/>
    <n v="0"/>
    <n v="0"/>
    <n v="0"/>
    <n v="0"/>
    <n v="0"/>
    <n v="0"/>
    <n v="0"/>
    <n v="0"/>
    <n v="0"/>
    <n v="0"/>
    <n v="48"/>
    <n v="0"/>
  </r>
  <r>
    <x v="2"/>
    <x v="10"/>
    <n v="11173"/>
    <n v="201918"/>
    <n v="2019"/>
    <n v="18"/>
    <n v="21113"/>
    <n v="21542"/>
    <n v="21333"/>
    <n v="21068"/>
    <n v="20653"/>
    <n v="20899"/>
    <n v="20256"/>
    <n v="429"/>
    <n v="220"/>
    <n v="45"/>
    <n v="460"/>
    <n v="214"/>
    <n v="857"/>
    <n v="0.98008541453903997"/>
    <n v="0.98968733886466975"/>
    <n v="0.99786405923675714"/>
    <n v="0.97772720670120561"/>
    <n v="0.98976027561127322"/>
    <n v="0.9576915481832543"/>
    <n v="21113"/>
    <n v="21113"/>
    <n v="21023"/>
    <n v="20193"/>
    <n v="20685"/>
    <n v="19399"/>
    <n v="20958.5"/>
    <n v="20587.666666666668"/>
  </r>
  <r>
    <x v="2"/>
    <x v="10"/>
    <n v="11174"/>
    <n v="201918"/>
    <n v="2019"/>
    <n v="18"/>
    <n v="21128"/>
    <n v="20063"/>
    <n v="17886"/>
    <n v="19156"/>
    <n v="18308"/>
    <n v="18619"/>
    <n v="16327"/>
    <n v="1065"/>
    <n v="3242"/>
    <n v="1972"/>
    <n v="2820"/>
    <n v="2509"/>
    <n v="4801"/>
    <n v="0.94691721078602398"/>
    <n v="0.81874091468187404"/>
    <n v="0.8970557527667572"/>
    <n v="0.8459689753113393"/>
    <n v="0.86524517965519099"/>
    <n v="0.70594720401788447"/>
    <n v="18998"/>
    <n v="14644"/>
    <n v="17184"/>
    <n v="15488"/>
    <n v="16110.000000000002"/>
    <n v="11526"/>
    <n v="18393.166666666668"/>
    <n v="15658.333333333334"/>
  </r>
  <r>
    <x v="2"/>
    <x v="10"/>
    <n v="11175"/>
    <n v="201918"/>
    <n v="2019"/>
    <n v="18"/>
    <n v="11134"/>
    <n v="11409"/>
    <n v="11558"/>
    <n v="11292"/>
    <n v="11085"/>
    <n v="11467"/>
    <n v="10845"/>
    <n v="275"/>
    <n v="424"/>
    <n v="158"/>
    <n v="49"/>
    <n v="333"/>
    <n v="289"/>
    <n v="0.97589622228065565"/>
    <n v="0.9633154525004326"/>
    <n v="0.98600779312787812"/>
    <n v="0.99557961208840773"/>
    <n v="0.97096014650736895"/>
    <n v="0.97335177501152603"/>
    <n v="11134"/>
    <n v="11134"/>
    <n v="11134"/>
    <n v="11036"/>
    <n v="11134"/>
    <n v="10556"/>
    <n v="11276"/>
    <n v="11021.333333333334"/>
  </r>
  <r>
    <x v="2"/>
    <x v="10"/>
    <n v="11176"/>
    <n v="201918"/>
    <n v="2019"/>
    <n v="18"/>
    <n v="17683"/>
    <n v="18797"/>
    <n v="18673"/>
    <n v="18719"/>
    <n v="18316"/>
    <n v="18443"/>
    <n v="17740"/>
    <n v="1114"/>
    <n v="990"/>
    <n v="1036"/>
    <n v="633"/>
    <n v="760"/>
    <n v="57"/>
    <n v="0.94073522370591056"/>
    <n v="0.94698227387136502"/>
    <n v="0.94465516320316256"/>
    <n v="0.96544005241319064"/>
    <n v="0.95879195358672664"/>
    <n v="0.99678692220969556"/>
    <n v="17683"/>
    <n v="17683"/>
    <n v="17683"/>
    <n v="17683"/>
    <n v="17683"/>
    <n v="17683"/>
    <n v="18448"/>
    <n v="17683"/>
  </r>
  <r>
    <x v="2"/>
    <x v="10"/>
    <n v="11177"/>
    <n v="201918"/>
    <n v="2019"/>
    <n v="18"/>
    <n v="21056"/>
    <n v="20705"/>
    <n v="21265"/>
    <n v="21090"/>
    <n v="21169"/>
    <n v="21056"/>
    <n v="20503"/>
    <n v="351"/>
    <n v="209"/>
    <n v="34"/>
    <n v="113"/>
    <n v="0"/>
    <n v="553"/>
    <n v="0.98304757304998791"/>
    <n v="0.99017164354573239"/>
    <n v="0.99838786154575632"/>
    <n v="0.99466200576314423"/>
    <n v="1"/>
    <n v="0.9730283373164903"/>
    <n v="20354"/>
    <n v="21056"/>
    <n v="21056"/>
    <n v="21056"/>
    <n v="21056"/>
    <n v="19950"/>
    <n v="20964.666666666668"/>
    <n v="20754.666666666668"/>
  </r>
  <r>
    <x v="2"/>
    <x v="10"/>
    <n v="11178"/>
    <n v="201918"/>
    <n v="2019"/>
    <n v="18"/>
    <n v="24107"/>
    <n v="23339"/>
    <n v="23535"/>
    <n v="23519"/>
    <n v="23452"/>
    <n v="24153"/>
    <n v="23671"/>
    <n v="768"/>
    <n v="572"/>
    <n v="588"/>
    <n v="655"/>
    <n v="46"/>
    <n v="436"/>
    <n v="0.96709370581430221"/>
    <n v="0.97569577225408965"/>
    <n v="0.97499893702963558"/>
    <n v="0.97207061231451475"/>
    <n v="0.99809547468223414"/>
    <n v="0.98158083731147816"/>
    <n v="22571"/>
    <n v="22963"/>
    <n v="22931"/>
    <n v="22797"/>
    <n v="24107"/>
    <n v="23235"/>
    <n v="23611.5"/>
    <n v="23100.666666666668"/>
  </r>
  <r>
    <x v="2"/>
    <x v="10"/>
    <n v="11179"/>
    <n v="201918"/>
    <n v="2019"/>
    <n v="18"/>
    <n v="5399"/>
    <n v="6286"/>
    <n v="9051"/>
    <n v="4604"/>
    <n v="6815"/>
    <n v="5747"/>
    <n v="5482"/>
    <n v="887"/>
    <n v="3652"/>
    <n v="795"/>
    <n v="1416"/>
    <n v="348"/>
    <n v="83"/>
    <n v="0.85889277760101812"/>
    <n v="0.59650867307479838"/>
    <n v="0.82732406602953956"/>
    <n v="0.79222303741746147"/>
    <n v="0.93944666782669217"/>
    <n v="0.98485954031375411"/>
    <n v="5399"/>
    <n v="5399"/>
    <n v="3809"/>
    <n v="5399"/>
    <n v="5399"/>
    <n v="5399"/>
    <n v="6330.833333333333"/>
    <n v="5134"/>
  </r>
  <r>
    <x v="2"/>
    <x v="10"/>
    <n v="11180"/>
    <n v="201918"/>
    <n v="2019"/>
    <n v="18"/>
    <n v="5004"/>
    <n v="4460"/>
    <n v="4458"/>
    <n v="4556"/>
    <n v="4136"/>
    <n v="4405"/>
    <n v="3913"/>
    <n v="544"/>
    <n v="546"/>
    <n v="448"/>
    <n v="868"/>
    <n v="599"/>
    <n v="1091"/>
    <n v="0.87802690582959642"/>
    <n v="0.87752355316285335"/>
    <n v="0.90166812993854262"/>
    <n v="0.79013539651837528"/>
    <n v="0.8640181611804767"/>
    <n v="0.72118579095323287"/>
    <n v="3916"/>
    <n v="3912.0000000000005"/>
    <n v="4108"/>
    <n v="3268"/>
    <n v="3806"/>
    <n v="2822.0000000000005"/>
    <n v="4321.333333333333"/>
    <n v="3638.6666666666665"/>
  </r>
  <r>
    <x v="2"/>
    <x v="10"/>
    <n v="11181"/>
    <n v="201918"/>
    <n v="2019"/>
    <n v="18"/>
    <n v="551"/>
    <n v="570"/>
    <n v="554"/>
    <n v="548"/>
    <n v="533"/>
    <n v="571"/>
    <n v="555"/>
    <n v="19"/>
    <n v="3"/>
    <n v="3"/>
    <n v="18"/>
    <n v="20"/>
    <n v="4"/>
    <n v="0.96666666666666667"/>
    <n v="0.99458483754512639"/>
    <n v="0.99452554744525545"/>
    <n v="0.9662288930581614"/>
    <n v="0.96497373029772326"/>
    <n v="0.99279279279279276"/>
    <n v="551"/>
    <n v="551"/>
    <n v="545"/>
    <n v="515"/>
    <n v="551"/>
    <n v="551"/>
    <n v="555.16666666666663"/>
    <n v="544"/>
  </r>
  <r>
    <x v="2"/>
    <x v="10"/>
    <n v="11182"/>
    <n v="201918"/>
    <n v="2019"/>
    <n v="18"/>
    <n v="1696"/>
    <n v="1455"/>
    <n v="1381"/>
    <n v="1371"/>
    <n v="1279"/>
    <n v="1406"/>
    <n v="1385"/>
    <n v="241"/>
    <n v="315"/>
    <n v="325"/>
    <n v="417"/>
    <n v="290"/>
    <n v="311"/>
    <n v="0.83436426116838491"/>
    <n v="0.77190441708906588"/>
    <n v="0.76294675419401892"/>
    <n v="0.67396403440187647"/>
    <n v="0.79374110953058319"/>
    <n v="0.77545126353790617"/>
    <n v="1214"/>
    <n v="1066"/>
    <n v="1046"/>
    <n v="862"/>
    <n v="1116"/>
    <n v="1074"/>
    <n v="1379.5"/>
    <n v="1063"/>
  </r>
  <r>
    <x v="2"/>
    <x v="10"/>
    <n v="11183"/>
    <n v="201918"/>
    <n v="2019"/>
    <n v="18"/>
    <n v="3950"/>
    <n v="3644"/>
    <n v="3747"/>
    <n v="3620"/>
    <n v="3533"/>
    <n v="3543"/>
    <n v="3486"/>
    <n v="306"/>
    <n v="203"/>
    <n v="330"/>
    <n v="417"/>
    <n v="407"/>
    <n v="464"/>
    <n v="0.91602634467618005"/>
    <n v="0.94582332532692825"/>
    <n v="0.90883977900552482"/>
    <n v="0.88196999716954427"/>
    <n v="0.88512559977420269"/>
    <n v="0.86689615605278258"/>
    <n v="3338"/>
    <n v="3544"/>
    <n v="3290"/>
    <n v="3116"/>
    <n v="3136"/>
    <n v="3022"/>
    <n v="3595.5"/>
    <n v="3241"/>
  </r>
  <r>
    <x v="2"/>
    <x v="10"/>
    <n v="11184"/>
    <n v="201918"/>
    <n v="2019"/>
    <n v="18"/>
    <n v="9462"/>
    <n v="9230"/>
    <n v="9929"/>
    <n v="9973"/>
    <n v="10127"/>
    <n v="10154"/>
    <n v="9780"/>
    <n v="232"/>
    <n v="467"/>
    <n v="511"/>
    <n v="665"/>
    <n v="692"/>
    <n v="318"/>
    <n v="0.97486457204767063"/>
    <n v="0.95296605901903519"/>
    <n v="0.94876165647247568"/>
    <n v="0.93433395872420266"/>
    <n v="0.93184951743155409"/>
    <n v="0.96748466257668708"/>
    <n v="8998"/>
    <n v="9462"/>
    <n v="9462"/>
    <n v="9462"/>
    <n v="9462"/>
    <n v="9462"/>
    <n v="9865.5"/>
    <n v="9384.6666666666661"/>
  </r>
  <r>
    <x v="2"/>
    <x v="10"/>
    <n v="11185"/>
    <n v="201918"/>
    <n v="2019"/>
    <n v="18"/>
    <n v="29804"/>
    <n v="28172"/>
    <n v="28574"/>
    <n v="28923"/>
    <n v="27849"/>
    <n v="28571"/>
    <n v="27557"/>
    <n v="1632"/>
    <n v="1230"/>
    <n v="881"/>
    <n v="1955"/>
    <n v="1233"/>
    <n v="2247"/>
    <n v="0.94207014056510008"/>
    <n v="0.95695387415132638"/>
    <n v="0.96953981260588462"/>
    <n v="0.92979999281841363"/>
    <n v="0.95684435266529"/>
    <n v="0.91845991943970673"/>
    <n v="26540"/>
    <n v="27344"/>
    <n v="28042"/>
    <n v="25894"/>
    <n v="27338"/>
    <n v="25310"/>
    <n v="28274.333333333332"/>
    <n v="26744.666666666668"/>
  </r>
  <r>
    <x v="2"/>
    <x v="10"/>
    <n v="11186"/>
    <n v="201918"/>
    <n v="2019"/>
    <n v="18"/>
    <n v="58409"/>
    <n v="57063"/>
    <n v="57802"/>
    <n v="57817"/>
    <n v="56398"/>
    <n v="57135"/>
    <n v="55272"/>
    <n v="1346"/>
    <n v="607"/>
    <n v="592"/>
    <n v="2011"/>
    <n v="1274"/>
    <n v="3137"/>
    <n v="0.97641203582005853"/>
    <n v="0.98949863326528498"/>
    <n v="0.98976079699742292"/>
    <n v="0.96434270718819814"/>
    <n v="0.9777019340159272"/>
    <n v="0.94324431900419747"/>
    <n v="55717"/>
    <n v="57195"/>
    <n v="57225"/>
    <n v="54387"/>
    <n v="55861"/>
    <n v="52135"/>
    <n v="56914.5"/>
    <n v="55420"/>
  </r>
  <r>
    <x v="3"/>
    <x v="11"/>
    <n v="11257"/>
    <n v="201918"/>
    <n v="2019"/>
    <n v="18"/>
    <n v="101"/>
    <n v="227"/>
    <n v="228"/>
    <n v="200"/>
    <n v="124"/>
    <n v="213"/>
    <n v="262"/>
    <n v="126"/>
    <n v="127"/>
    <n v="99"/>
    <n v="23"/>
    <n v="112"/>
    <n v="161"/>
    <n v="0.44493392070484583"/>
    <n v="0.44298245614035092"/>
    <n v="0.505"/>
    <n v="0.81451612903225801"/>
    <n v="0.4741784037558685"/>
    <n v="0.3854961832061069"/>
    <n v="101"/>
    <n v="101.00000000000001"/>
    <n v="101"/>
    <n v="101"/>
    <n v="100.99999999999999"/>
    <n v="101.00000000000001"/>
    <n v="209"/>
    <n v="101"/>
  </r>
  <r>
    <x v="3"/>
    <x v="11"/>
    <n v="11258"/>
    <n v="201918"/>
    <n v="2019"/>
    <n v="18"/>
    <n v="456"/>
    <n v="529"/>
    <n v="458"/>
    <n v="454"/>
    <n v="532"/>
    <n v="465"/>
    <n v="481"/>
    <n v="73"/>
    <n v="2"/>
    <n v="2"/>
    <n v="76"/>
    <n v="9"/>
    <n v="25"/>
    <n v="0.8620037807183365"/>
    <n v="0.99563318777292575"/>
    <n v="0.99559471365638763"/>
    <n v="0.85714285714285721"/>
    <n v="0.98064516129032253"/>
    <n v="0.94802494802494808"/>
    <n v="456"/>
    <n v="456"/>
    <n v="452"/>
    <n v="456.00000000000006"/>
    <n v="456"/>
    <n v="456"/>
    <n v="486.5"/>
    <n v="455.33333333333331"/>
  </r>
  <r>
    <x v="3"/>
    <x v="11"/>
    <n v="11259"/>
    <n v="201918"/>
    <n v="2019"/>
    <n v="18"/>
    <n v="120"/>
    <n v="27"/>
    <n v="84"/>
    <n v="110"/>
    <n v="102"/>
    <n v="20"/>
    <n v="176"/>
    <n v="93"/>
    <n v="36"/>
    <n v="10"/>
    <n v="18"/>
    <n v="100"/>
    <n v="56"/>
    <n v="0"/>
    <n v="0.5714285714285714"/>
    <n v="0.90909090909090906"/>
    <n v="0.82352941176470584"/>
    <n v="0"/>
    <n v="0.68181818181818188"/>
    <n v="0"/>
    <n v="48"/>
    <n v="100"/>
    <n v="84"/>
    <n v="0"/>
    <n v="120.00000000000001"/>
    <n v="86.5"/>
    <n v="58.666666666666664"/>
  </r>
  <r>
    <x v="3"/>
    <x v="11"/>
    <n v="11260"/>
    <n v="201918"/>
    <n v="2019"/>
    <n v="18"/>
    <n v="60"/>
    <n v="0"/>
    <n v="0"/>
    <n v="0"/>
    <n v="0"/>
    <n v="0"/>
    <n v="0"/>
    <n v="60"/>
    <n v="60"/>
    <n v="60"/>
    <n v="60"/>
    <n v="60"/>
    <n v="60"/>
    <n v="0"/>
    <n v="0"/>
    <n v="0"/>
    <n v="0"/>
    <n v="0"/>
    <n v="0"/>
    <n v="0"/>
    <n v="0"/>
    <n v="0"/>
    <n v="0"/>
    <n v="0"/>
    <n v="0"/>
    <n v="0"/>
    <n v="0"/>
  </r>
  <r>
    <x v="3"/>
    <x v="11"/>
    <n v="11261"/>
    <n v="201918"/>
    <n v="2019"/>
    <n v="18"/>
    <n v="2811"/>
    <n v="3080"/>
    <n v="2999"/>
    <n v="3156"/>
    <n v="2755"/>
    <n v="2790"/>
    <n v="2564"/>
    <n v="269"/>
    <n v="188"/>
    <n v="345"/>
    <n v="56"/>
    <n v="21"/>
    <n v="247"/>
    <n v="0.91266233766233762"/>
    <n v="0.93731243747915971"/>
    <n v="0.89068441064638781"/>
    <n v="0.97967332123411976"/>
    <n v="0.99247311827956985"/>
    <n v="0.90366614664586586"/>
    <n v="2811"/>
    <n v="2811"/>
    <n v="2811"/>
    <n v="2699"/>
    <n v="2769"/>
    <n v="2317"/>
    <n v="2890.6666666666665"/>
    <n v="2703"/>
  </r>
  <r>
    <x v="3"/>
    <x v="11"/>
    <n v="11262"/>
    <n v="201918"/>
    <n v="2019"/>
    <n v="18"/>
    <n v="14876"/>
    <n v="4407"/>
    <n v="3961"/>
    <n v="4073"/>
    <n v="4549"/>
    <n v="3824"/>
    <n v="3206"/>
    <n v="10469"/>
    <n v="10915"/>
    <n v="10803"/>
    <n v="10327"/>
    <n v="11052"/>
    <n v="11670"/>
    <n v="0"/>
    <n v="0"/>
    <n v="0"/>
    <n v="0"/>
    <n v="0"/>
    <n v="0"/>
    <n v="0"/>
    <n v="0"/>
    <n v="0"/>
    <n v="0"/>
    <n v="0"/>
    <n v="0"/>
    <n v="4003.3333333333335"/>
    <n v="0"/>
  </r>
  <r>
    <x v="3"/>
    <x v="11"/>
    <n v="11264"/>
    <n v="201918"/>
    <n v="2019"/>
    <n v="18"/>
    <n v="60"/>
    <n v="74"/>
    <n v="98"/>
    <n v="78"/>
    <n v="78"/>
    <n v="20"/>
    <n v="136"/>
    <n v="14"/>
    <n v="38"/>
    <n v="18"/>
    <n v="18"/>
    <n v="40"/>
    <n v="76"/>
    <n v="0.81081081081081074"/>
    <n v="0.61224489795918369"/>
    <n v="0.76923076923076916"/>
    <n v="0.76923076923076916"/>
    <n v="0"/>
    <n v="0.44117647058823528"/>
    <n v="59.999999999999993"/>
    <n v="60"/>
    <n v="59.999999999999993"/>
    <n v="59.999999999999993"/>
    <n v="0"/>
    <n v="60"/>
    <n v="80.666666666666671"/>
    <n v="50"/>
  </r>
  <r>
    <x v="3"/>
    <x v="11"/>
    <n v="11265"/>
    <n v="201918"/>
    <n v="2019"/>
    <n v="18"/>
    <n v="1249"/>
    <n v="1156"/>
    <n v="1327"/>
    <n v="990"/>
    <n v="779"/>
    <n v="781"/>
    <n v="952"/>
    <n v="93"/>
    <n v="78"/>
    <n v="259"/>
    <n v="470"/>
    <n v="468"/>
    <n v="297"/>
    <n v="0.91955017301038067"/>
    <n v="0.94122079879427278"/>
    <n v="0.73838383838383836"/>
    <n v="0.3966623876765083"/>
    <n v="0.40076824583866832"/>
    <n v="0.68802521008403361"/>
    <n v="1063"/>
    <n v="1249"/>
    <n v="731"/>
    <n v="308.99999999999994"/>
    <n v="312.99999999999994"/>
    <n v="655"/>
    <n v="997.5"/>
    <n v="720"/>
  </r>
  <r>
    <x v="3"/>
    <x v="11"/>
    <n v="11267"/>
    <n v="201918"/>
    <n v="2019"/>
    <n v="18"/>
    <n v="5691"/>
    <n v="666"/>
    <n v="560"/>
    <n v="641"/>
    <n v="693"/>
    <n v="683"/>
    <n v="570"/>
    <n v="5025"/>
    <n v="5131"/>
    <n v="5050"/>
    <n v="4998"/>
    <n v="5008"/>
    <n v="5121"/>
    <n v="0"/>
    <n v="0"/>
    <n v="0"/>
    <n v="0"/>
    <n v="0"/>
    <n v="0"/>
    <n v="0"/>
    <n v="0"/>
    <n v="0"/>
    <n v="0"/>
    <n v="0"/>
    <n v="0"/>
    <n v="635.5"/>
    <n v="0"/>
  </r>
  <r>
    <x v="3"/>
    <x v="11"/>
    <n v="11268"/>
    <n v="201918"/>
    <n v="2019"/>
    <n v="18"/>
    <n v="0"/>
    <n v="11"/>
    <n v="4"/>
    <n v="0"/>
    <n v="0"/>
    <n v="0"/>
    <n v="0"/>
    <n v="11"/>
    <n v="4"/>
    <n v="0"/>
    <n v="0"/>
    <n v="0"/>
    <n v="0"/>
    <n v="0"/>
    <n v="0"/>
    <n v="0"/>
    <n v="0"/>
    <n v="0"/>
    <n v="0"/>
    <n v="0"/>
    <n v="0"/>
    <n v="0"/>
    <n v="0"/>
    <n v="0"/>
    <n v="0"/>
    <n v="2.5"/>
    <n v="0"/>
  </r>
  <r>
    <x v="3"/>
    <x v="12"/>
    <n v="11199"/>
    <n v="201918"/>
    <n v="2019"/>
    <n v="18"/>
    <n v="1780"/>
    <n v="2878"/>
    <n v="2283"/>
    <n v="2148"/>
    <n v="1981"/>
    <n v="1963"/>
    <n v="1828"/>
    <n v="1098"/>
    <n v="503"/>
    <n v="368"/>
    <n v="201"/>
    <n v="183"/>
    <n v="48"/>
    <n v="0.6184850590687978"/>
    <n v="0.77967586508979414"/>
    <n v="0.82867783985102417"/>
    <n v="0.89853609288238268"/>
    <n v="0.90677534386143654"/>
    <n v="0.97374179431072205"/>
    <n v="1780"/>
    <n v="1780"/>
    <n v="1780"/>
    <n v="1780"/>
    <n v="1780"/>
    <n v="1780"/>
    <n v="2180.1666666666665"/>
    <n v="1780"/>
  </r>
  <r>
    <x v="3"/>
    <x v="12"/>
    <n v="11200"/>
    <n v="201918"/>
    <n v="2019"/>
    <n v="18"/>
    <n v="618"/>
    <n v="1179"/>
    <n v="1452"/>
    <n v="409"/>
    <n v="961"/>
    <n v="496"/>
    <n v="593"/>
    <n v="561"/>
    <n v="834"/>
    <n v="209"/>
    <n v="343"/>
    <n v="122"/>
    <n v="25"/>
    <n v="0.5241730279898219"/>
    <n v="0.42561983471074383"/>
    <n v="0.48899755501222497"/>
    <n v="0.64308012486992716"/>
    <n v="0.75403225806451613"/>
    <n v="0.95784148397976387"/>
    <n v="618"/>
    <n v="618"/>
    <n v="200"/>
    <n v="618"/>
    <n v="374"/>
    <n v="568"/>
    <n v="848.33333333333337"/>
    <n v="499.33333333333331"/>
  </r>
  <r>
    <x v="3"/>
    <x v="12"/>
    <n v="11201"/>
    <n v="201918"/>
    <n v="2019"/>
    <n v="18"/>
    <n v="115"/>
    <n v="192"/>
    <n v="625"/>
    <n v="292"/>
    <n v="160"/>
    <n v="173"/>
    <n v="165"/>
    <n v="77"/>
    <n v="510"/>
    <n v="177"/>
    <n v="45"/>
    <n v="58"/>
    <n v="50"/>
    <n v="0.59895833333333326"/>
    <n v="0.18400000000000005"/>
    <n v="0.39383561643835618"/>
    <n v="0.71875"/>
    <n v="0.66473988439306364"/>
    <n v="0.69696969696969702"/>
    <n v="114.99999999999999"/>
    <n v="115.00000000000003"/>
    <n v="115"/>
    <n v="115"/>
    <n v="115.00000000000001"/>
    <n v="115.00000000000001"/>
    <n v="267.83333333333331"/>
    <n v="115"/>
  </r>
  <r>
    <x v="3"/>
    <x v="12"/>
    <n v="11202"/>
    <n v="201918"/>
    <n v="2019"/>
    <n v="18"/>
    <n v="64"/>
    <n v="39"/>
    <n v="53"/>
    <n v="65"/>
    <n v="51"/>
    <n v="39"/>
    <n v="68"/>
    <n v="25"/>
    <n v="11"/>
    <n v="1"/>
    <n v="13"/>
    <n v="25"/>
    <n v="4"/>
    <n v="0.35897435897435892"/>
    <n v="0.79245283018867929"/>
    <n v="0.98461538461538467"/>
    <n v="0.74509803921568629"/>
    <n v="0.35897435897435892"/>
    <n v="0.94117647058823528"/>
    <n v="13.999999999999998"/>
    <n v="42"/>
    <n v="64"/>
    <n v="38"/>
    <n v="13.999999999999998"/>
    <n v="64"/>
    <n v="52.5"/>
    <n v="39.333333333333336"/>
  </r>
  <r>
    <x v="3"/>
    <x v="12"/>
    <n v="11203"/>
    <n v="201918"/>
    <n v="2019"/>
    <n v="18"/>
    <n v="21"/>
    <n v="146"/>
    <n v="62"/>
    <n v="12"/>
    <n v="150"/>
    <n v="91"/>
    <n v="55"/>
    <n v="125"/>
    <n v="41"/>
    <n v="9"/>
    <n v="129"/>
    <n v="70"/>
    <n v="34"/>
    <n v="0.14383561643835618"/>
    <n v="0.33870967741935487"/>
    <n v="0.25"/>
    <n v="0.14000000000000001"/>
    <n v="0.23076923076923073"/>
    <n v="0.38181818181818183"/>
    <n v="21.000000000000004"/>
    <n v="21.000000000000004"/>
    <n v="3"/>
    <n v="21.000000000000004"/>
    <n v="20.999999999999996"/>
    <n v="21"/>
    <n v="86"/>
    <n v="18.000000000000004"/>
  </r>
  <r>
    <x v="3"/>
    <x v="12"/>
    <n v="11204"/>
    <n v="201918"/>
    <n v="2019"/>
    <n v="18"/>
    <n v="1030"/>
    <n v="1196"/>
    <n v="1163"/>
    <n v="1074"/>
    <n v="1051"/>
    <n v="929"/>
    <n v="976"/>
    <n v="166"/>
    <n v="133"/>
    <n v="44"/>
    <n v="21"/>
    <n v="101"/>
    <n v="54"/>
    <n v="0.8612040133779264"/>
    <n v="0.88564058469475493"/>
    <n v="0.95903165735567975"/>
    <n v="0.9800190294957184"/>
    <n v="0.89128094725511298"/>
    <n v="0.94467213114754101"/>
    <n v="1030"/>
    <n v="1030"/>
    <n v="1030"/>
    <n v="1030"/>
    <n v="828"/>
    <n v="922"/>
    <n v="1064.8333333333333"/>
    <n v="978.33333333333337"/>
  </r>
  <r>
    <x v="3"/>
    <x v="12"/>
    <n v="11205"/>
    <n v="201918"/>
    <n v="2019"/>
    <n v="18"/>
    <n v="780"/>
    <n v="744"/>
    <n v="742"/>
    <n v="743"/>
    <n v="634"/>
    <n v="691"/>
    <n v="602"/>
    <n v="36"/>
    <n v="38"/>
    <n v="37"/>
    <n v="146"/>
    <n v="89"/>
    <n v="178"/>
    <n v="0.95161290322580649"/>
    <n v="0.94878706199460916"/>
    <n v="0.95020188425302821"/>
    <n v="0.7697160883280757"/>
    <n v="0.87120115774240237"/>
    <n v="0.70431893687707636"/>
    <n v="708"/>
    <n v="704"/>
    <n v="706"/>
    <n v="488"/>
    <n v="602"/>
    <n v="423.99999999999994"/>
    <n v="692.66666666666663"/>
    <n v="605.33333333333337"/>
  </r>
  <r>
    <x v="3"/>
    <x v="12"/>
    <n v="11206"/>
    <n v="201918"/>
    <n v="2019"/>
    <n v="18"/>
    <n v="488"/>
    <n v="392"/>
    <n v="385"/>
    <n v="472"/>
    <n v="366"/>
    <n v="373"/>
    <n v="341"/>
    <n v="96"/>
    <n v="103"/>
    <n v="16"/>
    <n v="122"/>
    <n v="115"/>
    <n v="147"/>
    <n v="0.75510204081632648"/>
    <n v="0.73246753246753249"/>
    <n v="0.96610169491525422"/>
    <n v="0.66666666666666674"/>
    <n v="0.69168900804289546"/>
    <n v="0.56891495601173014"/>
    <n v="296"/>
    <n v="282"/>
    <n v="456"/>
    <n v="244.00000000000003"/>
    <n v="258"/>
    <n v="193.99999999999997"/>
    <n v="388.16666666666669"/>
    <n v="288.33333333333331"/>
  </r>
  <r>
    <x v="3"/>
    <x v="12"/>
    <n v="11207"/>
    <n v="201918"/>
    <n v="2019"/>
    <n v="18"/>
    <n v="84"/>
    <n v="131"/>
    <n v="116"/>
    <n v="131"/>
    <n v="99"/>
    <n v="98"/>
    <n v="115"/>
    <n v="47"/>
    <n v="32"/>
    <n v="47"/>
    <n v="15"/>
    <n v="14"/>
    <n v="31"/>
    <n v="0.64122137404580148"/>
    <n v="0.72413793103448276"/>
    <n v="0.64122137404580148"/>
    <n v="0.84848484848484851"/>
    <n v="0.85714285714285721"/>
    <n v="0.73043478260869565"/>
    <n v="84"/>
    <n v="84"/>
    <n v="84"/>
    <n v="84"/>
    <n v="84"/>
    <n v="84"/>
    <n v="115"/>
    <n v="84"/>
  </r>
  <r>
    <x v="3"/>
    <x v="12"/>
    <n v="11208"/>
    <n v="201918"/>
    <n v="2019"/>
    <n v="18"/>
    <n v="128"/>
    <n v="142"/>
    <n v="328"/>
    <n v="332"/>
    <n v="711"/>
    <n v="611"/>
    <n v="768"/>
    <n v="14"/>
    <n v="200"/>
    <n v="204"/>
    <n v="583"/>
    <n v="483"/>
    <n v="640"/>
    <n v="0.90140845070422537"/>
    <n v="0.3902439024390244"/>
    <n v="0.38554216867469882"/>
    <n v="0.18002812939521795"/>
    <n v="0.20949263502454996"/>
    <n v="0.16666666666666663"/>
    <n v="128"/>
    <n v="128"/>
    <n v="128"/>
    <n v="127.99999999999996"/>
    <n v="128.00000000000003"/>
    <n v="127.99999999999997"/>
    <n v="482"/>
    <n v="128"/>
  </r>
  <r>
    <x v="3"/>
    <x v="12"/>
    <n v="11209"/>
    <n v="201918"/>
    <n v="2019"/>
    <n v="18"/>
    <n v="1006"/>
    <n v="383"/>
    <n v="343"/>
    <n v="467"/>
    <n v="345"/>
    <n v="267"/>
    <n v="208"/>
    <n v="623"/>
    <n v="663"/>
    <n v="539"/>
    <n v="661"/>
    <n v="739"/>
    <n v="798"/>
    <n v="0"/>
    <n v="0"/>
    <n v="0"/>
    <n v="0"/>
    <n v="0"/>
    <n v="0"/>
    <n v="0"/>
    <n v="0"/>
    <n v="0"/>
    <n v="0"/>
    <n v="0"/>
    <n v="0"/>
    <n v="335.5"/>
    <n v="0"/>
  </r>
  <r>
    <x v="3"/>
    <x v="12"/>
    <n v="11210"/>
    <n v="201918"/>
    <n v="2019"/>
    <n v="18"/>
    <n v="551"/>
    <n v="149"/>
    <n v="151"/>
    <n v="357"/>
    <n v="298"/>
    <n v="79"/>
    <n v="323"/>
    <n v="402"/>
    <n v="400"/>
    <n v="194"/>
    <n v="253"/>
    <n v="472"/>
    <n v="228"/>
    <n v="0"/>
    <n v="0"/>
    <n v="0.45658263305322133"/>
    <n v="0.15100671140939592"/>
    <n v="0"/>
    <n v="0.29411764705882348"/>
    <n v="0"/>
    <n v="0"/>
    <n v="163.00000000000003"/>
    <n v="44.999999999999986"/>
    <n v="0"/>
    <n v="94.999999999999986"/>
    <n v="226.16666666666666"/>
    <n v="50.5"/>
  </r>
  <r>
    <x v="3"/>
    <x v="12"/>
    <n v="11211"/>
    <n v="201918"/>
    <n v="2019"/>
    <n v="18"/>
    <n v="517"/>
    <n v="524"/>
    <n v="1086"/>
    <n v="305"/>
    <n v="618"/>
    <n v="389"/>
    <n v="461"/>
    <n v="7"/>
    <n v="569"/>
    <n v="212"/>
    <n v="101"/>
    <n v="128"/>
    <n v="56"/>
    <n v="0.98664122137404575"/>
    <n v="0.47605893186003678"/>
    <n v="0.30491803278688523"/>
    <n v="0.83656957928802589"/>
    <n v="0.67095115681233941"/>
    <n v="0.87852494577006512"/>
    <n v="517"/>
    <n v="517"/>
    <n v="93"/>
    <n v="517"/>
    <n v="261.00000000000006"/>
    <n v="405"/>
    <n v="563.83333333333337"/>
    <n v="385"/>
  </r>
  <r>
    <x v="3"/>
    <x v="12"/>
    <n v="11212"/>
    <n v="201918"/>
    <n v="2019"/>
    <n v="18"/>
    <n v="2037"/>
    <n v="6062"/>
    <n v="1023"/>
    <n v="1803"/>
    <n v="1831"/>
    <n v="2730"/>
    <n v="3094"/>
    <n v="4025"/>
    <n v="1014"/>
    <n v="234"/>
    <n v="206"/>
    <n v="693"/>
    <n v="1057"/>
    <n v="0.33602771362586603"/>
    <n v="8.7976539589442737E-3"/>
    <n v="0.87021630615640599"/>
    <n v="0.88749317312943743"/>
    <n v="0.74615384615384617"/>
    <n v="0.65837104072398189"/>
    <n v="2036.9999999999998"/>
    <n v="8.9999999999999929"/>
    <n v="1569"/>
    <n v="1625"/>
    <n v="2037"/>
    <n v="2037"/>
    <n v="2757.1666666666665"/>
    <n v="1552.3333333333333"/>
  </r>
  <r>
    <x v="3"/>
    <x v="12"/>
    <n v="11214"/>
    <n v="201918"/>
    <n v="2019"/>
    <n v="18"/>
    <n v="139"/>
    <n v="190"/>
    <n v="250"/>
    <n v="168"/>
    <n v="171"/>
    <n v="194"/>
    <n v="155"/>
    <n v="51"/>
    <n v="111"/>
    <n v="29"/>
    <n v="32"/>
    <n v="55"/>
    <n v="16"/>
    <n v="0.73157894736842111"/>
    <n v="0.55600000000000005"/>
    <n v="0.82738095238095233"/>
    <n v="0.8128654970760234"/>
    <n v="0.71649484536082475"/>
    <n v="0.89677419354838706"/>
    <n v="139"/>
    <n v="139"/>
    <n v="139"/>
    <n v="139"/>
    <n v="139"/>
    <n v="139"/>
    <n v="188"/>
    <n v="139"/>
  </r>
  <r>
    <x v="3"/>
    <x v="12"/>
    <n v="11215"/>
    <n v="201918"/>
    <n v="2019"/>
    <n v="18"/>
    <n v="230"/>
    <n v="119"/>
    <n v="121"/>
    <n v="149"/>
    <n v="129"/>
    <n v="41"/>
    <n v="6"/>
    <n v="111"/>
    <n v="109"/>
    <n v="81"/>
    <n v="101"/>
    <n v="189"/>
    <n v="224"/>
    <n v="6.7226890756302504E-2"/>
    <n v="9.9173553719008267E-2"/>
    <n v="0.4563758389261745"/>
    <n v="0.21705426356589153"/>
    <n v="0"/>
    <n v="0"/>
    <n v="7.9999999999999982"/>
    <n v="12"/>
    <n v="68"/>
    <n v="28.000000000000007"/>
    <n v="0"/>
    <n v="0"/>
    <n v="94.166666666666671"/>
    <n v="19.333333333333332"/>
  </r>
  <r>
    <x v="3"/>
    <x v="12"/>
    <n v="11216"/>
    <n v="201918"/>
    <n v="2019"/>
    <n v="18"/>
    <n v="3160"/>
    <n v="4109"/>
    <n v="2389"/>
    <n v="2037"/>
    <n v="1927"/>
    <n v="3162"/>
    <n v="3230"/>
    <n v="949"/>
    <n v="771"/>
    <n v="1123"/>
    <n v="1233"/>
    <n v="2"/>
    <n v="70"/>
    <n v="0.76904356291068388"/>
    <n v="0.67727082461280874"/>
    <n v="0.44869906725576825"/>
    <n v="0.36014530358069541"/>
    <n v="0.99936748893105631"/>
    <n v="0.97832817337461297"/>
    <n v="3160"/>
    <n v="1618"/>
    <n v="913.99999999999989"/>
    <n v="694"/>
    <n v="3160"/>
    <n v="3160"/>
    <n v="2809"/>
    <n v="2117.6666666666665"/>
  </r>
  <r>
    <x v="3"/>
    <x v="12"/>
    <n v="11217"/>
    <n v="201918"/>
    <n v="2019"/>
    <n v="18"/>
    <n v="1176"/>
    <n v="612"/>
    <n v="403"/>
    <n v="537"/>
    <n v="426"/>
    <n v="1140"/>
    <n v="1248"/>
    <n v="564"/>
    <n v="773"/>
    <n v="639"/>
    <n v="750"/>
    <n v="36"/>
    <n v="72"/>
    <n v="7.8431372549019662E-2"/>
    <n v="0"/>
    <n v="0"/>
    <n v="0"/>
    <n v="0.96842105263157896"/>
    <n v="0.94230769230769229"/>
    <n v="48.000000000000036"/>
    <n v="0"/>
    <n v="0"/>
    <n v="0"/>
    <n v="1104"/>
    <n v="1176"/>
    <n v="727.66666666666663"/>
    <n v="388"/>
  </r>
  <r>
    <x v="3"/>
    <x v="12"/>
    <n v="11218"/>
    <n v="201918"/>
    <n v="2019"/>
    <n v="18"/>
    <n v="556"/>
    <n v="631"/>
    <n v="371"/>
    <n v="437"/>
    <n v="341"/>
    <n v="485"/>
    <n v="598"/>
    <n v="75"/>
    <n v="185"/>
    <n v="119"/>
    <n v="215"/>
    <n v="71"/>
    <n v="42"/>
    <n v="0.88114104595879561"/>
    <n v="0.50134770889487879"/>
    <n v="0.72768878718535468"/>
    <n v="0.36950146627565983"/>
    <n v="0.85360824742268038"/>
    <n v="0.92976588628762546"/>
    <n v="556"/>
    <n v="186.00000000000003"/>
    <n v="318"/>
    <n v="126"/>
    <n v="414"/>
    <n v="556"/>
    <n v="477.16666666666669"/>
    <n v="359.33333333333331"/>
  </r>
  <r>
    <x v="3"/>
    <x v="12"/>
    <n v="11219"/>
    <n v="201918"/>
    <n v="2019"/>
    <n v="18"/>
    <n v="60"/>
    <n v="406"/>
    <n v="905"/>
    <n v="519"/>
    <n v="1481"/>
    <n v="760"/>
    <n v="195"/>
    <n v="346"/>
    <n v="845"/>
    <n v="459"/>
    <n v="1421"/>
    <n v="700"/>
    <n v="135"/>
    <n v="0.14778325123152714"/>
    <n v="6.6298342541436517E-2"/>
    <n v="0.11560693641618502"/>
    <n v="4.0513166779203247E-2"/>
    <n v="7.8947368421052655E-2"/>
    <n v="0.30769230769230771"/>
    <n v="60.000000000000014"/>
    <n v="60.00000000000005"/>
    <n v="60.000000000000028"/>
    <n v="60.000000000000007"/>
    <n v="60.000000000000014"/>
    <n v="60"/>
    <n v="711"/>
    <n v="60.000000000000021"/>
  </r>
  <r>
    <x v="3"/>
    <x v="12"/>
    <n v="11220"/>
    <n v="201918"/>
    <n v="2019"/>
    <n v="18"/>
    <n v="285"/>
    <n v="299"/>
    <n v="282"/>
    <n v="348"/>
    <n v="258"/>
    <n v="237"/>
    <n v="269"/>
    <n v="14"/>
    <n v="3"/>
    <n v="63"/>
    <n v="27"/>
    <n v="48"/>
    <n v="16"/>
    <n v="0.95317725752508364"/>
    <n v="0.98936170212765961"/>
    <n v="0.81896551724137934"/>
    <n v="0.89534883720930236"/>
    <n v="0.79746835443037978"/>
    <n v="0.94052044609665431"/>
    <n v="285"/>
    <n v="279"/>
    <n v="285"/>
    <n v="231"/>
    <n v="189"/>
    <n v="253"/>
    <n v="282.16666666666669"/>
    <n v="253.66666666666666"/>
  </r>
  <r>
    <x v="3"/>
    <x v="12"/>
    <n v="11221"/>
    <n v="201918"/>
    <n v="2019"/>
    <n v="18"/>
    <n v="286"/>
    <n v="375"/>
    <n v="807"/>
    <n v="434"/>
    <n v="191"/>
    <n v="268"/>
    <n v="232"/>
    <n v="89"/>
    <n v="521"/>
    <n v="148"/>
    <n v="95"/>
    <n v="18"/>
    <n v="54"/>
    <n v="0.7626666666666666"/>
    <n v="0.35439900867410157"/>
    <n v="0.6589861751152073"/>
    <n v="0.50261780104712039"/>
    <n v="0.93283582089552242"/>
    <n v="0.76724137931034486"/>
    <n v="286"/>
    <n v="285.99999999999994"/>
    <n v="285.99999999999994"/>
    <n v="96"/>
    <n v="250"/>
    <n v="178"/>
    <n v="384.5"/>
    <n v="230.33333333333334"/>
  </r>
  <r>
    <x v="3"/>
    <x v="12"/>
    <n v="11222"/>
    <n v="201918"/>
    <n v="2019"/>
    <n v="18"/>
    <n v="217"/>
    <n v="545"/>
    <n v="623"/>
    <n v="171"/>
    <n v="161"/>
    <n v="221"/>
    <n v="276"/>
    <n v="328"/>
    <n v="406"/>
    <n v="46"/>
    <n v="56"/>
    <n v="4"/>
    <n v="59"/>
    <n v="0.39816513761467887"/>
    <n v="0.348314606741573"/>
    <n v="0.73099415204678364"/>
    <n v="0.65217391304347827"/>
    <n v="0.98190045248868774"/>
    <n v="0.78623188405797095"/>
    <n v="216.99999999999997"/>
    <n v="216.99999999999997"/>
    <n v="125"/>
    <n v="105"/>
    <n v="217"/>
    <n v="216.99999999999997"/>
    <n v="332.83333333333331"/>
    <n v="183"/>
  </r>
  <r>
    <x v="3"/>
    <x v="12"/>
    <n v="11223"/>
    <n v="201918"/>
    <n v="2019"/>
    <n v="18"/>
    <n v="1206"/>
    <n v="1195"/>
    <n v="1868"/>
    <n v="1154"/>
    <n v="1112"/>
    <n v="441"/>
    <n v="775"/>
    <n v="11"/>
    <n v="662"/>
    <n v="52"/>
    <n v="94"/>
    <n v="765"/>
    <n v="431"/>
    <n v="0.99079497907949787"/>
    <n v="0.645610278372591"/>
    <n v="0.95493934142114389"/>
    <n v="0.91546762589928055"/>
    <n v="0"/>
    <n v="0.44387096774193546"/>
    <n v="1184"/>
    <n v="1206"/>
    <n v="1102"/>
    <n v="1018"/>
    <n v="0"/>
    <n v="344"/>
    <n v="1090.8333333333333"/>
    <n v="809"/>
  </r>
  <r>
    <x v="3"/>
    <x v="12"/>
    <n v="11224"/>
    <n v="201918"/>
    <n v="2019"/>
    <n v="18"/>
    <n v="1955"/>
    <n v="3633"/>
    <n v="2583"/>
    <n v="1327"/>
    <n v="2455"/>
    <n v="2512"/>
    <n v="1587"/>
    <n v="1678"/>
    <n v="628"/>
    <n v="628"/>
    <n v="500"/>
    <n v="557"/>
    <n v="368"/>
    <n v="0.53812276355628952"/>
    <n v="0.75687185443283"/>
    <n v="0.5267520723436323"/>
    <n v="0.79633401221995925"/>
    <n v="0.77826433121019112"/>
    <n v="0.76811594202898548"/>
    <n v="1954.9999999999998"/>
    <n v="1955"/>
    <n v="699.00000000000011"/>
    <n v="1955"/>
    <n v="1955"/>
    <n v="1219"/>
    <n v="2349.5"/>
    <n v="1623"/>
  </r>
  <r>
    <x v="3"/>
    <x v="12"/>
    <n v="11225"/>
    <n v="201918"/>
    <n v="2019"/>
    <n v="18"/>
    <n v="5"/>
    <n v="253"/>
    <n v="140"/>
    <n v="44"/>
    <n v="161"/>
    <n v="162"/>
    <n v="94"/>
    <n v="248"/>
    <n v="135"/>
    <n v="39"/>
    <n v="156"/>
    <n v="157"/>
    <n v="89"/>
    <n v="1.9762845849802368E-2"/>
    <n v="3.5714285714285698E-2"/>
    <n v="0.11363636363636365"/>
    <n v="3.105590062111796E-2"/>
    <n v="3.0864197530864224E-2"/>
    <n v="5.3191489361702149E-2"/>
    <n v="4.9999999999999991"/>
    <n v="4.9999999999999982"/>
    <n v="5"/>
    <n v="4.9999999999999911"/>
    <n v="5.0000000000000044"/>
    <n v="5.0000000000000018"/>
    <n v="142.33333333333334"/>
    <n v="4.9999999999999991"/>
  </r>
  <r>
    <x v="3"/>
    <x v="12"/>
    <n v="11226"/>
    <n v="201918"/>
    <n v="2019"/>
    <n v="18"/>
    <n v="3328"/>
    <n v="1744"/>
    <n v="1679"/>
    <n v="1445"/>
    <n v="2025"/>
    <n v="1565"/>
    <n v="2026"/>
    <n v="1584"/>
    <n v="1649"/>
    <n v="1883"/>
    <n v="1303"/>
    <n v="1763"/>
    <n v="1302"/>
    <n v="9.1743119266055051E-2"/>
    <n v="1.7867778439547344E-2"/>
    <n v="0"/>
    <n v="0.3565432098765432"/>
    <n v="0"/>
    <n v="0.35735439289239879"/>
    <n v="160"/>
    <n v="29.999999999999989"/>
    <n v="0"/>
    <n v="722"/>
    <n v="0"/>
    <n v="723.99999999999989"/>
    <n v="1747.3333333333333"/>
    <n v="272.66666666666669"/>
  </r>
  <r>
    <x v="3"/>
    <x v="12"/>
    <n v="11227"/>
    <n v="201918"/>
    <n v="2019"/>
    <n v="18"/>
    <n v="2064"/>
    <n v="1406"/>
    <n v="1412"/>
    <n v="1864"/>
    <n v="1645"/>
    <n v="1711"/>
    <n v="1575"/>
    <n v="658"/>
    <n v="652"/>
    <n v="200"/>
    <n v="419"/>
    <n v="353"/>
    <n v="489"/>
    <n v="0.53200568990042674"/>
    <n v="0.5382436260623229"/>
    <n v="0.89270386266094426"/>
    <n v="0.74528875379939208"/>
    <n v="0.79368790181180593"/>
    <n v="0.68952380952380954"/>
    <n v="748"/>
    <n v="759.99999999999989"/>
    <n v="1664"/>
    <n v="1226"/>
    <n v="1358"/>
    <n v="1086"/>
    <n v="1602.1666666666667"/>
    <n v="1140.3333333333333"/>
  </r>
  <r>
    <x v="3"/>
    <x v="13"/>
    <n v="11187"/>
    <n v="201918"/>
    <n v="2019"/>
    <n v="18"/>
    <n v="821"/>
    <n v="791"/>
    <n v="769"/>
    <n v="728"/>
    <n v="727"/>
    <n v="683"/>
    <n v="781"/>
    <n v="30"/>
    <n v="52"/>
    <n v="93"/>
    <n v="94"/>
    <n v="138"/>
    <n v="40"/>
    <n v="0.96207332490518327"/>
    <n v="0.93237971391417429"/>
    <n v="0.87225274725274726"/>
    <n v="0.87070151306740029"/>
    <n v="0.79795021961932644"/>
    <n v="0.94878361075544171"/>
    <n v="761"/>
    <n v="717"/>
    <n v="635"/>
    <n v="633"/>
    <n v="545"/>
    <n v="741"/>
    <n v="746.5"/>
    <n v="672"/>
  </r>
  <r>
    <x v="3"/>
    <x v="13"/>
    <n v="11188"/>
    <n v="201918"/>
    <n v="2019"/>
    <n v="18"/>
    <n v="572"/>
    <n v="1077"/>
    <n v="766"/>
    <n v="729"/>
    <n v="716"/>
    <n v="655"/>
    <n v="481"/>
    <n v="505"/>
    <n v="194"/>
    <n v="157"/>
    <n v="144"/>
    <n v="83"/>
    <n v="91"/>
    <n v="0.53110492107706597"/>
    <n v="0.74673629242819839"/>
    <n v="0.78463648834019206"/>
    <n v="0.7988826815642458"/>
    <n v="0.87328244274809164"/>
    <n v="0.81081081081081074"/>
    <n v="572"/>
    <n v="572"/>
    <n v="572"/>
    <n v="572"/>
    <n v="572"/>
    <n v="389.99999999999994"/>
    <n v="737.33333333333337"/>
    <n v="541.66666666666663"/>
  </r>
  <r>
    <x v="3"/>
    <x v="13"/>
    <n v="11189"/>
    <n v="201918"/>
    <n v="2019"/>
    <n v="18"/>
    <n v="48"/>
    <n v="11"/>
    <n v="1"/>
    <n v="49"/>
    <n v="53"/>
    <n v="38"/>
    <n v="37"/>
    <n v="37"/>
    <n v="47"/>
    <n v="1"/>
    <n v="5"/>
    <n v="10"/>
    <n v="11"/>
    <n v="0"/>
    <n v="0"/>
    <n v="0.97959183673469385"/>
    <n v="0.90566037735849059"/>
    <n v="0.73684210526315796"/>
    <n v="0.70270270270270263"/>
    <n v="0"/>
    <n v="0"/>
    <n v="48"/>
    <n v="48"/>
    <n v="28.000000000000004"/>
    <n v="25.999999999999996"/>
    <n v="31.5"/>
    <n v="25"/>
  </r>
  <r>
    <x v="3"/>
    <x v="13"/>
    <n v="11190"/>
    <n v="201918"/>
    <n v="2019"/>
    <n v="18"/>
    <n v="318"/>
    <n v="566"/>
    <n v="995"/>
    <n v="198"/>
    <n v="495"/>
    <n v="185"/>
    <n v="224"/>
    <n v="248"/>
    <n v="677"/>
    <n v="120"/>
    <n v="177"/>
    <n v="133"/>
    <n v="94"/>
    <n v="0.56183745583038869"/>
    <n v="0.31959798994974875"/>
    <n v="0.39393939393939392"/>
    <n v="0.64242424242424234"/>
    <n v="0.2810810810810811"/>
    <n v="0.58035714285714279"/>
    <n v="318"/>
    <n v="318"/>
    <n v="78"/>
    <n v="317.99999999999994"/>
    <n v="52"/>
    <n v="130"/>
    <n v="443.83333333333331"/>
    <n v="202.33333333333334"/>
  </r>
  <r>
    <x v="3"/>
    <x v="13"/>
    <n v="11191"/>
    <n v="201918"/>
    <n v="2019"/>
    <n v="18"/>
    <n v="28"/>
    <n v="33"/>
    <n v="45"/>
    <n v="61"/>
    <n v="27"/>
    <n v="21"/>
    <n v="40"/>
    <n v="5"/>
    <n v="17"/>
    <n v="33"/>
    <n v="1"/>
    <n v="7"/>
    <n v="12"/>
    <n v="0.84848484848484851"/>
    <n v="0.62222222222222223"/>
    <n v="0.45901639344262291"/>
    <n v="0.96296296296296302"/>
    <n v="0.66666666666666674"/>
    <n v="0.7"/>
    <n v="28"/>
    <n v="28"/>
    <n v="27.999999999999996"/>
    <n v="26"/>
    <n v="14.000000000000002"/>
    <n v="28"/>
    <n v="37.833333333333336"/>
    <n v="25.333333333333332"/>
  </r>
  <r>
    <x v="3"/>
    <x v="13"/>
    <n v="11192"/>
    <n v="201918"/>
    <n v="2019"/>
    <n v="18"/>
    <n v="703"/>
    <n v="1004"/>
    <n v="1155"/>
    <n v="1002"/>
    <n v="929"/>
    <n v="1070"/>
    <n v="1035"/>
    <n v="301"/>
    <n v="452"/>
    <n v="299"/>
    <n v="226"/>
    <n v="367"/>
    <n v="332"/>
    <n v="0.70019920318725104"/>
    <n v="0.60865800865800868"/>
    <n v="0.70159680638722555"/>
    <n v="0.75672766415500536"/>
    <n v="0.65700934579439252"/>
    <n v="0.67922705314009657"/>
    <n v="703"/>
    <n v="703"/>
    <n v="703"/>
    <n v="703"/>
    <n v="703"/>
    <n v="703"/>
    <n v="1032.5"/>
    <n v="703"/>
  </r>
  <r>
    <x v="3"/>
    <x v="13"/>
    <n v="11193"/>
    <n v="201918"/>
    <n v="2019"/>
    <n v="18"/>
    <n v="166"/>
    <n v="826"/>
    <n v="214"/>
    <n v="156"/>
    <n v="212"/>
    <n v="157"/>
    <n v="73"/>
    <n v="660"/>
    <n v="48"/>
    <n v="10"/>
    <n v="46"/>
    <n v="9"/>
    <n v="93"/>
    <n v="0.2009685230024213"/>
    <n v="0.77570093457943923"/>
    <n v="0.9358974358974359"/>
    <n v="0.78301886792452824"/>
    <n v="0.9426751592356688"/>
    <n v="0"/>
    <n v="166"/>
    <n v="166"/>
    <n v="146"/>
    <n v="166"/>
    <n v="148"/>
    <n v="0"/>
    <n v="273"/>
    <n v="132"/>
  </r>
  <r>
    <x v="3"/>
    <x v="13"/>
    <n v="11194"/>
    <n v="201918"/>
    <n v="2019"/>
    <n v="18"/>
    <n v="48"/>
    <n v="44"/>
    <n v="63"/>
    <n v="79"/>
    <n v="57"/>
    <n v="27"/>
    <n v="22"/>
    <n v="4"/>
    <n v="15"/>
    <n v="31"/>
    <n v="9"/>
    <n v="21"/>
    <n v="26"/>
    <n v="0.90909090909090906"/>
    <n v="0.76190476190476186"/>
    <n v="0.60759493670886078"/>
    <n v="0.84210526315789469"/>
    <n v="0.22222222222222221"/>
    <n v="0"/>
    <n v="40"/>
    <n v="48"/>
    <n v="48"/>
    <n v="48"/>
    <n v="6"/>
    <n v="0"/>
    <n v="48.666666666666664"/>
    <n v="31.666666666666668"/>
  </r>
  <r>
    <x v="3"/>
    <x v="13"/>
    <n v="11195"/>
    <n v="201918"/>
    <n v="2019"/>
    <n v="18"/>
    <n v="22401"/>
    <n v="7754"/>
    <n v="11883"/>
    <n v="20331"/>
    <n v="24961"/>
    <n v="21906"/>
    <n v="21582"/>
    <n v="14647"/>
    <n v="10518"/>
    <n v="2070"/>
    <n v="2560"/>
    <n v="495"/>
    <n v="819"/>
    <n v="0"/>
    <n v="0.11486998232769507"/>
    <n v="0.89818503762726865"/>
    <n v="0.89744000640999966"/>
    <n v="0.97740345110928517"/>
    <n v="0.96205170975813181"/>
    <n v="0"/>
    <n v="1365.0000000000007"/>
    <n v="18261"/>
    <n v="22401"/>
    <n v="21411"/>
    <n v="20763"/>
    <n v="18069.5"/>
    <n v="14033.5"/>
  </r>
  <r>
    <x v="3"/>
    <x v="13"/>
    <n v="11196"/>
    <n v="201918"/>
    <n v="2019"/>
    <n v="18"/>
    <n v="21760"/>
    <n v="8029"/>
    <n v="12629"/>
    <n v="22191"/>
    <n v="26447"/>
    <n v="22982"/>
    <n v="23097"/>
    <n v="13731"/>
    <n v="9131"/>
    <n v="431"/>
    <n v="4687"/>
    <n v="1222"/>
    <n v="1337"/>
    <n v="0"/>
    <n v="0.27698155039987327"/>
    <n v="0.98057771168491725"/>
    <n v="0.82277763073316446"/>
    <n v="0.94682795231050387"/>
    <n v="0.94211369441918869"/>
    <n v="0"/>
    <n v="3497.9999999999995"/>
    <n v="21760"/>
    <n v="21760"/>
    <n v="21760"/>
    <n v="21760"/>
    <n v="19229.166666666668"/>
    <n v="15089.666666666666"/>
  </r>
  <r>
    <x v="3"/>
    <x v="13"/>
    <n v="11197"/>
    <n v="201918"/>
    <n v="2019"/>
    <n v="18"/>
    <n v="2306"/>
    <m/>
    <m/>
    <m/>
    <m/>
    <m/>
    <n v="1539"/>
    <n v="2306"/>
    <n v="2306"/>
    <n v="2306"/>
    <n v="2306"/>
    <n v="2306"/>
    <n v="767"/>
    <n v="0"/>
    <n v="0"/>
    <n v="0"/>
    <n v="0"/>
    <n v="0"/>
    <n v="0.50162443144899282"/>
    <n v="0"/>
    <n v="0"/>
    <n v="0"/>
    <n v="0"/>
    <n v="0"/>
    <n v="772"/>
    <n v="1539"/>
    <n v="128.66666666666666"/>
  </r>
  <r>
    <x v="3"/>
    <x v="13"/>
    <n v="11198"/>
    <n v="201918"/>
    <n v="2019"/>
    <n v="18"/>
    <n v="2234"/>
    <m/>
    <m/>
    <m/>
    <m/>
    <m/>
    <n v="1548"/>
    <n v="2234"/>
    <n v="2234"/>
    <n v="2234"/>
    <n v="2234"/>
    <n v="2234"/>
    <n v="686"/>
    <n v="0"/>
    <n v="0"/>
    <n v="0"/>
    <n v="0"/>
    <n v="0"/>
    <n v="0.5568475452196382"/>
    <n v="0"/>
    <n v="0"/>
    <n v="0"/>
    <n v="0"/>
    <n v="0"/>
    <n v="861.99999999999989"/>
    <n v="1548"/>
    <n v="143.66666666666666"/>
  </r>
  <r>
    <x v="3"/>
    <x v="14"/>
    <n v="11228"/>
    <n v="201918"/>
    <n v="2019"/>
    <n v="18"/>
    <n v="233"/>
    <n v="46"/>
    <n v="236"/>
    <n v="87"/>
    <n v="114"/>
    <n v="70"/>
    <n v="56"/>
    <n v="187"/>
    <n v="3"/>
    <n v="146"/>
    <n v="119"/>
    <n v="163"/>
    <n v="177"/>
    <n v="0"/>
    <n v="0.98728813559322037"/>
    <n v="0"/>
    <n v="0"/>
    <n v="0"/>
    <n v="0"/>
    <n v="0"/>
    <n v="233"/>
    <n v="0"/>
    <n v="0"/>
    <n v="0"/>
    <n v="0"/>
    <n v="101.5"/>
    <n v="38.833333333333336"/>
  </r>
  <r>
    <x v="3"/>
    <x v="14"/>
    <n v="11229"/>
    <n v="201918"/>
    <n v="2019"/>
    <n v="18"/>
    <n v="957"/>
    <n v="1020"/>
    <n v="1515"/>
    <n v="1310"/>
    <n v="1222"/>
    <n v="897"/>
    <n v="1267"/>
    <n v="63"/>
    <n v="558"/>
    <n v="353"/>
    <n v="265"/>
    <n v="60"/>
    <n v="310"/>
    <n v="0.93823529411764706"/>
    <n v="0.63168316831683169"/>
    <n v="0.73053435114503817"/>
    <n v="0.78314238952536819"/>
    <n v="0.93311036789297663"/>
    <n v="0.75532754538279401"/>
    <n v="957"/>
    <n v="957"/>
    <n v="957"/>
    <n v="956.99999999999989"/>
    <n v="837"/>
    <n v="957"/>
    <n v="1205.1666666666667"/>
    <n v="937"/>
  </r>
  <r>
    <x v="3"/>
    <x v="14"/>
    <n v="11230"/>
    <n v="201918"/>
    <n v="2019"/>
    <n v="18"/>
    <n v="598"/>
    <n v="376"/>
    <n v="630"/>
    <n v="654"/>
    <n v="290"/>
    <n v="306"/>
    <n v="512"/>
    <n v="222"/>
    <n v="32"/>
    <n v="56"/>
    <n v="308"/>
    <n v="292"/>
    <n v="86"/>
    <n v="0.40957446808510634"/>
    <n v="0.94920634920634916"/>
    <n v="0.91437308868501532"/>
    <n v="0"/>
    <n v="4.5751633986928053E-2"/>
    <n v="0.83203125"/>
    <n v="153.99999999999997"/>
    <n v="598"/>
    <n v="598"/>
    <n v="0"/>
    <n v="13.999999999999984"/>
    <n v="426"/>
    <n v="461.33333333333331"/>
    <n v="298.33333333333331"/>
  </r>
  <r>
    <x v="3"/>
    <x v="14"/>
    <n v="11231"/>
    <n v="201918"/>
    <n v="2019"/>
    <n v="18"/>
    <n v="168"/>
    <n v="310"/>
    <n v="199"/>
    <n v="289"/>
    <n v="166"/>
    <n v="210"/>
    <n v="95"/>
    <n v="142"/>
    <n v="31"/>
    <n v="121"/>
    <n v="2"/>
    <n v="42"/>
    <n v="73"/>
    <n v="0.54193548387096779"/>
    <n v="0.84422110552763818"/>
    <n v="0.58131487889273359"/>
    <n v="0.98795180722891562"/>
    <n v="0.8"/>
    <n v="0.23157894736842111"/>
    <n v="168.00000000000003"/>
    <n v="168"/>
    <n v="168"/>
    <n v="164"/>
    <n v="168"/>
    <n v="22.000000000000004"/>
    <n v="211.5"/>
    <n v="143"/>
  </r>
  <r>
    <x v="3"/>
    <x v="14"/>
    <n v="11232"/>
    <n v="201918"/>
    <n v="2019"/>
    <n v="18"/>
    <n v="430"/>
    <n v="153"/>
    <n v="129"/>
    <n v="132"/>
    <n v="197"/>
    <n v="140"/>
    <n v="406"/>
    <n v="277"/>
    <n v="301"/>
    <n v="298"/>
    <n v="233"/>
    <n v="290"/>
    <n v="24"/>
    <n v="0"/>
    <n v="0"/>
    <n v="0"/>
    <n v="0"/>
    <n v="0"/>
    <n v="0.94088669950738912"/>
    <n v="0"/>
    <n v="0"/>
    <n v="0"/>
    <n v="0"/>
    <n v="0"/>
    <n v="382"/>
    <n v="192.83333333333334"/>
    <n v="63.666666666666664"/>
  </r>
  <r>
    <x v="3"/>
    <x v="14"/>
    <n v="11233"/>
    <n v="201918"/>
    <n v="2019"/>
    <n v="18"/>
    <n v="55"/>
    <n v="824"/>
    <n v="781"/>
    <n v="791"/>
    <n v="440"/>
    <n v="210"/>
    <n v="482"/>
    <n v="769"/>
    <n v="726"/>
    <n v="736"/>
    <n v="385"/>
    <n v="155"/>
    <n v="427"/>
    <n v="6.6747572815534006E-2"/>
    <n v="7.0422535211267623E-2"/>
    <n v="6.9532237673830544E-2"/>
    <n v="0.125"/>
    <n v="0.26190476190476186"/>
    <n v="0.11410788381742742"/>
    <n v="55.000000000000021"/>
    <n v="55.000000000000014"/>
    <n v="54.999999999999957"/>
    <n v="55"/>
    <n v="54.999999999999993"/>
    <n v="55.000000000000021"/>
    <n v="588"/>
    <n v="55"/>
  </r>
  <r>
    <x v="3"/>
    <x v="14"/>
    <n v="11234"/>
    <n v="201918"/>
    <n v="2019"/>
    <n v="18"/>
    <n v="104"/>
    <n v="241"/>
    <n v="344"/>
    <n v="80"/>
    <n v="114"/>
    <n v="25"/>
    <n v="35"/>
    <n v="137"/>
    <n v="240"/>
    <n v="24"/>
    <n v="10"/>
    <n v="79"/>
    <n v="69"/>
    <n v="0.43153526970954359"/>
    <n v="0.30232558139534882"/>
    <n v="0.7"/>
    <n v="0.91228070175438591"/>
    <n v="0"/>
    <n v="0"/>
    <n v="104"/>
    <n v="104"/>
    <n v="56"/>
    <n v="104"/>
    <n v="0"/>
    <n v="0"/>
    <n v="139.83333333333334"/>
    <n v="61.333333333333336"/>
  </r>
  <r>
    <x v="3"/>
    <x v="14"/>
    <n v="11235"/>
    <n v="201918"/>
    <n v="2019"/>
    <n v="18"/>
    <n v="3744"/>
    <n v="2340"/>
    <n v="4072"/>
    <n v="2772"/>
    <n v="2968"/>
    <n v="3207"/>
    <n v="2707"/>
    <n v="1404"/>
    <n v="328"/>
    <n v="972"/>
    <n v="776"/>
    <n v="537"/>
    <n v="1037"/>
    <n v="0.4"/>
    <n v="0.91944990176817287"/>
    <n v="0.64935064935064934"/>
    <n v="0.73854447439353099"/>
    <n v="0.83255378858746498"/>
    <n v="0.61691909863317318"/>
    <n v="936"/>
    <n v="3744"/>
    <n v="1800"/>
    <n v="2192"/>
    <n v="2670"/>
    <n v="1669.9999999999998"/>
    <n v="3011"/>
    <n v="2168.6666666666665"/>
  </r>
  <r>
    <x v="3"/>
    <x v="14"/>
    <n v="11236"/>
    <n v="201918"/>
    <n v="2019"/>
    <n v="18"/>
    <n v="358"/>
    <n v="721"/>
    <n v="991"/>
    <n v="289"/>
    <n v="472"/>
    <n v="390"/>
    <n v="426"/>
    <n v="363"/>
    <n v="633"/>
    <n v="69"/>
    <n v="114"/>
    <n v="32"/>
    <n v="68"/>
    <n v="0.49653259361997226"/>
    <n v="0.36125126135216956"/>
    <n v="0.76124567474048443"/>
    <n v="0.75847457627118642"/>
    <n v="0.91794871794871791"/>
    <n v="0.84037558685446012"/>
    <n v="358"/>
    <n v="358.00000000000006"/>
    <n v="220"/>
    <n v="358"/>
    <n v="358"/>
    <n v="358"/>
    <n v="548.16666666666663"/>
    <n v="335"/>
  </r>
  <r>
    <x v="3"/>
    <x v="14"/>
    <n v="11238"/>
    <n v="201918"/>
    <n v="2019"/>
    <n v="18"/>
    <n v="601"/>
    <n v="1072"/>
    <n v="5771"/>
    <n v="2997"/>
    <n v="2826"/>
    <n v="843"/>
    <n v="1058"/>
    <n v="471"/>
    <n v="5170"/>
    <n v="2396"/>
    <n v="2225"/>
    <n v="242"/>
    <n v="457"/>
    <n v="0.56063432835820892"/>
    <n v="0.10414139663836419"/>
    <n v="0.2005338672005339"/>
    <n v="0.21266808209483368"/>
    <n v="0.71293001186239624"/>
    <n v="0.56805293005671076"/>
    <n v="601"/>
    <n v="600.99999999999977"/>
    <n v="601.00000000000011"/>
    <n v="601"/>
    <n v="601"/>
    <n v="601"/>
    <n v="2427.8333333333335"/>
    <n v="601"/>
  </r>
  <r>
    <x v="3"/>
    <x v="14"/>
    <n v="11239"/>
    <n v="201918"/>
    <n v="2019"/>
    <n v="18"/>
    <n v="0"/>
    <n v="1"/>
    <n v="1"/>
    <n v="11"/>
    <n v="4"/>
    <n v="8"/>
    <n v="13"/>
    <n v="1"/>
    <n v="1"/>
    <n v="11"/>
    <n v="4"/>
    <n v="8"/>
    <n v="13"/>
    <n v="0"/>
    <n v="0"/>
    <n v="0"/>
    <n v="0"/>
    <n v="0"/>
    <n v="0"/>
    <n v="0"/>
    <n v="0"/>
    <n v="0"/>
    <n v="0"/>
    <n v="0"/>
    <n v="0"/>
    <n v="6.333333333333333"/>
    <n v="0"/>
  </r>
  <r>
    <x v="3"/>
    <x v="14"/>
    <n v="11240"/>
    <n v="201918"/>
    <n v="2019"/>
    <n v="18"/>
    <n v="2380"/>
    <n v="1530"/>
    <n v="1745"/>
    <n v="1863"/>
    <n v="1891"/>
    <n v="2160"/>
    <n v="2099"/>
    <n v="850"/>
    <n v="635"/>
    <n v="517"/>
    <n v="489"/>
    <n v="220"/>
    <n v="281"/>
    <n v="0.44444444444444442"/>
    <n v="0.63610315186246424"/>
    <n v="0.72249060654857755"/>
    <n v="0.74140666314119508"/>
    <n v="0.89814814814814814"/>
    <n v="0.86612672701286331"/>
    <n v="680"/>
    <n v="1110"/>
    <n v="1346"/>
    <n v="1402"/>
    <n v="1940"/>
    <n v="1818"/>
    <n v="1881.3333333333333"/>
    <n v="1382.6666666666667"/>
  </r>
  <r>
    <x v="3"/>
    <x v="14"/>
    <n v="11241"/>
    <n v="201918"/>
    <n v="2019"/>
    <n v="18"/>
    <n v="109"/>
    <n v="202"/>
    <n v="75"/>
    <n v="241"/>
    <n v="245"/>
    <n v="185"/>
    <n v="255"/>
    <n v="93"/>
    <n v="34"/>
    <n v="132"/>
    <n v="136"/>
    <n v="76"/>
    <n v="146"/>
    <n v="0.53960396039603964"/>
    <n v="0.54666666666666663"/>
    <n v="0.4522821576763485"/>
    <n v="0.44489795918367347"/>
    <n v="0.58918918918918917"/>
    <n v="0.4274509803921569"/>
    <n v="109"/>
    <n v="41"/>
    <n v="108.99999999999999"/>
    <n v="109"/>
    <n v="109"/>
    <n v="109.00000000000001"/>
    <n v="200.5"/>
    <n v="97.666666666666671"/>
  </r>
  <r>
    <x v="3"/>
    <x v="14"/>
    <n v="11242"/>
    <n v="201918"/>
    <n v="2019"/>
    <n v="18"/>
    <n v="1491"/>
    <n v="1805"/>
    <n v="1795"/>
    <n v="1828"/>
    <n v="1772"/>
    <n v="1780"/>
    <n v="1799"/>
    <n v="314"/>
    <n v="304"/>
    <n v="337"/>
    <n v="281"/>
    <n v="289"/>
    <n v="308"/>
    <n v="0.82603878116343488"/>
    <n v="0.83064066852367691"/>
    <n v="0.81564551422319476"/>
    <n v="0.8414221218961625"/>
    <n v="0.83764044943820226"/>
    <n v="0.82879377431906609"/>
    <n v="1491"/>
    <n v="1491"/>
    <n v="1491"/>
    <n v="1491"/>
    <n v="1491"/>
    <n v="1491"/>
    <n v="1796.5"/>
    <n v="1491"/>
  </r>
  <r>
    <x v="3"/>
    <x v="15"/>
    <n v="11243"/>
    <n v="201918"/>
    <n v="2019"/>
    <n v="18"/>
    <n v="431"/>
    <n v="339"/>
    <n v="74"/>
    <n v="291"/>
    <n v="41"/>
    <n v="502"/>
    <n v="223"/>
    <n v="92"/>
    <n v="357"/>
    <n v="140"/>
    <n v="390"/>
    <n v="71"/>
    <n v="208"/>
    <n v="0.72861356932153387"/>
    <n v="0"/>
    <n v="0.51890034364261162"/>
    <n v="0"/>
    <n v="0.85856573705179284"/>
    <n v="6.7264573991031362E-2"/>
    <n v="246.99999999999997"/>
    <n v="0"/>
    <n v="150.99999999999997"/>
    <n v="0"/>
    <n v="431"/>
    <n v="14.999999999999993"/>
    <n v="245"/>
    <n v="140.66666666666666"/>
  </r>
  <r>
    <x v="3"/>
    <x v="15"/>
    <n v="11244"/>
    <n v="201918"/>
    <n v="2019"/>
    <n v="18"/>
    <n v="112"/>
    <n v="40"/>
    <n v="167"/>
    <n v="90"/>
    <n v="37"/>
    <n v="21"/>
    <n v="20"/>
    <n v="72"/>
    <n v="55"/>
    <n v="22"/>
    <n v="75"/>
    <n v="91"/>
    <n v="92"/>
    <n v="0"/>
    <n v="0.6706586826347305"/>
    <n v="0.75555555555555554"/>
    <n v="0"/>
    <n v="0"/>
    <n v="0"/>
    <n v="0"/>
    <n v="112"/>
    <n v="68"/>
    <n v="0"/>
    <n v="0"/>
    <n v="0"/>
    <n v="62.5"/>
    <n v="30"/>
  </r>
  <r>
    <x v="3"/>
    <x v="15"/>
    <n v="11245"/>
    <n v="201918"/>
    <n v="2019"/>
    <n v="18"/>
    <n v="171"/>
    <n v="444"/>
    <n v="805"/>
    <n v="55"/>
    <n v="82"/>
    <n v="54"/>
    <n v="77"/>
    <n v="273"/>
    <n v="634"/>
    <n v="116"/>
    <n v="89"/>
    <n v="117"/>
    <n v="94"/>
    <n v="0.38513513513513509"/>
    <n v="0.21242236024844718"/>
    <n v="0"/>
    <n v="0"/>
    <n v="0"/>
    <n v="0"/>
    <n v="170.99999999999997"/>
    <n v="170.99999999999997"/>
    <n v="0"/>
    <n v="0"/>
    <n v="0"/>
    <n v="0"/>
    <n v="252.83333333333334"/>
    <n v="56.999999999999993"/>
  </r>
  <r>
    <x v="3"/>
    <x v="15"/>
    <n v="11246"/>
    <n v="201918"/>
    <n v="2019"/>
    <n v="18"/>
    <n v="457"/>
    <n v="503"/>
    <n v="1440"/>
    <n v="300"/>
    <n v="505"/>
    <n v="287"/>
    <n v="298"/>
    <n v="46"/>
    <n v="983"/>
    <n v="157"/>
    <n v="48"/>
    <n v="170"/>
    <n v="159"/>
    <n v="0.90854870775347907"/>
    <n v="0.31736111111111109"/>
    <n v="0.47666666666666668"/>
    <n v="0.90495049504950498"/>
    <n v="0.40766550522648082"/>
    <n v="0.46644295302013428"/>
    <n v="456.99999999999994"/>
    <n v="457"/>
    <n v="143"/>
    <n v="457"/>
    <n v="117"/>
    <n v="139.00000000000003"/>
    <n v="555.5"/>
    <n v="295"/>
  </r>
  <r>
    <x v="3"/>
    <x v="15"/>
    <n v="11247"/>
    <n v="201918"/>
    <n v="2019"/>
    <n v="18"/>
    <n v="24"/>
    <n v="3"/>
    <n v="1"/>
    <n v="18"/>
    <n v="2"/>
    <n v="18"/>
    <n v="12"/>
    <n v="21"/>
    <n v="23"/>
    <n v="6"/>
    <n v="22"/>
    <n v="6"/>
    <n v="12"/>
    <n v="0"/>
    <n v="0"/>
    <n v="0.66666666666666674"/>
    <n v="0"/>
    <n v="0.66666666666666674"/>
    <n v="0"/>
    <n v="0"/>
    <n v="0"/>
    <n v="12.000000000000002"/>
    <n v="0"/>
    <n v="12.000000000000002"/>
    <n v="0"/>
    <n v="9"/>
    <n v="4.0000000000000009"/>
  </r>
  <r>
    <x v="3"/>
    <x v="15"/>
    <n v="11248"/>
    <n v="201918"/>
    <n v="2019"/>
    <n v="18"/>
    <n v="44"/>
    <n v="178"/>
    <n v="346"/>
    <n v="102"/>
    <n v="56"/>
    <n v="54"/>
    <n v="67"/>
    <n v="134"/>
    <n v="302"/>
    <n v="58"/>
    <n v="12"/>
    <n v="10"/>
    <n v="23"/>
    <n v="0.2471910112359551"/>
    <n v="0.12716763005780352"/>
    <n v="0.43137254901960786"/>
    <n v="0.7857142857142857"/>
    <n v="0.81481481481481488"/>
    <n v="0.65671641791044777"/>
    <n v="44.000000000000007"/>
    <n v="44.000000000000014"/>
    <n v="44"/>
    <n v="44"/>
    <n v="44"/>
    <n v="44"/>
    <n v="133.83333333333334"/>
    <n v="44"/>
  </r>
  <r>
    <x v="3"/>
    <x v="15"/>
    <n v="11249"/>
    <n v="201918"/>
    <n v="2019"/>
    <n v="18"/>
    <n v="48"/>
    <n v="60"/>
    <n v="47"/>
    <n v="48"/>
    <n v="4"/>
    <n v="26"/>
    <n v="21"/>
    <n v="12"/>
    <n v="1"/>
    <n v="0"/>
    <n v="44"/>
    <n v="22"/>
    <n v="27"/>
    <n v="0.8"/>
    <n v="0.97872340425531912"/>
    <n v="1"/>
    <n v="0"/>
    <n v="0.15384615384615385"/>
    <n v="0"/>
    <n v="48"/>
    <n v="46"/>
    <n v="48"/>
    <n v="0"/>
    <n v="4"/>
    <n v="0"/>
    <n v="34.333333333333336"/>
    <n v="24.333333333333332"/>
  </r>
  <r>
    <x v="3"/>
    <x v="15"/>
    <n v="11250"/>
    <n v="201918"/>
    <n v="2019"/>
    <n v="18"/>
    <n v="1922"/>
    <n v="2264"/>
    <n v="2147"/>
    <n v="2142"/>
    <n v="1929"/>
    <n v="1930"/>
    <n v="1667"/>
    <n v="342"/>
    <n v="225"/>
    <n v="220"/>
    <n v="7"/>
    <n v="8"/>
    <n v="255"/>
    <n v="0.84893992932862195"/>
    <n v="0.89520260829063814"/>
    <n v="0.89729225023342674"/>
    <n v="0.99637117677553133"/>
    <n v="0.99585492227979278"/>
    <n v="0.8470305938812237"/>
    <n v="1922"/>
    <n v="1922"/>
    <n v="1922"/>
    <n v="1922"/>
    <n v="1922"/>
    <n v="1412"/>
    <n v="2013.1666666666667"/>
    <n v="1837"/>
  </r>
  <r>
    <x v="3"/>
    <x v="15"/>
    <n v="11251"/>
    <n v="201918"/>
    <n v="2019"/>
    <n v="18"/>
    <n v="575"/>
    <n v="501"/>
    <n v="1511"/>
    <n v="576"/>
    <n v="304"/>
    <n v="224"/>
    <n v="160"/>
    <n v="74"/>
    <n v="936"/>
    <n v="1"/>
    <n v="271"/>
    <n v="351"/>
    <n v="415"/>
    <n v="0.85229540918163671"/>
    <n v="0.38054268696227667"/>
    <n v="0.99826388888888884"/>
    <n v="0.10855263157894735"/>
    <n v="0"/>
    <n v="0"/>
    <n v="427"/>
    <n v="575"/>
    <n v="575"/>
    <n v="32.999999999999993"/>
    <n v="0"/>
    <n v="0"/>
    <n v="546"/>
    <n v="268.33333333333331"/>
  </r>
  <r>
    <x v="3"/>
    <x v="15"/>
    <n v="11252"/>
    <n v="201918"/>
    <n v="2019"/>
    <n v="18"/>
    <n v="44"/>
    <n v="216"/>
    <n v="34"/>
    <n v="23"/>
    <n v="17"/>
    <n v="19"/>
    <n v="8"/>
    <n v="172"/>
    <n v="10"/>
    <n v="21"/>
    <n v="27"/>
    <n v="25"/>
    <n v="36"/>
    <n v="0.20370370370370372"/>
    <n v="0.70588235294117641"/>
    <n v="8.6956521739130488E-2"/>
    <n v="0"/>
    <n v="0"/>
    <n v="0"/>
    <n v="44"/>
    <n v="23.999999999999996"/>
    <n v="2.0000000000000013"/>
    <n v="0"/>
    <n v="0"/>
    <n v="0"/>
    <n v="52.833333333333336"/>
    <n v="11.666666666666666"/>
  </r>
  <r>
    <x v="3"/>
    <x v="15"/>
    <n v="11253"/>
    <n v="201918"/>
    <n v="2019"/>
    <n v="18"/>
    <n v="917"/>
    <n v="812"/>
    <n v="1886"/>
    <n v="847"/>
    <n v="334"/>
    <n v="364"/>
    <n v="438"/>
    <n v="105"/>
    <n v="969"/>
    <n v="70"/>
    <n v="583"/>
    <n v="553"/>
    <n v="479"/>
    <n v="0.87068965517241381"/>
    <n v="0.48621420996818665"/>
    <n v="0.9173553719008265"/>
    <n v="0"/>
    <n v="0"/>
    <n v="0"/>
    <n v="707"/>
    <n v="917"/>
    <n v="777"/>
    <n v="0"/>
    <n v="0"/>
    <n v="0"/>
    <n v="780.16666666666663"/>
    <n v="400.16666666666669"/>
  </r>
  <r>
    <x v="3"/>
    <x v="15"/>
    <n v="11254"/>
    <n v="201918"/>
    <n v="2019"/>
    <n v="18"/>
    <n v="1032"/>
    <n v="648"/>
    <n v="524"/>
    <n v="816"/>
    <n v="741"/>
    <n v="863"/>
    <n v="819"/>
    <n v="384"/>
    <n v="508"/>
    <n v="216"/>
    <n v="291"/>
    <n v="169"/>
    <n v="213"/>
    <n v="0.40740740740740744"/>
    <n v="3.0534351145038219E-2"/>
    <n v="0.73529411764705888"/>
    <n v="0.60728744939271251"/>
    <n v="0.80417149478563155"/>
    <n v="0.73992673992673996"/>
    <n v="264"/>
    <n v="16.000000000000028"/>
    <n v="600"/>
    <n v="449.99999999999994"/>
    <n v="694"/>
    <n v="606"/>
    <n v="735.16666666666663"/>
    <n v="438.33333333333331"/>
  </r>
  <r>
    <x v="3"/>
    <x v="15"/>
    <n v="11255"/>
    <n v="201918"/>
    <n v="2019"/>
    <n v="18"/>
    <n v="81"/>
    <n v="256"/>
    <n v="175"/>
    <n v="67"/>
    <n v="115"/>
    <n v="45"/>
    <n v="40"/>
    <n v="175"/>
    <n v="94"/>
    <n v="14"/>
    <n v="34"/>
    <n v="36"/>
    <n v="41"/>
    <n v="0.31640625"/>
    <n v="0.46285714285714286"/>
    <n v="0.79104477611940305"/>
    <n v="0.70434782608695645"/>
    <n v="0.19999999999999996"/>
    <n v="0"/>
    <n v="81"/>
    <n v="81"/>
    <n v="53.000000000000007"/>
    <n v="80.999999999999986"/>
    <n v="8.9999999999999982"/>
    <n v="0"/>
    <n v="116.33333333333333"/>
    <n v="50.833333333333336"/>
  </r>
  <r>
    <x v="3"/>
    <x v="15"/>
    <n v="11256"/>
    <n v="201918"/>
    <n v="2019"/>
    <n v="18"/>
    <n v="515"/>
    <n v="498"/>
    <n v="583"/>
    <n v="566"/>
    <n v="499"/>
    <n v="343"/>
    <n v="392"/>
    <n v="17"/>
    <n v="68"/>
    <n v="51"/>
    <n v="16"/>
    <n v="172"/>
    <n v="123"/>
    <n v="0.96586345381526106"/>
    <n v="0.88336192109777012"/>
    <n v="0.90989399293286222"/>
    <n v="0.96793587174348694"/>
    <n v="0.49854227405247808"/>
    <n v="0.68622448979591844"/>
    <n v="481"/>
    <n v="515"/>
    <n v="515"/>
    <n v="483"/>
    <n v="170.99999999999997"/>
    <n v="269"/>
    <n v="480.16666666666669"/>
    <n v="405.666666666666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B5F27-1A55-4C16-9894-7A81AA538D94}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8" firstHeaderRow="0" firstDataRow="1" firstDataCol="1"/>
  <pivotFields count="33">
    <pivotField axis="axisRow" showAll="0">
      <items count="5">
        <item n="PRDA" x="0"/>
        <item n="PRDC" x="1"/>
        <item n="PRDB" x="2"/>
        <item n="PRDD" x="3"/>
        <item t="default"/>
      </items>
    </pivotField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FCST_AVG" fld="31" baseField="0" baseItem="0"/>
    <dataField name="합계 : ACC_AVG" fld="3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CDC0-9BBC-404E-8C13-4255EFD1DF2A}">
  <dimension ref="A3:F9"/>
  <sheetViews>
    <sheetView zoomScale="160" zoomScaleNormal="160" workbookViewId="0">
      <selection activeCell="B6" sqref="B6"/>
    </sheetView>
  </sheetViews>
  <sheetFormatPr defaultRowHeight="17.399999999999999" x14ac:dyDescent="0.4"/>
  <cols>
    <col min="1" max="1" width="11.19921875" bestFit="1" customWidth="1"/>
    <col min="2" max="2" width="20.69921875" bestFit="1" customWidth="1"/>
    <col min="3" max="3" width="15.19921875" bestFit="1" customWidth="1"/>
    <col min="4" max="4" width="13.19921875" bestFit="1" customWidth="1"/>
    <col min="5" max="5" width="14.3984375" bestFit="1" customWidth="1"/>
  </cols>
  <sheetData>
    <row r="3" spans="1:6" x14ac:dyDescent="0.4">
      <c r="A3" s="8" t="s">
        <v>16</v>
      </c>
      <c r="B3" t="s">
        <v>20</v>
      </c>
      <c r="C3" t="s">
        <v>21</v>
      </c>
    </row>
    <row r="4" spans="1:6" x14ac:dyDescent="0.4">
      <c r="A4" s="9" t="s">
        <v>22</v>
      </c>
      <c r="B4" s="10">
        <v>265630.5</v>
      </c>
      <c r="C4" s="10">
        <v>240941.66666666669</v>
      </c>
      <c r="D4">
        <f>GETPIVOTDATA("합계 : ACC_AVG",$A$3,"SEG1","PRDA")/GETPIVOTDATA("합계 : FCST_AVG",$A$3,"SEG1","PRDA")</f>
        <v>0.90705572841472148</v>
      </c>
    </row>
    <row r="5" spans="1:6" x14ac:dyDescent="0.4">
      <c r="A5" s="9" t="s">
        <v>34</v>
      </c>
      <c r="B5" s="10">
        <v>70150.533333333326</v>
      </c>
      <c r="C5" s="10">
        <v>43725.333333333336</v>
      </c>
      <c r="D5">
        <f>GETPIVOTDATA("합계 : ACC_AVG",$A$3,"SEG1","PRDC")/GETPIVOTDATA("합계 : FCST_AVG",$A$3,"SEG1","PRDC")</f>
        <v>0.62330721172944292</v>
      </c>
    </row>
    <row r="6" spans="1:6" x14ac:dyDescent="0.4">
      <c r="A6" s="9" t="s">
        <v>28</v>
      </c>
      <c r="B6" s="10">
        <v>1498093.666666667</v>
      </c>
      <c r="C6" s="10">
        <v>1389479.6666666665</v>
      </c>
      <c r="D6">
        <f>GETPIVOTDATA("합계 : ACC_AVG",$A$3,"SEG1","PRDB")/GETPIVOTDATA("합계 : FCST_AVG",$A$3,"SEG1","PRDB")</f>
        <v>0.92749852534810318</v>
      </c>
    </row>
    <row r="7" spans="1:6" x14ac:dyDescent="0.4">
      <c r="A7" s="9" t="s">
        <v>36</v>
      </c>
      <c r="B7" s="10">
        <v>94916.499999999985</v>
      </c>
      <c r="C7" s="10">
        <v>61620.499999999993</v>
      </c>
      <c r="D7">
        <f>GETPIVOTDATA("합계 : ACC_AVG",$A$3,"SEG1","PRDD")/GETPIVOTDATA("합계 : FCST_AVG",$A$3,"SEG1","PRDD")</f>
        <v>0.64920746129492768</v>
      </c>
    </row>
    <row r="8" spans="1:6" x14ac:dyDescent="0.4">
      <c r="A8" s="9" t="s">
        <v>17</v>
      </c>
      <c r="B8" s="10">
        <v>1928791.2000000002</v>
      </c>
      <c r="C8" s="10">
        <v>1735767.1666666665</v>
      </c>
      <c r="D8" s="12">
        <f>GETPIVOTDATA("합계 : ACC_AVG",$A$3)/GETPIVOTDATA("합계 : FCST_AVG",$A$3)</f>
        <v>0.89992486831475915</v>
      </c>
    </row>
    <row r="9" spans="1:6" x14ac:dyDescent="0.4">
      <c r="F9" t="s">
        <v>51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D546-B824-48A3-9426-92283947992C}">
  <dimension ref="A1:AJ199"/>
  <sheetViews>
    <sheetView tabSelected="1" zoomScale="115" zoomScaleNormal="115" workbookViewId="0">
      <selection activeCell="D6" sqref="D6"/>
    </sheetView>
  </sheetViews>
  <sheetFormatPr defaultRowHeight="17.399999999999999" x14ac:dyDescent="0.4"/>
  <cols>
    <col min="1" max="1" width="6" style="1" bestFit="1" customWidth="1"/>
    <col min="2" max="2" width="6.5" style="1" bestFit="1" customWidth="1"/>
    <col min="3" max="3" width="6.8984375" style="1" bestFit="1" customWidth="1"/>
    <col min="4" max="4" width="12.69921875" style="1" bestFit="1" customWidth="1"/>
    <col min="5" max="6" width="8.3984375" style="1" bestFit="1" customWidth="1"/>
    <col min="7" max="7" width="8.69921875" style="1" bestFit="1" customWidth="1"/>
    <col min="8" max="10" width="8.69921875" style="1" customWidth="1"/>
    <col min="11" max="16" width="10.59765625" style="1" bestFit="1" customWidth="1"/>
    <col min="17" max="20" width="10.59765625" customWidth="1"/>
    <col min="21" max="22" width="12.796875" bestFit="1" customWidth="1"/>
    <col min="23" max="26" width="12.796875" style="1" customWidth="1"/>
    <col min="27" max="28" width="13.5" style="1" bestFit="1" customWidth="1"/>
    <col min="29" max="32" width="12.69921875" style="1" customWidth="1"/>
    <col min="33" max="34" width="12.69921875" customWidth="1"/>
    <col min="35" max="35" width="11.69921875" bestFit="1" customWidth="1"/>
  </cols>
  <sheetData>
    <row r="1" spans="1:36" x14ac:dyDescent="0.4">
      <c r="A1" s="7"/>
      <c r="B1" s="7"/>
      <c r="C1" s="7"/>
      <c r="D1" s="7"/>
      <c r="E1" s="7"/>
      <c r="F1" s="7">
        <f>SUM(G3:G199)</f>
        <v>1996247</v>
      </c>
      <c r="G1" s="7"/>
      <c r="H1" s="7"/>
      <c r="I1" s="7"/>
      <c r="J1" s="7"/>
      <c r="K1" s="15" t="s">
        <v>5</v>
      </c>
      <c r="L1" s="15"/>
      <c r="M1" s="15"/>
      <c r="N1" s="15"/>
      <c r="O1" s="15"/>
      <c r="P1" s="15"/>
      <c r="Q1" s="16" t="s">
        <v>15</v>
      </c>
      <c r="R1" s="16"/>
      <c r="S1" s="16"/>
      <c r="T1" s="16"/>
      <c r="U1" s="16"/>
      <c r="V1" s="16"/>
      <c r="W1" s="17" t="s">
        <v>14</v>
      </c>
      <c r="X1" s="17"/>
      <c r="Y1" s="17"/>
      <c r="Z1" s="17"/>
      <c r="AA1" s="17"/>
      <c r="AB1" s="17"/>
      <c r="AC1" s="18" t="s">
        <v>13</v>
      </c>
      <c r="AD1" s="18"/>
      <c r="AE1" s="18"/>
      <c r="AF1" s="18"/>
      <c r="AG1" s="18"/>
      <c r="AH1" s="18"/>
    </row>
    <row r="2" spans="1:36" x14ac:dyDescent="0.4">
      <c r="A2" s="19" t="s">
        <v>0</v>
      </c>
      <c r="B2" s="19" t="s">
        <v>1</v>
      </c>
      <c r="C2" s="19" t="s">
        <v>2</v>
      </c>
      <c r="D2" s="19" t="s">
        <v>54</v>
      </c>
      <c r="E2" s="19" t="s">
        <v>3</v>
      </c>
      <c r="F2" s="19" t="s">
        <v>4</v>
      </c>
      <c r="G2" s="19" t="s">
        <v>6</v>
      </c>
      <c r="H2" s="7" t="s">
        <v>52</v>
      </c>
      <c r="I2" s="7" t="s">
        <v>53</v>
      </c>
      <c r="J2" s="14">
        <f>SUM(J3:J199)</f>
        <v>0.87509070577270309</v>
      </c>
      <c r="K2" s="3" t="s">
        <v>12</v>
      </c>
      <c r="L2" s="3" t="s">
        <v>11</v>
      </c>
      <c r="M2" s="3" t="s">
        <v>10</v>
      </c>
      <c r="N2" s="3" t="s">
        <v>9</v>
      </c>
      <c r="O2" s="3" t="s">
        <v>8</v>
      </c>
      <c r="P2" s="3" t="s">
        <v>7</v>
      </c>
      <c r="Q2" s="4" t="s">
        <v>12</v>
      </c>
      <c r="R2" s="4" t="s">
        <v>11</v>
      </c>
      <c r="S2" s="4" t="s">
        <v>10</v>
      </c>
      <c r="T2" s="4" t="s">
        <v>9</v>
      </c>
      <c r="U2" s="4" t="s">
        <v>8</v>
      </c>
      <c r="V2" s="4" t="s">
        <v>7</v>
      </c>
      <c r="W2" s="5" t="s">
        <v>12</v>
      </c>
      <c r="X2" s="5" t="s">
        <v>11</v>
      </c>
      <c r="Y2" s="5" t="s">
        <v>10</v>
      </c>
      <c r="Z2" s="5" t="s">
        <v>9</v>
      </c>
      <c r="AA2" s="5" t="s">
        <v>8</v>
      </c>
      <c r="AB2" s="5" t="s">
        <v>7</v>
      </c>
      <c r="AC2" s="6" t="s">
        <v>12</v>
      </c>
      <c r="AD2" s="6" t="s">
        <v>11</v>
      </c>
      <c r="AE2" s="6" t="s">
        <v>10</v>
      </c>
      <c r="AF2" s="6" t="s">
        <v>9</v>
      </c>
      <c r="AG2" s="6" t="s">
        <v>8</v>
      </c>
      <c r="AH2" s="6" t="s">
        <v>7</v>
      </c>
      <c r="AI2" s="13" t="s">
        <v>18</v>
      </c>
      <c r="AJ2" s="13" t="s">
        <v>19</v>
      </c>
    </row>
    <row r="3" spans="1:36" x14ac:dyDescent="0.4">
      <c r="A3" s="7" t="s">
        <v>22</v>
      </c>
      <c r="B3" s="7" t="s">
        <v>23</v>
      </c>
      <c r="C3" s="7">
        <v>11311</v>
      </c>
      <c r="D3" s="7">
        <v>201918</v>
      </c>
      <c r="E3" s="7">
        <v>2019</v>
      </c>
      <c r="F3" s="7">
        <v>18</v>
      </c>
      <c r="G3" s="7">
        <v>21897</v>
      </c>
      <c r="H3" s="7">
        <f>G3/$F$1</f>
        <v>1.0969083485159903E-2</v>
      </c>
      <c r="I3" s="7">
        <f>AVERAGE(W3:AB3)</f>
        <v>0.84956232888644478</v>
      </c>
      <c r="J3" s="7">
        <f>H3*I3</f>
        <v>9.3189201114022881E-3</v>
      </c>
      <c r="K3" s="7">
        <v>18033</v>
      </c>
      <c r="L3" s="7">
        <v>18805</v>
      </c>
      <c r="M3" s="7">
        <v>19246</v>
      </c>
      <c r="N3" s="7">
        <v>16962</v>
      </c>
      <c r="O3" s="7">
        <v>22590</v>
      </c>
      <c r="P3" s="7">
        <v>20569</v>
      </c>
      <c r="Q3" s="2">
        <f t="shared" ref="Q3:U18" si="0">ABS(K3-$G3)</f>
        <v>3864</v>
      </c>
      <c r="R3" s="2">
        <f t="shared" si="0"/>
        <v>3092</v>
      </c>
      <c r="S3" s="2">
        <f t="shared" si="0"/>
        <v>2651</v>
      </c>
      <c r="T3" s="2">
        <f t="shared" si="0"/>
        <v>4935</v>
      </c>
      <c r="U3" s="2">
        <f t="shared" si="0"/>
        <v>693</v>
      </c>
      <c r="V3" s="2">
        <f>ABS(P3-$G3)</f>
        <v>1328</v>
      </c>
      <c r="W3" s="7">
        <f t="shared" ref="W3:AA18" si="1">IF(OR(K3=0,$G3=0),0,IF($G3/K3&gt;2,0,1-Q3/K3))</f>
        <v>0.78572616869073364</v>
      </c>
      <c r="X3" s="7">
        <f t="shared" si="1"/>
        <v>0.83557564477532575</v>
      </c>
      <c r="Y3" s="7">
        <f t="shared" si="1"/>
        <v>0.86225709238283277</v>
      </c>
      <c r="Z3" s="7">
        <f t="shared" si="1"/>
        <v>0.70905553590378489</v>
      </c>
      <c r="AA3" s="7">
        <f t="shared" si="1"/>
        <v>0.96932270916334662</v>
      </c>
      <c r="AB3" s="7">
        <f>IF(OR(P3=0,$G3=0),0,IF($G3/P3&gt;2,0,1-V3/P3))</f>
        <v>0.93543682240264481</v>
      </c>
      <c r="AC3" s="2">
        <f t="shared" ref="AC3:AG3" si="2">K3*W3</f>
        <v>14169</v>
      </c>
      <c r="AD3" s="2">
        <f t="shared" si="2"/>
        <v>15713</v>
      </c>
      <c r="AE3" s="2">
        <f t="shared" si="2"/>
        <v>16595</v>
      </c>
      <c r="AF3" s="2">
        <f t="shared" si="2"/>
        <v>12027</v>
      </c>
      <c r="AG3" s="2">
        <f t="shared" si="2"/>
        <v>21897</v>
      </c>
      <c r="AH3" s="2">
        <f>P3*AB3</f>
        <v>19241</v>
      </c>
      <c r="AI3" s="11">
        <f>AVERAGE(K3:P3)</f>
        <v>19367.5</v>
      </c>
      <c r="AJ3" s="11">
        <f>AVERAGE(AC3:AH3)</f>
        <v>16607</v>
      </c>
    </row>
    <row r="4" spans="1:36" x14ac:dyDescent="0.4">
      <c r="A4" s="7" t="s">
        <v>22</v>
      </c>
      <c r="B4" s="7" t="s">
        <v>23</v>
      </c>
      <c r="C4" s="7">
        <v>11312</v>
      </c>
      <c r="D4" s="7">
        <v>201918</v>
      </c>
      <c r="E4" s="7">
        <v>2019</v>
      </c>
      <c r="F4" s="7">
        <v>18</v>
      </c>
      <c r="G4" s="7">
        <v>24771</v>
      </c>
      <c r="H4" s="7">
        <f t="shared" ref="H4:H67" si="3">G4/$F$1</f>
        <v>1.2408785085212402E-2</v>
      </c>
      <c r="I4" s="7">
        <f t="shared" ref="I4:I67" si="4">AVERAGE(W4:AB4)</f>
        <v>0.96208638035316696</v>
      </c>
      <c r="J4" s="7">
        <f t="shared" ref="J4:J67" si="5">H4*I4</f>
        <v>1.1938323127212365E-2</v>
      </c>
      <c r="K4" s="7">
        <v>24826</v>
      </c>
      <c r="L4" s="7">
        <v>25753</v>
      </c>
      <c r="M4" s="7">
        <v>26221</v>
      </c>
      <c r="N4" s="7">
        <v>25129</v>
      </c>
      <c r="O4" s="7">
        <v>26471</v>
      </c>
      <c r="P4" s="7">
        <v>23516</v>
      </c>
      <c r="Q4" s="2">
        <f t="shared" si="0"/>
        <v>55</v>
      </c>
      <c r="R4" s="2">
        <f t="shared" si="0"/>
        <v>982</v>
      </c>
      <c r="S4" s="2">
        <f t="shared" si="0"/>
        <v>1450</v>
      </c>
      <c r="T4" s="2">
        <f t="shared" si="0"/>
        <v>358</v>
      </c>
      <c r="U4" s="2">
        <f t="shared" si="0"/>
        <v>1700</v>
      </c>
      <c r="V4" s="2">
        <f t="shared" ref="V4:V27" si="6">ABS(P4-$G4)</f>
        <v>1255</v>
      </c>
      <c r="W4" s="7">
        <f t="shared" si="1"/>
        <v>0.99778458068154352</v>
      </c>
      <c r="X4" s="7">
        <f t="shared" si="1"/>
        <v>0.96186852017240709</v>
      </c>
      <c r="Y4" s="7">
        <f t="shared" si="1"/>
        <v>0.94470081232599823</v>
      </c>
      <c r="Z4" s="7">
        <f t="shared" si="1"/>
        <v>0.98575351187870586</v>
      </c>
      <c r="AA4" s="7">
        <f t="shared" si="1"/>
        <v>0.93577877677458354</v>
      </c>
      <c r="AB4" s="7">
        <f t="shared" ref="AB4:AB27" si="7">IF(OR(P4=0,$G4=0),0,IF($G4/P4&gt;2,0,1-V4/P4))</f>
        <v>0.94663208028576284</v>
      </c>
      <c r="AC4" s="2">
        <f t="shared" ref="AC4:AC27" si="8">K4*W4</f>
        <v>24771</v>
      </c>
      <c r="AD4" s="2">
        <f t="shared" ref="AD4:AD27" si="9">L4*X4</f>
        <v>24771</v>
      </c>
      <c r="AE4" s="2">
        <f t="shared" ref="AE4:AE27" si="10">M4*Y4</f>
        <v>24771</v>
      </c>
      <c r="AF4" s="2">
        <f t="shared" ref="AF4:AF27" si="11">N4*Z4</f>
        <v>24771</v>
      </c>
      <c r="AG4" s="2">
        <f t="shared" ref="AG4:AG27" si="12">O4*AA4</f>
        <v>24771</v>
      </c>
      <c r="AH4" s="2">
        <f t="shared" ref="AH4:AH27" si="13">P4*AB4</f>
        <v>22261</v>
      </c>
      <c r="AI4" s="11">
        <f t="shared" ref="AI4:AI67" si="14">AVERAGE(K4:P4)</f>
        <v>25319.333333333332</v>
      </c>
      <c r="AJ4" s="11">
        <f t="shared" ref="AJ4:AJ67" si="15">AVERAGE(AC4:AH4)</f>
        <v>24352.666666666668</v>
      </c>
    </row>
    <row r="5" spans="1:36" x14ac:dyDescent="0.4">
      <c r="A5" s="7" t="s">
        <v>22</v>
      </c>
      <c r="B5" s="7" t="s">
        <v>23</v>
      </c>
      <c r="C5" s="7">
        <v>11313</v>
      </c>
      <c r="D5" s="7">
        <v>201918</v>
      </c>
      <c r="E5" s="7">
        <v>2019</v>
      </c>
      <c r="F5" s="7">
        <v>18</v>
      </c>
      <c r="G5" s="7">
        <v>31542</v>
      </c>
      <c r="H5" s="7">
        <f t="shared" si="3"/>
        <v>1.580064991957408E-2</v>
      </c>
      <c r="I5" s="7">
        <f t="shared" si="4"/>
        <v>0.93107998122178037</v>
      </c>
      <c r="J5" s="7">
        <f t="shared" si="5"/>
        <v>1.4711668830408959E-2</v>
      </c>
      <c r="K5" s="7">
        <v>28685</v>
      </c>
      <c r="L5" s="7">
        <v>31173</v>
      </c>
      <c r="M5" s="7">
        <v>30094</v>
      </c>
      <c r="N5" s="7">
        <v>28284</v>
      </c>
      <c r="O5" s="7">
        <v>29425</v>
      </c>
      <c r="P5" s="7">
        <v>29566</v>
      </c>
      <c r="Q5" s="2">
        <f t="shared" si="0"/>
        <v>2857</v>
      </c>
      <c r="R5" s="2">
        <f t="shared" si="0"/>
        <v>369</v>
      </c>
      <c r="S5" s="2">
        <f t="shared" si="0"/>
        <v>1448</v>
      </c>
      <c r="T5" s="2">
        <f t="shared" si="0"/>
        <v>3258</v>
      </c>
      <c r="U5" s="2">
        <f t="shared" si="0"/>
        <v>2117</v>
      </c>
      <c r="V5" s="2">
        <f t="shared" si="6"/>
        <v>1976</v>
      </c>
      <c r="W5" s="7">
        <f t="shared" si="1"/>
        <v>0.9004009063970716</v>
      </c>
      <c r="X5" s="7">
        <f t="shared" si="1"/>
        <v>0.98816283322105669</v>
      </c>
      <c r="Y5" s="7">
        <f t="shared" si="1"/>
        <v>0.95188409649764072</v>
      </c>
      <c r="Z5" s="7">
        <f t="shared" si="1"/>
        <v>0.88481120067882901</v>
      </c>
      <c r="AA5" s="7">
        <f t="shared" si="1"/>
        <v>0.928054375531011</v>
      </c>
      <c r="AB5" s="7">
        <f t="shared" si="7"/>
        <v>0.93316647500507344</v>
      </c>
      <c r="AC5" s="2">
        <f t="shared" si="8"/>
        <v>25828</v>
      </c>
      <c r="AD5" s="2">
        <f t="shared" si="9"/>
        <v>30804</v>
      </c>
      <c r="AE5" s="2">
        <f t="shared" si="10"/>
        <v>28646</v>
      </c>
      <c r="AF5" s="2">
        <f t="shared" si="11"/>
        <v>25026</v>
      </c>
      <c r="AG5" s="2">
        <f t="shared" si="12"/>
        <v>27308</v>
      </c>
      <c r="AH5" s="2">
        <f t="shared" si="13"/>
        <v>27590</v>
      </c>
      <c r="AI5" s="11">
        <f t="shared" si="14"/>
        <v>29537.833333333332</v>
      </c>
      <c r="AJ5" s="11">
        <f t="shared" si="15"/>
        <v>27533.666666666668</v>
      </c>
    </row>
    <row r="6" spans="1:36" x14ac:dyDescent="0.4">
      <c r="A6" s="7" t="s">
        <v>22</v>
      </c>
      <c r="B6" s="7" t="s">
        <v>23</v>
      </c>
      <c r="C6" s="7">
        <v>11314</v>
      </c>
      <c r="D6" s="7">
        <v>201918</v>
      </c>
      <c r="E6" s="7">
        <v>2019</v>
      </c>
      <c r="F6" s="7">
        <v>18</v>
      </c>
      <c r="G6" s="7">
        <v>7044</v>
      </c>
      <c r="H6" s="7">
        <f t="shared" si="3"/>
        <v>3.5286214581662489E-3</v>
      </c>
      <c r="I6" s="7">
        <f t="shared" si="4"/>
        <v>0.98116865404690268</v>
      </c>
      <c r="J6" s="7">
        <f t="shared" si="5"/>
        <v>3.4621727667499976E-3</v>
      </c>
      <c r="K6" s="7">
        <v>7095</v>
      </c>
      <c r="L6" s="7">
        <v>6928</v>
      </c>
      <c r="M6" s="7">
        <v>6828</v>
      </c>
      <c r="N6" s="7">
        <v>6758</v>
      </c>
      <c r="O6" s="7">
        <v>7051</v>
      </c>
      <c r="P6" s="7">
        <v>6946</v>
      </c>
      <c r="Q6" s="2">
        <f t="shared" si="0"/>
        <v>51</v>
      </c>
      <c r="R6" s="2">
        <f t="shared" si="0"/>
        <v>116</v>
      </c>
      <c r="S6" s="2">
        <f t="shared" si="0"/>
        <v>216</v>
      </c>
      <c r="T6" s="2">
        <f t="shared" si="0"/>
        <v>286</v>
      </c>
      <c r="U6" s="2">
        <f t="shared" si="0"/>
        <v>7</v>
      </c>
      <c r="V6" s="2">
        <f t="shared" si="6"/>
        <v>98</v>
      </c>
      <c r="W6" s="7">
        <f t="shared" si="1"/>
        <v>0.99281183932346728</v>
      </c>
      <c r="X6" s="7">
        <f t="shared" si="1"/>
        <v>0.98325635103926101</v>
      </c>
      <c r="Y6" s="7">
        <f t="shared" si="1"/>
        <v>0.96836555360281196</v>
      </c>
      <c r="Z6" s="7">
        <f t="shared" si="1"/>
        <v>0.95767978691920685</v>
      </c>
      <c r="AA6" s="7">
        <f t="shared" si="1"/>
        <v>0.99900723301659344</v>
      </c>
      <c r="AB6" s="7">
        <f t="shared" si="7"/>
        <v>0.98589116038007485</v>
      </c>
      <c r="AC6" s="2">
        <f t="shared" si="8"/>
        <v>7044</v>
      </c>
      <c r="AD6" s="2">
        <f t="shared" si="9"/>
        <v>6812</v>
      </c>
      <c r="AE6" s="2">
        <f t="shared" si="10"/>
        <v>6612</v>
      </c>
      <c r="AF6" s="2">
        <f t="shared" si="11"/>
        <v>6472</v>
      </c>
      <c r="AG6" s="2">
        <f t="shared" si="12"/>
        <v>7044</v>
      </c>
      <c r="AH6" s="2">
        <f t="shared" si="13"/>
        <v>6848</v>
      </c>
      <c r="AI6" s="11">
        <f t="shared" si="14"/>
        <v>6934.333333333333</v>
      </c>
      <c r="AJ6" s="11">
        <f t="shared" si="15"/>
        <v>6805.333333333333</v>
      </c>
    </row>
    <row r="7" spans="1:36" x14ac:dyDescent="0.4">
      <c r="A7" s="7" t="s">
        <v>22</v>
      </c>
      <c r="B7" s="7" t="s">
        <v>23</v>
      </c>
      <c r="C7" s="7">
        <v>11315</v>
      </c>
      <c r="D7" s="7">
        <v>201918</v>
      </c>
      <c r="E7" s="7">
        <v>2019</v>
      </c>
      <c r="F7" s="7">
        <v>18</v>
      </c>
      <c r="G7" s="7">
        <v>12614</v>
      </c>
      <c r="H7" s="7">
        <f t="shared" si="3"/>
        <v>6.3188573357906112E-3</v>
      </c>
      <c r="I7" s="7">
        <f t="shared" si="4"/>
        <v>0.95195358416122511</v>
      </c>
      <c r="J7" s="7">
        <f t="shared" si="5"/>
        <v>6.0152588886093223E-3</v>
      </c>
      <c r="K7" s="7">
        <v>11913</v>
      </c>
      <c r="L7" s="7">
        <v>12172</v>
      </c>
      <c r="M7" s="7">
        <v>11344</v>
      </c>
      <c r="N7" s="7">
        <v>12005</v>
      </c>
      <c r="O7" s="7">
        <v>12408</v>
      </c>
      <c r="P7" s="7">
        <v>12791</v>
      </c>
      <c r="Q7" s="2">
        <f t="shared" si="0"/>
        <v>701</v>
      </c>
      <c r="R7" s="2">
        <f t="shared" si="0"/>
        <v>442</v>
      </c>
      <c r="S7" s="2">
        <f t="shared" si="0"/>
        <v>1270</v>
      </c>
      <c r="T7" s="2">
        <f t="shared" si="0"/>
        <v>609</v>
      </c>
      <c r="U7" s="2">
        <f t="shared" si="0"/>
        <v>206</v>
      </c>
      <c r="V7" s="2">
        <f t="shared" si="6"/>
        <v>177</v>
      </c>
      <c r="W7" s="7">
        <f t="shared" si="1"/>
        <v>0.94115671955007141</v>
      </c>
      <c r="X7" s="7">
        <f t="shared" si="1"/>
        <v>0.96368715083798884</v>
      </c>
      <c r="Y7" s="7">
        <f t="shared" si="1"/>
        <v>0.88804654442877295</v>
      </c>
      <c r="Z7" s="7">
        <f t="shared" si="1"/>
        <v>0.94927113702623911</v>
      </c>
      <c r="AA7" s="7">
        <f t="shared" si="1"/>
        <v>0.98339780786589293</v>
      </c>
      <c r="AB7" s="7">
        <f t="shared" si="7"/>
        <v>0.98616214525838475</v>
      </c>
      <c r="AC7" s="2">
        <f t="shared" si="8"/>
        <v>11212</v>
      </c>
      <c r="AD7" s="2">
        <f t="shared" si="9"/>
        <v>11730</v>
      </c>
      <c r="AE7" s="2">
        <f t="shared" si="10"/>
        <v>10074</v>
      </c>
      <c r="AF7" s="2">
        <f t="shared" si="11"/>
        <v>11396</v>
      </c>
      <c r="AG7" s="2">
        <f t="shared" si="12"/>
        <v>12202</v>
      </c>
      <c r="AH7" s="2">
        <f t="shared" si="13"/>
        <v>12614</v>
      </c>
      <c r="AI7" s="11">
        <f t="shared" si="14"/>
        <v>12105.5</v>
      </c>
      <c r="AJ7" s="11">
        <f t="shared" si="15"/>
        <v>11538</v>
      </c>
    </row>
    <row r="8" spans="1:36" x14ac:dyDescent="0.4">
      <c r="A8" s="7" t="s">
        <v>22</v>
      </c>
      <c r="B8" s="7" t="s">
        <v>24</v>
      </c>
      <c r="C8" s="7">
        <v>11117</v>
      </c>
      <c r="D8" s="7">
        <v>201918</v>
      </c>
      <c r="E8" s="7">
        <v>2019</v>
      </c>
      <c r="F8" s="7">
        <v>18</v>
      </c>
      <c r="G8" s="7">
        <v>967</v>
      </c>
      <c r="H8" s="7">
        <f t="shared" si="3"/>
        <v>4.8440899347625821E-4</v>
      </c>
      <c r="I8" s="7">
        <f t="shared" si="4"/>
        <v>0.48555658720782197</v>
      </c>
      <c r="J8" s="7">
        <f t="shared" si="5"/>
        <v>2.3520797768510803E-4</v>
      </c>
      <c r="K8" s="7">
        <v>1334</v>
      </c>
      <c r="L8" s="7">
        <v>1207</v>
      </c>
      <c r="M8" s="7">
        <v>1205</v>
      </c>
      <c r="N8" s="7">
        <v>497</v>
      </c>
      <c r="O8" s="7">
        <v>583</v>
      </c>
      <c r="P8" s="7">
        <v>534</v>
      </c>
      <c r="Q8" s="2">
        <f t="shared" si="0"/>
        <v>367</v>
      </c>
      <c r="R8" s="2">
        <f t="shared" si="0"/>
        <v>240</v>
      </c>
      <c r="S8" s="2">
        <f t="shared" si="0"/>
        <v>238</v>
      </c>
      <c r="T8" s="2">
        <f t="shared" si="0"/>
        <v>470</v>
      </c>
      <c r="U8" s="2">
        <f t="shared" si="0"/>
        <v>384</v>
      </c>
      <c r="V8" s="2">
        <f t="shared" si="6"/>
        <v>433</v>
      </c>
      <c r="W8" s="7">
        <f t="shared" si="1"/>
        <v>0.72488755622188905</v>
      </c>
      <c r="X8" s="7">
        <f t="shared" si="1"/>
        <v>0.80115990057995035</v>
      </c>
      <c r="Y8" s="7">
        <f t="shared" si="1"/>
        <v>0.80248962655601663</v>
      </c>
      <c r="Z8" s="7">
        <f t="shared" si="1"/>
        <v>5.4325955734406461E-2</v>
      </c>
      <c r="AA8" s="7">
        <f t="shared" si="1"/>
        <v>0.34133790737564318</v>
      </c>
      <c r="AB8" s="7">
        <f t="shared" si="7"/>
        <v>0.18913857677902624</v>
      </c>
      <c r="AC8" s="2">
        <f t="shared" si="8"/>
        <v>967</v>
      </c>
      <c r="AD8" s="2">
        <f t="shared" si="9"/>
        <v>967.00000000000011</v>
      </c>
      <c r="AE8" s="2">
        <f t="shared" si="10"/>
        <v>967</v>
      </c>
      <c r="AF8" s="2">
        <f t="shared" si="11"/>
        <v>27.000000000000011</v>
      </c>
      <c r="AG8" s="2">
        <f t="shared" si="12"/>
        <v>198.99999999999997</v>
      </c>
      <c r="AH8" s="2">
        <f t="shared" si="13"/>
        <v>101.00000000000001</v>
      </c>
      <c r="AI8" s="11">
        <f t="shared" si="14"/>
        <v>893.33333333333337</v>
      </c>
      <c r="AJ8" s="11">
        <f t="shared" si="15"/>
        <v>538</v>
      </c>
    </row>
    <row r="9" spans="1:36" x14ac:dyDescent="0.4">
      <c r="A9" s="7" t="s">
        <v>22</v>
      </c>
      <c r="B9" s="7" t="s">
        <v>24</v>
      </c>
      <c r="C9" s="7">
        <v>11118</v>
      </c>
      <c r="D9" s="7">
        <v>201918</v>
      </c>
      <c r="E9" s="7">
        <v>2019</v>
      </c>
      <c r="F9" s="7">
        <v>18</v>
      </c>
      <c r="G9" s="7">
        <v>654</v>
      </c>
      <c r="H9" s="7">
        <f t="shared" si="3"/>
        <v>3.2761476911424289E-4</v>
      </c>
      <c r="I9" s="7">
        <f t="shared" si="4"/>
        <v>0.86904637062915124</v>
      </c>
      <c r="J9" s="7">
        <f t="shared" si="5"/>
        <v>2.8471242606324014E-4</v>
      </c>
      <c r="K9" s="7">
        <v>807</v>
      </c>
      <c r="L9" s="7">
        <v>772</v>
      </c>
      <c r="M9" s="7">
        <v>738</v>
      </c>
      <c r="N9" s="7">
        <v>715</v>
      </c>
      <c r="O9" s="7">
        <v>725</v>
      </c>
      <c r="P9" s="7">
        <v>766</v>
      </c>
      <c r="Q9" s="2">
        <f t="shared" si="0"/>
        <v>153</v>
      </c>
      <c r="R9" s="2">
        <f t="shared" si="0"/>
        <v>118</v>
      </c>
      <c r="S9" s="2">
        <f t="shared" si="0"/>
        <v>84</v>
      </c>
      <c r="T9" s="2">
        <f t="shared" si="0"/>
        <v>61</v>
      </c>
      <c r="U9" s="2">
        <f t="shared" si="0"/>
        <v>71</v>
      </c>
      <c r="V9" s="2">
        <f t="shared" si="6"/>
        <v>112</v>
      </c>
      <c r="W9" s="7">
        <f t="shared" si="1"/>
        <v>0.81040892193308545</v>
      </c>
      <c r="X9" s="7">
        <f t="shared" si="1"/>
        <v>0.84715025906735753</v>
      </c>
      <c r="Y9" s="7">
        <f t="shared" si="1"/>
        <v>0.88617886178861793</v>
      </c>
      <c r="Z9" s="7">
        <f t="shared" si="1"/>
        <v>0.91468531468531467</v>
      </c>
      <c r="AA9" s="7">
        <f t="shared" si="1"/>
        <v>0.90206896551724136</v>
      </c>
      <c r="AB9" s="7">
        <f t="shared" si="7"/>
        <v>0.85378590078328975</v>
      </c>
      <c r="AC9" s="2">
        <f t="shared" si="8"/>
        <v>654</v>
      </c>
      <c r="AD9" s="2">
        <f t="shared" si="9"/>
        <v>654</v>
      </c>
      <c r="AE9" s="2">
        <f t="shared" si="10"/>
        <v>654</v>
      </c>
      <c r="AF9" s="2">
        <f t="shared" si="11"/>
        <v>654</v>
      </c>
      <c r="AG9" s="2">
        <f t="shared" si="12"/>
        <v>654</v>
      </c>
      <c r="AH9" s="2">
        <f t="shared" si="13"/>
        <v>654</v>
      </c>
      <c r="AI9" s="11">
        <f t="shared" si="14"/>
        <v>753.83333333333337</v>
      </c>
      <c r="AJ9" s="11">
        <f t="shared" si="15"/>
        <v>654</v>
      </c>
    </row>
    <row r="10" spans="1:36" x14ac:dyDescent="0.4">
      <c r="A10" s="7" t="s">
        <v>22</v>
      </c>
      <c r="B10" s="7" t="s">
        <v>24</v>
      </c>
      <c r="C10" s="7">
        <v>11119</v>
      </c>
      <c r="D10" s="7">
        <v>201918</v>
      </c>
      <c r="E10" s="7">
        <v>2019</v>
      </c>
      <c r="F10" s="7">
        <v>18</v>
      </c>
      <c r="G10" s="7">
        <v>9510</v>
      </c>
      <c r="H10" s="7">
        <f t="shared" si="3"/>
        <v>4.7639395325327974E-3</v>
      </c>
      <c r="I10" s="7">
        <f t="shared" si="4"/>
        <v>0.95839205176518227</v>
      </c>
      <c r="J10" s="7">
        <f t="shared" si="5"/>
        <v>4.5657217830693706E-3</v>
      </c>
      <c r="K10" s="7">
        <v>9684</v>
      </c>
      <c r="L10" s="7">
        <v>9534</v>
      </c>
      <c r="M10" s="7">
        <v>10250</v>
      </c>
      <c r="N10" s="7">
        <v>10029</v>
      </c>
      <c r="O10" s="7">
        <v>10196</v>
      </c>
      <c r="P10" s="7">
        <v>9885</v>
      </c>
      <c r="Q10" s="2">
        <f t="shared" si="0"/>
        <v>174</v>
      </c>
      <c r="R10" s="2">
        <f t="shared" si="0"/>
        <v>24</v>
      </c>
      <c r="S10" s="2">
        <f t="shared" si="0"/>
        <v>740</v>
      </c>
      <c r="T10" s="2">
        <f t="shared" si="0"/>
        <v>519</v>
      </c>
      <c r="U10" s="2">
        <f t="shared" si="0"/>
        <v>686</v>
      </c>
      <c r="V10" s="2">
        <f t="shared" si="6"/>
        <v>375</v>
      </c>
      <c r="W10" s="7">
        <f t="shared" si="1"/>
        <v>0.98203221809169761</v>
      </c>
      <c r="X10" s="7">
        <f t="shared" si="1"/>
        <v>0.99748269351793584</v>
      </c>
      <c r="Y10" s="7">
        <f t="shared" si="1"/>
        <v>0.92780487804878053</v>
      </c>
      <c r="Z10" s="7">
        <f t="shared" si="1"/>
        <v>0.94825007478312895</v>
      </c>
      <c r="AA10" s="7">
        <f t="shared" si="1"/>
        <v>0.93271871322087097</v>
      </c>
      <c r="AB10" s="7">
        <f t="shared" si="7"/>
        <v>0.96206373292867986</v>
      </c>
      <c r="AC10" s="2">
        <f t="shared" si="8"/>
        <v>9510</v>
      </c>
      <c r="AD10" s="2">
        <f t="shared" si="9"/>
        <v>9510</v>
      </c>
      <c r="AE10" s="2">
        <f t="shared" si="10"/>
        <v>9510</v>
      </c>
      <c r="AF10" s="2">
        <f t="shared" si="11"/>
        <v>9510</v>
      </c>
      <c r="AG10" s="2">
        <f t="shared" si="12"/>
        <v>9510</v>
      </c>
      <c r="AH10" s="2">
        <f t="shared" si="13"/>
        <v>9510</v>
      </c>
      <c r="AI10" s="11">
        <f t="shared" si="14"/>
        <v>9929.6666666666661</v>
      </c>
      <c r="AJ10" s="11">
        <f t="shared" si="15"/>
        <v>9510</v>
      </c>
    </row>
    <row r="11" spans="1:36" x14ac:dyDescent="0.4">
      <c r="A11" s="7" t="s">
        <v>22</v>
      </c>
      <c r="B11" s="7" t="s">
        <v>24</v>
      </c>
      <c r="C11" s="7">
        <v>11120</v>
      </c>
      <c r="D11" s="7">
        <v>201918</v>
      </c>
      <c r="E11" s="7">
        <v>2019</v>
      </c>
      <c r="F11" s="7">
        <v>18</v>
      </c>
      <c r="G11" s="7">
        <v>7344</v>
      </c>
      <c r="H11" s="7">
        <f t="shared" si="3"/>
        <v>3.6789034623470945E-3</v>
      </c>
      <c r="I11" s="7">
        <f t="shared" si="4"/>
        <v>0.92289332189270057</v>
      </c>
      <c r="J11" s="7">
        <f t="shared" si="5"/>
        <v>3.3952354372880677E-3</v>
      </c>
      <c r="K11" s="7">
        <v>8377</v>
      </c>
      <c r="L11" s="7">
        <v>7871</v>
      </c>
      <c r="M11" s="7">
        <v>8214</v>
      </c>
      <c r="N11" s="7">
        <v>7725</v>
      </c>
      <c r="O11" s="7">
        <v>8006</v>
      </c>
      <c r="P11" s="7">
        <v>7606</v>
      </c>
      <c r="Q11" s="2">
        <f t="shared" si="0"/>
        <v>1033</v>
      </c>
      <c r="R11" s="2">
        <f t="shared" si="0"/>
        <v>527</v>
      </c>
      <c r="S11" s="2">
        <f t="shared" si="0"/>
        <v>870</v>
      </c>
      <c r="T11" s="2">
        <f t="shared" si="0"/>
        <v>381</v>
      </c>
      <c r="U11" s="2">
        <f t="shared" si="0"/>
        <v>662</v>
      </c>
      <c r="V11" s="2">
        <f t="shared" si="6"/>
        <v>262</v>
      </c>
      <c r="W11" s="7">
        <f t="shared" si="1"/>
        <v>0.87668616449803027</v>
      </c>
      <c r="X11" s="7">
        <f t="shared" si="1"/>
        <v>0.93304535637149022</v>
      </c>
      <c r="Y11" s="7">
        <f t="shared" si="1"/>
        <v>0.89408327246165087</v>
      </c>
      <c r="Z11" s="7">
        <f t="shared" si="1"/>
        <v>0.95067961165048542</v>
      </c>
      <c r="AA11" s="7">
        <f t="shared" si="1"/>
        <v>0.91731201598800904</v>
      </c>
      <c r="AB11" s="7">
        <f t="shared" si="7"/>
        <v>0.96555351038653692</v>
      </c>
      <c r="AC11" s="2">
        <f t="shared" si="8"/>
        <v>7344</v>
      </c>
      <c r="AD11" s="2">
        <f t="shared" si="9"/>
        <v>7343.9999999999991</v>
      </c>
      <c r="AE11" s="2">
        <f t="shared" si="10"/>
        <v>7344</v>
      </c>
      <c r="AF11" s="2">
        <f t="shared" si="11"/>
        <v>7344</v>
      </c>
      <c r="AG11" s="2">
        <f t="shared" si="12"/>
        <v>7344</v>
      </c>
      <c r="AH11" s="2">
        <f t="shared" si="13"/>
        <v>7344</v>
      </c>
      <c r="AI11" s="11">
        <f t="shared" si="14"/>
        <v>7966.5</v>
      </c>
      <c r="AJ11" s="11">
        <f t="shared" si="15"/>
        <v>7344</v>
      </c>
    </row>
    <row r="12" spans="1:36" x14ac:dyDescent="0.4">
      <c r="A12" s="7" t="s">
        <v>22</v>
      </c>
      <c r="B12" s="7" t="s">
        <v>24</v>
      </c>
      <c r="C12" s="7">
        <v>11121</v>
      </c>
      <c r="D12" s="7">
        <v>201918</v>
      </c>
      <c r="E12" s="7">
        <v>2019</v>
      </c>
      <c r="F12" s="7">
        <v>18</v>
      </c>
      <c r="G12" s="7">
        <v>828</v>
      </c>
      <c r="H12" s="7">
        <f t="shared" si="3"/>
        <v>4.147783315391332E-4</v>
      </c>
      <c r="I12" s="7">
        <f t="shared" si="4"/>
        <v>0.64952148656085573</v>
      </c>
      <c r="J12" s="7">
        <f t="shared" si="5"/>
        <v>2.6940743849452925E-4</v>
      </c>
      <c r="K12" s="7">
        <v>561</v>
      </c>
      <c r="L12" s="7">
        <v>595</v>
      </c>
      <c r="M12" s="7">
        <v>578</v>
      </c>
      <c r="N12" s="7">
        <v>595</v>
      </c>
      <c r="O12" s="7">
        <v>699</v>
      </c>
      <c r="P12" s="7">
        <v>675</v>
      </c>
      <c r="Q12" s="2">
        <f t="shared" si="0"/>
        <v>267</v>
      </c>
      <c r="R12" s="2">
        <f t="shared" si="0"/>
        <v>233</v>
      </c>
      <c r="S12" s="2">
        <f t="shared" si="0"/>
        <v>250</v>
      </c>
      <c r="T12" s="2">
        <f t="shared" si="0"/>
        <v>233</v>
      </c>
      <c r="U12" s="2">
        <f t="shared" si="0"/>
        <v>129</v>
      </c>
      <c r="V12" s="2">
        <f t="shared" si="6"/>
        <v>153</v>
      </c>
      <c r="W12" s="7">
        <f t="shared" si="1"/>
        <v>0.52406417112299464</v>
      </c>
      <c r="X12" s="7">
        <f t="shared" si="1"/>
        <v>0.60840336134453787</v>
      </c>
      <c r="Y12" s="7">
        <f t="shared" si="1"/>
        <v>0.56747404844290661</v>
      </c>
      <c r="Z12" s="7">
        <f t="shared" si="1"/>
        <v>0.60840336134453787</v>
      </c>
      <c r="AA12" s="7">
        <f t="shared" si="1"/>
        <v>0.81545064377682408</v>
      </c>
      <c r="AB12" s="7">
        <f t="shared" si="7"/>
        <v>0.77333333333333332</v>
      </c>
      <c r="AC12" s="2">
        <f t="shared" si="8"/>
        <v>294</v>
      </c>
      <c r="AD12" s="2">
        <f t="shared" si="9"/>
        <v>362.00000000000006</v>
      </c>
      <c r="AE12" s="2">
        <f t="shared" si="10"/>
        <v>328</v>
      </c>
      <c r="AF12" s="2">
        <f t="shared" si="11"/>
        <v>362.00000000000006</v>
      </c>
      <c r="AG12" s="2">
        <f t="shared" si="12"/>
        <v>570</v>
      </c>
      <c r="AH12" s="2">
        <f t="shared" si="13"/>
        <v>522</v>
      </c>
      <c r="AI12" s="11">
        <f t="shared" si="14"/>
        <v>617.16666666666663</v>
      </c>
      <c r="AJ12" s="11">
        <f t="shared" si="15"/>
        <v>406.33333333333331</v>
      </c>
    </row>
    <row r="13" spans="1:36" x14ac:dyDescent="0.4">
      <c r="A13" s="7" t="s">
        <v>22</v>
      </c>
      <c r="B13" s="7" t="s">
        <v>25</v>
      </c>
      <c r="C13" s="7">
        <v>11302</v>
      </c>
      <c r="D13" s="7">
        <v>201918</v>
      </c>
      <c r="E13" s="7">
        <v>2019</v>
      </c>
      <c r="F13" s="7">
        <v>18</v>
      </c>
      <c r="G13" s="7">
        <v>3009</v>
      </c>
      <c r="H13" s="7">
        <f t="shared" si="3"/>
        <v>1.5073285019338788E-3</v>
      </c>
      <c r="I13" s="7">
        <f t="shared" si="4"/>
        <v>0.77001581162142552</v>
      </c>
      <c r="J13" s="7">
        <f t="shared" si="5"/>
        <v>1.1606667797967232E-3</v>
      </c>
      <c r="K13" s="7">
        <v>2243</v>
      </c>
      <c r="L13" s="7">
        <v>2622</v>
      </c>
      <c r="M13" s="7">
        <v>2094</v>
      </c>
      <c r="N13" s="7">
        <v>2392</v>
      </c>
      <c r="O13" s="7">
        <v>2938</v>
      </c>
      <c r="P13" s="7">
        <v>2568</v>
      </c>
      <c r="Q13" s="2">
        <f t="shared" si="0"/>
        <v>766</v>
      </c>
      <c r="R13" s="2">
        <f t="shared" si="0"/>
        <v>387</v>
      </c>
      <c r="S13" s="2">
        <f t="shared" si="0"/>
        <v>915</v>
      </c>
      <c r="T13" s="2">
        <f t="shared" si="0"/>
        <v>617</v>
      </c>
      <c r="U13" s="2">
        <f t="shared" si="0"/>
        <v>71</v>
      </c>
      <c r="V13" s="2">
        <f t="shared" si="6"/>
        <v>441</v>
      </c>
      <c r="W13" s="7">
        <f t="shared" si="1"/>
        <v>0.6584930896121266</v>
      </c>
      <c r="X13" s="7">
        <f t="shared" si="1"/>
        <v>0.85240274599542332</v>
      </c>
      <c r="Y13" s="7">
        <f t="shared" si="1"/>
        <v>0.56303724928366761</v>
      </c>
      <c r="Z13" s="7">
        <f t="shared" si="1"/>
        <v>0.74205685618729089</v>
      </c>
      <c r="AA13" s="7">
        <f t="shared" si="1"/>
        <v>0.97583390061266173</v>
      </c>
      <c r="AB13" s="7">
        <f t="shared" si="7"/>
        <v>0.82827102803738317</v>
      </c>
      <c r="AC13" s="2">
        <f t="shared" si="8"/>
        <v>1477</v>
      </c>
      <c r="AD13" s="2">
        <f t="shared" si="9"/>
        <v>2235</v>
      </c>
      <c r="AE13" s="2">
        <f t="shared" si="10"/>
        <v>1179</v>
      </c>
      <c r="AF13" s="2">
        <f t="shared" si="11"/>
        <v>1774.9999999999998</v>
      </c>
      <c r="AG13" s="2">
        <f t="shared" si="12"/>
        <v>2867</v>
      </c>
      <c r="AH13" s="2">
        <f t="shared" si="13"/>
        <v>2127</v>
      </c>
      <c r="AI13" s="11">
        <f t="shared" si="14"/>
        <v>2476.1666666666665</v>
      </c>
      <c r="AJ13" s="11">
        <f t="shared" si="15"/>
        <v>1943.3333333333333</v>
      </c>
    </row>
    <row r="14" spans="1:36" x14ac:dyDescent="0.4">
      <c r="A14" s="7" t="s">
        <v>22</v>
      </c>
      <c r="B14" s="7" t="s">
        <v>25</v>
      </c>
      <c r="C14" s="7">
        <v>11303</v>
      </c>
      <c r="D14" s="7">
        <v>201918</v>
      </c>
      <c r="E14" s="7">
        <v>2019</v>
      </c>
      <c r="F14" s="7">
        <v>18</v>
      </c>
      <c r="G14" s="7">
        <v>16023</v>
      </c>
      <c r="H14" s="7">
        <f t="shared" si="3"/>
        <v>8.0265618432989513E-3</v>
      </c>
      <c r="I14" s="7">
        <f t="shared" si="4"/>
        <v>0.88742702206550061</v>
      </c>
      <c r="J14" s="7">
        <f t="shared" si="5"/>
        <v>7.122987874023364E-3</v>
      </c>
      <c r="K14" s="7">
        <v>14059</v>
      </c>
      <c r="L14" s="7">
        <v>14860</v>
      </c>
      <c r="M14" s="7">
        <v>14058</v>
      </c>
      <c r="N14" s="7">
        <v>13826</v>
      </c>
      <c r="O14" s="7">
        <v>14851</v>
      </c>
      <c r="P14" s="7">
        <v>17414</v>
      </c>
      <c r="Q14" s="2">
        <f t="shared" si="0"/>
        <v>1964</v>
      </c>
      <c r="R14" s="2">
        <f t="shared" si="0"/>
        <v>1163</v>
      </c>
      <c r="S14" s="2">
        <f t="shared" si="0"/>
        <v>1965</v>
      </c>
      <c r="T14" s="2">
        <f t="shared" si="0"/>
        <v>2197</v>
      </c>
      <c r="U14" s="2">
        <f t="shared" si="0"/>
        <v>1172</v>
      </c>
      <c r="V14" s="2">
        <f t="shared" si="6"/>
        <v>1391</v>
      </c>
      <c r="W14" s="7">
        <f t="shared" si="1"/>
        <v>0.86030300874884413</v>
      </c>
      <c r="X14" s="7">
        <f t="shared" si="1"/>
        <v>0.92173620457604311</v>
      </c>
      <c r="Y14" s="7">
        <f t="shared" si="1"/>
        <v>0.86022193768672639</v>
      </c>
      <c r="Z14" s="7">
        <f t="shared" si="1"/>
        <v>0.84109648488355271</v>
      </c>
      <c r="AA14" s="7">
        <f t="shared" si="1"/>
        <v>0.92108275537000872</v>
      </c>
      <c r="AB14" s="7">
        <f t="shared" si="7"/>
        <v>0.92012174112782819</v>
      </c>
      <c r="AC14" s="2">
        <f t="shared" si="8"/>
        <v>12095</v>
      </c>
      <c r="AD14" s="2">
        <f t="shared" si="9"/>
        <v>13697</v>
      </c>
      <c r="AE14" s="2">
        <f t="shared" si="10"/>
        <v>12093</v>
      </c>
      <c r="AF14" s="2">
        <f t="shared" si="11"/>
        <v>11629</v>
      </c>
      <c r="AG14" s="2">
        <f t="shared" si="12"/>
        <v>13679</v>
      </c>
      <c r="AH14" s="2">
        <f t="shared" si="13"/>
        <v>16023</v>
      </c>
      <c r="AI14" s="11">
        <f t="shared" si="14"/>
        <v>14844.666666666666</v>
      </c>
      <c r="AJ14" s="11">
        <f t="shared" si="15"/>
        <v>13202.666666666666</v>
      </c>
    </row>
    <row r="15" spans="1:36" x14ac:dyDescent="0.4">
      <c r="A15" s="7" t="s">
        <v>22</v>
      </c>
      <c r="B15" s="7" t="s">
        <v>25</v>
      </c>
      <c r="C15" s="7">
        <v>11304</v>
      </c>
      <c r="D15" s="7">
        <v>201918</v>
      </c>
      <c r="E15" s="7">
        <v>2019</v>
      </c>
      <c r="F15" s="7">
        <v>18</v>
      </c>
      <c r="G15" s="7">
        <v>24694</v>
      </c>
      <c r="H15" s="7">
        <f t="shared" si="3"/>
        <v>1.2370212704139318E-2</v>
      </c>
      <c r="I15" s="7">
        <f t="shared" si="4"/>
        <v>0.94839427941692345</v>
      </c>
      <c r="J15" s="7">
        <f t="shared" si="5"/>
        <v>1.1731838963776281E-2</v>
      </c>
      <c r="K15" s="7">
        <v>22018</v>
      </c>
      <c r="L15" s="7">
        <v>23609</v>
      </c>
      <c r="M15" s="7">
        <v>24114</v>
      </c>
      <c r="N15" s="7">
        <v>23236</v>
      </c>
      <c r="O15" s="7">
        <v>25180</v>
      </c>
      <c r="P15" s="7">
        <v>23835</v>
      </c>
      <c r="Q15" s="2">
        <f t="shared" si="0"/>
        <v>2676</v>
      </c>
      <c r="R15" s="2">
        <f t="shared" si="0"/>
        <v>1085</v>
      </c>
      <c r="S15" s="2">
        <f t="shared" si="0"/>
        <v>580</v>
      </c>
      <c r="T15" s="2">
        <f t="shared" si="0"/>
        <v>1458</v>
      </c>
      <c r="U15" s="2">
        <f t="shared" si="0"/>
        <v>486</v>
      </c>
      <c r="V15" s="2">
        <f t="shared" si="6"/>
        <v>859</v>
      </c>
      <c r="W15" s="7">
        <f t="shared" si="1"/>
        <v>0.87846307566536475</v>
      </c>
      <c r="X15" s="7">
        <f t="shared" si="1"/>
        <v>0.95404294972256343</v>
      </c>
      <c r="Y15" s="7">
        <f t="shared" si="1"/>
        <v>0.97594758231732603</v>
      </c>
      <c r="Z15" s="7">
        <f t="shared" si="1"/>
        <v>0.93725253916336715</v>
      </c>
      <c r="AA15" s="7">
        <f t="shared" si="1"/>
        <v>0.98069896743447182</v>
      </c>
      <c r="AB15" s="7">
        <f t="shared" si="7"/>
        <v>0.96396056219844761</v>
      </c>
      <c r="AC15" s="2">
        <f t="shared" si="8"/>
        <v>19342</v>
      </c>
      <c r="AD15" s="2">
        <f t="shared" si="9"/>
        <v>22524</v>
      </c>
      <c r="AE15" s="2">
        <f t="shared" si="10"/>
        <v>23534</v>
      </c>
      <c r="AF15" s="2">
        <f t="shared" si="11"/>
        <v>21778</v>
      </c>
      <c r="AG15" s="2">
        <f t="shared" si="12"/>
        <v>24694</v>
      </c>
      <c r="AH15" s="2">
        <f t="shared" si="13"/>
        <v>22976</v>
      </c>
      <c r="AI15" s="11">
        <f t="shared" si="14"/>
        <v>23665.333333333332</v>
      </c>
      <c r="AJ15" s="11">
        <f t="shared" si="15"/>
        <v>22474.666666666668</v>
      </c>
    </row>
    <row r="16" spans="1:36" x14ac:dyDescent="0.4">
      <c r="A16" s="7" t="s">
        <v>22</v>
      </c>
      <c r="B16" s="7" t="s">
        <v>26</v>
      </c>
      <c r="C16" s="7">
        <v>11305</v>
      </c>
      <c r="D16" s="7">
        <v>201918</v>
      </c>
      <c r="E16" s="7">
        <v>2019</v>
      </c>
      <c r="F16" s="7">
        <v>18</v>
      </c>
      <c r="G16" s="7">
        <v>21421</v>
      </c>
      <c r="H16" s="7">
        <f t="shared" si="3"/>
        <v>1.0730636038526295E-2</v>
      </c>
      <c r="I16" s="7">
        <f t="shared" si="4"/>
        <v>0.95600905668126102</v>
      </c>
      <c r="J16" s="7">
        <f t="shared" si="5"/>
        <v>1.0258585236781467E-2</v>
      </c>
      <c r="K16" s="7">
        <v>22166</v>
      </c>
      <c r="L16" s="7">
        <v>22052</v>
      </c>
      <c r="M16" s="7">
        <v>22245</v>
      </c>
      <c r="N16" s="7">
        <v>21996</v>
      </c>
      <c r="O16" s="7">
        <v>23858</v>
      </c>
      <c r="P16" s="7">
        <v>22230</v>
      </c>
      <c r="Q16" s="2">
        <f t="shared" si="0"/>
        <v>745</v>
      </c>
      <c r="R16" s="2">
        <f t="shared" si="0"/>
        <v>631</v>
      </c>
      <c r="S16" s="2">
        <f t="shared" si="0"/>
        <v>824</v>
      </c>
      <c r="T16" s="2">
        <f t="shared" si="0"/>
        <v>575</v>
      </c>
      <c r="U16" s="2">
        <f t="shared" si="0"/>
        <v>2437</v>
      </c>
      <c r="V16" s="2">
        <f t="shared" si="6"/>
        <v>809</v>
      </c>
      <c r="W16" s="7">
        <f t="shared" si="1"/>
        <v>0.96638996661553733</v>
      </c>
      <c r="X16" s="7">
        <f t="shared" si="1"/>
        <v>0.97138581534554691</v>
      </c>
      <c r="Y16" s="7">
        <f t="shared" si="1"/>
        <v>0.96295796808271517</v>
      </c>
      <c r="Z16" s="7">
        <f t="shared" si="1"/>
        <v>0.97385888343335147</v>
      </c>
      <c r="AA16" s="7">
        <f t="shared" si="1"/>
        <v>0.89785396931846762</v>
      </c>
      <c r="AB16" s="7">
        <f t="shared" si="7"/>
        <v>0.96360773729194782</v>
      </c>
      <c r="AC16" s="2">
        <f t="shared" si="8"/>
        <v>21421</v>
      </c>
      <c r="AD16" s="2">
        <f t="shared" si="9"/>
        <v>21421</v>
      </c>
      <c r="AE16" s="2">
        <f t="shared" si="10"/>
        <v>21421</v>
      </c>
      <c r="AF16" s="2">
        <f t="shared" si="11"/>
        <v>21421</v>
      </c>
      <c r="AG16" s="2">
        <f t="shared" si="12"/>
        <v>21421</v>
      </c>
      <c r="AH16" s="2">
        <f t="shared" si="13"/>
        <v>21421</v>
      </c>
      <c r="AI16" s="11">
        <f t="shared" si="14"/>
        <v>22424.5</v>
      </c>
      <c r="AJ16" s="11">
        <f t="shared" si="15"/>
        <v>21421</v>
      </c>
    </row>
    <row r="17" spans="1:36" x14ac:dyDescent="0.4">
      <c r="A17" s="7" t="s">
        <v>22</v>
      </c>
      <c r="B17" s="7" t="s">
        <v>26</v>
      </c>
      <c r="C17" s="7">
        <v>11306</v>
      </c>
      <c r="D17" s="7">
        <v>201918</v>
      </c>
      <c r="E17" s="7">
        <v>2019</v>
      </c>
      <c r="F17" s="7">
        <v>18</v>
      </c>
      <c r="G17" s="7">
        <v>4767</v>
      </c>
      <c r="H17" s="7">
        <f t="shared" si="3"/>
        <v>2.3879810464336325E-3</v>
      </c>
      <c r="I17" s="7">
        <f t="shared" si="4"/>
        <v>0.96188379826109693</v>
      </c>
      <c r="J17" s="7">
        <f t="shared" si="5"/>
        <v>2.2969602791190914E-3</v>
      </c>
      <c r="K17" s="7">
        <v>4528</v>
      </c>
      <c r="L17" s="7">
        <v>4667</v>
      </c>
      <c r="M17" s="7">
        <v>4627</v>
      </c>
      <c r="N17" s="7">
        <v>4500</v>
      </c>
      <c r="O17" s="7">
        <v>4830</v>
      </c>
      <c r="P17" s="7">
        <v>4532</v>
      </c>
      <c r="Q17" s="2">
        <f t="shared" si="0"/>
        <v>239</v>
      </c>
      <c r="R17" s="2">
        <f t="shared" si="0"/>
        <v>100</v>
      </c>
      <c r="S17" s="2">
        <f t="shared" si="0"/>
        <v>140</v>
      </c>
      <c r="T17" s="2">
        <f t="shared" si="0"/>
        <v>267</v>
      </c>
      <c r="U17" s="2">
        <f t="shared" si="0"/>
        <v>63</v>
      </c>
      <c r="V17" s="2">
        <f t="shared" si="6"/>
        <v>235</v>
      </c>
      <c r="W17" s="7">
        <f t="shared" si="1"/>
        <v>0.94721731448763247</v>
      </c>
      <c r="X17" s="7">
        <f t="shared" si="1"/>
        <v>0.97857295907435182</v>
      </c>
      <c r="Y17" s="7">
        <f t="shared" si="1"/>
        <v>0.96974281391830564</v>
      </c>
      <c r="Z17" s="7">
        <f t="shared" si="1"/>
        <v>0.94066666666666665</v>
      </c>
      <c r="AA17" s="7">
        <f t="shared" si="1"/>
        <v>0.9869565217391304</v>
      </c>
      <c r="AB17" s="7">
        <f t="shared" si="7"/>
        <v>0.9481465136804943</v>
      </c>
      <c r="AC17" s="2">
        <f t="shared" si="8"/>
        <v>4289</v>
      </c>
      <c r="AD17" s="2">
        <f t="shared" si="9"/>
        <v>4567</v>
      </c>
      <c r="AE17" s="2">
        <f t="shared" si="10"/>
        <v>4487</v>
      </c>
      <c r="AF17" s="2">
        <f t="shared" si="11"/>
        <v>4233</v>
      </c>
      <c r="AG17" s="2">
        <f t="shared" si="12"/>
        <v>4767</v>
      </c>
      <c r="AH17" s="2">
        <f t="shared" si="13"/>
        <v>4297</v>
      </c>
      <c r="AI17" s="11">
        <f t="shared" si="14"/>
        <v>4614</v>
      </c>
      <c r="AJ17" s="11">
        <f t="shared" si="15"/>
        <v>4440</v>
      </c>
    </row>
    <row r="18" spans="1:36" x14ac:dyDescent="0.4">
      <c r="A18" s="7" t="s">
        <v>22</v>
      </c>
      <c r="B18" s="7" t="s">
        <v>26</v>
      </c>
      <c r="C18" s="7">
        <v>11307</v>
      </c>
      <c r="D18" s="7">
        <v>201918</v>
      </c>
      <c r="E18" s="7">
        <v>2019</v>
      </c>
      <c r="F18" s="7">
        <v>18</v>
      </c>
      <c r="G18" s="7">
        <v>38853</v>
      </c>
      <c r="H18" s="7">
        <f t="shared" si="3"/>
        <v>1.9463022361461281E-2</v>
      </c>
      <c r="I18" s="7">
        <f t="shared" si="4"/>
        <v>0.874491030695289</v>
      </c>
      <c r="J18" s="7">
        <f t="shared" si="5"/>
        <v>1.7020238485319732E-2</v>
      </c>
      <c r="K18" s="7">
        <v>33328</v>
      </c>
      <c r="L18" s="7">
        <v>31706</v>
      </c>
      <c r="M18" s="7">
        <v>33989</v>
      </c>
      <c r="N18" s="7">
        <v>37000</v>
      </c>
      <c r="O18" s="7">
        <v>41917</v>
      </c>
      <c r="P18" s="7">
        <v>42959</v>
      </c>
      <c r="Q18" s="2">
        <f t="shared" si="0"/>
        <v>5525</v>
      </c>
      <c r="R18" s="2">
        <f t="shared" si="0"/>
        <v>7147</v>
      </c>
      <c r="S18" s="2">
        <f t="shared" si="0"/>
        <v>4864</v>
      </c>
      <c r="T18" s="2">
        <f t="shared" si="0"/>
        <v>1853</v>
      </c>
      <c r="U18" s="2">
        <f t="shared" si="0"/>
        <v>3064</v>
      </c>
      <c r="V18" s="2">
        <f t="shared" si="6"/>
        <v>4106</v>
      </c>
      <c r="W18" s="7">
        <f t="shared" si="1"/>
        <v>0.83422347575612099</v>
      </c>
      <c r="X18" s="7">
        <f t="shared" si="1"/>
        <v>0.7745852520027755</v>
      </c>
      <c r="Y18" s="7">
        <f t="shared" si="1"/>
        <v>0.85689487775456763</v>
      </c>
      <c r="Z18" s="7">
        <f t="shared" si="1"/>
        <v>0.94991891891891889</v>
      </c>
      <c r="AA18" s="7">
        <f t="shared" si="1"/>
        <v>0.92690316577999377</v>
      </c>
      <c r="AB18" s="7">
        <f t="shared" si="7"/>
        <v>0.90442049395935664</v>
      </c>
      <c r="AC18" s="2">
        <f t="shared" si="8"/>
        <v>27803</v>
      </c>
      <c r="AD18" s="2">
        <f t="shared" si="9"/>
        <v>24559</v>
      </c>
      <c r="AE18" s="2">
        <f t="shared" si="10"/>
        <v>29125</v>
      </c>
      <c r="AF18" s="2">
        <f t="shared" si="11"/>
        <v>35147</v>
      </c>
      <c r="AG18" s="2">
        <f t="shared" si="12"/>
        <v>38853</v>
      </c>
      <c r="AH18" s="2">
        <f t="shared" si="13"/>
        <v>38853</v>
      </c>
      <c r="AI18" s="11">
        <f t="shared" si="14"/>
        <v>36816.5</v>
      </c>
      <c r="AJ18" s="11">
        <f t="shared" si="15"/>
        <v>32390</v>
      </c>
    </row>
    <row r="19" spans="1:36" x14ac:dyDescent="0.4">
      <c r="A19" s="7" t="s">
        <v>22</v>
      </c>
      <c r="B19" s="7" t="s">
        <v>26</v>
      </c>
      <c r="C19" s="7">
        <v>11308</v>
      </c>
      <c r="D19" s="7">
        <v>201918</v>
      </c>
      <c r="E19" s="7">
        <v>2019</v>
      </c>
      <c r="F19" s="7">
        <v>18</v>
      </c>
      <c r="G19" s="7">
        <v>16831</v>
      </c>
      <c r="H19" s="7">
        <f t="shared" si="3"/>
        <v>8.4313213745593613E-3</v>
      </c>
      <c r="I19" s="7">
        <f t="shared" si="4"/>
        <v>0.97971739310803263</v>
      </c>
      <c r="J19" s="7">
        <f t="shared" si="5"/>
        <v>8.2603121975393309E-3</v>
      </c>
      <c r="K19" s="7">
        <v>16938</v>
      </c>
      <c r="L19" s="7">
        <v>17502</v>
      </c>
      <c r="M19" s="7">
        <v>17147</v>
      </c>
      <c r="N19" s="7">
        <v>17042</v>
      </c>
      <c r="O19" s="7">
        <v>17520</v>
      </c>
      <c r="P19" s="7">
        <v>16948</v>
      </c>
      <c r="Q19" s="2">
        <f t="shared" ref="Q19:Q27" si="16">ABS(K19-$G19)</f>
        <v>107</v>
      </c>
      <c r="R19" s="2">
        <f t="shared" ref="R19:R27" si="17">ABS(L19-$G19)</f>
        <v>671</v>
      </c>
      <c r="S19" s="2">
        <f t="shared" ref="S19:S27" si="18">ABS(M19-$G19)</f>
        <v>316</v>
      </c>
      <c r="T19" s="2">
        <f t="shared" ref="T19:T27" si="19">ABS(N19-$G19)</f>
        <v>211</v>
      </c>
      <c r="U19" s="2">
        <f t="shared" ref="U19:U27" si="20">ABS(O19-$G19)</f>
        <v>689</v>
      </c>
      <c r="V19" s="2">
        <f t="shared" si="6"/>
        <v>117</v>
      </c>
      <c r="W19" s="7">
        <f t="shared" ref="W19:W27" si="21">IF(OR(K19=0,$G19=0),0,IF($G19/K19&gt;2,0,1-Q19/K19))</f>
        <v>0.99368284331089862</v>
      </c>
      <c r="X19" s="7">
        <f t="shared" ref="X19:X27" si="22">IF(OR(L19=0,$G19=0),0,IF($G19/L19&gt;2,0,1-R19/L19))</f>
        <v>0.96166152439721175</v>
      </c>
      <c r="Y19" s="7">
        <f t="shared" ref="Y19:Y27" si="23">IF(OR(M19=0,$G19=0),0,IF($G19/M19&gt;2,0,1-S19/M19))</f>
        <v>0.98157112031259108</v>
      </c>
      <c r="Z19" s="7">
        <f t="shared" ref="Z19:Z27" si="24">IF(OR(N19=0,$G19=0),0,IF($G19/N19&gt;2,0,1-T19/N19))</f>
        <v>0.98761882408168056</v>
      </c>
      <c r="AA19" s="7">
        <f t="shared" ref="AA19:AA27" si="25">IF(OR(O19=0,$G19=0),0,IF($G19/O19&gt;2,0,1-U19/O19))</f>
        <v>0.96067351598173512</v>
      </c>
      <c r="AB19" s="7">
        <f t="shared" si="7"/>
        <v>0.99309653056407832</v>
      </c>
      <c r="AC19" s="2">
        <f t="shared" si="8"/>
        <v>16831</v>
      </c>
      <c r="AD19" s="2">
        <f t="shared" si="9"/>
        <v>16831</v>
      </c>
      <c r="AE19" s="2">
        <f t="shared" si="10"/>
        <v>16831</v>
      </c>
      <c r="AF19" s="2">
        <f t="shared" si="11"/>
        <v>16831</v>
      </c>
      <c r="AG19" s="2">
        <f t="shared" si="12"/>
        <v>16831</v>
      </c>
      <c r="AH19" s="2">
        <f t="shared" si="13"/>
        <v>16831</v>
      </c>
      <c r="AI19" s="11">
        <f t="shared" si="14"/>
        <v>17182.833333333332</v>
      </c>
      <c r="AJ19" s="11">
        <f t="shared" si="15"/>
        <v>16831</v>
      </c>
    </row>
    <row r="20" spans="1:36" x14ac:dyDescent="0.4">
      <c r="A20" s="7" t="s">
        <v>22</v>
      </c>
      <c r="B20" s="7" t="s">
        <v>26</v>
      </c>
      <c r="C20" s="7">
        <v>11309</v>
      </c>
      <c r="D20" s="7">
        <v>201918</v>
      </c>
      <c r="E20" s="7">
        <v>2019</v>
      </c>
      <c r="F20" s="7">
        <v>18</v>
      </c>
      <c r="G20" s="7">
        <v>2340</v>
      </c>
      <c r="H20" s="7">
        <f t="shared" si="3"/>
        <v>1.1721996326105938E-3</v>
      </c>
      <c r="I20" s="7">
        <f t="shared" si="4"/>
        <v>2.6970411102382814E-2</v>
      </c>
      <c r="J20" s="7">
        <f t="shared" si="5"/>
        <v>3.1614705985569815E-5</v>
      </c>
      <c r="K20" s="7"/>
      <c r="L20" s="7"/>
      <c r="M20" s="7"/>
      <c r="N20" s="7">
        <v>0</v>
      </c>
      <c r="O20" s="7">
        <v>393</v>
      </c>
      <c r="P20" s="7">
        <v>1273</v>
      </c>
      <c r="Q20" s="2">
        <f t="shared" si="16"/>
        <v>2340</v>
      </c>
      <c r="R20" s="2">
        <f t="shared" si="17"/>
        <v>2340</v>
      </c>
      <c r="S20" s="2">
        <f t="shared" si="18"/>
        <v>2340</v>
      </c>
      <c r="T20" s="2">
        <f t="shared" si="19"/>
        <v>2340</v>
      </c>
      <c r="U20" s="2">
        <f t="shared" si="20"/>
        <v>1947</v>
      </c>
      <c r="V20" s="2">
        <f t="shared" si="6"/>
        <v>1067</v>
      </c>
      <c r="W20" s="7">
        <f t="shared" si="21"/>
        <v>0</v>
      </c>
      <c r="X20" s="7">
        <f t="shared" si="22"/>
        <v>0</v>
      </c>
      <c r="Y20" s="7">
        <f t="shared" si="23"/>
        <v>0</v>
      </c>
      <c r="Z20" s="7">
        <f t="shared" si="24"/>
        <v>0</v>
      </c>
      <c r="AA20" s="7">
        <f t="shared" si="25"/>
        <v>0</v>
      </c>
      <c r="AB20" s="7">
        <f t="shared" si="7"/>
        <v>0.16182246661429689</v>
      </c>
      <c r="AC20" s="2">
        <f t="shared" si="8"/>
        <v>0</v>
      </c>
      <c r="AD20" s="2">
        <f t="shared" si="9"/>
        <v>0</v>
      </c>
      <c r="AE20" s="2">
        <f t="shared" si="10"/>
        <v>0</v>
      </c>
      <c r="AF20" s="2">
        <f t="shared" si="11"/>
        <v>0</v>
      </c>
      <c r="AG20" s="2">
        <f t="shared" si="12"/>
        <v>0</v>
      </c>
      <c r="AH20" s="2">
        <f t="shared" si="13"/>
        <v>205.99999999999994</v>
      </c>
      <c r="AI20" s="11">
        <f t="shared" si="14"/>
        <v>555.33333333333337</v>
      </c>
      <c r="AJ20" s="11">
        <f t="shared" si="15"/>
        <v>34.333333333333321</v>
      </c>
    </row>
    <row r="21" spans="1:36" x14ac:dyDescent="0.4">
      <c r="A21" s="7" t="s">
        <v>22</v>
      </c>
      <c r="B21" s="7" t="s">
        <v>26</v>
      </c>
      <c r="C21" s="7">
        <v>11310</v>
      </c>
      <c r="D21" s="7">
        <v>201918</v>
      </c>
      <c r="E21" s="7">
        <v>2019</v>
      </c>
      <c r="F21" s="7">
        <v>18</v>
      </c>
      <c r="G21" s="7">
        <v>4698</v>
      </c>
      <c r="H21" s="7">
        <f t="shared" si="3"/>
        <v>2.3534161854720384E-3</v>
      </c>
      <c r="I21" s="7">
        <f t="shared" si="4"/>
        <v>0</v>
      </c>
      <c r="J21" s="7">
        <f t="shared" si="5"/>
        <v>0</v>
      </c>
      <c r="K21" s="7"/>
      <c r="L21" s="7"/>
      <c r="M21" s="7">
        <v>27</v>
      </c>
      <c r="N21" s="7">
        <v>28</v>
      </c>
      <c r="O21" s="7">
        <v>28</v>
      </c>
      <c r="P21" s="7">
        <v>1129</v>
      </c>
      <c r="Q21" s="2">
        <f t="shared" si="16"/>
        <v>4698</v>
      </c>
      <c r="R21" s="2">
        <f t="shared" si="17"/>
        <v>4698</v>
      </c>
      <c r="S21" s="2">
        <f t="shared" si="18"/>
        <v>4671</v>
      </c>
      <c r="T21" s="2">
        <f t="shared" si="19"/>
        <v>4670</v>
      </c>
      <c r="U21" s="2">
        <f t="shared" si="20"/>
        <v>4670</v>
      </c>
      <c r="V21" s="2">
        <f t="shared" si="6"/>
        <v>3569</v>
      </c>
      <c r="W21" s="7">
        <f t="shared" si="21"/>
        <v>0</v>
      </c>
      <c r="X21" s="7">
        <f t="shared" si="22"/>
        <v>0</v>
      </c>
      <c r="Y21" s="7">
        <f t="shared" si="23"/>
        <v>0</v>
      </c>
      <c r="Z21" s="7">
        <f t="shared" si="24"/>
        <v>0</v>
      </c>
      <c r="AA21" s="7">
        <f t="shared" si="25"/>
        <v>0</v>
      </c>
      <c r="AB21" s="7">
        <f t="shared" si="7"/>
        <v>0</v>
      </c>
      <c r="AC21" s="2">
        <f t="shared" si="8"/>
        <v>0</v>
      </c>
      <c r="AD21" s="2">
        <f t="shared" si="9"/>
        <v>0</v>
      </c>
      <c r="AE21" s="2">
        <f t="shared" si="10"/>
        <v>0</v>
      </c>
      <c r="AF21" s="2">
        <f t="shared" si="11"/>
        <v>0</v>
      </c>
      <c r="AG21" s="2">
        <f t="shared" si="12"/>
        <v>0</v>
      </c>
      <c r="AH21" s="2">
        <f t="shared" si="13"/>
        <v>0</v>
      </c>
      <c r="AI21" s="11">
        <f t="shared" si="14"/>
        <v>303</v>
      </c>
      <c r="AJ21" s="11">
        <f t="shared" si="15"/>
        <v>0</v>
      </c>
    </row>
    <row r="22" spans="1:36" x14ac:dyDescent="0.4">
      <c r="A22" s="7" t="s">
        <v>22</v>
      </c>
      <c r="B22" s="7" t="s">
        <v>27</v>
      </c>
      <c r="C22" s="7">
        <v>11111</v>
      </c>
      <c r="D22" s="7">
        <v>201918</v>
      </c>
      <c r="E22" s="7">
        <v>2019</v>
      </c>
      <c r="F22" s="7">
        <v>18</v>
      </c>
      <c r="G22" s="7">
        <v>3701</v>
      </c>
      <c r="H22" s="7">
        <f t="shared" si="3"/>
        <v>1.8539789915776957E-3</v>
      </c>
      <c r="I22" s="7">
        <f t="shared" si="4"/>
        <v>0.70532620555869097</v>
      </c>
      <c r="J22" s="7">
        <f t="shared" si="5"/>
        <v>1.3076599673150244E-3</v>
      </c>
      <c r="K22" s="7">
        <v>5640</v>
      </c>
      <c r="L22" s="7">
        <v>4252</v>
      </c>
      <c r="M22" s="7">
        <v>3534</v>
      </c>
      <c r="N22" s="7">
        <v>5398</v>
      </c>
      <c r="O22" s="7">
        <v>8000</v>
      </c>
      <c r="P22" s="7">
        <v>6124</v>
      </c>
      <c r="Q22" s="2">
        <f t="shared" si="16"/>
        <v>1939</v>
      </c>
      <c r="R22" s="2">
        <f t="shared" si="17"/>
        <v>551</v>
      </c>
      <c r="S22" s="2">
        <f t="shared" si="18"/>
        <v>167</v>
      </c>
      <c r="T22" s="2">
        <f t="shared" si="19"/>
        <v>1697</v>
      </c>
      <c r="U22" s="2">
        <f t="shared" si="20"/>
        <v>4299</v>
      </c>
      <c r="V22" s="2">
        <f t="shared" si="6"/>
        <v>2423</v>
      </c>
      <c r="W22" s="7">
        <f t="shared" si="21"/>
        <v>0.65620567375886529</v>
      </c>
      <c r="X22" s="7">
        <f t="shared" si="22"/>
        <v>0.87041392285983066</v>
      </c>
      <c r="Y22" s="7">
        <f t="shared" si="23"/>
        <v>0.95274476513865314</v>
      </c>
      <c r="Z22" s="7">
        <f t="shared" si="24"/>
        <v>0.68562430529825868</v>
      </c>
      <c r="AA22" s="7">
        <f t="shared" si="25"/>
        <v>0.46262499999999995</v>
      </c>
      <c r="AB22" s="7">
        <f t="shared" si="7"/>
        <v>0.60434356629653818</v>
      </c>
      <c r="AC22" s="2">
        <f t="shared" si="8"/>
        <v>3701.0000000000005</v>
      </c>
      <c r="AD22" s="2">
        <f t="shared" si="9"/>
        <v>3701</v>
      </c>
      <c r="AE22" s="2">
        <f t="shared" si="10"/>
        <v>3367</v>
      </c>
      <c r="AF22" s="2">
        <f t="shared" si="11"/>
        <v>3701.0000000000005</v>
      </c>
      <c r="AG22" s="2">
        <f t="shared" si="12"/>
        <v>3700.9999999999995</v>
      </c>
      <c r="AH22" s="2">
        <f t="shared" si="13"/>
        <v>3701</v>
      </c>
      <c r="AI22" s="11">
        <f t="shared" si="14"/>
        <v>5491.333333333333</v>
      </c>
      <c r="AJ22" s="11">
        <f t="shared" si="15"/>
        <v>3645.3333333333335</v>
      </c>
    </row>
    <row r="23" spans="1:36" x14ac:dyDescent="0.4">
      <c r="A23" s="7" t="s">
        <v>22</v>
      </c>
      <c r="B23" s="7" t="s">
        <v>27</v>
      </c>
      <c r="C23" s="7">
        <v>11112</v>
      </c>
      <c r="D23" s="7">
        <v>201918</v>
      </c>
      <c r="E23" s="7">
        <v>2019</v>
      </c>
      <c r="F23" s="7">
        <v>18</v>
      </c>
      <c r="G23" s="7">
        <v>6076</v>
      </c>
      <c r="H23" s="7">
        <f t="shared" si="3"/>
        <v>3.0437115246760545E-3</v>
      </c>
      <c r="I23" s="7">
        <f t="shared" si="4"/>
        <v>0.88361118275307915</v>
      </c>
      <c r="J23" s="7">
        <f t="shared" si="5"/>
        <v>2.6894575402781865E-3</v>
      </c>
      <c r="K23" s="7">
        <v>7090</v>
      </c>
      <c r="L23" s="7">
        <v>7061</v>
      </c>
      <c r="M23" s="7">
        <v>6927</v>
      </c>
      <c r="N23" s="7">
        <v>6844</v>
      </c>
      <c r="O23" s="7">
        <v>6755</v>
      </c>
      <c r="P23" s="7">
        <v>6606</v>
      </c>
      <c r="Q23" s="2">
        <f t="shared" si="16"/>
        <v>1014</v>
      </c>
      <c r="R23" s="2">
        <f t="shared" si="17"/>
        <v>985</v>
      </c>
      <c r="S23" s="2">
        <f t="shared" si="18"/>
        <v>851</v>
      </c>
      <c r="T23" s="2">
        <f t="shared" si="19"/>
        <v>768</v>
      </c>
      <c r="U23" s="2">
        <f t="shared" si="20"/>
        <v>679</v>
      </c>
      <c r="V23" s="2">
        <f t="shared" si="6"/>
        <v>530</v>
      </c>
      <c r="W23" s="7">
        <f t="shared" si="21"/>
        <v>0.85698166431593792</v>
      </c>
      <c r="X23" s="7">
        <f t="shared" si="22"/>
        <v>0.86050134541849599</v>
      </c>
      <c r="Y23" s="7">
        <f t="shared" si="23"/>
        <v>0.87714739425436694</v>
      </c>
      <c r="Z23" s="7">
        <f t="shared" si="24"/>
        <v>0.88778492109877261</v>
      </c>
      <c r="AA23" s="7">
        <f t="shared" si="25"/>
        <v>0.89948186528497409</v>
      </c>
      <c r="AB23" s="7">
        <f t="shared" si="7"/>
        <v>0.91976990614592791</v>
      </c>
      <c r="AC23" s="2">
        <f t="shared" si="8"/>
        <v>6076</v>
      </c>
      <c r="AD23" s="2">
        <f t="shared" si="9"/>
        <v>6076</v>
      </c>
      <c r="AE23" s="2">
        <f t="shared" si="10"/>
        <v>6076</v>
      </c>
      <c r="AF23" s="2">
        <f t="shared" si="11"/>
        <v>6076</v>
      </c>
      <c r="AG23" s="2">
        <f t="shared" si="12"/>
        <v>6076</v>
      </c>
      <c r="AH23" s="2">
        <f t="shared" si="13"/>
        <v>6076</v>
      </c>
      <c r="AI23" s="11">
        <f t="shared" si="14"/>
        <v>6880.5</v>
      </c>
      <c r="AJ23" s="11">
        <f t="shared" si="15"/>
        <v>6076</v>
      </c>
    </row>
    <row r="24" spans="1:36" x14ac:dyDescent="0.4">
      <c r="A24" s="7" t="s">
        <v>22</v>
      </c>
      <c r="B24" s="7" t="s">
        <v>27</v>
      </c>
      <c r="C24" s="7">
        <v>11113</v>
      </c>
      <c r="D24" s="7">
        <v>201918</v>
      </c>
      <c r="E24" s="7">
        <v>2019</v>
      </c>
      <c r="F24" s="7">
        <v>18</v>
      </c>
      <c r="G24" s="7">
        <v>18380</v>
      </c>
      <c r="H24" s="7">
        <f t="shared" si="3"/>
        <v>9.207277456146459E-3</v>
      </c>
      <c r="I24" s="7">
        <f t="shared" si="4"/>
        <v>0.78865662855572349</v>
      </c>
      <c r="J24" s="7">
        <f t="shared" si="5"/>
        <v>7.2613803967415845E-3</v>
      </c>
      <c r="K24" s="7">
        <v>14764</v>
      </c>
      <c r="L24" s="7">
        <v>15027</v>
      </c>
      <c r="M24" s="7">
        <v>15210</v>
      </c>
      <c r="N24" s="7">
        <v>15168</v>
      </c>
      <c r="O24" s="7">
        <v>15426</v>
      </c>
      <c r="P24" s="7">
        <v>15467</v>
      </c>
      <c r="Q24" s="2">
        <f t="shared" si="16"/>
        <v>3616</v>
      </c>
      <c r="R24" s="2">
        <f t="shared" si="17"/>
        <v>3353</v>
      </c>
      <c r="S24" s="2">
        <f t="shared" si="18"/>
        <v>3170</v>
      </c>
      <c r="T24" s="2">
        <f t="shared" si="19"/>
        <v>3212</v>
      </c>
      <c r="U24" s="2">
        <f t="shared" si="20"/>
        <v>2954</v>
      </c>
      <c r="V24" s="2">
        <f t="shared" si="6"/>
        <v>2913</v>
      </c>
      <c r="W24" s="7">
        <f t="shared" si="21"/>
        <v>0.75507992413979952</v>
      </c>
      <c r="X24" s="7">
        <f t="shared" si="22"/>
        <v>0.77686830371997073</v>
      </c>
      <c r="Y24" s="7">
        <f t="shared" si="23"/>
        <v>0.79158448389217617</v>
      </c>
      <c r="Z24" s="7">
        <f t="shared" si="24"/>
        <v>0.78823839662447259</v>
      </c>
      <c r="AA24" s="7">
        <f t="shared" si="25"/>
        <v>0.80850512122390772</v>
      </c>
      <c r="AB24" s="7">
        <f t="shared" si="7"/>
        <v>0.81166354173401434</v>
      </c>
      <c r="AC24" s="2">
        <f t="shared" si="8"/>
        <v>11148</v>
      </c>
      <c r="AD24" s="2">
        <f t="shared" si="9"/>
        <v>11674</v>
      </c>
      <c r="AE24" s="2">
        <f t="shared" si="10"/>
        <v>12040</v>
      </c>
      <c r="AF24" s="2">
        <f t="shared" si="11"/>
        <v>11956</v>
      </c>
      <c r="AG24" s="2">
        <f t="shared" si="12"/>
        <v>12472</v>
      </c>
      <c r="AH24" s="2">
        <f t="shared" si="13"/>
        <v>12554</v>
      </c>
      <c r="AI24" s="11">
        <f t="shared" si="14"/>
        <v>15177</v>
      </c>
      <c r="AJ24" s="11">
        <f t="shared" si="15"/>
        <v>11974</v>
      </c>
    </row>
    <row r="25" spans="1:36" x14ac:dyDescent="0.4">
      <c r="A25" s="7" t="s">
        <v>22</v>
      </c>
      <c r="B25" s="7" t="s">
        <v>27</v>
      </c>
      <c r="C25" s="7">
        <v>11114</v>
      </c>
      <c r="D25" s="7">
        <v>201918</v>
      </c>
      <c r="E25" s="7">
        <v>2019</v>
      </c>
      <c r="F25" s="7">
        <v>18</v>
      </c>
      <c r="G25" s="7">
        <v>1164</v>
      </c>
      <c r="H25" s="7">
        <f t="shared" si="3"/>
        <v>5.8309417622167997E-4</v>
      </c>
      <c r="I25" s="7">
        <f t="shared" si="4"/>
        <v>0.58327683282995468</v>
      </c>
      <c r="J25" s="7">
        <f t="shared" si="5"/>
        <v>3.4010532434817299E-4</v>
      </c>
      <c r="K25" s="7">
        <v>309</v>
      </c>
      <c r="L25" s="7">
        <v>1595</v>
      </c>
      <c r="M25" s="7">
        <v>1627</v>
      </c>
      <c r="N25" s="7">
        <v>1412</v>
      </c>
      <c r="O25" s="7">
        <v>775</v>
      </c>
      <c r="P25" s="7">
        <v>918</v>
      </c>
      <c r="Q25" s="2">
        <f t="shared" si="16"/>
        <v>855</v>
      </c>
      <c r="R25" s="2">
        <f t="shared" si="17"/>
        <v>431</v>
      </c>
      <c r="S25" s="2">
        <f t="shared" si="18"/>
        <v>463</v>
      </c>
      <c r="T25" s="2">
        <f t="shared" si="19"/>
        <v>248</v>
      </c>
      <c r="U25" s="2">
        <f t="shared" si="20"/>
        <v>389</v>
      </c>
      <c r="V25" s="2">
        <f t="shared" si="6"/>
        <v>246</v>
      </c>
      <c r="W25" s="7">
        <f t="shared" si="21"/>
        <v>0</v>
      </c>
      <c r="X25" s="7">
        <f t="shared" si="22"/>
        <v>0.72978056426332283</v>
      </c>
      <c r="Y25" s="7">
        <f t="shared" si="23"/>
        <v>0.71542716656422867</v>
      </c>
      <c r="Z25" s="7">
        <f t="shared" si="24"/>
        <v>0.82436260623229463</v>
      </c>
      <c r="AA25" s="7">
        <f t="shared" si="25"/>
        <v>0.49806451612903224</v>
      </c>
      <c r="AB25" s="7">
        <f t="shared" si="7"/>
        <v>0.73202614379084974</v>
      </c>
      <c r="AC25" s="2">
        <f t="shared" si="8"/>
        <v>0</v>
      </c>
      <c r="AD25" s="2">
        <f t="shared" si="9"/>
        <v>1164</v>
      </c>
      <c r="AE25" s="2">
        <f t="shared" si="10"/>
        <v>1164</v>
      </c>
      <c r="AF25" s="2">
        <f t="shared" si="11"/>
        <v>1164</v>
      </c>
      <c r="AG25" s="2">
        <f t="shared" si="12"/>
        <v>386</v>
      </c>
      <c r="AH25" s="2">
        <f t="shared" si="13"/>
        <v>672.00000000000011</v>
      </c>
      <c r="AI25" s="11">
        <f t="shared" si="14"/>
        <v>1106</v>
      </c>
      <c r="AJ25" s="11">
        <f t="shared" si="15"/>
        <v>758.33333333333337</v>
      </c>
    </row>
    <row r="26" spans="1:36" x14ac:dyDescent="0.4">
      <c r="A26" s="7" t="s">
        <v>22</v>
      </c>
      <c r="B26" s="7" t="s">
        <v>27</v>
      </c>
      <c r="C26" s="7">
        <v>11115</v>
      </c>
      <c r="D26" s="7">
        <v>201918</v>
      </c>
      <c r="E26" s="7">
        <v>2019</v>
      </c>
      <c r="F26" s="7">
        <v>18</v>
      </c>
      <c r="G26" s="7">
        <v>266</v>
      </c>
      <c r="H26" s="7">
        <f t="shared" si="3"/>
        <v>1.3325004370701621E-4</v>
      </c>
      <c r="I26" s="7">
        <f t="shared" si="4"/>
        <v>0.63847229453161247</v>
      </c>
      <c r="J26" s="7">
        <f t="shared" si="5"/>
        <v>8.5076461152056289E-5</v>
      </c>
      <c r="K26" s="7">
        <v>515</v>
      </c>
      <c r="L26" s="7">
        <v>507</v>
      </c>
      <c r="M26" s="7">
        <v>502</v>
      </c>
      <c r="N26" s="7">
        <v>326</v>
      </c>
      <c r="O26" s="7">
        <v>462</v>
      </c>
      <c r="P26" s="7">
        <v>235</v>
      </c>
      <c r="Q26" s="2">
        <f t="shared" si="16"/>
        <v>249</v>
      </c>
      <c r="R26" s="2">
        <f t="shared" si="17"/>
        <v>241</v>
      </c>
      <c r="S26" s="2">
        <f t="shared" si="18"/>
        <v>236</v>
      </c>
      <c r="T26" s="2">
        <f t="shared" si="19"/>
        <v>60</v>
      </c>
      <c r="U26" s="2">
        <f t="shared" si="20"/>
        <v>196</v>
      </c>
      <c r="V26" s="2">
        <f t="shared" si="6"/>
        <v>31</v>
      </c>
      <c r="W26" s="7">
        <f t="shared" si="21"/>
        <v>0.51650485436893212</v>
      </c>
      <c r="X26" s="7">
        <f t="shared" si="22"/>
        <v>0.52465483234714005</v>
      </c>
      <c r="Y26" s="7">
        <f t="shared" si="23"/>
        <v>0.52988047808764938</v>
      </c>
      <c r="Z26" s="7">
        <f t="shared" si="24"/>
        <v>0.81595092024539873</v>
      </c>
      <c r="AA26" s="7">
        <f t="shared" si="25"/>
        <v>0.57575757575757569</v>
      </c>
      <c r="AB26" s="7">
        <f t="shared" si="7"/>
        <v>0.86808510638297876</v>
      </c>
      <c r="AC26" s="2">
        <f t="shared" si="8"/>
        <v>266.00000000000006</v>
      </c>
      <c r="AD26" s="2">
        <f t="shared" si="9"/>
        <v>266</v>
      </c>
      <c r="AE26" s="2">
        <f t="shared" si="10"/>
        <v>266</v>
      </c>
      <c r="AF26" s="2">
        <f t="shared" si="11"/>
        <v>266</v>
      </c>
      <c r="AG26" s="2">
        <f t="shared" si="12"/>
        <v>265.99999999999994</v>
      </c>
      <c r="AH26" s="2">
        <f t="shared" si="13"/>
        <v>204</v>
      </c>
      <c r="AI26" s="11">
        <f t="shared" si="14"/>
        <v>424.5</v>
      </c>
      <c r="AJ26" s="11">
        <f t="shared" si="15"/>
        <v>255.66666666666666</v>
      </c>
    </row>
    <row r="27" spans="1:36" x14ac:dyDescent="0.4">
      <c r="A27" s="7" t="s">
        <v>22</v>
      </c>
      <c r="B27" s="7" t="s">
        <v>27</v>
      </c>
      <c r="C27" s="7">
        <v>11116</v>
      </c>
      <c r="D27" s="7">
        <v>201918</v>
      </c>
      <c r="E27" s="7">
        <v>2019</v>
      </c>
      <c r="F27" s="7">
        <v>18</v>
      </c>
      <c r="G27" s="7">
        <v>254</v>
      </c>
      <c r="H27" s="7">
        <f t="shared" si="3"/>
        <v>1.272387635397824E-4</v>
      </c>
      <c r="I27" s="7">
        <f t="shared" si="4"/>
        <v>0.80701452822594655</v>
      </c>
      <c r="J27" s="7">
        <f t="shared" si="5"/>
        <v>1.0268353073011027E-4</v>
      </c>
      <c r="K27" s="7">
        <v>147</v>
      </c>
      <c r="L27" s="7">
        <v>247</v>
      </c>
      <c r="M27" s="7">
        <v>289</v>
      </c>
      <c r="N27" s="7">
        <v>249</v>
      </c>
      <c r="O27" s="7">
        <v>230</v>
      </c>
      <c r="P27" s="7">
        <v>301</v>
      </c>
      <c r="Q27" s="2">
        <f t="shared" si="16"/>
        <v>107</v>
      </c>
      <c r="R27" s="2">
        <f t="shared" si="17"/>
        <v>7</v>
      </c>
      <c r="S27" s="2">
        <f t="shared" si="18"/>
        <v>35</v>
      </c>
      <c r="T27" s="2">
        <f t="shared" si="19"/>
        <v>5</v>
      </c>
      <c r="U27" s="2">
        <f t="shared" si="20"/>
        <v>24</v>
      </c>
      <c r="V27" s="2">
        <f t="shared" si="6"/>
        <v>47</v>
      </c>
      <c r="W27" s="7">
        <f t="shared" si="21"/>
        <v>0.27210884353741494</v>
      </c>
      <c r="X27" s="7">
        <f t="shared" si="22"/>
        <v>0.97165991902834004</v>
      </c>
      <c r="Y27" s="7">
        <f t="shared" si="23"/>
        <v>0.87889273356401387</v>
      </c>
      <c r="Z27" s="7">
        <f t="shared" si="24"/>
        <v>0.97991967871485941</v>
      </c>
      <c r="AA27" s="7">
        <f t="shared" si="25"/>
        <v>0.89565217391304353</v>
      </c>
      <c r="AB27" s="7">
        <f t="shared" si="7"/>
        <v>0.84385382059800662</v>
      </c>
      <c r="AC27" s="2">
        <f t="shared" si="8"/>
        <v>39.999999999999993</v>
      </c>
      <c r="AD27" s="2">
        <f t="shared" si="9"/>
        <v>240</v>
      </c>
      <c r="AE27" s="2">
        <f t="shared" si="10"/>
        <v>254</v>
      </c>
      <c r="AF27" s="2">
        <f t="shared" si="11"/>
        <v>244</v>
      </c>
      <c r="AG27" s="2">
        <f t="shared" si="12"/>
        <v>206</v>
      </c>
      <c r="AH27" s="2">
        <f t="shared" si="13"/>
        <v>254</v>
      </c>
      <c r="AI27" s="11">
        <f t="shared" si="14"/>
        <v>243.83333333333334</v>
      </c>
      <c r="AJ27" s="11">
        <f t="shared" si="15"/>
        <v>206.33333333333334</v>
      </c>
    </row>
    <row r="28" spans="1:36" x14ac:dyDescent="0.4">
      <c r="A28" s="7" t="s">
        <v>34</v>
      </c>
      <c r="B28" s="7" t="s">
        <v>35</v>
      </c>
      <c r="C28" s="7">
        <v>11269</v>
      </c>
      <c r="D28" s="7">
        <v>201918</v>
      </c>
      <c r="E28" s="7">
        <v>2019</v>
      </c>
      <c r="F28" s="7">
        <v>18</v>
      </c>
      <c r="G28" s="7">
        <v>42203</v>
      </c>
      <c r="H28" s="7">
        <f t="shared" si="3"/>
        <v>2.1141171408147388E-2</v>
      </c>
      <c r="I28" s="7">
        <f t="shared" si="4"/>
        <v>0.63195155735093156</v>
      </c>
      <c r="J28" s="7">
        <f t="shared" si="5"/>
        <v>1.3360196195601729E-2</v>
      </c>
      <c r="K28" s="7">
        <v>25025</v>
      </c>
      <c r="L28" s="7">
        <v>29261</v>
      </c>
      <c r="M28" s="7">
        <v>33008</v>
      </c>
      <c r="N28" s="7">
        <v>31038</v>
      </c>
      <c r="O28" s="7">
        <v>33412</v>
      </c>
      <c r="P28" s="7">
        <v>35821</v>
      </c>
      <c r="Q28" s="2">
        <f t="shared" ref="Q28:Q91" si="26">ABS(K28-$G28)</f>
        <v>17178</v>
      </c>
      <c r="R28" s="2">
        <f t="shared" ref="R28:R91" si="27">ABS(L28-$G28)</f>
        <v>12942</v>
      </c>
      <c r="S28" s="2">
        <f t="shared" ref="S28:S91" si="28">ABS(M28-$G28)</f>
        <v>9195</v>
      </c>
      <c r="T28" s="2">
        <f t="shared" ref="T28:T91" si="29">ABS(N28-$G28)</f>
        <v>11165</v>
      </c>
      <c r="U28" s="2">
        <f t="shared" ref="U28:U91" si="30">ABS(O28-$G28)</f>
        <v>8791</v>
      </c>
      <c r="V28" s="2">
        <f t="shared" ref="V28:V91" si="31">ABS(P28-$G28)</f>
        <v>6382</v>
      </c>
      <c r="W28" s="7">
        <f t="shared" ref="W28:W91" si="32">IF(OR(K28=0,$G28=0),0,IF($G28/K28&gt;2,0,1-Q28/K28))</f>
        <v>0.31356643356643354</v>
      </c>
      <c r="X28" s="7">
        <f t="shared" ref="X28:X91" si="33">IF(OR(L28=0,$G28=0),0,IF($G28/L28&gt;2,0,1-R28/L28))</f>
        <v>0.55770479477803225</v>
      </c>
      <c r="Y28" s="7">
        <f t="shared" ref="Y28:Y91" si="34">IF(OR(M28=0,$G28=0),0,IF($G28/M28&gt;2,0,1-S28/M28))</f>
        <v>0.7214311682016481</v>
      </c>
      <c r="Z28" s="7">
        <f t="shared" ref="Z28:Z91" si="35">IF(OR(N28=0,$G28=0),0,IF($G28/N28&gt;2,0,1-T28/N28))</f>
        <v>0.64027965719440694</v>
      </c>
      <c r="AA28" s="7">
        <f t="shared" ref="AA28:AA91" si="36">IF(OR(O28=0,$G28=0),0,IF($G28/O28&gt;2,0,1-U28/O28))</f>
        <v>0.7368909373877649</v>
      </c>
      <c r="AB28" s="7">
        <f t="shared" ref="AB28:AB91" si="37">IF(OR(P28=0,$G28=0),0,IF($G28/P28&gt;2,0,1-V28/P28))</f>
        <v>0.82183635297730384</v>
      </c>
      <c r="AC28" s="2">
        <f t="shared" ref="AC28:AC91" si="38">K28*W28</f>
        <v>7846.9999999999991</v>
      </c>
      <c r="AD28" s="2">
        <f t="shared" ref="AD28:AD91" si="39">L28*X28</f>
        <v>16319.000000000002</v>
      </c>
      <c r="AE28" s="2">
        <f t="shared" ref="AE28:AE91" si="40">M28*Y28</f>
        <v>23813</v>
      </c>
      <c r="AF28" s="2">
        <f t="shared" ref="AF28:AF91" si="41">N28*Z28</f>
        <v>19873.000000000004</v>
      </c>
      <c r="AG28" s="2">
        <f t="shared" ref="AG28:AG91" si="42">O28*AA28</f>
        <v>24621</v>
      </c>
      <c r="AH28" s="2">
        <f t="shared" ref="AH28:AH91" si="43">P28*AB28</f>
        <v>29439</v>
      </c>
      <c r="AI28" s="11">
        <f t="shared" si="14"/>
        <v>31260.833333333332</v>
      </c>
      <c r="AJ28" s="11">
        <f t="shared" si="15"/>
        <v>20318.666666666668</v>
      </c>
    </row>
    <row r="29" spans="1:36" x14ac:dyDescent="0.4">
      <c r="A29" s="7" t="s">
        <v>34</v>
      </c>
      <c r="B29" s="7" t="s">
        <v>35</v>
      </c>
      <c r="C29" s="7">
        <v>11270</v>
      </c>
      <c r="D29" s="7">
        <v>201918</v>
      </c>
      <c r="E29" s="7">
        <v>2019</v>
      </c>
      <c r="F29" s="7">
        <v>18</v>
      </c>
      <c r="G29" s="7">
        <v>1304</v>
      </c>
      <c r="H29" s="7">
        <f t="shared" si="3"/>
        <v>6.532257781727411E-4</v>
      </c>
      <c r="I29" s="7">
        <f t="shared" si="4"/>
        <v>0.85494158851219337</v>
      </c>
      <c r="J29" s="7">
        <f t="shared" si="5"/>
        <v>5.5846988444811687E-4</v>
      </c>
      <c r="K29" s="7">
        <v>1361</v>
      </c>
      <c r="L29" s="7">
        <v>2070</v>
      </c>
      <c r="M29" s="7">
        <v>1091</v>
      </c>
      <c r="N29" s="7">
        <v>1324</v>
      </c>
      <c r="O29" s="7">
        <v>1525</v>
      </c>
      <c r="P29" s="7">
        <v>1454</v>
      </c>
      <c r="Q29" s="2">
        <f t="shared" si="26"/>
        <v>57</v>
      </c>
      <c r="R29" s="2">
        <f t="shared" si="27"/>
        <v>766</v>
      </c>
      <c r="S29" s="2">
        <f t="shared" si="28"/>
        <v>213</v>
      </c>
      <c r="T29" s="2">
        <f t="shared" si="29"/>
        <v>20</v>
      </c>
      <c r="U29" s="2">
        <f t="shared" si="30"/>
        <v>221</v>
      </c>
      <c r="V29" s="2">
        <f t="shared" si="31"/>
        <v>150</v>
      </c>
      <c r="W29" s="7">
        <f t="shared" si="32"/>
        <v>0.95811903012490818</v>
      </c>
      <c r="X29" s="7">
        <f t="shared" si="33"/>
        <v>0.62995169082125602</v>
      </c>
      <c r="Y29" s="7">
        <f t="shared" si="34"/>
        <v>0.80476626947754348</v>
      </c>
      <c r="Z29" s="7">
        <f t="shared" si="35"/>
        <v>0.98489425981873113</v>
      </c>
      <c r="AA29" s="7">
        <f t="shared" si="36"/>
        <v>0.85508196721311469</v>
      </c>
      <c r="AB29" s="7">
        <f t="shared" si="37"/>
        <v>0.89683631361760663</v>
      </c>
      <c r="AC29" s="2">
        <f t="shared" si="38"/>
        <v>1304</v>
      </c>
      <c r="AD29" s="2">
        <f t="shared" si="39"/>
        <v>1304</v>
      </c>
      <c r="AE29" s="2">
        <f t="shared" si="40"/>
        <v>877.99999999999989</v>
      </c>
      <c r="AF29" s="2">
        <f t="shared" si="41"/>
        <v>1304</v>
      </c>
      <c r="AG29" s="2">
        <f t="shared" si="42"/>
        <v>1304</v>
      </c>
      <c r="AH29" s="2">
        <f t="shared" si="43"/>
        <v>1304</v>
      </c>
      <c r="AI29" s="11">
        <f t="shared" si="14"/>
        <v>1470.8333333333333</v>
      </c>
      <c r="AJ29" s="11">
        <f t="shared" si="15"/>
        <v>1233</v>
      </c>
    </row>
    <row r="30" spans="1:36" x14ac:dyDescent="0.4">
      <c r="A30" s="7" t="s">
        <v>34</v>
      </c>
      <c r="B30" s="7" t="s">
        <v>35</v>
      </c>
      <c r="C30" s="7">
        <v>11271</v>
      </c>
      <c r="D30" s="7">
        <v>201918</v>
      </c>
      <c r="E30" s="7">
        <v>2019</v>
      </c>
      <c r="F30" s="7">
        <v>18</v>
      </c>
      <c r="G30" s="7">
        <v>5040</v>
      </c>
      <c r="H30" s="7">
        <f t="shared" si="3"/>
        <v>2.5247376702382022E-3</v>
      </c>
      <c r="I30" s="7">
        <f t="shared" si="4"/>
        <v>0.6243890242112724</v>
      </c>
      <c r="J30" s="7">
        <f t="shared" si="5"/>
        <v>1.5764184903094723E-3</v>
      </c>
      <c r="K30" s="7">
        <v>0</v>
      </c>
      <c r="L30" s="7">
        <v>4015</v>
      </c>
      <c r="M30" s="7">
        <v>3695</v>
      </c>
      <c r="N30" s="7">
        <v>4288</v>
      </c>
      <c r="O30" s="7">
        <v>3537</v>
      </c>
      <c r="P30" s="7">
        <v>4874</v>
      </c>
      <c r="Q30" s="2">
        <f t="shared" si="26"/>
        <v>5040</v>
      </c>
      <c r="R30" s="2">
        <f t="shared" si="27"/>
        <v>1025</v>
      </c>
      <c r="S30" s="2">
        <f t="shared" si="28"/>
        <v>1345</v>
      </c>
      <c r="T30" s="2">
        <f t="shared" si="29"/>
        <v>752</v>
      </c>
      <c r="U30" s="2">
        <f t="shared" si="30"/>
        <v>1503</v>
      </c>
      <c r="V30" s="2">
        <f t="shared" si="31"/>
        <v>166</v>
      </c>
      <c r="W30" s="7">
        <f t="shared" si="32"/>
        <v>0</v>
      </c>
      <c r="X30" s="7">
        <f t="shared" si="33"/>
        <v>0.74470734744707345</v>
      </c>
      <c r="Y30" s="7">
        <f t="shared" si="34"/>
        <v>0.63599458728010827</v>
      </c>
      <c r="Z30" s="7">
        <f t="shared" si="35"/>
        <v>0.82462686567164178</v>
      </c>
      <c r="AA30" s="7">
        <f t="shared" si="36"/>
        <v>0.57506361323155208</v>
      </c>
      <c r="AB30" s="7">
        <f t="shared" si="37"/>
        <v>0.96594173163725894</v>
      </c>
      <c r="AC30" s="2">
        <f t="shared" si="38"/>
        <v>0</v>
      </c>
      <c r="AD30" s="2">
        <f t="shared" si="39"/>
        <v>2990</v>
      </c>
      <c r="AE30" s="2">
        <f t="shared" si="40"/>
        <v>2350</v>
      </c>
      <c r="AF30" s="2">
        <f t="shared" si="41"/>
        <v>3536</v>
      </c>
      <c r="AG30" s="2">
        <f t="shared" si="42"/>
        <v>2033.9999999999998</v>
      </c>
      <c r="AH30" s="2">
        <f t="shared" si="43"/>
        <v>4708</v>
      </c>
      <c r="AI30" s="11">
        <f t="shared" si="14"/>
        <v>3401.5</v>
      </c>
      <c r="AJ30" s="11">
        <f t="shared" si="15"/>
        <v>2603</v>
      </c>
    </row>
    <row r="31" spans="1:36" x14ac:dyDescent="0.4">
      <c r="A31" s="7" t="s">
        <v>34</v>
      </c>
      <c r="B31" s="7" t="s">
        <v>35</v>
      </c>
      <c r="C31" s="7">
        <v>11273</v>
      </c>
      <c r="D31" s="7">
        <v>201918</v>
      </c>
      <c r="E31" s="7">
        <v>2019</v>
      </c>
      <c r="F31" s="7">
        <v>18</v>
      </c>
      <c r="G31" s="7">
        <v>619</v>
      </c>
      <c r="H31" s="7">
        <f t="shared" si="3"/>
        <v>3.1008186862647758E-4</v>
      </c>
      <c r="I31" s="7">
        <f t="shared" si="4"/>
        <v>0.74000408797318473</v>
      </c>
      <c r="J31" s="7">
        <f t="shared" si="5"/>
        <v>2.2946185038995743E-4</v>
      </c>
      <c r="K31" s="7">
        <v>530</v>
      </c>
      <c r="L31" s="7">
        <v>494</v>
      </c>
      <c r="M31" s="7">
        <v>453</v>
      </c>
      <c r="N31" s="7">
        <v>408</v>
      </c>
      <c r="O31" s="7">
        <v>517</v>
      </c>
      <c r="P31" s="7">
        <v>585</v>
      </c>
      <c r="Q31" s="2">
        <f t="shared" si="26"/>
        <v>89</v>
      </c>
      <c r="R31" s="2">
        <f t="shared" si="27"/>
        <v>125</v>
      </c>
      <c r="S31" s="2">
        <f t="shared" si="28"/>
        <v>166</v>
      </c>
      <c r="T31" s="2">
        <f t="shared" si="29"/>
        <v>211</v>
      </c>
      <c r="U31" s="2">
        <f t="shared" si="30"/>
        <v>102</v>
      </c>
      <c r="V31" s="2">
        <f t="shared" si="31"/>
        <v>34</v>
      </c>
      <c r="W31" s="7">
        <f t="shared" si="32"/>
        <v>0.83207547169811324</v>
      </c>
      <c r="X31" s="7">
        <f t="shared" si="33"/>
        <v>0.74696356275303644</v>
      </c>
      <c r="Y31" s="7">
        <f t="shared" si="34"/>
        <v>0.63355408388520973</v>
      </c>
      <c r="Z31" s="7">
        <f t="shared" si="35"/>
        <v>0.48284313725490191</v>
      </c>
      <c r="AA31" s="7">
        <f t="shared" si="36"/>
        <v>0.80270793036750487</v>
      </c>
      <c r="AB31" s="7">
        <f t="shared" si="37"/>
        <v>0.94188034188034186</v>
      </c>
      <c r="AC31" s="2">
        <f t="shared" si="38"/>
        <v>441</v>
      </c>
      <c r="AD31" s="2">
        <f t="shared" si="39"/>
        <v>369</v>
      </c>
      <c r="AE31" s="2">
        <f t="shared" si="40"/>
        <v>287</v>
      </c>
      <c r="AF31" s="2">
        <f t="shared" si="41"/>
        <v>196.99999999999997</v>
      </c>
      <c r="AG31" s="2">
        <f t="shared" si="42"/>
        <v>415</v>
      </c>
      <c r="AH31" s="2">
        <f t="shared" si="43"/>
        <v>551</v>
      </c>
      <c r="AI31" s="11">
        <f t="shared" si="14"/>
        <v>497.83333333333331</v>
      </c>
      <c r="AJ31" s="11">
        <f t="shared" si="15"/>
        <v>376.66666666666669</v>
      </c>
    </row>
    <row r="32" spans="1:36" x14ac:dyDescent="0.4">
      <c r="A32" s="7" t="s">
        <v>34</v>
      </c>
      <c r="B32" s="7" t="s">
        <v>35</v>
      </c>
      <c r="C32" s="7">
        <v>11274</v>
      </c>
      <c r="D32" s="7">
        <v>201918</v>
      </c>
      <c r="E32" s="7">
        <v>2019</v>
      </c>
      <c r="F32" s="7">
        <v>18</v>
      </c>
      <c r="G32" s="7">
        <v>429</v>
      </c>
      <c r="H32" s="7">
        <f t="shared" si="3"/>
        <v>2.1490326597860886E-4</v>
      </c>
      <c r="I32" s="7">
        <f t="shared" si="4"/>
        <v>0.67794568894065999</v>
      </c>
      <c r="J32" s="7">
        <f t="shared" si="5"/>
        <v>1.4569274270946587E-4</v>
      </c>
      <c r="K32" s="7">
        <v>656</v>
      </c>
      <c r="L32" s="7">
        <v>573</v>
      </c>
      <c r="M32" s="7">
        <v>548</v>
      </c>
      <c r="N32" s="7">
        <v>685</v>
      </c>
      <c r="O32" s="7">
        <v>730</v>
      </c>
      <c r="P32" s="7">
        <v>642</v>
      </c>
      <c r="Q32" s="2">
        <f t="shared" si="26"/>
        <v>227</v>
      </c>
      <c r="R32" s="2">
        <f t="shared" si="27"/>
        <v>144</v>
      </c>
      <c r="S32" s="2">
        <f t="shared" si="28"/>
        <v>119</v>
      </c>
      <c r="T32" s="2">
        <f t="shared" si="29"/>
        <v>256</v>
      </c>
      <c r="U32" s="2">
        <f t="shared" si="30"/>
        <v>301</v>
      </c>
      <c r="V32" s="2">
        <f t="shared" si="31"/>
        <v>213</v>
      </c>
      <c r="W32" s="7">
        <f t="shared" si="32"/>
        <v>0.65396341463414642</v>
      </c>
      <c r="X32" s="7">
        <f t="shared" si="33"/>
        <v>0.74869109947643975</v>
      </c>
      <c r="Y32" s="7">
        <f t="shared" si="34"/>
        <v>0.78284671532846717</v>
      </c>
      <c r="Z32" s="7">
        <f t="shared" si="35"/>
        <v>0.62627737226277369</v>
      </c>
      <c r="AA32" s="7">
        <f t="shared" si="36"/>
        <v>0.5876712328767123</v>
      </c>
      <c r="AB32" s="7">
        <f t="shared" si="37"/>
        <v>0.66822429906542058</v>
      </c>
      <c r="AC32" s="2">
        <f t="shared" si="38"/>
        <v>429.00000000000006</v>
      </c>
      <c r="AD32" s="2">
        <f t="shared" si="39"/>
        <v>429</v>
      </c>
      <c r="AE32" s="2">
        <f t="shared" si="40"/>
        <v>429</v>
      </c>
      <c r="AF32" s="2">
        <f t="shared" si="41"/>
        <v>429</v>
      </c>
      <c r="AG32" s="2">
        <f t="shared" si="42"/>
        <v>429</v>
      </c>
      <c r="AH32" s="2">
        <f t="shared" si="43"/>
        <v>429</v>
      </c>
      <c r="AI32" s="11">
        <f t="shared" si="14"/>
        <v>639</v>
      </c>
      <c r="AJ32" s="11">
        <f t="shared" si="15"/>
        <v>429</v>
      </c>
    </row>
    <row r="33" spans="1:36" x14ac:dyDescent="0.4">
      <c r="A33" s="7" t="s">
        <v>34</v>
      </c>
      <c r="B33" s="7" t="s">
        <v>35</v>
      </c>
      <c r="C33" s="7">
        <v>11275</v>
      </c>
      <c r="D33" s="7">
        <v>201918</v>
      </c>
      <c r="E33" s="7">
        <v>2019</v>
      </c>
      <c r="F33" s="7">
        <v>18</v>
      </c>
      <c r="G33" s="7">
        <v>142</v>
      </c>
      <c r="H33" s="7">
        <f t="shared" si="3"/>
        <v>7.1133481978933474E-5</v>
      </c>
      <c r="I33" s="7">
        <f t="shared" si="4"/>
        <v>0</v>
      </c>
      <c r="J33" s="7">
        <f t="shared" si="5"/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2">
        <f t="shared" si="26"/>
        <v>142</v>
      </c>
      <c r="R33" s="2">
        <f t="shared" si="27"/>
        <v>142</v>
      </c>
      <c r="S33" s="2">
        <f t="shared" si="28"/>
        <v>142</v>
      </c>
      <c r="T33" s="2">
        <f t="shared" si="29"/>
        <v>142</v>
      </c>
      <c r="U33" s="2">
        <f t="shared" si="30"/>
        <v>142</v>
      </c>
      <c r="V33" s="2">
        <f t="shared" si="31"/>
        <v>142</v>
      </c>
      <c r="W33" s="7">
        <f t="shared" si="32"/>
        <v>0</v>
      </c>
      <c r="X33" s="7">
        <f t="shared" si="33"/>
        <v>0</v>
      </c>
      <c r="Y33" s="7">
        <f t="shared" si="34"/>
        <v>0</v>
      </c>
      <c r="Z33" s="7">
        <f t="shared" si="35"/>
        <v>0</v>
      </c>
      <c r="AA33" s="7">
        <f t="shared" si="36"/>
        <v>0</v>
      </c>
      <c r="AB33" s="7">
        <f t="shared" si="37"/>
        <v>0</v>
      </c>
      <c r="AC33" s="2">
        <f t="shared" si="38"/>
        <v>0</v>
      </c>
      <c r="AD33" s="2">
        <f t="shared" si="39"/>
        <v>0</v>
      </c>
      <c r="AE33" s="2">
        <f t="shared" si="40"/>
        <v>0</v>
      </c>
      <c r="AF33" s="2">
        <f t="shared" si="41"/>
        <v>0</v>
      </c>
      <c r="AG33" s="2">
        <f t="shared" si="42"/>
        <v>0</v>
      </c>
      <c r="AH33" s="2">
        <f t="shared" si="43"/>
        <v>0</v>
      </c>
      <c r="AI33" s="11">
        <f t="shared" si="14"/>
        <v>0</v>
      </c>
      <c r="AJ33" s="11">
        <f t="shared" si="15"/>
        <v>0</v>
      </c>
    </row>
    <row r="34" spans="1:36" x14ac:dyDescent="0.4">
      <c r="A34" s="7" t="s">
        <v>34</v>
      </c>
      <c r="B34" s="7" t="s">
        <v>35</v>
      </c>
      <c r="C34" s="7">
        <v>11276</v>
      </c>
      <c r="D34" s="7">
        <v>201918</v>
      </c>
      <c r="E34" s="7">
        <v>2019</v>
      </c>
      <c r="F34" s="7">
        <v>18</v>
      </c>
      <c r="G34" s="7">
        <v>784</v>
      </c>
      <c r="H34" s="7">
        <f t="shared" si="3"/>
        <v>3.9273697092594254E-4</v>
      </c>
      <c r="I34" s="7">
        <f t="shared" si="4"/>
        <v>0.76571707620534379</v>
      </c>
      <c r="J34" s="7">
        <f t="shared" si="5"/>
        <v>3.0072540509515583E-4</v>
      </c>
      <c r="K34" s="7">
        <v>947</v>
      </c>
      <c r="L34" s="7">
        <v>1010</v>
      </c>
      <c r="M34" s="7">
        <v>1004</v>
      </c>
      <c r="N34" s="7">
        <v>602</v>
      </c>
      <c r="O34" s="7">
        <v>1003</v>
      </c>
      <c r="P34" s="7">
        <v>1074</v>
      </c>
      <c r="Q34" s="2">
        <f t="shared" si="26"/>
        <v>163</v>
      </c>
      <c r="R34" s="2">
        <f t="shared" si="27"/>
        <v>226</v>
      </c>
      <c r="S34" s="2">
        <f t="shared" si="28"/>
        <v>220</v>
      </c>
      <c r="T34" s="2">
        <f t="shared" si="29"/>
        <v>182</v>
      </c>
      <c r="U34" s="2">
        <f t="shared" si="30"/>
        <v>219</v>
      </c>
      <c r="V34" s="2">
        <f t="shared" si="31"/>
        <v>290</v>
      </c>
      <c r="W34" s="7">
        <f t="shared" si="32"/>
        <v>0.82787750791974657</v>
      </c>
      <c r="X34" s="7">
        <f t="shared" si="33"/>
        <v>0.77623762376237626</v>
      </c>
      <c r="Y34" s="7">
        <f t="shared" si="34"/>
        <v>0.78087649402390436</v>
      </c>
      <c r="Z34" s="7">
        <f t="shared" si="35"/>
        <v>0.69767441860465118</v>
      </c>
      <c r="AA34" s="7">
        <f t="shared" si="36"/>
        <v>0.78165503489531407</v>
      </c>
      <c r="AB34" s="7">
        <f t="shared" si="37"/>
        <v>0.72998137802607077</v>
      </c>
      <c r="AC34" s="2">
        <f t="shared" si="38"/>
        <v>784</v>
      </c>
      <c r="AD34" s="2">
        <f t="shared" si="39"/>
        <v>784</v>
      </c>
      <c r="AE34" s="2">
        <f t="shared" si="40"/>
        <v>784</v>
      </c>
      <c r="AF34" s="2">
        <f t="shared" si="41"/>
        <v>420</v>
      </c>
      <c r="AG34" s="2">
        <f t="shared" si="42"/>
        <v>784</v>
      </c>
      <c r="AH34" s="2">
        <f t="shared" si="43"/>
        <v>784</v>
      </c>
      <c r="AI34" s="11">
        <f t="shared" si="14"/>
        <v>940</v>
      </c>
      <c r="AJ34" s="11">
        <f t="shared" si="15"/>
        <v>723.33333333333337</v>
      </c>
    </row>
    <row r="35" spans="1:36" x14ac:dyDescent="0.4">
      <c r="A35" s="7" t="s">
        <v>34</v>
      </c>
      <c r="B35" s="7" t="s">
        <v>35</v>
      </c>
      <c r="C35" s="7">
        <v>11277</v>
      </c>
      <c r="D35" s="7">
        <v>201918</v>
      </c>
      <c r="E35" s="7">
        <v>2019</v>
      </c>
      <c r="F35" s="7">
        <v>18</v>
      </c>
      <c r="G35" s="7">
        <v>821</v>
      </c>
      <c r="H35" s="7">
        <f t="shared" si="3"/>
        <v>4.1127175144158013E-4</v>
      </c>
      <c r="I35" s="7">
        <f t="shared" si="4"/>
        <v>0.36250290514619149</v>
      </c>
      <c r="J35" s="7">
        <f t="shared" si="5"/>
        <v>1.4908720470213516E-4</v>
      </c>
      <c r="K35" s="7">
        <v>392</v>
      </c>
      <c r="L35" s="7">
        <v>420</v>
      </c>
      <c r="M35" s="7">
        <v>437</v>
      </c>
      <c r="N35" s="7">
        <v>448</v>
      </c>
      <c r="O35" s="7">
        <v>881</v>
      </c>
      <c r="P35" s="7">
        <v>903</v>
      </c>
      <c r="Q35" s="2">
        <f t="shared" si="26"/>
        <v>429</v>
      </c>
      <c r="R35" s="2">
        <f t="shared" si="27"/>
        <v>401</v>
      </c>
      <c r="S35" s="2">
        <f t="shared" si="28"/>
        <v>384</v>
      </c>
      <c r="T35" s="2">
        <f t="shared" si="29"/>
        <v>373</v>
      </c>
      <c r="U35" s="2">
        <f t="shared" si="30"/>
        <v>60</v>
      </c>
      <c r="V35" s="2">
        <f t="shared" si="31"/>
        <v>82</v>
      </c>
      <c r="W35" s="7">
        <f t="shared" si="32"/>
        <v>0</v>
      </c>
      <c r="X35" s="7">
        <f t="shared" si="33"/>
        <v>4.5238095238095188E-2</v>
      </c>
      <c r="Y35" s="7">
        <f t="shared" si="34"/>
        <v>0.1212814645308925</v>
      </c>
      <c r="Z35" s="7">
        <f t="shared" si="35"/>
        <v>0.1674107142857143</v>
      </c>
      <c r="AA35" s="7">
        <f t="shared" si="36"/>
        <v>0.9318955732122588</v>
      </c>
      <c r="AB35" s="7">
        <f t="shared" si="37"/>
        <v>0.90919158361018826</v>
      </c>
      <c r="AC35" s="2">
        <f t="shared" si="38"/>
        <v>0</v>
      </c>
      <c r="AD35" s="2">
        <f t="shared" si="39"/>
        <v>18.999999999999979</v>
      </c>
      <c r="AE35" s="2">
        <f t="shared" si="40"/>
        <v>53.000000000000021</v>
      </c>
      <c r="AF35" s="2">
        <f t="shared" si="41"/>
        <v>75</v>
      </c>
      <c r="AG35" s="2">
        <f t="shared" si="42"/>
        <v>821</v>
      </c>
      <c r="AH35" s="2">
        <f t="shared" si="43"/>
        <v>821</v>
      </c>
      <c r="AI35" s="11">
        <f t="shared" si="14"/>
        <v>580.16666666666663</v>
      </c>
      <c r="AJ35" s="11">
        <f t="shared" si="15"/>
        <v>298.16666666666669</v>
      </c>
    </row>
    <row r="36" spans="1:36" x14ac:dyDescent="0.4">
      <c r="A36" s="7" t="s">
        <v>34</v>
      </c>
      <c r="B36" s="7" t="s">
        <v>35</v>
      </c>
      <c r="C36" s="7">
        <v>11278</v>
      </c>
      <c r="D36" s="7">
        <v>201918</v>
      </c>
      <c r="E36" s="7">
        <v>2019</v>
      </c>
      <c r="F36" s="7">
        <v>18</v>
      </c>
      <c r="G36" s="7">
        <v>885</v>
      </c>
      <c r="H36" s="7">
        <f t="shared" si="3"/>
        <v>4.4333191233349379E-4</v>
      </c>
      <c r="I36" s="7">
        <f t="shared" si="4"/>
        <v>0</v>
      </c>
      <c r="J36" s="7">
        <f t="shared" si="5"/>
        <v>0</v>
      </c>
      <c r="K36" s="7">
        <v>95</v>
      </c>
      <c r="L36" s="7">
        <v>98</v>
      </c>
      <c r="M36" s="7">
        <v>74</v>
      </c>
      <c r="N36" s="7">
        <v>111</v>
      </c>
      <c r="O36" s="7">
        <v>109</v>
      </c>
      <c r="P36" s="7">
        <v>152</v>
      </c>
      <c r="Q36" s="2">
        <f t="shared" si="26"/>
        <v>790</v>
      </c>
      <c r="R36" s="2">
        <f t="shared" si="27"/>
        <v>787</v>
      </c>
      <c r="S36" s="2">
        <f t="shared" si="28"/>
        <v>811</v>
      </c>
      <c r="T36" s="2">
        <f t="shared" si="29"/>
        <v>774</v>
      </c>
      <c r="U36" s="2">
        <f t="shared" si="30"/>
        <v>776</v>
      </c>
      <c r="V36" s="2">
        <f t="shared" si="31"/>
        <v>733</v>
      </c>
      <c r="W36" s="7">
        <f t="shared" si="32"/>
        <v>0</v>
      </c>
      <c r="X36" s="7">
        <f t="shared" si="33"/>
        <v>0</v>
      </c>
      <c r="Y36" s="7">
        <f t="shared" si="34"/>
        <v>0</v>
      </c>
      <c r="Z36" s="7">
        <f t="shared" si="35"/>
        <v>0</v>
      </c>
      <c r="AA36" s="7">
        <f t="shared" si="36"/>
        <v>0</v>
      </c>
      <c r="AB36" s="7">
        <f t="shared" si="37"/>
        <v>0</v>
      </c>
      <c r="AC36" s="2">
        <f t="shared" si="38"/>
        <v>0</v>
      </c>
      <c r="AD36" s="2">
        <f t="shared" si="39"/>
        <v>0</v>
      </c>
      <c r="AE36" s="2">
        <f t="shared" si="40"/>
        <v>0</v>
      </c>
      <c r="AF36" s="2">
        <f t="shared" si="41"/>
        <v>0</v>
      </c>
      <c r="AG36" s="2">
        <f t="shared" si="42"/>
        <v>0</v>
      </c>
      <c r="AH36" s="2">
        <f t="shared" si="43"/>
        <v>0</v>
      </c>
      <c r="AI36" s="11">
        <f t="shared" si="14"/>
        <v>106.5</v>
      </c>
      <c r="AJ36" s="11">
        <f t="shared" si="15"/>
        <v>0</v>
      </c>
    </row>
    <row r="37" spans="1:36" x14ac:dyDescent="0.4">
      <c r="A37" s="7" t="s">
        <v>34</v>
      </c>
      <c r="B37" s="7" t="s">
        <v>35</v>
      </c>
      <c r="C37" s="7">
        <v>11279</v>
      </c>
      <c r="D37" s="7">
        <v>201918</v>
      </c>
      <c r="E37" s="7">
        <v>2019</v>
      </c>
      <c r="F37" s="7">
        <v>18</v>
      </c>
      <c r="G37" s="7">
        <v>122</v>
      </c>
      <c r="H37" s="7">
        <f t="shared" si="3"/>
        <v>6.1114681700210439E-5</v>
      </c>
      <c r="I37" s="7">
        <f t="shared" si="4"/>
        <v>8.8353413654618462E-2</v>
      </c>
      <c r="J37" s="7">
        <f t="shared" si="5"/>
        <v>5.3996907526290343E-6</v>
      </c>
      <c r="K37" s="7">
        <v>0</v>
      </c>
      <c r="L37" s="7">
        <v>0</v>
      </c>
      <c r="M37" s="7">
        <v>83</v>
      </c>
      <c r="N37" s="7">
        <v>57</v>
      </c>
      <c r="O37" s="7">
        <v>53</v>
      </c>
      <c r="P37" s="7">
        <v>32</v>
      </c>
      <c r="Q37" s="2">
        <f t="shared" si="26"/>
        <v>122</v>
      </c>
      <c r="R37" s="2">
        <f t="shared" si="27"/>
        <v>122</v>
      </c>
      <c r="S37" s="2">
        <f t="shared" si="28"/>
        <v>39</v>
      </c>
      <c r="T37" s="2">
        <f t="shared" si="29"/>
        <v>65</v>
      </c>
      <c r="U37" s="2">
        <f t="shared" si="30"/>
        <v>69</v>
      </c>
      <c r="V37" s="2">
        <f t="shared" si="31"/>
        <v>90</v>
      </c>
      <c r="W37" s="7">
        <f t="shared" si="32"/>
        <v>0</v>
      </c>
      <c r="X37" s="7">
        <f t="shared" si="33"/>
        <v>0</v>
      </c>
      <c r="Y37" s="7">
        <f t="shared" si="34"/>
        <v>0.53012048192771077</v>
      </c>
      <c r="Z37" s="7">
        <f t="shared" si="35"/>
        <v>0</v>
      </c>
      <c r="AA37" s="7">
        <f t="shared" si="36"/>
        <v>0</v>
      </c>
      <c r="AB37" s="7">
        <f t="shared" si="37"/>
        <v>0</v>
      </c>
      <c r="AC37" s="2">
        <f t="shared" si="38"/>
        <v>0</v>
      </c>
      <c r="AD37" s="2">
        <f t="shared" si="39"/>
        <v>0</v>
      </c>
      <c r="AE37" s="2">
        <f t="shared" si="40"/>
        <v>43.999999999999993</v>
      </c>
      <c r="AF37" s="2">
        <f t="shared" si="41"/>
        <v>0</v>
      </c>
      <c r="AG37" s="2">
        <f t="shared" si="42"/>
        <v>0</v>
      </c>
      <c r="AH37" s="2">
        <f t="shared" si="43"/>
        <v>0</v>
      </c>
      <c r="AI37" s="11">
        <f t="shared" si="14"/>
        <v>37.5</v>
      </c>
      <c r="AJ37" s="11">
        <f t="shared" si="15"/>
        <v>7.3333333333333321</v>
      </c>
    </row>
    <row r="38" spans="1:36" x14ac:dyDescent="0.4">
      <c r="A38" s="7" t="s">
        <v>34</v>
      </c>
      <c r="B38" s="7" t="s">
        <v>35</v>
      </c>
      <c r="C38" s="7">
        <v>11280</v>
      </c>
      <c r="D38" s="7">
        <v>201918</v>
      </c>
      <c r="E38" s="7">
        <v>2019</v>
      </c>
      <c r="F38" s="7">
        <v>18</v>
      </c>
      <c r="G38" s="7">
        <v>524</v>
      </c>
      <c r="H38" s="7">
        <f t="shared" si="3"/>
        <v>2.6249256730254323E-4</v>
      </c>
      <c r="I38" s="7">
        <f t="shared" si="4"/>
        <v>0.91059010732292089</v>
      </c>
      <c r="J38" s="7">
        <f t="shared" si="5"/>
        <v>2.3902313503149187E-4</v>
      </c>
      <c r="K38" s="7">
        <v>442</v>
      </c>
      <c r="L38" s="7">
        <v>540</v>
      </c>
      <c r="M38" s="7">
        <v>498</v>
      </c>
      <c r="N38" s="7">
        <v>525</v>
      </c>
      <c r="O38" s="7">
        <v>594</v>
      </c>
      <c r="P38" s="7">
        <v>616</v>
      </c>
      <c r="Q38" s="2">
        <f t="shared" si="26"/>
        <v>82</v>
      </c>
      <c r="R38" s="2">
        <f t="shared" si="27"/>
        <v>16</v>
      </c>
      <c r="S38" s="2">
        <f t="shared" si="28"/>
        <v>26</v>
      </c>
      <c r="T38" s="2">
        <f t="shared" si="29"/>
        <v>1</v>
      </c>
      <c r="U38" s="2">
        <f t="shared" si="30"/>
        <v>70</v>
      </c>
      <c r="V38" s="2">
        <f t="shared" si="31"/>
        <v>92</v>
      </c>
      <c r="W38" s="7">
        <f t="shared" si="32"/>
        <v>0.81447963800904977</v>
      </c>
      <c r="X38" s="7">
        <f t="shared" si="33"/>
        <v>0.97037037037037033</v>
      </c>
      <c r="Y38" s="7">
        <f t="shared" si="34"/>
        <v>0.94779116465863456</v>
      </c>
      <c r="Z38" s="7">
        <f t="shared" si="35"/>
        <v>0.99809523809523815</v>
      </c>
      <c r="AA38" s="7">
        <f t="shared" si="36"/>
        <v>0.88215488215488214</v>
      </c>
      <c r="AB38" s="7">
        <f t="shared" si="37"/>
        <v>0.85064935064935066</v>
      </c>
      <c r="AC38" s="2">
        <f t="shared" si="38"/>
        <v>360</v>
      </c>
      <c r="AD38" s="2">
        <f t="shared" si="39"/>
        <v>524</v>
      </c>
      <c r="AE38" s="2">
        <f t="shared" si="40"/>
        <v>472</v>
      </c>
      <c r="AF38" s="2">
        <f t="shared" si="41"/>
        <v>524</v>
      </c>
      <c r="AG38" s="2">
        <f t="shared" si="42"/>
        <v>524</v>
      </c>
      <c r="AH38" s="2">
        <f t="shared" si="43"/>
        <v>524</v>
      </c>
      <c r="AI38" s="11">
        <f t="shared" si="14"/>
        <v>535.83333333333337</v>
      </c>
      <c r="AJ38" s="11">
        <f t="shared" si="15"/>
        <v>488</v>
      </c>
    </row>
    <row r="39" spans="1:36" x14ac:dyDescent="0.4">
      <c r="A39" s="7" t="s">
        <v>34</v>
      </c>
      <c r="B39" s="7" t="s">
        <v>35</v>
      </c>
      <c r="C39" s="7">
        <v>11281</v>
      </c>
      <c r="D39" s="7">
        <v>201918</v>
      </c>
      <c r="E39" s="7">
        <v>2019</v>
      </c>
      <c r="F39" s="7">
        <v>18</v>
      </c>
      <c r="G39" s="7">
        <v>871</v>
      </c>
      <c r="H39" s="7">
        <f t="shared" si="3"/>
        <v>4.363187521383877E-4</v>
      </c>
      <c r="I39" s="7">
        <f t="shared" si="4"/>
        <v>0.78632450922041308</v>
      </c>
      <c r="J39" s="7">
        <f t="shared" si="5"/>
        <v>3.4308812863888076E-4</v>
      </c>
      <c r="K39" s="7">
        <v>1085</v>
      </c>
      <c r="L39" s="7">
        <v>1085</v>
      </c>
      <c r="M39" s="7">
        <v>954</v>
      </c>
      <c r="N39" s="7">
        <v>1135</v>
      </c>
      <c r="O39" s="7">
        <v>1182</v>
      </c>
      <c r="P39" s="7">
        <v>1253</v>
      </c>
      <c r="Q39" s="2">
        <f t="shared" si="26"/>
        <v>214</v>
      </c>
      <c r="R39" s="2">
        <f t="shared" si="27"/>
        <v>214</v>
      </c>
      <c r="S39" s="2">
        <f t="shared" si="28"/>
        <v>83</v>
      </c>
      <c r="T39" s="2">
        <f t="shared" si="29"/>
        <v>264</v>
      </c>
      <c r="U39" s="2">
        <f t="shared" si="30"/>
        <v>311</v>
      </c>
      <c r="V39" s="2">
        <f t="shared" si="31"/>
        <v>382</v>
      </c>
      <c r="W39" s="7">
        <f t="shared" si="32"/>
        <v>0.80276497695852533</v>
      </c>
      <c r="X39" s="7">
        <f t="shared" si="33"/>
        <v>0.80276497695852533</v>
      </c>
      <c r="Y39" s="7">
        <f t="shared" si="34"/>
        <v>0.91299790356394128</v>
      </c>
      <c r="Z39" s="7">
        <f t="shared" si="35"/>
        <v>0.76740088105726878</v>
      </c>
      <c r="AA39" s="7">
        <f t="shared" si="36"/>
        <v>0.73688663282571909</v>
      </c>
      <c r="AB39" s="7">
        <f t="shared" si="37"/>
        <v>0.69513168395849956</v>
      </c>
      <c r="AC39" s="2">
        <f t="shared" si="38"/>
        <v>871</v>
      </c>
      <c r="AD39" s="2">
        <f t="shared" si="39"/>
        <v>871</v>
      </c>
      <c r="AE39" s="2">
        <f t="shared" si="40"/>
        <v>871</v>
      </c>
      <c r="AF39" s="2">
        <f t="shared" si="41"/>
        <v>871.00000000000011</v>
      </c>
      <c r="AG39" s="2">
        <f t="shared" si="42"/>
        <v>871</v>
      </c>
      <c r="AH39" s="2">
        <f t="shared" si="43"/>
        <v>871</v>
      </c>
      <c r="AI39" s="11">
        <f t="shared" si="14"/>
        <v>1115.6666666666667</v>
      </c>
      <c r="AJ39" s="11">
        <f t="shared" si="15"/>
        <v>871</v>
      </c>
    </row>
    <row r="40" spans="1:36" x14ac:dyDescent="0.4">
      <c r="A40" s="7" t="s">
        <v>34</v>
      </c>
      <c r="B40" s="7" t="s">
        <v>35</v>
      </c>
      <c r="C40" s="7">
        <v>11282</v>
      </c>
      <c r="D40" s="7">
        <v>201918</v>
      </c>
      <c r="E40" s="7">
        <v>2019</v>
      </c>
      <c r="F40" s="7">
        <v>18</v>
      </c>
      <c r="G40" s="7">
        <v>1062</v>
      </c>
      <c r="H40" s="7">
        <f t="shared" si="3"/>
        <v>5.3199829480019261E-4</v>
      </c>
      <c r="I40" s="7">
        <f t="shared" si="4"/>
        <v>0.34645196170505477</v>
      </c>
      <c r="J40" s="7">
        <f t="shared" si="5"/>
        <v>1.8431185285727077E-4</v>
      </c>
      <c r="K40" s="7"/>
      <c r="L40" s="7">
        <v>55</v>
      </c>
      <c r="M40" s="7">
        <v>673</v>
      </c>
      <c r="N40" s="7">
        <v>1878</v>
      </c>
      <c r="O40" s="7">
        <v>2130</v>
      </c>
      <c r="P40" s="7">
        <v>1792</v>
      </c>
      <c r="Q40" s="2">
        <f t="shared" si="26"/>
        <v>1062</v>
      </c>
      <c r="R40" s="2">
        <f t="shared" si="27"/>
        <v>1007</v>
      </c>
      <c r="S40" s="2">
        <f t="shared" si="28"/>
        <v>389</v>
      </c>
      <c r="T40" s="2">
        <f t="shared" si="29"/>
        <v>816</v>
      </c>
      <c r="U40" s="2">
        <f t="shared" si="30"/>
        <v>1068</v>
      </c>
      <c r="V40" s="2">
        <f t="shared" si="31"/>
        <v>730</v>
      </c>
      <c r="W40" s="7">
        <f t="shared" si="32"/>
        <v>0</v>
      </c>
      <c r="X40" s="7">
        <f t="shared" si="33"/>
        <v>0</v>
      </c>
      <c r="Y40" s="7">
        <f t="shared" si="34"/>
        <v>0.42199108469539381</v>
      </c>
      <c r="Z40" s="7">
        <f t="shared" si="35"/>
        <v>0.56549520766773165</v>
      </c>
      <c r="AA40" s="7">
        <f t="shared" si="36"/>
        <v>0.49859154929577465</v>
      </c>
      <c r="AB40" s="7">
        <f t="shared" si="37"/>
        <v>0.5926339285714286</v>
      </c>
      <c r="AC40" s="2">
        <f t="shared" si="38"/>
        <v>0</v>
      </c>
      <c r="AD40" s="2">
        <f t="shared" si="39"/>
        <v>0</v>
      </c>
      <c r="AE40" s="2">
        <f t="shared" si="40"/>
        <v>284.00000000000006</v>
      </c>
      <c r="AF40" s="2">
        <f t="shared" si="41"/>
        <v>1062</v>
      </c>
      <c r="AG40" s="2">
        <f t="shared" si="42"/>
        <v>1062</v>
      </c>
      <c r="AH40" s="2">
        <f t="shared" si="43"/>
        <v>1062</v>
      </c>
      <c r="AI40" s="11">
        <f t="shared" si="14"/>
        <v>1305.5999999999999</v>
      </c>
      <c r="AJ40" s="11">
        <f t="shared" si="15"/>
        <v>578.33333333333337</v>
      </c>
    </row>
    <row r="41" spans="1:36" x14ac:dyDescent="0.4">
      <c r="A41" s="7" t="s">
        <v>34</v>
      </c>
      <c r="B41" s="7" t="s">
        <v>35</v>
      </c>
      <c r="C41" s="7">
        <v>11283</v>
      </c>
      <c r="D41" s="7">
        <v>201918</v>
      </c>
      <c r="E41" s="7">
        <v>2019</v>
      </c>
      <c r="F41" s="7">
        <v>18</v>
      </c>
      <c r="G41" s="7">
        <v>2434</v>
      </c>
      <c r="H41" s="7">
        <f t="shared" si="3"/>
        <v>1.219287993920592E-3</v>
      </c>
      <c r="I41" s="7">
        <f t="shared" si="4"/>
        <v>0.40235709466064629</v>
      </c>
      <c r="J41" s="7">
        <f t="shared" si="5"/>
        <v>4.9058917478849719E-4</v>
      </c>
      <c r="K41" s="7"/>
      <c r="L41" s="7">
        <v>41</v>
      </c>
      <c r="M41" s="7">
        <v>741</v>
      </c>
      <c r="N41" s="7">
        <v>1690</v>
      </c>
      <c r="O41" s="7">
        <v>2767</v>
      </c>
      <c r="P41" s="7">
        <v>2374</v>
      </c>
      <c r="Q41" s="2">
        <f t="shared" si="26"/>
        <v>2434</v>
      </c>
      <c r="R41" s="2">
        <f t="shared" si="27"/>
        <v>2393</v>
      </c>
      <c r="S41" s="2">
        <f t="shared" si="28"/>
        <v>1693</v>
      </c>
      <c r="T41" s="2">
        <f t="shared" si="29"/>
        <v>744</v>
      </c>
      <c r="U41" s="2">
        <f t="shared" si="30"/>
        <v>333</v>
      </c>
      <c r="V41" s="2">
        <f t="shared" si="31"/>
        <v>60</v>
      </c>
      <c r="W41" s="7">
        <f t="shared" si="32"/>
        <v>0</v>
      </c>
      <c r="X41" s="7">
        <f t="shared" si="33"/>
        <v>0</v>
      </c>
      <c r="Y41" s="7">
        <f t="shared" si="34"/>
        <v>0</v>
      </c>
      <c r="Z41" s="7">
        <f t="shared" si="35"/>
        <v>0.55976331360946752</v>
      </c>
      <c r="AA41" s="7">
        <f t="shared" si="36"/>
        <v>0.87965305384893389</v>
      </c>
      <c r="AB41" s="7">
        <f t="shared" si="37"/>
        <v>0.97472620050547598</v>
      </c>
      <c r="AC41" s="2">
        <f t="shared" si="38"/>
        <v>0</v>
      </c>
      <c r="AD41" s="2">
        <f t="shared" si="39"/>
        <v>0</v>
      </c>
      <c r="AE41" s="2">
        <f t="shared" si="40"/>
        <v>0</v>
      </c>
      <c r="AF41" s="2">
        <f t="shared" si="41"/>
        <v>946.00000000000011</v>
      </c>
      <c r="AG41" s="2">
        <f t="shared" si="42"/>
        <v>2434</v>
      </c>
      <c r="AH41" s="2">
        <f t="shared" si="43"/>
        <v>2314</v>
      </c>
      <c r="AI41" s="11">
        <f t="shared" si="14"/>
        <v>1522.6</v>
      </c>
      <c r="AJ41" s="11">
        <f t="shared" si="15"/>
        <v>949</v>
      </c>
    </row>
    <row r="42" spans="1:36" x14ac:dyDescent="0.4">
      <c r="A42" s="7" t="s">
        <v>34</v>
      </c>
      <c r="B42" s="7" t="s">
        <v>35</v>
      </c>
      <c r="C42" s="7">
        <v>11284</v>
      </c>
      <c r="D42" s="7">
        <v>201918</v>
      </c>
      <c r="E42" s="7">
        <v>2019</v>
      </c>
      <c r="F42" s="7">
        <v>18</v>
      </c>
      <c r="G42" s="7">
        <v>5</v>
      </c>
      <c r="H42" s="7">
        <f t="shared" si="3"/>
        <v>2.5047000696807558E-6</v>
      </c>
      <c r="I42" s="7">
        <f t="shared" si="4"/>
        <v>0.70833333333333337</v>
      </c>
      <c r="J42" s="7">
        <f t="shared" si="5"/>
        <v>1.7741625493572021E-6</v>
      </c>
      <c r="K42" s="7">
        <v>3</v>
      </c>
      <c r="L42" s="7">
        <v>6</v>
      </c>
      <c r="M42" s="7">
        <v>4</v>
      </c>
      <c r="N42" s="7">
        <v>5</v>
      </c>
      <c r="O42" s="7">
        <v>5</v>
      </c>
      <c r="P42" s="7">
        <v>3</v>
      </c>
      <c r="Q42" s="2">
        <f t="shared" si="26"/>
        <v>2</v>
      </c>
      <c r="R42" s="2">
        <f t="shared" si="27"/>
        <v>1</v>
      </c>
      <c r="S42" s="2">
        <f t="shared" si="28"/>
        <v>1</v>
      </c>
      <c r="T42" s="2">
        <f t="shared" si="29"/>
        <v>0</v>
      </c>
      <c r="U42" s="2">
        <f t="shared" si="30"/>
        <v>0</v>
      </c>
      <c r="V42" s="2">
        <f t="shared" si="31"/>
        <v>2</v>
      </c>
      <c r="W42" s="7">
        <f t="shared" si="32"/>
        <v>0.33333333333333337</v>
      </c>
      <c r="X42" s="7">
        <f t="shared" si="33"/>
        <v>0.83333333333333337</v>
      </c>
      <c r="Y42" s="7">
        <f t="shared" si="34"/>
        <v>0.75</v>
      </c>
      <c r="Z42" s="7">
        <f t="shared" si="35"/>
        <v>1</v>
      </c>
      <c r="AA42" s="7">
        <f t="shared" si="36"/>
        <v>1</v>
      </c>
      <c r="AB42" s="7">
        <f t="shared" si="37"/>
        <v>0.33333333333333337</v>
      </c>
      <c r="AC42" s="2">
        <f t="shared" si="38"/>
        <v>1</v>
      </c>
      <c r="AD42" s="2">
        <f t="shared" si="39"/>
        <v>5</v>
      </c>
      <c r="AE42" s="2">
        <f t="shared" si="40"/>
        <v>3</v>
      </c>
      <c r="AF42" s="2">
        <f t="shared" si="41"/>
        <v>5</v>
      </c>
      <c r="AG42" s="2">
        <f t="shared" si="42"/>
        <v>5</v>
      </c>
      <c r="AH42" s="2">
        <f t="shared" si="43"/>
        <v>1</v>
      </c>
      <c r="AI42" s="11">
        <f t="shared" si="14"/>
        <v>4.333333333333333</v>
      </c>
      <c r="AJ42" s="11">
        <f t="shared" si="15"/>
        <v>3.3333333333333335</v>
      </c>
    </row>
    <row r="43" spans="1:36" x14ac:dyDescent="0.4">
      <c r="A43" s="7" t="s">
        <v>34</v>
      </c>
      <c r="B43" s="7" t="s">
        <v>35</v>
      </c>
      <c r="C43" s="7">
        <v>11285</v>
      </c>
      <c r="D43" s="7">
        <v>201918</v>
      </c>
      <c r="E43" s="7">
        <v>2019</v>
      </c>
      <c r="F43" s="7">
        <v>18</v>
      </c>
      <c r="G43" s="7">
        <v>5</v>
      </c>
      <c r="H43" s="7">
        <f t="shared" si="3"/>
        <v>2.5047000696807558E-6</v>
      </c>
      <c r="I43" s="7">
        <f t="shared" si="4"/>
        <v>0.16666666666666666</v>
      </c>
      <c r="J43" s="7">
        <f t="shared" si="5"/>
        <v>4.1745001161345928E-7</v>
      </c>
      <c r="K43" s="7">
        <v>3</v>
      </c>
      <c r="L43" s="7">
        <v>2</v>
      </c>
      <c r="M43" s="7">
        <v>1</v>
      </c>
      <c r="N43" s="7">
        <v>2</v>
      </c>
      <c r="O43" s="7">
        <v>3</v>
      </c>
      <c r="P43" s="7">
        <v>3</v>
      </c>
      <c r="Q43" s="2">
        <f t="shared" si="26"/>
        <v>2</v>
      </c>
      <c r="R43" s="2">
        <f t="shared" si="27"/>
        <v>3</v>
      </c>
      <c r="S43" s="2">
        <f t="shared" si="28"/>
        <v>4</v>
      </c>
      <c r="T43" s="2">
        <f t="shared" si="29"/>
        <v>3</v>
      </c>
      <c r="U43" s="2">
        <f t="shared" si="30"/>
        <v>2</v>
      </c>
      <c r="V43" s="2">
        <f t="shared" si="31"/>
        <v>2</v>
      </c>
      <c r="W43" s="7">
        <f t="shared" si="32"/>
        <v>0.33333333333333337</v>
      </c>
      <c r="X43" s="7">
        <f t="shared" si="33"/>
        <v>0</v>
      </c>
      <c r="Y43" s="7">
        <f t="shared" si="34"/>
        <v>0</v>
      </c>
      <c r="Z43" s="7">
        <f t="shared" si="35"/>
        <v>0</v>
      </c>
      <c r="AA43" s="7">
        <f t="shared" si="36"/>
        <v>0.33333333333333337</v>
      </c>
      <c r="AB43" s="7">
        <f t="shared" si="37"/>
        <v>0.33333333333333337</v>
      </c>
      <c r="AC43" s="2">
        <f t="shared" si="38"/>
        <v>1</v>
      </c>
      <c r="AD43" s="2">
        <f t="shared" si="39"/>
        <v>0</v>
      </c>
      <c r="AE43" s="2">
        <f t="shared" si="40"/>
        <v>0</v>
      </c>
      <c r="AF43" s="2">
        <f t="shared" si="41"/>
        <v>0</v>
      </c>
      <c r="AG43" s="2">
        <f t="shared" si="42"/>
        <v>1</v>
      </c>
      <c r="AH43" s="2">
        <f t="shared" si="43"/>
        <v>1</v>
      </c>
      <c r="AI43" s="11">
        <f t="shared" si="14"/>
        <v>2.3333333333333335</v>
      </c>
      <c r="AJ43" s="11">
        <f t="shared" si="15"/>
        <v>0.5</v>
      </c>
    </row>
    <row r="44" spans="1:36" x14ac:dyDescent="0.4">
      <c r="A44" s="7" t="s">
        <v>34</v>
      </c>
      <c r="B44" s="7" t="s">
        <v>35</v>
      </c>
      <c r="C44" s="7">
        <v>11286</v>
      </c>
      <c r="D44" s="7">
        <v>201918</v>
      </c>
      <c r="E44" s="7">
        <v>2019</v>
      </c>
      <c r="F44" s="7">
        <v>18</v>
      </c>
      <c r="G44" s="7">
        <v>11557</v>
      </c>
      <c r="H44" s="7">
        <f t="shared" si="3"/>
        <v>5.7893637410600992E-3</v>
      </c>
      <c r="I44" s="7">
        <f t="shared" si="4"/>
        <v>0.32582149340235311</v>
      </c>
      <c r="J44" s="7">
        <f t="shared" si="5"/>
        <v>1.8862991399616355E-3</v>
      </c>
      <c r="K44" s="7">
        <v>3519</v>
      </c>
      <c r="L44" s="7">
        <v>5189</v>
      </c>
      <c r="M44" s="7">
        <v>6177</v>
      </c>
      <c r="N44" s="7">
        <v>7088</v>
      </c>
      <c r="O44" s="7">
        <v>7905</v>
      </c>
      <c r="P44" s="7">
        <v>10685</v>
      </c>
      <c r="Q44" s="2">
        <f t="shared" si="26"/>
        <v>8038</v>
      </c>
      <c r="R44" s="2">
        <f t="shared" si="27"/>
        <v>6368</v>
      </c>
      <c r="S44" s="2">
        <f t="shared" si="28"/>
        <v>5380</v>
      </c>
      <c r="T44" s="2">
        <f t="shared" si="29"/>
        <v>4469</v>
      </c>
      <c r="U44" s="2">
        <f t="shared" si="30"/>
        <v>3652</v>
      </c>
      <c r="V44" s="2">
        <f t="shared" si="31"/>
        <v>872</v>
      </c>
      <c r="W44" s="7">
        <f t="shared" si="32"/>
        <v>0</v>
      </c>
      <c r="X44" s="7">
        <f t="shared" si="33"/>
        <v>0</v>
      </c>
      <c r="Y44" s="7">
        <f t="shared" si="34"/>
        <v>0.12902703577788566</v>
      </c>
      <c r="Z44" s="7">
        <f t="shared" si="35"/>
        <v>0.36949774266365687</v>
      </c>
      <c r="AA44" s="7">
        <f t="shared" si="36"/>
        <v>0.53801391524351683</v>
      </c>
      <c r="AB44" s="7">
        <f t="shared" si="37"/>
        <v>0.91839026672905943</v>
      </c>
      <c r="AC44" s="2">
        <f t="shared" si="38"/>
        <v>0</v>
      </c>
      <c r="AD44" s="2">
        <f t="shared" si="39"/>
        <v>0</v>
      </c>
      <c r="AE44" s="2">
        <f t="shared" si="40"/>
        <v>796.99999999999966</v>
      </c>
      <c r="AF44" s="2">
        <f t="shared" si="41"/>
        <v>2619</v>
      </c>
      <c r="AG44" s="2">
        <f t="shared" si="42"/>
        <v>4253.0000000000009</v>
      </c>
      <c r="AH44" s="2">
        <f t="shared" si="43"/>
        <v>9813</v>
      </c>
      <c r="AI44" s="11">
        <f t="shared" si="14"/>
        <v>6760.5</v>
      </c>
      <c r="AJ44" s="11">
        <f t="shared" si="15"/>
        <v>2913.6666666666665</v>
      </c>
    </row>
    <row r="45" spans="1:36" x14ac:dyDescent="0.4">
      <c r="A45" s="7" t="s">
        <v>34</v>
      </c>
      <c r="B45" s="7" t="s">
        <v>35</v>
      </c>
      <c r="C45" s="7">
        <v>11287</v>
      </c>
      <c r="D45" s="7">
        <v>201918</v>
      </c>
      <c r="E45" s="7">
        <v>2019</v>
      </c>
      <c r="F45" s="7">
        <v>18</v>
      </c>
      <c r="G45" s="7">
        <v>329</v>
      </c>
      <c r="H45" s="7">
        <f t="shared" si="3"/>
        <v>1.6480926458499375E-4</v>
      </c>
      <c r="I45" s="7">
        <f t="shared" si="4"/>
        <v>0</v>
      </c>
      <c r="J45" s="7">
        <f t="shared" si="5"/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2">
        <f t="shared" si="26"/>
        <v>329</v>
      </c>
      <c r="R45" s="2">
        <f t="shared" si="27"/>
        <v>329</v>
      </c>
      <c r="S45" s="2">
        <f t="shared" si="28"/>
        <v>329</v>
      </c>
      <c r="T45" s="2">
        <f t="shared" si="29"/>
        <v>329</v>
      </c>
      <c r="U45" s="2">
        <f t="shared" si="30"/>
        <v>329</v>
      </c>
      <c r="V45" s="2">
        <f t="shared" si="31"/>
        <v>329</v>
      </c>
      <c r="W45" s="7">
        <f t="shared" si="32"/>
        <v>0</v>
      </c>
      <c r="X45" s="7">
        <f t="shared" si="33"/>
        <v>0</v>
      </c>
      <c r="Y45" s="7">
        <f t="shared" si="34"/>
        <v>0</v>
      </c>
      <c r="Z45" s="7">
        <f t="shared" si="35"/>
        <v>0</v>
      </c>
      <c r="AA45" s="7">
        <f t="shared" si="36"/>
        <v>0</v>
      </c>
      <c r="AB45" s="7">
        <f t="shared" si="37"/>
        <v>0</v>
      </c>
      <c r="AC45" s="2">
        <f t="shared" si="38"/>
        <v>0</v>
      </c>
      <c r="AD45" s="2">
        <f t="shared" si="39"/>
        <v>0</v>
      </c>
      <c r="AE45" s="2">
        <f t="shared" si="40"/>
        <v>0</v>
      </c>
      <c r="AF45" s="2">
        <f t="shared" si="41"/>
        <v>0</v>
      </c>
      <c r="AG45" s="2">
        <f t="shared" si="42"/>
        <v>0</v>
      </c>
      <c r="AH45" s="2">
        <f t="shared" si="43"/>
        <v>0</v>
      </c>
      <c r="AI45" s="11">
        <f t="shared" si="14"/>
        <v>0</v>
      </c>
      <c r="AJ45" s="11">
        <f t="shared" si="15"/>
        <v>0</v>
      </c>
    </row>
    <row r="46" spans="1:36" x14ac:dyDescent="0.4">
      <c r="A46" s="7" t="s">
        <v>34</v>
      </c>
      <c r="B46" s="7" t="s">
        <v>35</v>
      </c>
      <c r="C46" s="7">
        <v>11288</v>
      </c>
      <c r="D46" s="7">
        <v>201918</v>
      </c>
      <c r="E46" s="7">
        <v>2019</v>
      </c>
      <c r="F46" s="7">
        <v>18</v>
      </c>
      <c r="G46" s="7">
        <v>2399</v>
      </c>
      <c r="H46" s="7">
        <f t="shared" si="3"/>
        <v>1.2017550934328267E-3</v>
      </c>
      <c r="I46" s="7">
        <f t="shared" si="4"/>
        <v>0.63558223008186354</v>
      </c>
      <c r="J46" s="7">
        <f t="shared" si="5"/>
        <v>7.6381418229627424E-4</v>
      </c>
      <c r="K46" s="7">
        <v>3094</v>
      </c>
      <c r="L46" s="7">
        <v>2976</v>
      </c>
      <c r="M46" s="7">
        <v>2144</v>
      </c>
      <c r="N46" s="7">
        <v>1701</v>
      </c>
      <c r="O46" s="7">
        <v>1664</v>
      </c>
      <c r="P46" s="7">
        <v>1335</v>
      </c>
      <c r="Q46" s="2">
        <f t="shared" si="26"/>
        <v>695</v>
      </c>
      <c r="R46" s="2">
        <f t="shared" si="27"/>
        <v>577</v>
      </c>
      <c r="S46" s="2">
        <f t="shared" si="28"/>
        <v>255</v>
      </c>
      <c r="T46" s="2">
        <f t="shared" si="29"/>
        <v>698</v>
      </c>
      <c r="U46" s="2">
        <f t="shared" si="30"/>
        <v>735</v>
      </c>
      <c r="V46" s="2">
        <f t="shared" si="31"/>
        <v>1064</v>
      </c>
      <c r="W46" s="7">
        <f t="shared" si="32"/>
        <v>0.77537168713639304</v>
      </c>
      <c r="X46" s="7">
        <f t="shared" si="33"/>
        <v>0.8061155913978495</v>
      </c>
      <c r="Y46" s="7">
        <f t="shared" si="34"/>
        <v>0.88106343283582089</v>
      </c>
      <c r="Z46" s="7">
        <f t="shared" si="35"/>
        <v>0.58965314520870082</v>
      </c>
      <c r="AA46" s="7">
        <f t="shared" si="36"/>
        <v>0.55829326923076916</v>
      </c>
      <c r="AB46" s="7">
        <f t="shared" si="37"/>
        <v>0.20299625468164795</v>
      </c>
      <c r="AC46" s="2">
        <f t="shared" si="38"/>
        <v>2399</v>
      </c>
      <c r="AD46" s="2">
        <f t="shared" si="39"/>
        <v>2399</v>
      </c>
      <c r="AE46" s="2">
        <f t="shared" si="40"/>
        <v>1889</v>
      </c>
      <c r="AF46" s="2">
        <f t="shared" si="41"/>
        <v>1003.0000000000001</v>
      </c>
      <c r="AG46" s="2">
        <f t="shared" si="42"/>
        <v>928.99999999999989</v>
      </c>
      <c r="AH46" s="2">
        <f t="shared" si="43"/>
        <v>271</v>
      </c>
      <c r="AI46" s="11">
        <f t="shared" si="14"/>
        <v>2152.3333333333335</v>
      </c>
      <c r="AJ46" s="11">
        <f t="shared" si="15"/>
        <v>1481.6666666666667</v>
      </c>
    </row>
    <row r="47" spans="1:36" x14ac:dyDescent="0.4">
      <c r="A47" s="7" t="s">
        <v>34</v>
      </c>
      <c r="B47" s="7" t="s">
        <v>35</v>
      </c>
      <c r="C47" s="7">
        <v>11289</v>
      </c>
      <c r="D47" s="7">
        <v>201918</v>
      </c>
      <c r="E47" s="7">
        <v>2019</v>
      </c>
      <c r="F47" s="7">
        <v>18</v>
      </c>
      <c r="G47" s="7">
        <v>1273</v>
      </c>
      <c r="H47" s="7">
        <f t="shared" si="3"/>
        <v>6.3769663774072046E-4</v>
      </c>
      <c r="I47" s="7">
        <f t="shared" si="4"/>
        <v>0.746958285927387</v>
      </c>
      <c r="J47" s="7">
        <f t="shared" si="5"/>
        <v>4.763327874684664E-4</v>
      </c>
      <c r="K47" s="7">
        <v>3898</v>
      </c>
      <c r="L47" s="7">
        <v>1903</v>
      </c>
      <c r="M47" s="7">
        <v>1337</v>
      </c>
      <c r="N47" s="7">
        <v>1490</v>
      </c>
      <c r="O47" s="7">
        <v>1573</v>
      </c>
      <c r="P47" s="7">
        <v>1127</v>
      </c>
      <c r="Q47" s="2">
        <f t="shared" si="26"/>
        <v>2625</v>
      </c>
      <c r="R47" s="2">
        <f t="shared" si="27"/>
        <v>630</v>
      </c>
      <c r="S47" s="2">
        <f t="shared" si="28"/>
        <v>64</v>
      </c>
      <c r="T47" s="2">
        <f t="shared" si="29"/>
        <v>217</v>
      </c>
      <c r="U47" s="2">
        <f t="shared" si="30"/>
        <v>300</v>
      </c>
      <c r="V47" s="2">
        <f t="shared" si="31"/>
        <v>146</v>
      </c>
      <c r="W47" s="7">
        <f t="shared" si="32"/>
        <v>0.3265777321703438</v>
      </c>
      <c r="X47" s="7">
        <f t="shared" si="33"/>
        <v>0.66894377299001584</v>
      </c>
      <c r="Y47" s="7">
        <f t="shared" si="34"/>
        <v>0.95213163799551237</v>
      </c>
      <c r="Z47" s="7">
        <f t="shared" si="35"/>
        <v>0.85436241610738262</v>
      </c>
      <c r="AA47" s="7">
        <f t="shared" si="36"/>
        <v>0.80928162746344567</v>
      </c>
      <c r="AB47" s="7">
        <f t="shared" si="37"/>
        <v>0.87045252883762203</v>
      </c>
      <c r="AC47" s="2">
        <f t="shared" si="38"/>
        <v>1273.0000000000002</v>
      </c>
      <c r="AD47" s="2">
        <f t="shared" si="39"/>
        <v>1273.0000000000002</v>
      </c>
      <c r="AE47" s="2">
        <f t="shared" si="40"/>
        <v>1273</v>
      </c>
      <c r="AF47" s="2">
        <f t="shared" si="41"/>
        <v>1273</v>
      </c>
      <c r="AG47" s="2">
        <f t="shared" si="42"/>
        <v>1273</v>
      </c>
      <c r="AH47" s="2">
        <f t="shared" si="43"/>
        <v>981</v>
      </c>
      <c r="AI47" s="11">
        <f t="shared" si="14"/>
        <v>1888</v>
      </c>
      <c r="AJ47" s="11">
        <f t="shared" si="15"/>
        <v>1224.3333333333333</v>
      </c>
    </row>
    <row r="48" spans="1:36" x14ac:dyDescent="0.4">
      <c r="A48" s="7" t="s">
        <v>34</v>
      </c>
      <c r="B48" s="7" t="s">
        <v>35</v>
      </c>
      <c r="C48" s="7">
        <v>11290</v>
      </c>
      <c r="D48" s="7">
        <v>201918</v>
      </c>
      <c r="E48" s="7">
        <v>2019</v>
      </c>
      <c r="F48" s="7">
        <v>18</v>
      </c>
      <c r="G48" s="7">
        <v>5105</v>
      </c>
      <c r="H48" s="7">
        <f t="shared" si="3"/>
        <v>2.5572987711440518E-3</v>
      </c>
      <c r="I48" s="7">
        <f t="shared" si="4"/>
        <v>0</v>
      </c>
      <c r="J48" s="7">
        <f t="shared" si="5"/>
        <v>0</v>
      </c>
      <c r="K48" s="7">
        <v>1428</v>
      </c>
      <c r="L48" s="7">
        <v>2137</v>
      </c>
      <c r="M48" s="7">
        <v>1858</v>
      </c>
      <c r="N48" s="7">
        <v>1586</v>
      </c>
      <c r="O48" s="7">
        <v>1580</v>
      </c>
      <c r="P48" s="7">
        <v>1471</v>
      </c>
      <c r="Q48" s="2">
        <f t="shared" si="26"/>
        <v>3677</v>
      </c>
      <c r="R48" s="2">
        <f t="shared" si="27"/>
        <v>2968</v>
      </c>
      <c r="S48" s="2">
        <f t="shared" si="28"/>
        <v>3247</v>
      </c>
      <c r="T48" s="2">
        <f t="shared" si="29"/>
        <v>3519</v>
      </c>
      <c r="U48" s="2">
        <f t="shared" si="30"/>
        <v>3525</v>
      </c>
      <c r="V48" s="2">
        <f t="shared" si="31"/>
        <v>3634</v>
      </c>
      <c r="W48" s="7">
        <f t="shared" si="32"/>
        <v>0</v>
      </c>
      <c r="X48" s="7">
        <f t="shared" si="33"/>
        <v>0</v>
      </c>
      <c r="Y48" s="7">
        <f t="shared" si="34"/>
        <v>0</v>
      </c>
      <c r="Z48" s="7">
        <f t="shared" si="35"/>
        <v>0</v>
      </c>
      <c r="AA48" s="7">
        <f t="shared" si="36"/>
        <v>0</v>
      </c>
      <c r="AB48" s="7">
        <f t="shared" si="37"/>
        <v>0</v>
      </c>
      <c r="AC48" s="2">
        <f t="shared" si="38"/>
        <v>0</v>
      </c>
      <c r="AD48" s="2">
        <f t="shared" si="39"/>
        <v>0</v>
      </c>
      <c r="AE48" s="2">
        <f t="shared" si="40"/>
        <v>0</v>
      </c>
      <c r="AF48" s="2">
        <f t="shared" si="41"/>
        <v>0</v>
      </c>
      <c r="AG48" s="2">
        <f t="shared" si="42"/>
        <v>0</v>
      </c>
      <c r="AH48" s="2">
        <f t="shared" si="43"/>
        <v>0</v>
      </c>
      <c r="AI48" s="11">
        <f t="shared" si="14"/>
        <v>1676.6666666666667</v>
      </c>
      <c r="AJ48" s="11">
        <f t="shared" si="15"/>
        <v>0</v>
      </c>
    </row>
    <row r="49" spans="1:36" x14ac:dyDescent="0.4">
      <c r="A49" s="7" t="s">
        <v>34</v>
      </c>
      <c r="B49" s="7" t="s">
        <v>35</v>
      </c>
      <c r="C49" s="7">
        <v>11291</v>
      </c>
      <c r="D49" s="7">
        <v>201918</v>
      </c>
      <c r="E49" s="7">
        <v>2019</v>
      </c>
      <c r="F49" s="7">
        <v>18</v>
      </c>
      <c r="G49" s="7">
        <v>176</v>
      </c>
      <c r="H49" s="7">
        <f t="shared" si="3"/>
        <v>8.8165442452762613E-5</v>
      </c>
      <c r="I49" s="7">
        <f t="shared" si="4"/>
        <v>0</v>
      </c>
      <c r="J49" s="7">
        <f t="shared" si="5"/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2">
        <f t="shared" si="26"/>
        <v>176</v>
      </c>
      <c r="R49" s="2">
        <f t="shared" si="27"/>
        <v>176</v>
      </c>
      <c r="S49" s="2">
        <f t="shared" si="28"/>
        <v>176</v>
      </c>
      <c r="T49" s="2">
        <f t="shared" si="29"/>
        <v>176</v>
      </c>
      <c r="U49" s="2">
        <f t="shared" si="30"/>
        <v>176</v>
      </c>
      <c r="V49" s="2">
        <f t="shared" si="31"/>
        <v>176</v>
      </c>
      <c r="W49" s="7">
        <f t="shared" si="32"/>
        <v>0</v>
      </c>
      <c r="X49" s="7">
        <f t="shared" si="33"/>
        <v>0</v>
      </c>
      <c r="Y49" s="7">
        <f t="shared" si="34"/>
        <v>0</v>
      </c>
      <c r="Z49" s="7">
        <f t="shared" si="35"/>
        <v>0</v>
      </c>
      <c r="AA49" s="7">
        <f t="shared" si="36"/>
        <v>0</v>
      </c>
      <c r="AB49" s="7">
        <f t="shared" si="37"/>
        <v>0</v>
      </c>
      <c r="AC49" s="2">
        <f t="shared" si="38"/>
        <v>0</v>
      </c>
      <c r="AD49" s="2">
        <f t="shared" si="39"/>
        <v>0</v>
      </c>
      <c r="AE49" s="2">
        <f t="shared" si="40"/>
        <v>0</v>
      </c>
      <c r="AF49" s="2">
        <f t="shared" si="41"/>
        <v>0</v>
      </c>
      <c r="AG49" s="2">
        <f t="shared" si="42"/>
        <v>0</v>
      </c>
      <c r="AH49" s="2">
        <f t="shared" si="43"/>
        <v>0</v>
      </c>
      <c r="AI49" s="11">
        <f t="shared" si="14"/>
        <v>0</v>
      </c>
      <c r="AJ49" s="11">
        <f t="shared" si="15"/>
        <v>0</v>
      </c>
    </row>
    <row r="50" spans="1:36" x14ac:dyDescent="0.4">
      <c r="A50" s="7" t="s">
        <v>34</v>
      </c>
      <c r="B50" s="7" t="s">
        <v>35</v>
      </c>
      <c r="C50" s="7">
        <v>11292</v>
      </c>
      <c r="D50" s="7">
        <v>201918</v>
      </c>
      <c r="E50" s="7">
        <v>2019</v>
      </c>
      <c r="F50" s="7">
        <v>18</v>
      </c>
      <c r="G50" s="7">
        <v>312</v>
      </c>
      <c r="H50" s="7">
        <f t="shared" si="3"/>
        <v>1.5629328434807918E-4</v>
      </c>
      <c r="I50" s="7">
        <f t="shared" si="4"/>
        <v>0</v>
      </c>
      <c r="J50" s="7">
        <f t="shared" si="5"/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2">
        <f t="shared" si="26"/>
        <v>312</v>
      </c>
      <c r="R50" s="2">
        <f t="shared" si="27"/>
        <v>312</v>
      </c>
      <c r="S50" s="2">
        <f t="shared" si="28"/>
        <v>312</v>
      </c>
      <c r="T50" s="2">
        <f t="shared" si="29"/>
        <v>312</v>
      </c>
      <c r="U50" s="2">
        <f t="shared" si="30"/>
        <v>312</v>
      </c>
      <c r="V50" s="2">
        <f t="shared" si="31"/>
        <v>312</v>
      </c>
      <c r="W50" s="7">
        <f t="shared" si="32"/>
        <v>0</v>
      </c>
      <c r="X50" s="7">
        <f t="shared" si="33"/>
        <v>0</v>
      </c>
      <c r="Y50" s="7">
        <f t="shared" si="34"/>
        <v>0</v>
      </c>
      <c r="Z50" s="7">
        <f t="shared" si="35"/>
        <v>0</v>
      </c>
      <c r="AA50" s="7">
        <f t="shared" si="36"/>
        <v>0</v>
      </c>
      <c r="AB50" s="7">
        <f t="shared" si="37"/>
        <v>0</v>
      </c>
      <c r="AC50" s="2">
        <f t="shared" si="38"/>
        <v>0</v>
      </c>
      <c r="AD50" s="2">
        <f t="shared" si="39"/>
        <v>0</v>
      </c>
      <c r="AE50" s="2">
        <f t="shared" si="40"/>
        <v>0</v>
      </c>
      <c r="AF50" s="2">
        <f t="shared" si="41"/>
        <v>0</v>
      </c>
      <c r="AG50" s="2">
        <f t="shared" si="42"/>
        <v>0</v>
      </c>
      <c r="AH50" s="2">
        <f t="shared" si="43"/>
        <v>0</v>
      </c>
      <c r="AI50" s="11">
        <f t="shared" si="14"/>
        <v>0</v>
      </c>
      <c r="AJ50" s="11">
        <f t="shared" si="15"/>
        <v>0</v>
      </c>
    </row>
    <row r="51" spans="1:36" x14ac:dyDescent="0.4">
      <c r="A51" s="7" t="s">
        <v>34</v>
      </c>
      <c r="B51" s="7" t="s">
        <v>35</v>
      </c>
      <c r="C51" s="7">
        <v>11293</v>
      </c>
      <c r="D51" s="7">
        <v>201918</v>
      </c>
      <c r="E51" s="7">
        <v>2019</v>
      </c>
      <c r="F51" s="7">
        <v>18</v>
      </c>
      <c r="G51" s="7">
        <v>350</v>
      </c>
      <c r="H51" s="7">
        <f t="shared" si="3"/>
        <v>1.7532900487765292E-4</v>
      </c>
      <c r="I51" s="7">
        <f t="shared" si="4"/>
        <v>0</v>
      </c>
      <c r="J51" s="7">
        <f t="shared" si="5"/>
        <v>0</v>
      </c>
      <c r="K51" s="7">
        <v>79</v>
      </c>
      <c r="L51" s="7">
        <v>100</v>
      </c>
      <c r="M51" s="7">
        <v>86</v>
      </c>
      <c r="N51" s="7">
        <v>119</v>
      </c>
      <c r="O51" s="7">
        <v>132</v>
      </c>
      <c r="P51" s="7">
        <v>169</v>
      </c>
      <c r="Q51" s="2">
        <f t="shared" si="26"/>
        <v>271</v>
      </c>
      <c r="R51" s="2">
        <f t="shared" si="27"/>
        <v>250</v>
      </c>
      <c r="S51" s="2">
        <f t="shared" si="28"/>
        <v>264</v>
      </c>
      <c r="T51" s="2">
        <f t="shared" si="29"/>
        <v>231</v>
      </c>
      <c r="U51" s="2">
        <f t="shared" si="30"/>
        <v>218</v>
      </c>
      <c r="V51" s="2">
        <f t="shared" si="31"/>
        <v>181</v>
      </c>
      <c r="W51" s="7">
        <f t="shared" si="32"/>
        <v>0</v>
      </c>
      <c r="X51" s="7">
        <f t="shared" si="33"/>
        <v>0</v>
      </c>
      <c r="Y51" s="7">
        <f t="shared" si="34"/>
        <v>0</v>
      </c>
      <c r="Z51" s="7">
        <f t="shared" si="35"/>
        <v>0</v>
      </c>
      <c r="AA51" s="7">
        <f t="shared" si="36"/>
        <v>0</v>
      </c>
      <c r="AB51" s="7">
        <f t="shared" si="37"/>
        <v>0</v>
      </c>
      <c r="AC51" s="2">
        <f t="shared" si="38"/>
        <v>0</v>
      </c>
      <c r="AD51" s="2">
        <f t="shared" si="39"/>
        <v>0</v>
      </c>
      <c r="AE51" s="2">
        <f t="shared" si="40"/>
        <v>0</v>
      </c>
      <c r="AF51" s="2">
        <f t="shared" si="41"/>
        <v>0</v>
      </c>
      <c r="AG51" s="2">
        <f t="shared" si="42"/>
        <v>0</v>
      </c>
      <c r="AH51" s="2">
        <f t="shared" si="43"/>
        <v>0</v>
      </c>
      <c r="AI51" s="11">
        <f t="shared" si="14"/>
        <v>114.16666666666667</v>
      </c>
      <c r="AJ51" s="11">
        <f t="shared" si="15"/>
        <v>0</v>
      </c>
    </row>
    <row r="52" spans="1:36" x14ac:dyDescent="0.4">
      <c r="A52" s="7" t="s">
        <v>34</v>
      </c>
      <c r="B52" s="7" t="s">
        <v>35</v>
      </c>
      <c r="C52" s="7">
        <v>11294</v>
      </c>
      <c r="D52" s="7">
        <v>201918</v>
      </c>
      <c r="E52" s="7">
        <v>2019</v>
      </c>
      <c r="F52" s="7">
        <v>18</v>
      </c>
      <c r="G52" s="7">
        <v>54</v>
      </c>
      <c r="H52" s="7">
        <f t="shared" si="3"/>
        <v>2.7050760752552164E-5</v>
      </c>
      <c r="I52" s="7">
        <f t="shared" si="4"/>
        <v>0</v>
      </c>
      <c r="J52" s="7">
        <f t="shared" si="5"/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2">
        <f t="shared" si="26"/>
        <v>54</v>
      </c>
      <c r="R52" s="2">
        <f t="shared" si="27"/>
        <v>54</v>
      </c>
      <c r="S52" s="2">
        <f t="shared" si="28"/>
        <v>54</v>
      </c>
      <c r="T52" s="2">
        <f t="shared" si="29"/>
        <v>54</v>
      </c>
      <c r="U52" s="2">
        <f t="shared" si="30"/>
        <v>54</v>
      </c>
      <c r="V52" s="2">
        <f t="shared" si="31"/>
        <v>54</v>
      </c>
      <c r="W52" s="7">
        <f t="shared" si="32"/>
        <v>0</v>
      </c>
      <c r="X52" s="7">
        <f t="shared" si="33"/>
        <v>0</v>
      </c>
      <c r="Y52" s="7">
        <f t="shared" si="34"/>
        <v>0</v>
      </c>
      <c r="Z52" s="7">
        <f t="shared" si="35"/>
        <v>0</v>
      </c>
      <c r="AA52" s="7">
        <f t="shared" si="36"/>
        <v>0</v>
      </c>
      <c r="AB52" s="7">
        <f t="shared" si="37"/>
        <v>0</v>
      </c>
      <c r="AC52" s="2">
        <f t="shared" si="38"/>
        <v>0</v>
      </c>
      <c r="AD52" s="2">
        <f t="shared" si="39"/>
        <v>0</v>
      </c>
      <c r="AE52" s="2">
        <f t="shared" si="40"/>
        <v>0</v>
      </c>
      <c r="AF52" s="2">
        <f t="shared" si="41"/>
        <v>0</v>
      </c>
      <c r="AG52" s="2">
        <f t="shared" si="42"/>
        <v>0</v>
      </c>
      <c r="AH52" s="2">
        <f t="shared" si="43"/>
        <v>0</v>
      </c>
      <c r="AI52" s="11">
        <f t="shared" si="14"/>
        <v>0</v>
      </c>
      <c r="AJ52" s="11">
        <f t="shared" si="15"/>
        <v>0</v>
      </c>
    </row>
    <row r="53" spans="1:36" x14ac:dyDescent="0.4">
      <c r="A53" s="7" t="s">
        <v>34</v>
      </c>
      <c r="B53" s="7" t="s">
        <v>35</v>
      </c>
      <c r="C53" s="7">
        <v>11295</v>
      </c>
      <c r="D53" s="7">
        <v>201918</v>
      </c>
      <c r="E53" s="7">
        <v>2019</v>
      </c>
      <c r="F53" s="7">
        <v>18</v>
      </c>
      <c r="G53" s="7">
        <v>208</v>
      </c>
      <c r="H53" s="7">
        <f t="shared" si="3"/>
        <v>1.0419552289871944E-4</v>
      </c>
      <c r="I53" s="7">
        <f t="shared" si="4"/>
        <v>0</v>
      </c>
      <c r="J53" s="7">
        <f t="shared" si="5"/>
        <v>0</v>
      </c>
      <c r="K53" s="7">
        <v>0</v>
      </c>
      <c r="L53" s="7">
        <v>0</v>
      </c>
      <c r="M53" s="7">
        <v>0</v>
      </c>
      <c r="N53" s="7">
        <v>38</v>
      </c>
      <c r="O53" s="7">
        <v>71</v>
      </c>
      <c r="P53" s="7">
        <v>76</v>
      </c>
      <c r="Q53" s="2">
        <f t="shared" si="26"/>
        <v>208</v>
      </c>
      <c r="R53" s="2">
        <f t="shared" si="27"/>
        <v>208</v>
      </c>
      <c r="S53" s="2">
        <f t="shared" si="28"/>
        <v>208</v>
      </c>
      <c r="T53" s="2">
        <f t="shared" si="29"/>
        <v>170</v>
      </c>
      <c r="U53" s="2">
        <f t="shared" si="30"/>
        <v>137</v>
      </c>
      <c r="V53" s="2">
        <f t="shared" si="31"/>
        <v>132</v>
      </c>
      <c r="W53" s="7">
        <f t="shared" si="32"/>
        <v>0</v>
      </c>
      <c r="X53" s="7">
        <f t="shared" si="33"/>
        <v>0</v>
      </c>
      <c r="Y53" s="7">
        <f t="shared" si="34"/>
        <v>0</v>
      </c>
      <c r="Z53" s="7">
        <f t="shared" si="35"/>
        <v>0</v>
      </c>
      <c r="AA53" s="7">
        <f t="shared" si="36"/>
        <v>0</v>
      </c>
      <c r="AB53" s="7">
        <f t="shared" si="37"/>
        <v>0</v>
      </c>
      <c r="AC53" s="2">
        <f t="shared" si="38"/>
        <v>0</v>
      </c>
      <c r="AD53" s="2">
        <f t="shared" si="39"/>
        <v>0</v>
      </c>
      <c r="AE53" s="2">
        <f t="shared" si="40"/>
        <v>0</v>
      </c>
      <c r="AF53" s="2">
        <f t="shared" si="41"/>
        <v>0</v>
      </c>
      <c r="AG53" s="2">
        <f t="shared" si="42"/>
        <v>0</v>
      </c>
      <c r="AH53" s="2">
        <f t="shared" si="43"/>
        <v>0</v>
      </c>
      <c r="AI53" s="11">
        <f t="shared" si="14"/>
        <v>30.833333333333332</v>
      </c>
      <c r="AJ53" s="11">
        <f t="shared" si="15"/>
        <v>0</v>
      </c>
    </row>
    <row r="54" spans="1:36" x14ac:dyDescent="0.4">
      <c r="A54" s="7" t="s">
        <v>34</v>
      </c>
      <c r="B54" s="7" t="s">
        <v>35</v>
      </c>
      <c r="C54" s="7">
        <v>11296</v>
      </c>
      <c r="D54" s="7">
        <v>201918</v>
      </c>
      <c r="E54" s="7">
        <v>2019</v>
      </c>
      <c r="F54" s="7">
        <v>18</v>
      </c>
      <c r="G54" s="7">
        <v>191</v>
      </c>
      <c r="H54" s="7">
        <f t="shared" si="3"/>
        <v>9.5679542661804873E-5</v>
      </c>
      <c r="I54" s="7">
        <f t="shared" si="4"/>
        <v>3.8580246913580252E-2</v>
      </c>
      <c r="J54" s="7">
        <f t="shared" si="5"/>
        <v>3.6913403804708674E-6</v>
      </c>
      <c r="K54" s="7">
        <v>19</v>
      </c>
      <c r="L54" s="7">
        <v>15</v>
      </c>
      <c r="M54" s="7">
        <v>49</v>
      </c>
      <c r="N54" s="7">
        <v>37</v>
      </c>
      <c r="O54" s="7">
        <v>69</v>
      </c>
      <c r="P54" s="7">
        <v>108</v>
      </c>
      <c r="Q54" s="2">
        <f t="shared" si="26"/>
        <v>172</v>
      </c>
      <c r="R54" s="2">
        <f t="shared" si="27"/>
        <v>176</v>
      </c>
      <c r="S54" s="2">
        <f t="shared" si="28"/>
        <v>142</v>
      </c>
      <c r="T54" s="2">
        <f t="shared" si="29"/>
        <v>154</v>
      </c>
      <c r="U54" s="2">
        <f t="shared" si="30"/>
        <v>122</v>
      </c>
      <c r="V54" s="2">
        <f t="shared" si="31"/>
        <v>83</v>
      </c>
      <c r="W54" s="7">
        <f t="shared" si="32"/>
        <v>0</v>
      </c>
      <c r="X54" s="7">
        <f t="shared" si="33"/>
        <v>0</v>
      </c>
      <c r="Y54" s="7">
        <f t="shared" si="34"/>
        <v>0</v>
      </c>
      <c r="Z54" s="7">
        <f t="shared" si="35"/>
        <v>0</v>
      </c>
      <c r="AA54" s="7">
        <f t="shared" si="36"/>
        <v>0</v>
      </c>
      <c r="AB54" s="7">
        <f t="shared" si="37"/>
        <v>0.23148148148148151</v>
      </c>
      <c r="AC54" s="2">
        <f t="shared" si="38"/>
        <v>0</v>
      </c>
      <c r="AD54" s="2">
        <f t="shared" si="39"/>
        <v>0</v>
      </c>
      <c r="AE54" s="2">
        <f t="shared" si="40"/>
        <v>0</v>
      </c>
      <c r="AF54" s="2">
        <f t="shared" si="41"/>
        <v>0</v>
      </c>
      <c r="AG54" s="2">
        <f t="shared" si="42"/>
        <v>0</v>
      </c>
      <c r="AH54" s="2">
        <f t="shared" si="43"/>
        <v>25.000000000000004</v>
      </c>
      <c r="AI54" s="11">
        <f t="shared" si="14"/>
        <v>49.5</v>
      </c>
      <c r="AJ54" s="11">
        <f t="shared" si="15"/>
        <v>4.166666666666667</v>
      </c>
    </row>
    <row r="55" spans="1:36" x14ac:dyDescent="0.4">
      <c r="A55" s="7" t="s">
        <v>34</v>
      </c>
      <c r="B55" s="7" t="s">
        <v>35</v>
      </c>
      <c r="C55" s="7">
        <v>11297</v>
      </c>
      <c r="D55" s="7">
        <v>201918</v>
      </c>
      <c r="E55" s="7">
        <v>2019</v>
      </c>
      <c r="F55" s="7">
        <v>18</v>
      </c>
      <c r="G55" s="7">
        <v>2713</v>
      </c>
      <c r="H55" s="7">
        <f t="shared" si="3"/>
        <v>1.3590502578087781E-3</v>
      </c>
      <c r="I55" s="7">
        <f t="shared" si="4"/>
        <v>0.59379642976045399</v>
      </c>
      <c r="J55" s="7">
        <f t="shared" si="5"/>
        <v>8.0699919095187701E-4</v>
      </c>
      <c r="K55" s="7">
        <v>1407</v>
      </c>
      <c r="L55" s="7">
        <v>1522</v>
      </c>
      <c r="M55" s="7">
        <v>1826</v>
      </c>
      <c r="N55" s="7">
        <v>2380</v>
      </c>
      <c r="O55" s="7">
        <v>2555</v>
      </c>
      <c r="P55" s="7">
        <v>2823</v>
      </c>
      <c r="Q55" s="2">
        <f t="shared" si="26"/>
        <v>1306</v>
      </c>
      <c r="R55" s="2">
        <f t="shared" si="27"/>
        <v>1191</v>
      </c>
      <c r="S55" s="2">
        <f t="shared" si="28"/>
        <v>887</v>
      </c>
      <c r="T55" s="2">
        <f t="shared" si="29"/>
        <v>333</v>
      </c>
      <c r="U55" s="2">
        <f t="shared" si="30"/>
        <v>158</v>
      </c>
      <c r="V55" s="2">
        <f t="shared" si="31"/>
        <v>110</v>
      </c>
      <c r="W55" s="7">
        <f t="shared" si="32"/>
        <v>7.1783937455579205E-2</v>
      </c>
      <c r="X55" s="7">
        <f t="shared" si="33"/>
        <v>0.21747700394218139</v>
      </c>
      <c r="Y55" s="7">
        <f t="shared" si="34"/>
        <v>0.51423877327491785</v>
      </c>
      <c r="Z55" s="7">
        <f t="shared" si="35"/>
        <v>0.86008403361344543</v>
      </c>
      <c r="AA55" s="7">
        <f t="shared" si="36"/>
        <v>0.93816046966731903</v>
      </c>
      <c r="AB55" s="7">
        <f t="shared" si="37"/>
        <v>0.96103436060928094</v>
      </c>
      <c r="AC55" s="2">
        <f t="shared" si="38"/>
        <v>100.99999999999994</v>
      </c>
      <c r="AD55" s="2">
        <f t="shared" si="39"/>
        <v>331.00000000000006</v>
      </c>
      <c r="AE55" s="2">
        <f t="shared" si="40"/>
        <v>939</v>
      </c>
      <c r="AF55" s="2">
        <f t="shared" si="41"/>
        <v>2047.0000000000002</v>
      </c>
      <c r="AG55" s="2">
        <f t="shared" si="42"/>
        <v>2397</v>
      </c>
      <c r="AH55" s="2">
        <f t="shared" si="43"/>
        <v>2713</v>
      </c>
      <c r="AI55" s="11">
        <f t="shared" si="14"/>
        <v>2085.5</v>
      </c>
      <c r="AJ55" s="11">
        <f t="shared" si="15"/>
        <v>1421.3333333333333</v>
      </c>
    </row>
    <row r="56" spans="1:36" x14ac:dyDescent="0.4">
      <c r="A56" s="7" t="s">
        <v>34</v>
      </c>
      <c r="B56" s="7" t="s">
        <v>35</v>
      </c>
      <c r="C56" s="7">
        <v>11298</v>
      </c>
      <c r="D56" s="7">
        <v>201918</v>
      </c>
      <c r="E56" s="7">
        <v>2019</v>
      </c>
      <c r="F56" s="7">
        <v>18</v>
      </c>
      <c r="G56" s="7">
        <v>2298</v>
      </c>
      <c r="H56" s="7">
        <f t="shared" si="3"/>
        <v>1.1511601520252754E-3</v>
      </c>
      <c r="I56" s="7">
        <f t="shared" si="4"/>
        <v>0.58212231066596487</v>
      </c>
      <c r="J56" s="7">
        <f t="shared" si="5"/>
        <v>6.7011600764353674E-4</v>
      </c>
      <c r="K56" s="7">
        <v>2077</v>
      </c>
      <c r="L56" s="7">
        <v>2814</v>
      </c>
      <c r="M56" s="7">
        <v>2347</v>
      </c>
      <c r="N56" s="7">
        <v>1830</v>
      </c>
      <c r="O56" s="7">
        <v>1184</v>
      </c>
      <c r="P56" s="7">
        <v>1147</v>
      </c>
      <c r="Q56" s="2">
        <f t="shared" si="26"/>
        <v>221</v>
      </c>
      <c r="R56" s="2">
        <f t="shared" si="27"/>
        <v>516</v>
      </c>
      <c r="S56" s="2">
        <f t="shared" si="28"/>
        <v>49</v>
      </c>
      <c r="T56" s="2">
        <f t="shared" si="29"/>
        <v>468</v>
      </c>
      <c r="U56" s="2">
        <f t="shared" si="30"/>
        <v>1114</v>
      </c>
      <c r="V56" s="2">
        <f t="shared" si="31"/>
        <v>1151</v>
      </c>
      <c r="W56" s="7">
        <f t="shared" si="32"/>
        <v>0.89359653346172363</v>
      </c>
      <c r="X56" s="7">
        <f t="shared" si="33"/>
        <v>0.81663113006396593</v>
      </c>
      <c r="Y56" s="7">
        <f t="shared" si="34"/>
        <v>0.97912228376651045</v>
      </c>
      <c r="Z56" s="7">
        <f t="shared" si="35"/>
        <v>0.74426229508196728</v>
      </c>
      <c r="AA56" s="7">
        <f t="shared" si="36"/>
        <v>5.9121621621621601E-2</v>
      </c>
      <c r="AB56" s="7">
        <f t="shared" si="37"/>
        <v>0</v>
      </c>
      <c r="AC56" s="2">
        <f t="shared" si="38"/>
        <v>1856</v>
      </c>
      <c r="AD56" s="2">
        <f t="shared" si="39"/>
        <v>2298</v>
      </c>
      <c r="AE56" s="2">
        <f t="shared" si="40"/>
        <v>2298</v>
      </c>
      <c r="AF56" s="2">
        <f t="shared" si="41"/>
        <v>1362.0000000000002</v>
      </c>
      <c r="AG56" s="2">
        <f t="shared" si="42"/>
        <v>69.999999999999972</v>
      </c>
      <c r="AH56" s="2">
        <f t="shared" si="43"/>
        <v>0</v>
      </c>
      <c r="AI56" s="11">
        <f t="shared" si="14"/>
        <v>1899.8333333333333</v>
      </c>
      <c r="AJ56" s="11">
        <f t="shared" si="15"/>
        <v>1314</v>
      </c>
    </row>
    <row r="57" spans="1:36" x14ac:dyDescent="0.4">
      <c r="A57" s="7" t="s">
        <v>34</v>
      </c>
      <c r="B57" s="7" t="s">
        <v>35</v>
      </c>
      <c r="C57" s="7">
        <v>11299</v>
      </c>
      <c r="D57" s="7">
        <v>201918</v>
      </c>
      <c r="E57" s="7">
        <v>2019</v>
      </c>
      <c r="F57" s="7">
        <v>18</v>
      </c>
      <c r="G57" s="7">
        <v>303</v>
      </c>
      <c r="H57" s="7">
        <f t="shared" si="3"/>
        <v>1.517848242226538E-4</v>
      </c>
      <c r="I57" s="7">
        <f t="shared" si="4"/>
        <v>0.61999409374380798</v>
      </c>
      <c r="J57" s="7">
        <f t="shared" si="5"/>
        <v>9.4105694537987433E-5</v>
      </c>
      <c r="K57" s="7">
        <v>92</v>
      </c>
      <c r="L57" s="7">
        <v>614</v>
      </c>
      <c r="M57" s="7">
        <v>378</v>
      </c>
      <c r="N57" s="7">
        <v>291</v>
      </c>
      <c r="O57" s="7">
        <v>465</v>
      </c>
      <c r="P57" s="7">
        <v>372</v>
      </c>
      <c r="Q57" s="2">
        <f t="shared" si="26"/>
        <v>211</v>
      </c>
      <c r="R57" s="2">
        <f t="shared" si="27"/>
        <v>311</v>
      </c>
      <c r="S57" s="2">
        <f t="shared" si="28"/>
        <v>75</v>
      </c>
      <c r="T57" s="2">
        <f t="shared" si="29"/>
        <v>12</v>
      </c>
      <c r="U57" s="2">
        <f t="shared" si="30"/>
        <v>162</v>
      </c>
      <c r="V57" s="2">
        <f t="shared" si="31"/>
        <v>69</v>
      </c>
      <c r="W57" s="7">
        <f t="shared" si="32"/>
        <v>0</v>
      </c>
      <c r="X57" s="7">
        <f t="shared" si="33"/>
        <v>0.49348534201954397</v>
      </c>
      <c r="Y57" s="7">
        <f t="shared" si="34"/>
        <v>0.80158730158730163</v>
      </c>
      <c r="Z57" s="7">
        <f t="shared" si="35"/>
        <v>0.95876288659793818</v>
      </c>
      <c r="AA57" s="7">
        <f t="shared" si="36"/>
        <v>0.65161290322580645</v>
      </c>
      <c r="AB57" s="7">
        <f t="shared" si="37"/>
        <v>0.81451612903225801</v>
      </c>
      <c r="AC57" s="2">
        <f t="shared" si="38"/>
        <v>0</v>
      </c>
      <c r="AD57" s="2">
        <f t="shared" si="39"/>
        <v>303</v>
      </c>
      <c r="AE57" s="2">
        <f t="shared" si="40"/>
        <v>303</v>
      </c>
      <c r="AF57" s="2">
        <f t="shared" si="41"/>
        <v>279</v>
      </c>
      <c r="AG57" s="2">
        <f t="shared" si="42"/>
        <v>303</v>
      </c>
      <c r="AH57" s="2">
        <f t="shared" si="43"/>
        <v>303</v>
      </c>
      <c r="AI57" s="11">
        <f t="shared" si="14"/>
        <v>368.66666666666669</v>
      </c>
      <c r="AJ57" s="11">
        <f t="shared" si="15"/>
        <v>248.5</v>
      </c>
    </row>
    <row r="58" spans="1:36" x14ac:dyDescent="0.4">
      <c r="A58" s="7" t="s">
        <v>34</v>
      </c>
      <c r="B58" s="7" t="s">
        <v>35</v>
      </c>
      <c r="C58" s="7">
        <v>11300</v>
      </c>
      <c r="D58" s="7">
        <v>201918</v>
      </c>
      <c r="E58" s="7">
        <v>2019</v>
      </c>
      <c r="F58" s="7">
        <v>18</v>
      </c>
      <c r="G58" s="7">
        <v>3328</v>
      </c>
      <c r="H58" s="7">
        <f t="shared" si="3"/>
        <v>1.6671283663795111E-3</v>
      </c>
      <c r="I58" s="7">
        <f t="shared" si="4"/>
        <v>0.52274800071691441</v>
      </c>
      <c r="J58" s="7">
        <f t="shared" si="5"/>
        <v>8.7148802046334501E-4</v>
      </c>
      <c r="K58" s="7">
        <v>2198</v>
      </c>
      <c r="L58" s="7">
        <v>2043</v>
      </c>
      <c r="M58" s="7">
        <v>2046</v>
      </c>
      <c r="N58" s="7">
        <v>3209</v>
      </c>
      <c r="O58" s="7">
        <v>2212</v>
      </c>
      <c r="P58" s="7">
        <v>2144</v>
      </c>
      <c r="Q58" s="2">
        <f t="shared" si="26"/>
        <v>1130</v>
      </c>
      <c r="R58" s="2">
        <f t="shared" si="27"/>
        <v>1285</v>
      </c>
      <c r="S58" s="2">
        <f t="shared" si="28"/>
        <v>1282</v>
      </c>
      <c r="T58" s="2">
        <f t="shared" si="29"/>
        <v>119</v>
      </c>
      <c r="U58" s="2">
        <f t="shared" si="30"/>
        <v>1116</v>
      </c>
      <c r="V58" s="2">
        <f t="shared" si="31"/>
        <v>1184</v>
      </c>
      <c r="W58" s="7">
        <f t="shared" si="32"/>
        <v>0.4858962693357598</v>
      </c>
      <c r="X58" s="7">
        <f t="shared" si="33"/>
        <v>0.37102300538423882</v>
      </c>
      <c r="Y58" s="7">
        <f t="shared" si="34"/>
        <v>0.37341153470185728</v>
      </c>
      <c r="Z58" s="7">
        <f t="shared" si="35"/>
        <v>0.9629167965098161</v>
      </c>
      <c r="AA58" s="7">
        <f t="shared" si="36"/>
        <v>0.49547920433996384</v>
      </c>
      <c r="AB58" s="7">
        <f t="shared" si="37"/>
        <v>0.44776119402985071</v>
      </c>
      <c r="AC58" s="2">
        <f t="shared" si="38"/>
        <v>1068</v>
      </c>
      <c r="AD58" s="2">
        <f t="shared" si="39"/>
        <v>757.99999999999989</v>
      </c>
      <c r="AE58" s="2">
        <f t="shared" si="40"/>
        <v>764</v>
      </c>
      <c r="AF58" s="2">
        <f t="shared" si="41"/>
        <v>3090</v>
      </c>
      <c r="AG58" s="2">
        <f t="shared" si="42"/>
        <v>1096</v>
      </c>
      <c r="AH58" s="2">
        <f t="shared" si="43"/>
        <v>959.99999999999989</v>
      </c>
      <c r="AI58" s="11">
        <f t="shared" si="14"/>
        <v>2308.6666666666665</v>
      </c>
      <c r="AJ58" s="11">
        <f t="shared" si="15"/>
        <v>1289.3333333333333</v>
      </c>
    </row>
    <row r="59" spans="1:36" x14ac:dyDescent="0.4">
      <c r="A59" s="7" t="s">
        <v>34</v>
      </c>
      <c r="B59" s="7" t="s">
        <v>35</v>
      </c>
      <c r="C59" s="7">
        <v>11301</v>
      </c>
      <c r="D59" s="7">
        <v>201918</v>
      </c>
      <c r="E59" s="7">
        <v>2019</v>
      </c>
      <c r="F59" s="7">
        <v>18</v>
      </c>
      <c r="G59" s="7">
        <v>4949</v>
      </c>
      <c r="H59" s="7">
        <f t="shared" si="3"/>
        <v>2.4791521289700123E-3</v>
      </c>
      <c r="I59" s="7">
        <f t="shared" si="4"/>
        <v>0.70186802248508429</v>
      </c>
      <c r="J59" s="7">
        <f t="shared" si="5"/>
        <v>1.7400376021998692E-3</v>
      </c>
      <c r="K59" s="7">
        <v>9437</v>
      </c>
      <c r="L59" s="7">
        <v>9144</v>
      </c>
      <c r="M59" s="7">
        <v>7581</v>
      </c>
      <c r="N59" s="7">
        <v>5015</v>
      </c>
      <c r="O59" s="7">
        <v>7001</v>
      </c>
      <c r="P59" s="7">
        <v>6194</v>
      </c>
      <c r="Q59" s="2">
        <f t="shared" si="26"/>
        <v>4488</v>
      </c>
      <c r="R59" s="2">
        <f t="shared" si="27"/>
        <v>4195</v>
      </c>
      <c r="S59" s="2">
        <f t="shared" si="28"/>
        <v>2632</v>
      </c>
      <c r="T59" s="2">
        <f t="shared" si="29"/>
        <v>66</v>
      </c>
      <c r="U59" s="2">
        <f t="shared" si="30"/>
        <v>2052</v>
      </c>
      <c r="V59" s="2">
        <f t="shared" si="31"/>
        <v>1245</v>
      </c>
      <c r="W59" s="7">
        <f t="shared" si="32"/>
        <v>0.52442513510649569</v>
      </c>
      <c r="X59" s="7">
        <f t="shared" si="33"/>
        <v>0.54122922134733153</v>
      </c>
      <c r="Y59" s="7">
        <f t="shared" si="34"/>
        <v>0.65281625115420128</v>
      </c>
      <c r="Z59" s="7">
        <f t="shared" si="35"/>
        <v>0.98683948155533396</v>
      </c>
      <c r="AA59" s="7">
        <f t="shared" si="36"/>
        <v>0.70689901442651049</v>
      </c>
      <c r="AB59" s="7">
        <f t="shared" si="37"/>
        <v>0.79899903132063288</v>
      </c>
      <c r="AC59" s="2">
        <f t="shared" si="38"/>
        <v>4949</v>
      </c>
      <c r="AD59" s="2">
        <f t="shared" si="39"/>
        <v>4949</v>
      </c>
      <c r="AE59" s="2">
        <f t="shared" si="40"/>
        <v>4949</v>
      </c>
      <c r="AF59" s="2">
        <f t="shared" si="41"/>
        <v>4949</v>
      </c>
      <c r="AG59" s="2">
        <f t="shared" si="42"/>
        <v>4949</v>
      </c>
      <c r="AH59" s="2">
        <f t="shared" si="43"/>
        <v>4949</v>
      </c>
      <c r="AI59" s="11">
        <f t="shared" si="14"/>
        <v>7395.333333333333</v>
      </c>
      <c r="AJ59" s="11">
        <f t="shared" si="15"/>
        <v>4949</v>
      </c>
    </row>
    <row r="60" spans="1:36" x14ac:dyDescent="0.4">
      <c r="A60" s="7" t="s">
        <v>28</v>
      </c>
      <c r="B60" s="7" t="s">
        <v>29</v>
      </c>
      <c r="C60" s="7">
        <v>11122</v>
      </c>
      <c r="D60" s="7">
        <v>201918</v>
      </c>
      <c r="E60" s="7">
        <v>2019</v>
      </c>
      <c r="F60" s="7">
        <v>18</v>
      </c>
      <c r="G60" s="7">
        <v>120145</v>
      </c>
      <c r="H60" s="7">
        <f t="shared" si="3"/>
        <v>6.0185437974358887E-2</v>
      </c>
      <c r="I60" s="7">
        <f t="shared" si="4"/>
        <v>0.96688438190185166</v>
      </c>
      <c r="J60" s="7">
        <f t="shared" si="5"/>
        <v>5.819235999533022E-2</v>
      </c>
      <c r="K60" s="7">
        <v>118821</v>
      </c>
      <c r="L60" s="7">
        <v>123265</v>
      </c>
      <c r="M60" s="7">
        <v>121521</v>
      </c>
      <c r="N60" s="7">
        <v>114666</v>
      </c>
      <c r="O60" s="7">
        <v>116077</v>
      </c>
      <c r="P60" s="7">
        <v>112486</v>
      </c>
      <c r="Q60" s="2">
        <f t="shared" si="26"/>
        <v>1324</v>
      </c>
      <c r="R60" s="2">
        <f t="shared" si="27"/>
        <v>3120</v>
      </c>
      <c r="S60" s="2">
        <f t="shared" si="28"/>
        <v>1376</v>
      </c>
      <c r="T60" s="2">
        <f t="shared" si="29"/>
        <v>5479</v>
      </c>
      <c r="U60" s="2">
        <f t="shared" si="30"/>
        <v>4068</v>
      </c>
      <c r="V60" s="2">
        <f t="shared" si="31"/>
        <v>7659</v>
      </c>
      <c r="W60" s="7">
        <f t="shared" si="32"/>
        <v>0.98885718854411253</v>
      </c>
      <c r="X60" s="7">
        <f t="shared" si="33"/>
        <v>0.97468867886261312</v>
      </c>
      <c r="Y60" s="7">
        <f t="shared" si="34"/>
        <v>0.98867685420626883</v>
      </c>
      <c r="Z60" s="7">
        <f t="shared" si="35"/>
        <v>0.95221774545200843</v>
      </c>
      <c r="AA60" s="7">
        <f t="shared" si="36"/>
        <v>0.96495429757833162</v>
      </c>
      <c r="AB60" s="7">
        <f t="shared" si="37"/>
        <v>0.93191152676777556</v>
      </c>
      <c r="AC60" s="2">
        <f t="shared" si="38"/>
        <v>117497</v>
      </c>
      <c r="AD60" s="2">
        <f t="shared" si="39"/>
        <v>120145</v>
      </c>
      <c r="AE60" s="2">
        <f t="shared" si="40"/>
        <v>120145</v>
      </c>
      <c r="AF60" s="2">
        <f t="shared" si="41"/>
        <v>109187</v>
      </c>
      <c r="AG60" s="2">
        <f t="shared" si="42"/>
        <v>112009</v>
      </c>
      <c r="AH60" s="2">
        <f t="shared" si="43"/>
        <v>104827</v>
      </c>
      <c r="AI60" s="11">
        <f t="shared" si="14"/>
        <v>117806</v>
      </c>
      <c r="AJ60" s="11">
        <f t="shared" si="15"/>
        <v>113968.33333333333</v>
      </c>
    </row>
    <row r="61" spans="1:36" x14ac:dyDescent="0.4">
      <c r="A61" s="7" t="s">
        <v>28</v>
      </c>
      <c r="B61" s="7" t="s">
        <v>29</v>
      </c>
      <c r="C61" s="7">
        <v>11123</v>
      </c>
      <c r="D61" s="7">
        <v>201918</v>
      </c>
      <c r="E61" s="7">
        <v>2019</v>
      </c>
      <c r="F61" s="7">
        <v>18</v>
      </c>
      <c r="G61" s="7">
        <v>8893</v>
      </c>
      <c r="H61" s="7">
        <f t="shared" si="3"/>
        <v>4.4548595439341922E-3</v>
      </c>
      <c r="I61" s="7">
        <f t="shared" si="4"/>
        <v>0.82107393500900772</v>
      </c>
      <c r="J61" s="7">
        <f t="shared" si="5"/>
        <v>3.6577690556504807E-3</v>
      </c>
      <c r="K61" s="7">
        <v>13008</v>
      </c>
      <c r="L61" s="7">
        <v>10172</v>
      </c>
      <c r="M61" s="7">
        <v>12160</v>
      </c>
      <c r="N61" s="7">
        <v>10487</v>
      </c>
      <c r="O61" s="7">
        <v>9681</v>
      </c>
      <c r="P61" s="7">
        <v>7874</v>
      </c>
      <c r="Q61" s="2">
        <f t="shared" si="26"/>
        <v>4115</v>
      </c>
      <c r="R61" s="2">
        <f t="shared" si="27"/>
        <v>1279</v>
      </c>
      <c r="S61" s="2">
        <f t="shared" si="28"/>
        <v>3267</v>
      </c>
      <c r="T61" s="2">
        <f t="shared" si="29"/>
        <v>1594</v>
      </c>
      <c r="U61" s="2">
        <f t="shared" si="30"/>
        <v>788</v>
      </c>
      <c r="V61" s="2">
        <f t="shared" si="31"/>
        <v>1019</v>
      </c>
      <c r="W61" s="7">
        <f t="shared" si="32"/>
        <v>0.68365621156211565</v>
      </c>
      <c r="X61" s="7">
        <f t="shared" si="33"/>
        <v>0.87426268187180489</v>
      </c>
      <c r="Y61" s="7">
        <f t="shared" si="34"/>
        <v>0.73133223684210524</v>
      </c>
      <c r="Z61" s="7">
        <f t="shared" si="35"/>
        <v>0.84800228854772575</v>
      </c>
      <c r="AA61" s="7">
        <f t="shared" si="36"/>
        <v>0.91860345005681232</v>
      </c>
      <c r="AB61" s="7">
        <f t="shared" si="37"/>
        <v>0.87058674117348234</v>
      </c>
      <c r="AC61" s="2">
        <f t="shared" si="38"/>
        <v>8893</v>
      </c>
      <c r="AD61" s="2">
        <f t="shared" si="39"/>
        <v>8893</v>
      </c>
      <c r="AE61" s="2">
        <f t="shared" si="40"/>
        <v>8893</v>
      </c>
      <c r="AF61" s="2">
        <f t="shared" si="41"/>
        <v>8893</v>
      </c>
      <c r="AG61" s="2">
        <f t="shared" si="42"/>
        <v>8893</v>
      </c>
      <c r="AH61" s="2">
        <f t="shared" si="43"/>
        <v>6855</v>
      </c>
      <c r="AI61" s="11">
        <f t="shared" si="14"/>
        <v>10563.666666666666</v>
      </c>
      <c r="AJ61" s="11">
        <f t="shared" si="15"/>
        <v>8553.3333333333339</v>
      </c>
    </row>
    <row r="62" spans="1:36" x14ac:dyDescent="0.4">
      <c r="A62" s="7" t="s">
        <v>28</v>
      </c>
      <c r="B62" s="7" t="s">
        <v>29</v>
      </c>
      <c r="C62" s="7">
        <v>11124</v>
      </c>
      <c r="D62" s="7">
        <v>201918</v>
      </c>
      <c r="E62" s="7">
        <v>2019</v>
      </c>
      <c r="F62" s="7">
        <v>18</v>
      </c>
      <c r="G62" s="7">
        <v>24327</v>
      </c>
      <c r="H62" s="7">
        <f t="shared" si="3"/>
        <v>1.2186367719024749E-2</v>
      </c>
      <c r="I62" s="7">
        <f t="shared" si="4"/>
        <v>0.94179009949479342</v>
      </c>
      <c r="J62" s="7">
        <f t="shared" si="5"/>
        <v>1.1477000466580458E-2</v>
      </c>
      <c r="K62" s="7">
        <v>26383</v>
      </c>
      <c r="L62" s="7">
        <v>27198</v>
      </c>
      <c r="M62" s="7">
        <v>26437</v>
      </c>
      <c r="N62" s="7">
        <v>25366</v>
      </c>
      <c r="O62" s="7">
        <v>25247</v>
      </c>
      <c r="P62" s="7">
        <v>24537</v>
      </c>
      <c r="Q62" s="2">
        <f t="shared" si="26"/>
        <v>2056</v>
      </c>
      <c r="R62" s="2">
        <f t="shared" si="27"/>
        <v>2871</v>
      </c>
      <c r="S62" s="2">
        <f t="shared" si="28"/>
        <v>2110</v>
      </c>
      <c r="T62" s="2">
        <f t="shared" si="29"/>
        <v>1039</v>
      </c>
      <c r="U62" s="2">
        <f t="shared" si="30"/>
        <v>920</v>
      </c>
      <c r="V62" s="2">
        <f t="shared" si="31"/>
        <v>210</v>
      </c>
      <c r="W62" s="7">
        <f t="shared" si="32"/>
        <v>0.92207103058787854</v>
      </c>
      <c r="X62" s="7">
        <f t="shared" si="33"/>
        <v>0.89444076770350756</v>
      </c>
      <c r="Y62" s="7">
        <f t="shared" si="34"/>
        <v>0.92018761584143438</v>
      </c>
      <c r="Z62" s="7">
        <f t="shared" si="35"/>
        <v>0.95903965938658042</v>
      </c>
      <c r="AA62" s="7">
        <f t="shared" si="36"/>
        <v>0.96356002693389309</v>
      </c>
      <c r="AB62" s="7">
        <f t="shared" si="37"/>
        <v>0.99144149651546642</v>
      </c>
      <c r="AC62" s="2">
        <f t="shared" si="38"/>
        <v>24327</v>
      </c>
      <c r="AD62" s="2">
        <f t="shared" si="39"/>
        <v>24327</v>
      </c>
      <c r="AE62" s="2">
        <f t="shared" si="40"/>
        <v>24327</v>
      </c>
      <c r="AF62" s="2">
        <f t="shared" si="41"/>
        <v>24327</v>
      </c>
      <c r="AG62" s="2">
        <f t="shared" si="42"/>
        <v>24327</v>
      </c>
      <c r="AH62" s="2">
        <f t="shared" si="43"/>
        <v>24327</v>
      </c>
      <c r="AI62" s="11">
        <f t="shared" si="14"/>
        <v>25861.333333333332</v>
      </c>
      <c r="AJ62" s="11">
        <f t="shared" si="15"/>
        <v>24327</v>
      </c>
    </row>
    <row r="63" spans="1:36" x14ac:dyDescent="0.4">
      <c r="A63" s="7" t="s">
        <v>28</v>
      </c>
      <c r="B63" s="7" t="s">
        <v>29</v>
      </c>
      <c r="C63" s="7">
        <v>11125</v>
      </c>
      <c r="D63" s="7">
        <v>201918</v>
      </c>
      <c r="E63" s="7">
        <v>2019</v>
      </c>
      <c r="F63" s="7">
        <v>18</v>
      </c>
      <c r="G63" s="7">
        <v>11830</v>
      </c>
      <c r="H63" s="7">
        <f t="shared" si="3"/>
        <v>5.9261203648646689E-3</v>
      </c>
      <c r="I63" s="7">
        <f t="shared" si="4"/>
        <v>0.9104048714678411</v>
      </c>
      <c r="J63" s="7">
        <f t="shared" si="5"/>
        <v>5.3951688490775744E-3</v>
      </c>
      <c r="K63" s="7">
        <v>11959</v>
      </c>
      <c r="L63" s="7">
        <v>12779</v>
      </c>
      <c r="M63" s="7">
        <v>13746</v>
      </c>
      <c r="N63" s="7">
        <v>13222</v>
      </c>
      <c r="O63" s="7">
        <v>13500</v>
      </c>
      <c r="P63" s="7">
        <v>12917</v>
      </c>
      <c r="Q63" s="2">
        <f t="shared" si="26"/>
        <v>129</v>
      </c>
      <c r="R63" s="2">
        <f t="shared" si="27"/>
        <v>949</v>
      </c>
      <c r="S63" s="2">
        <f t="shared" si="28"/>
        <v>1916</v>
      </c>
      <c r="T63" s="2">
        <f t="shared" si="29"/>
        <v>1392</v>
      </c>
      <c r="U63" s="2">
        <f t="shared" si="30"/>
        <v>1670</v>
      </c>
      <c r="V63" s="2">
        <f t="shared" si="31"/>
        <v>1087</v>
      </c>
      <c r="W63" s="7">
        <f t="shared" si="32"/>
        <v>0.98921314491178192</v>
      </c>
      <c r="X63" s="7">
        <f t="shared" si="33"/>
        <v>0.92573753814852489</v>
      </c>
      <c r="Y63" s="7">
        <f t="shared" si="34"/>
        <v>0.8606139967990688</v>
      </c>
      <c r="Z63" s="7">
        <f t="shared" si="35"/>
        <v>0.89472091967932232</v>
      </c>
      <c r="AA63" s="7">
        <f t="shared" si="36"/>
        <v>0.87629629629629635</v>
      </c>
      <c r="AB63" s="7">
        <f t="shared" si="37"/>
        <v>0.91584733297205234</v>
      </c>
      <c r="AC63" s="2">
        <f t="shared" si="38"/>
        <v>11830</v>
      </c>
      <c r="AD63" s="2">
        <f t="shared" si="39"/>
        <v>11830</v>
      </c>
      <c r="AE63" s="2">
        <f t="shared" si="40"/>
        <v>11830</v>
      </c>
      <c r="AF63" s="2">
        <f t="shared" si="41"/>
        <v>11830</v>
      </c>
      <c r="AG63" s="2">
        <f t="shared" si="42"/>
        <v>11830</v>
      </c>
      <c r="AH63" s="2">
        <f t="shared" si="43"/>
        <v>11830</v>
      </c>
      <c r="AI63" s="11">
        <f t="shared" si="14"/>
        <v>13020.5</v>
      </c>
      <c r="AJ63" s="11">
        <f t="shared" si="15"/>
        <v>11830</v>
      </c>
    </row>
    <row r="64" spans="1:36" x14ac:dyDescent="0.4">
      <c r="A64" s="7" t="s">
        <v>28</v>
      </c>
      <c r="B64" s="7" t="s">
        <v>29</v>
      </c>
      <c r="C64" s="7">
        <v>11126</v>
      </c>
      <c r="D64" s="7">
        <v>201918</v>
      </c>
      <c r="E64" s="7">
        <v>2019</v>
      </c>
      <c r="F64" s="7">
        <v>18</v>
      </c>
      <c r="G64" s="7">
        <v>69327</v>
      </c>
      <c r="H64" s="7">
        <f t="shared" si="3"/>
        <v>3.4728668346151556E-2</v>
      </c>
      <c r="I64" s="7">
        <f t="shared" si="4"/>
        <v>0.96221394524329973</v>
      </c>
      <c r="J64" s="7">
        <f t="shared" si="5"/>
        <v>3.3416408982396589E-2</v>
      </c>
      <c r="K64" s="7">
        <v>67810</v>
      </c>
      <c r="L64" s="7">
        <v>68024</v>
      </c>
      <c r="M64" s="7">
        <v>67893</v>
      </c>
      <c r="N64" s="7">
        <v>65398</v>
      </c>
      <c r="O64" s="7">
        <v>66802</v>
      </c>
      <c r="P64" s="7">
        <v>65023</v>
      </c>
      <c r="Q64" s="2">
        <f t="shared" si="26"/>
        <v>1517</v>
      </c>
      <c r="R64" s="2">
        <f t="shared" si="27"/>
        <v>1303</v>
      </c>
      <c r="S64" s="2">
        <f t="shared" si="28"/>
        <v>1434</v>
      </c>
      <c r="T64" s="2">
        <f t="shared" si="29"/>
        <v>3929</v>
      </c>
      <c r="U64" s="2">
        <f t="shared" si="30"/>
        <v>2525</v>
      </c>
      <c r="V64" s="2">
        <f t="shared" si="31"/>
        <v>4304</v>
      </c>
      <c r="W64" s="7">
        <f t="shared" si="32"/>
        <v>0.97762866833800321</v>
      </c>
      <c r="X64" s="7">
        <f t="shared" si="33"/>
        <v>0.98084499588380569</v>
      </c>
      <c r="Y64" s="7">
        <f t="shared" si="34"/>
        <v>0.97887852945075338</v>
      </c>
      <c r="Z64" s="7">
        <f t="shared" si="35"/>
        <v>0.93992171014404113</v>
      </c>
      <c r="AA64" s="7">
        <f t="shared" si="36"/>
        <v>0.96220173048711111</v>
      </c>
      <c r="AB64" s="7">
        <f t="shared" si="37"/>
        <v>0.93380803715608329</v>
      </c>
      <c r="AC64" s="2">
        <f t="shared" si="38"/>
        <v>66293</v>
      </c>
      <c r="AD64" s="2">
        <f t="shared" si="39"/>
        <v>66721</v>
      </c>
      <c r="AE64" s="2">
        <f t="shared" si="40"/>
        <v>66459</v>
      </c>
      <c r="AF64" s="2">
        <f t="shared" si="41"/>
        <v>61469</v>
      </c>
      <c r="AG64" s="2">
        <f t="shared" si="42"/>
        <v>64276.999999999993</v>
      </c>
      <c r="AH64" s="2">
        <f t="shared" si="43"/>
        <v>60719.000000000007</v>
      </c>
      <c r="AI64" s="11">
        <f t="shared" si="14"/>
        <v>66825</v>
      </c>
      <c r="AJ64" s="11">
        <f t="shared" si="15"/>
        <v>64323</v>
      </c>
    </row>
    <row r="65" spans="1:36" x14ac:dyDescent="0.4">
      <c r="A65" s="7" t="s">
        <v>28</v>
      </c>
      <c r="B65" s="7" t="s">
        <v>29</v>
      </c>
      <c r="C65" s="7">
        <v>11127</v>
      </c>
      <c r="D65" s="7">
        <v>201918</v>
      </c>
      <c r="E65" s="7">
        <v>2019</v>
      </c>
      <c r="F65" s="7">
        <v>18</v>
      </c>
      <c r="G65" s="7">
        <v>1713</v>
      </c>
      <c r="H65" s="7">
        <f t="shared" si="3"/>
        <v>8.5811024387262699E-4</v>
      </c>
      <c r="I65" s="7">
        <f t="shared" si="4"/>
        <v>0.81614470095335057</v>
      </c>
      <c r="J65" s="7">
        <f t="shared" si="5"/>
        <v>7.0034212837043186E-4</v>
      </c>
      <c r="K65" s="7">
        <v>1430</v>
      </c>
      <c r="L65" s="7">
        <v>1437</v>
      </c>
      <c r="M65" s="7">
        <v>1538</v>
      </c>
      <c r="N65" s="7">
        <v>1421</v>
      </c>
      <c r="O65" s="7">
        <v>1498</v>
      </c>
      <c r="P65" s="7">
        <v>1370</v>
      </c>
      <c r="Q65" s="2">
        <f t="shared" si="26"/>
        <v>283</v>
      </c>
      <c r="R65" s="2">
        <f t="shared" si="27"/>
        <v>276</v>
      </c>
      <c r="S65" s="2">
        <f t="shared" si="28"/>
        <v>175</v>
      </c>
      <c r="T65" s="2">
        <f t="shared" si="29"/>
        <v>292</v>
      </c>
      <c r="U65" s="2">
        <f t="shared" si="30"/>
        <v>215</v>
      </c>
      <c r="V65" s="2">
        <f t="shared" si="31"/>
        <v>343</v>
      </c>
      <c r="W65" s="7">
        <f t="shared" si="32"/>
        <v>0.8020979020979021</v>
      </c>
      <c r="X65" s="7">
        <f t="shared" si="33"/>
        <v>0.8079331941544885</v>
      </c>
      <c r="Y65" s="7">
        <f t="shared" si="34"/>
        <v>0.88621586475942782</v>
      </c>
      <c r="Z65" s="7">
        <f t="shared" si="35"/>
        <v>0.79451090781140044</v>
      </c>
      <c r="AA65" s="7">
        <f t="shared" si="36"/>
        <v>0.8564753004005341</v>
      </c>
      <c r="AB65" s="7">
        <f t="shared" si="37"/>
        <v>0.74963503649635044</v>
      </c>
      <c r="AC65" s="2">
        <f t="shared" si="38"/>
        <v>1147</v>
      </c>
      <c r="AD65" s="2">
        <f t="shared" si="39"/>
        <v>1161</v>
      </c>
      <c r="AE65" s="2">
        <f t="shared" si="40"/>
        <v>1363</v>
      </c>
      <c r="AF65" s="2">
        <f t="shared" si="41"/>
        <v>1129</v>
      </c>
      <c r="AG65" s="2">
        <f t="shared" si="42"/>
        <v>1283</v>
      </c>
      <c r="AH65" s="2">
        <f t="shared" si="43"/>
        <v>1027</v>
      </c>
      <c r="AI65" s="11">
        <f t="shared" si="14"/>
        <v>1449</v>
      </c>
      <c r="AJ65" s="11">
        <f t="shared" si="15"/>
        <v>1185</v>
      </c>
    </row>
    <row r="66" spans="1:36" x14ac:dyDescent="0.4">
      <c r="A66" s="7" t="s">
        <v>28</v>
      </c>
      <c r="B66" s="7" t="s">
        <v>29</v>
      </c>
      <c r="C66" s="7">
        <v>11128</v>
      </c>
      <c r="D66" s="7">
        <v>201918</v>
      </c>
      <c r="E66" s="7">
        <v>2019</v>
      </c>
      <c r="F66" s="7">
        <v>18</v>
      </c>
      <c r="G66" s="7">
        <v>32299</v>
      </c>
      <c r="H66" s="7">
        <f t="shared" si="3"/>
        <v>1.6179861510123746E-2</v>
      </c>
      <c r="I66" s="7">
        <f t="shared" si="4"/>
        <v>0.81280880897342378</v>
      </c>
      <c r="J66" s="7">
        <f t="shared" si="5"/>
        <v>1.3151133963398624E-2</v>
      </c>
      <c r="K66" s="7">
        <v>24751</v>
      </c>
      <c r="L66" s="7">
        <v>25003</v>
      </c>
      <c r="M66" s="7">
        <v>26976</v>
      </c>
      <c r="N66" s="7">
        <v>28678</v>
      </c>
      <c r="O66" s="7">
        <v>28731</v>
      </c>
      <c r="P66" s="7">
        <v>29945</v>
      </c>
      <c r="Q66" s="2">
        <f t="shared" si="26"/>
        <v>7548</v>
      </c>
      <c r="R66" s="2">
        <f t="shared" si="27"/>
        <v>7296</v>
      </c>
      <c r="S66" s="2">
        <f t="shared" si="28"/>
        <v>5323</v>
      </c>
      <c r="T66" s="2">
        <f t="shared" si="29"/>
        <v>3621</v>
      </c>
      <c r="U66" s="2">
        <f t="shared" si="30"/>
        <v>3568</v>
      </c>
      <c r="V66" s="2">
        <f t="shared" si="31"/>
        <v>2354</v>
      </c>
      <c r="W66" s="7">
        <f t="shared" si="32"/>
        <v>0.69504262454042265</v>
      </c>
      <c r="X66" s="7">
        <f t="shared" si="33"/>
        <v>0.70819501659800821</v>
      </c>
      <c r="Y66" s="7">
        <f t="shared" si="34"/>
        <v>0.80267645314353497</v>
      </c>
      <c r="Z66" s="7">
        <f t="shared" si="35"/>
        <v>0.87373596485110538</v>
      </c>
      <c r="AA66" s="7">
        <f t="shared" si="36"/>
        <v>0.87581358114928132</v>
      </c>
      <c r="AB66" s="7">
        <f t="shared" si="37"/>
        <v>0.92138921355819003</v>
      </c>
      <c r="AC66" s="2">
        <f t="shared" si="38"/>
        <v>17203</v>
      </c>
      <c r="AD66" s="2">
        <f t="shared" si="39"/>
        <v>17707</v>
      </c>
      <c r="AE66" s="2">
        <f t="shared" si="40"/>
        <v>21653</v>
      </c>
      <c r="AF66" s="2">
        <f t="shared" si="41"/>
        <v>25057</v>
      </c>
      <c r="AG66" s="2">
        <f t="shared" si="42"/>
        <v>25163</v>
      </c>
      <c r="AH66" s="2">
        <f t="shared" si="43"/>
        <v>27591</v>
      </c>
      <c r="AI66" s="11">
        <f t="shared" si="14"/>
        <v>27347.333333333332</v>
      </c>
      <c r="AJ66" s="11">
        <f t="shared" si="15"/>
        <v>22395.666666666668</v>
      </c>
    </row>
    <row r="67" spans="1:36" x14ac:dyDescent="0.4">
      <c r="A67" s="7" t="s">
        <v>28</v>
      </c>
      <c r="B67" s="7" t="s">
        <v>29</v>
      </c>
      <c r="C67" s="7">
        <v>11129</v>
      </c>
      <c r="D67" s="7">
        <v>201918</v>
      </c>
      <c r="E67" s="7">
        <v>2019</v>
      </c>
      <c r="F67" s="7">
        <v>18</v>
      </c>
      <c r="G67" s="7">
        <v>9884</v>
      </c>
      <c r="H67" s="7">
        <f t="shared" si="3"/>
        <v>4.9512910977449181E-3</v>
      </c>
      <c r="I67" s="7">
        <f t="shared" si="4"/>
        <v>0.84744888906472582</v>
      </c>
      <c r="J67" s="7">
        <f t="shared" si="5"/>
        <v>4.1959661402199977E-3</v>
      </c>
      <c r="K67" s="7">
        <v>11932</v>
      </c>
      <c r="L67" s="7">
        <v>12027</v>
      </c>
      <c r="M67" s="7">
        <v>12216</v>
      </c>
      <c r="N67" s="7">
        <v>11522</v>
      </c>
      <c r="O67" s="7">
        <v>11364</v>
      </c>
      <c r="P67" s="7">
        <v>11009</v>
      </c>
      <c r="Q67" s="2">
        <f t="shared" si="26"/>
        <v>2048</v>
      </c>
      <c r="R67" s="2">
        <f t="shared" si="27"/>
        <v>2143</v>
      </c>
      <c r="S67" s="2">
        <f t="shared" si="28"/>
        <v>2332</v>
      </c>
      <c r="T67" s="2">
        <f t="shared" si="29"/>
        <v>1638</v>
      </c>
      <c r="U67" s="2">
        <f t="shared" si="30"/>
        <v>1480</v>
      </c>
      <c r="V67" s="2">
        <f t="shared" si="31"/>
        <v>1125</v>
      </c>
      <c r="W67" s="7">
        <f t="shared" si="32"/>
        <v>0.82836071069393225</v>
      </c>
      <c r="X67" s="7">
        <f t="shared" si="33"/>
        <v>0.82181757711815084</v>
      </c>
      <c r="Y67" s="7">
        <f t="shared" si="34"/>
        <v>0.80910281597904388</v>
      </c>
      <c r="Z67" s="7">
        <f t="shared" si="35"/>
        <v>0.85783718104495743</v>
      </c>
      <c r="AA67" s="7">
        <f t="shared" si="36"/>
        <v>0.86976416754663854</v>
      </c>
      <c r="AB67" s="7">
        <f t="shared" si="37"/>
        <v>0.89781088200563175</v>
      </c>
      <c r="AC67" s="2">
        <f t="shared" si="38"/>
        <v>9884</v>
      </c>
      <c r="AD67" s="2">
        <f t="shared" si="39"/>
        <v>9884</v>
      </c>
      <c r="AE67" s="2">
        <f t="shared" si="40"/>
        <v>9884</v>
      </c>
      <c r="AF67" s="2">
        <f t="shared" si="41"/>
        <v>9884</v>
      </c>
      <c r="AG67" s="2">
        <f t="shared" si="42"/>
        <v>9884</v>
      </c>
      <c r="AH67" s="2">
        <f t="shared" si="43"/>
        <v>9884</v>
      </c>
      <c r="AI67" s="11">
        <f t="shared" si="14"/>
        <v>11678.333333333334</v>
      </c>
      <c r="AJ67" s="11">
        <f t="shared" si="15"/>
        <v>9884</v>
      </c>
    </row>
    <row r="68" spans="1:36" x14ac:dyDescent="0.4">
      <c r="A68" s="7" t="s">
        <v>28</v>
      </c>
      <c r="B68" s="7" t="s">
        <v>29</v>
      </c>
      <c r="C68" s="7">
        <v>11130</v>
      </c>
      <c r="D68" s="7">
        <v>201918</v>
      </c>
      <c r="E68" s="7">
        <v>2019</v>
      </c>
      <c r="F68" s="7">
        <v>18</v>
      </c>
      <c r="G68" s="7">
        <v>23860</v>
      </c>
      <c r="H68" s="7">
        <f t="shared" ref="H68:H131" si="44">G68/$F$1</f>
        <v>1.1952428732516568E-2</v>
      </c>
      <c r="I68" s="7">
        <f t="shared" ref="I68:I131" si="45">AVERAGE(W68:AB68)</f>
        <v>0.7637531061623406</v>
      </c>
      <c r="J68" s="7">
        <f t="shared" ref="J68:J131" si="46">H68*I68</f>
        <v>9.1287045706435355E-3</v>
      </c>
      <c r="K68" s="7">
        <v>18654</v>
      </c>
      <c r="L68" s="7">
        <v>19540</v>
      </c>
      <c r="M68" s="7">
        <v>19978</v>
      </c>
      <c r="N68" s="7">
        <v>18739</v>
      </c>
      <c r="O68" s="7">
        <v>20176</v>
      </c>
      <c r="P68" s="7">
        <v>18830</v>
      </c>
      <c r="Q68" s="2">
        <f t="shared" si="26"/>
        <v>5206</v>
      </c>
      <c r="R68" s="2">
        <f t="shared" si="27"/>
        <v>4320</v>
      </c>
      <c r="S68" s="2">
        <f t="shared" si="28"/>
        <v>3882</v>
      </c>
      <c r="T68" s="2">
        <f t="shared" si="29"/>
        <v>5121</v>
      </c>
      <c r="U68" s="2">
        <f t="shared" si="30"/>
        <v>3684</v>
      </c>
      <c r="V68" s="2">
        <f t="shared" si="31"/>
        <v>5030</v>
      </c>
      <c r="W68" s="7">
        <f t="shared" si="32"/>
        <v>0.7209177656266752</v>
      </c>
      <c r="X68" s="7">
        <f t="shared" si="33"/>
        <v>0.77891504605936546</v>
      </c>
      <c r="Y68" s="7">
        <f t="shared" si="34"/>
        <v>0.80568625488036838</v>
      </c>
      <c r="Z68" s="7">
        <f t="shared" si="35"/>
        <v>0.72671967554298522</v>
      </c>
      <c r="AA68" s="7">
        <f t="shared" si="36"/>
        <v>0.81740681998413955</v>
      </c>
      <c r="AB68" s="7">
        <f t="shared" si="37"/>
        <v>0.7328730748805099</v>
      </c>
      <c r="AC68" s="2">
        <f t="shared" si="38"/>
        <v>13448</v>
      </c>
      <c r="AD68" s="2">
        <f t="shared" si="39"/>
        <v>15220.000000000002</v>
      </c>
      <c r="AE68" s="2">
        <f t="shared" si="40"/>
        <v>16096</v>
      </c>
      <c r="AF68" s="2">
        <f t="shared" si="41"/>
        <v>13618</v>
      </c>
      <c r="AG68" s="2">
        <f t="shared" si="42"/>
        <v>16492</v>
      </c>
      <c r="AH68" s="2">
        <f t="shared" si="43"/>
        <v>13800.000000000002</v>
      </c>
      <c r="AI68" s="11">
        <f t="shared" ref="AI68:AI131" si="47">AVERAGE(K68:P68)</f>
        <v>19319.5</v>
      </c>
      <c r="AJ68" s="11">
        <f t="shared" ref="AJ68:AJ131" si="48">AVERAGE(AC68:AH68)</f>
        <v>14779</v>
      </c>
    </row>
    <row r="69" spans="1:36" x14ac:dyDescent="0.4">
      <c r="A69" s="7" t="s">
        <v>28</v>
      </c>
      <c r="B69" s="7" t="s">
        <v>29</v>
      </c>
      <c r="C69" s="7">
        <v>11131</v>
      </c>
      <c r="D69" s="7">
        <v>201918</v>
      </c>
      <c r="E69" s="7">
        <v>2019</v>
      </c>
      <c r="F69" s="7">
        <v>18</v>
      </c>
      <c r="G69" s="7">
        <v>2024</v>
      </c>
      <c r="H69" s="7">
        <f t="shared" si="44"/>
        <v>1.0139025882067701E-3</v>
      </c>
      <c r="I69" s="7">
        <f t="shared" si="45"/>
        <v>0.7748928256843336</v>
      </c>
      <c r="J69" s="7">
        <f t="shared" si="46"/>
        <v>7.8566584154420331E-4</v>
      </c>
      <c r="K69" s="7">
        <v>1649</v>
      </c>
      <c r="L69" s="7">
        <v>1649</v>
      </c>
      <c r="M69" s="7">
        <v>1832</v>
      </c>
      <c r="N69" s="7">
        <v>1633</v>
      </c>
      <c r="O69" s="7">
        <v>1681</v>
      </c>
      <c r="P69" s="7">
        <v>1502</v>
      </c>
      <c r="Q69" s="2">
        <f t="shared" si="26"/>
        <v>375</v>
      </c>
      <c r="R69" s="2">
        <f t="shared" si="27"/>
        <v>375</v>
      </c>
      <c r="S69" s="2">
        <f t="shared" si="28"/>
        <v>192</v>
      </c>
      <c r="T69" s="2">
        <f t="shared" si="29"/>
        <v>391</v>
      </c>
      <c r="U69" s="2">
        <f t="shared" si="30"/>
        <v>343</v>
      </c>
      <c r="V69" s="2">
        <f t="shared" si="31"/>
        <v>522</v>
      </c>
      <c r="W69" s="7">
        <f t="shared" si="32"/>
        <v>0.77258944815039421</v>
      </c>
      <c r="X69" s="7">
        <f t="shared" si="33"/>
        <v>0.77258944815039421</v>
      </c>
      <c r="Y69" s="7">
        <f t="shared" si="34"/>
        <v>0.89519650655021832</v>
      </c>
      <c r="Z69" s="7">
        <f t="shared" si="35"/>
        <v>0.76056338028169013</v>
      </c>
      <c r="AA69" s="7">
        <f t="shared" si="36"/>
        <v>0.79595478881618087</v>
      </c>
      <c r="AB69" s="7">
        <f t="shared" si="37"/>
        <v>0.65246338215712385</v>
      </c>
      <c r="AC69" s="2">
        <f t="shared" si="38"/>
        <v>1274</v>
      </c>
      <c r="AD69" s="2">
        <f t="shared" si="39"/>
        <v>1274</v>
      </c>
      <c r="AE69" s="2">
        <f t="shared" si="40"/>
        <v>1640</v>
      </c>
      <c r="AF69" s="2">
        <f t="shared" si="41"/>
        <v>1242</v>
      </c>
      <c r="AG69" s="2">
        <f t="shared" si="42"/>
        <v>1338</v>
      </c>
      <c r="AH69" s="2">
        <f t="shared" si="43"/>
        <v>980</v>
      </c>
      <c r="AI69" s="11">
        <f t="shared" si="47"/>
        <v>1657.6666666666667</v>
      </c>
      <c r="AJ69" s="11">
        <f t="shared" si="48"/>
        <v>1291.3333333333333</v>
      </c>
    </row>
    <row r="70" spans="1:36" x14ac:dyDescent="0.4">
      <c r="A70" s="7" t="s">
        <v>28</v>
      </c>
      <c r="B70" s="7" t="s">
        <v>29</v>
      </c>
      <c r="C70" s="7">
        <v>11132</v>
      </c>
      <c r="D70" s="7">
        <v>201918</v>
      </c>
      <c r="E70" s="7">
        <v>2019</v>
      </c>
      <c r="F70" s="7">
        <v>18</v>
      </c>
      <c r="G70" s="7">
        <v>2333</v>
      </c>
      <c r="H70" s="7">
        <f t="shared" si="44"/>
        <v>1.1686930525130407E-3</v>
      </c>
      <c r="I70" s="7">
        <f t="shared" si="45"/>
        <v>0.7917511999660557</v>
      </c>
      <c r="J70" s="7">
        <f t="shared" si="46"/>
        <v>9.2531412671919254E-4</v>
      </c>
      <c r="K70" s="7">
        <v>1936</v>
      </c>
      <c r="L70" s="7">
        <v>1914</v>
      </c>
      <c r="M70" s="7">
        <v>2145</v>
      </c>
      <c r="N70" s="7">
        <v>1918</v>
      </c>
      <c r="O70" s="7">
        <v>1997</v>
      </c>
      <c r="P70" s="7">
        <v>1724</v>
      </c>
      <c r="Q70" s="2">
        <f t="shared" si="26"/>
        <v>397</v>
      </c>
      <c r="R70" s="2">
        <f t="shared" si="27"/>
        <v>419</v>
      </c>
      <c r="S70" s="2">
        <f t="shared" si="28"/>
        <v>188</v>
      </c>
      <c r="T70" s="2">
        <f t="shared" si="29"/>
        <v>415</v>
      </c>
      <c r="U70" s="2">
        <f t="shared" si="30"/>
        <v>336</v>
      </c>
      <c r="V70" s="2">
        <f t="shared" si="31"/>
        <v>609</v>
      </c>
      <c r="W70" s="7">
        <f t="shared" si="32"/>
        <v>0.7949380165289256</v>
      </c>
      <c r="X70" s="7">
        <f t="shared" si="33"/>
        <v>0.78108672936259138</v>
      </c>
      <c r="Y70" s="7">
        <f t="shared" si="34"/>
        <v>0.9123543123543123</v>
      </c>
      <c r="Z70" s="7">
        <f t="shared" si="35"/>
        <v>0.78362877997914493</v>
      </c>
      <c r="AA70" s="7">
        <f t="shared" si="36"/>
        <v>0.8317476214321482</v>
      </c>
      <c r="AB70" s="7">
        <f t="shared" si="37"/>
        <v>0.64675174013921111</v>
      </c>
      <c r="AC70" s="2">
        <f t="shared" si="38"/>
        <v>1539</v>
      </c>
      <c r="AD70" s="2">
        <f t="shared" si="39"/>
        <v>1495</v>
      </c>
      <c r="AE70" s="2">
        <f t="shared" si="40"/>
        <v>1957</v>
      </c>
      <c r="AF70" s="2">
        <f t="shared" si="41"/>
        <v>1503</v>
      </c>
      <c r="AG70" s="2">
        <f t="shared" si="42"/>
        <v>1661</v>
      </c>
      <c r="AH70" s="2">
        <f t="shared" si="43"/>
        <v>1115</v>
      </c>
      <c r="AI70" s="11">
        <f t="shared" si="47"/>
        <v>1939</v>
      </c>
      <c r="AJ70" s="11">
        <f t="shared" si="48"/>
        <v>1545</v>
      </c>
    </row>
    <row r="71" spans="1:36" x14ac:dyDescent="0.4">
      <c r="A71" s="7" t="s">
        <v>28</v>
      </c>
      <c r="B71" s="7" t="s">
        <v>29</v>
      </c>
      <c r="C71" s="7">
        <v>11133</v>
      </c>
      <c r="D71" s="7">
        <v>201918</v>
      </c>
      <c r="E71" s="7">
        <v>2019</v>
      </c>
      <c r="F71" s="7">
        <v>18</v>
      </c>
      <c r="G71" s="7">
        <v>12743</v>
      </c>
      <c r="H71" s="7">
        <f t="shared" si="44"/>
        <v>6.3834785975883743E-3</v>
      </c>
      <c r="I71" s="7">
        <f t="shared" si="45"/>
        <v>0.87743582478029802</v>
      </c>
      <c r="J71" s="7">
        <f t="shared" si="46"/>
        <v>5.6010928082423353E-3</v>
      </c>
      <c r="K71" s="7">
        <v>12783</v>
      </c>
      <c r="L71" s="7">
        <v>14333</v>
      </c>
      <c r="M71" s="7">
        <v>14753</v>
      </c>
      <c r="N71" s="7">
        <v>15616</v>
      </c>
      <c r="O71" s="7">
        <v>15016</v>
      </c>
      <c r="P71" s="7">
        <v>14987</v>
      </c>
      <c r="Q71" s="2">
        <f t="shared" si="26"/>
        <v>40</v>
      </c>
      <c r="R71" s="2">
        <f t="shared" si="27"/>
        <v>1590</v>
      </c>
      <c r="S71" s="2">
        <f t="shared" si="28"/>
        <v>2010</v>
      </c>
      <c r="T71" s="2">
        <f t="shared" si="29"/>
        <v>2873</v>
      </c>
      <c r="U71" s="2">
        <f t="shared" si="30"/>
        <v>2273</v>
      </c>
      <c r="V71" s="2">
        <f t="shared" si="31"/>
        <v>2244</v>
      </c>
      <c r="W71" s="7">
        <f t="shared" si="32"/>
        <v>0.99687084408980675</v>
      </c>
      <c r="X71" s="7">
        <f t="shared" si="33"/>
        <v>0.88906718760901415</v>
      </c>
      <c r="Y71" s="7">
        <f t="shared" si="34"/>
        <v>0.86375652409679393</v>
      </c>
      <c r="Z71" s="7">
        <f t="shared" si="35"/>
        <v>0.81602202868852458</v>
      </c>
      <c r="AA71" s="7">
        <f t="shared" si="36"/>
        <v>0.8486281299946723</v>
      </c>
      <c r="AB71" s="7">
        <f t="shared" si="37"/>
        <v>0.85027023420297587</v>
      </c>
      <c r="AC71" s="2">
        <f t="shared" si="38"/>
        <v>12743</v>
      </c>
      <c r="AD71" s="2">
        <f t="shared" si="39"/>
        <v>12743</v>
      </c>
      <c r="AE71" s="2">
        <f t="shared" si="40"/>
        <v>12743</v>
      </c>
      <c r="AF71" s="2">
        <f t="shared" si="41"/>
        <v>12743</v>
      </c>
      <c r="AG71" s="2">
        <f t="shared" si="42"/>
        <v>12743</v>
      </c>
      <c r="AH71" s="2">
        <f t="shared" si="43"/>
        <v>12743</v>
      </c>
      <c r="AI71" s="11">
        <f t="shared" si="47"/>
        <v>14581.333333333334</v>
      </c>
      <c r="AJ71" s="11">
        <f t="shared" si="48"/>
        <v>12743</v>
      </c>
    </row>
    <row r="72" spans="1:36" x14ac:dyDescent="0.4">
      <c r="A72" s="7" t="s">
        <v>28</v>
      </c>
      <c r="B72" s="7" t="s">
        <v>29</v>
      </c>
      <c r="C72" s="7">
        <v>11134</v>
      </c>
      <c r="D72" s="7">
        <v>201918</v>
      </c>
      <c r="E72" s="7">
        <v>2019</v>
      </c>
      <c r="F72" s="7">
        <v>18</v>
      </c>
      <c r="G72" s="7">
        <v>1785</v>
      </c>
      <c r="H72" s="7">
        <f t="shared" si="44"/>
        <v>8.9417792487602983E-4</v>
      </c>
      <c r="I72" s="7">
        <f t="shared" si="45"/>
        <v>0.9630903362128217</v>
      </c>
      <c r="J72" s="7">
        <f t="shared" si="46"/>
        <v>8.6117411830293877E-4</v>
      </c>
      <c r="K72" s="7">
        <v>1791</v>
      </c>
      <c r="L72" s="7">
        <v>1801</v>
      </c>
      <c r="M72" s="7">
        <v>1756</v>
      </c>
      <c r="N72" s="7">
        <v>1665</v>
      </c>
      <c r="O72" s="7">
        <v>1736</v>
      </c>
      <c r="P72" s="7">
        <v>1634</v>
      </c>
      <c r="Q72" s="2">
        <f t="shared" si="26"/>
        <v>6</v>
      </c>
      <c r="R72" s="2">
        <f t="shared" si="27"/>
        <v>16</v>
      </c>
      <c r="S72" s="2">
        <f t="shared" si="28"/>
        <v>29</v>
      </c>
      <c r="T72" s="2">
        <f t="shared" si="29"/>
        <v>120</v>
      </c>
      <c r="U72" s="2">
        <f t="shared" si="30"/>
        <v>49</v>
      </c>
      <c r="V72" s="2">
        <f t="shared" si="31"/>
        <v>151</v>
      </c>
      <c r="W72" s="7">
        <f t="shared" si="32"/>
        <v>0.99664991624790622</v>
      </c>
      <c r="X72" s="7">
        <f t="shared" si="33"/>
        <v>0.99111604664075514</v>
      </c>
      <c r="Y72" s="7">
        <f t="shared" si="34"/>
        <v>0.98348519362186793</v>
      </c>
      <c r="Z72" s="7">
        <f t="shared" si="35"/>
        <v>0.92792792792792789</v>
      </c>
      <c r="AA72" s="7">
        <f t="shared" si="36"/>
        <v>0.97177419354838712</v>
      </c>
      <c r="AB72" s="7">
        <f t="shared" si="37"/>
        <v>0.90758873929008566</v>
      </c>
      <c r="AC72" s="2">
        <f t="shared" si="38"/>
        <v>1785</v>
      </c>
      <c r="AD72" s="2">
        <f t="shared" si="39"/>
        <v>1785</v>
      </c>
      <c r="AE72" s="2">
        <f t="shared" si="40"/>
        <v>1727</v>
      </c>
      <c r="AF72" s="2">
        <f t="shared" si="41"/>
        <v>1545</v>
      </c>
      <c r="AG72" s="2">
        <f t="shared" si="42"/>
        <v>1687</v>
      </c>
      <c r="AH72" s="2">
        <f t="shared" si="43"/>
        <v>1483</v>
      </c>
      <c r="AI72" s="11">
        <f t="shared" si="47"/>
        <v>1730.5</v>
      </c>
      <c r="AJ72" s="11">
        <f t="shared" si="48"/>
        <v>1668.6666666666667</v>
      </c>
    </row>
    <row r="73" spans="1:36" x14ac:dyDescent="0.4">
      <c r="A73" s="7" t="s">
        <v>28</v>
      </c>
      <c r="B73" s="7" t="s">
        <v>29</v>
      </c>
      <c r="C73" s="7">
        <v>11135</v>
      </c>
      <c r="D73" s="7">
        <v>201918</v>
      </c>
      <c r="E73" s="7">
        <v>2019</v>
      </c>
      <c r="F73" s="7">
        <v>18</v>
      </c>
      <c r="G73" s="7">
        <v>2742</v>
      </c>
      <c r="H73" s="7">
        <f t="shared" si="44"/>
        <v>1.3735775182129265E-3</v>
      </c>
      <c r="I73" s="7">
        <f t="shared" si="45"/>
        <v>0.61263311088180572</v>
      </c>
      <c r="J73" s="7">
        <f t="shared" si="46"/>
        <v>8.4149906802009531E-4</v>
      </c>
      <c r="K73" s="7">
        <v>1543</v>
      </c>
      <c r="L73" s="7">
        <v>1610</v>
      </c>
      <c r="M73" s="7">
        <v>2489</v>
      </c>
      <c r="N73" s="7">
        <v>2099</v>
      </c>
      <c r="O73" s="7">
        <v>2341</v>
      </c>
      <c r="P73" s="7">
        <v>2168</v>
      </c>
      <c r="Q73" s="2">
        <f t="shared" si="26"/>
        <v>1199</v>
      </c>
      <c r="R73" s="2">
        <f t="shared" si="27"/>
        <v>1132</v>
      </c>
      <c r="S73" s="2">
        <f t="shared" si="28"/>
        <v>253</v>
      </c>
      <c r="T73" s="2">
        <f t="shared" si="29"/>
        <v>643</v>
      </c>
      <c r="U73" s="2">
        <f t="shared" si="30"/>
        <v>401</v>
      </c>
      <c r="V73" s="2">
        <f t="shared" si="31"/>
        <v>574</v>
      </c>
      <c r="W73" s="7">
        <f t="shared" si="32"/>
        <v>0.22294232015554116</v>
      </c>
      <c r="X73" s="7">
        <f t="shared" si="33"/>
        <v>0.29689440993788818</v>
      </c>
      <c r="Y73" s="7">
        <f t="shared" si="34"/>
        <v>0.89835275210928089</v>
      </c>
      <c r="Z73" s="7">
        <f t="shared" si="35"/>
        <v>0.69366364935683666</v>
      </c>
      <c r="AA73" s="7">
        <f t="shared" si="36"/>
        <v>0.82870568133276379</v>
      </c>
      <c r="AB73" s="7">
        <f t="shared" si="37"/>
        <v>0.73523985239852396</v>
      </c>
      <c r="AC73" s="2">
        <f t="shared" si="38"/>
        <v>344</v>
      </c>
      <c r="AD73" s="2">
        <f t="shared" si="39"/>
        <v>478</v>
      </c>
      <c r="AE73" s="2">
        <f t="shared" si="40"/>
        <v>2236</v>
      </c>
      <c r="AF73" s="2">
        <f t="shared" si="41"/>
        <v>1456.0000000000002</v>
      </c>
      <c r="AG73" s="2">
        <f t="shared" si="42"/>
        <v>1940</v>
      </c>
      <c r="AH73" s="2">
        <f t="shared" si="43"/>
        <v>1594</v>
      </c>
      <c r="AI73" s="11">
        <f t="shared" si="47"/>
        <v>2041.6666666666667</v>
      </c>
      <c r="AJ73" s="11">
        <f t="shared" si="48"/>
        <v>1341.3333333333333</v>
      </c>
    </row>
    <row r="74" spans="1:36" x14ac:dyDescent="0.4">
      <c r="A74" s="7" t="s">
        <v>28</v>
      </c>
      <c r="B74" s="7" t="s">
        <v>29</v>
      </c>
      <c r="C74" s="7">
        <v>11136</v>
      </c>
      <c r="D74" s="7">
        <v>201918</v>
      </c>
      <c r="E74" s="7">
        <v>2019</v>
      </c>
      <c r="F74" s="7">
        <v>18</v>
      </c>
      <c r="G74" s="7">
        <v>10984</v>
      </c>
      <c r="H74" s="7">
        <f t="shared" si="44"/>
        <v>5.5023251130746848E-3</v>
      </c>
      <c r="I74" s="7">
        <f t="shared" si="45"/>
        <v>0.68443300417405462</v>
      </c>
      <c r="J74" s="7">
        <f t="shared" si="46"/>
        <v>3.7659729070840513E-3</v>
      </c>
      <c r="K74" s="7">
        <v>6381</v>
      </c>
      <c r="L74" s="7">
        <v>13624</v>
      </c>
      <c r="M74" s="7">
        <v>10998</v>
      </c>
      <c r="N74" s="7">
        <v>8423</v>
      </c>
      <c r="O74" s="7">
        <v>8608</v>
      </c>
      <c r="P74" s="7">
        <v>7863</v>
      </c>
      <c r="Q74" s="2">
        <f t="shared" si="26"/>
        <v>4603</v>
      </c>
      <c r="R74" s="2">
        <f t="shared" si="27"/>
        <v>2640</v>
      </c>
      <c r="S74" s="2">
        <f t="shared" si="28"/>
        <v>14</v>
      </c>
      <c r="T74" s="2">
        <f t="shared" si="29"/>
        <v>2561</v>
      </c>
      <c r="U74" s="2">
        <f t="shared" si="30"/>
        <v>2376</v>
      </c>
      <c r="V74" s="2">
        <f t="shared" si="31"/>
        <v>3121</v>
      </c>
      <c r="W74" s="7">
        <f t="shared" si="32"/>
        <v>0.27863971164394297</v>
      </c>
      <c r="X74" s="7">
        <f t="shared" si="33"/>
        <v>0.80622431004110395</v>
      </c>
      <c r="Y74" s="7">
        <f t="shared" si="34"/>
        <v>0.99872704128023282</v>
      </c>
      <c r="Z74" s="7">
        <f t="shared" si="35"/>
        <v>0.69595156120147217</v>
      </c>
      <c r="AA74" s="7">
        <f t="shared" si="36"/>
        <v>0.72397769516728627</v>
      </c>
      <c r="AB74" s="7">
        <f t="shared" si="37"/>
        <v>0.60307770571028874</v>
      </c>
      <c r="AC74" s="2">
        <f t="shared" si="38"/>
        <v>1778</v>
      </c>
      <c r="AD74" s="2">
        <f t="shared" si="39"/>
        <v>10984</v>
      </c>
      <c r="AE74" s="2">
        <f t="shared" si="40"/>
        <v>10984</v>
      </c>
      <c r="AF74" s="2">
        <f t="shared" si="41"/>
        <v>5862</v>
      </c>
      <c r="AG74" s="2">
        <f t="shared" si="42"/>
        <v>6232</v>
      </c>
      <c r="AH74" s="2">
        <f t="shared" si="43"/>
        <v>4742</v>
      </c>
      <c r="AI74" s="11">
        <f t="shared" si="47"/>
        <v>9316.1666666666661</v>
      </c>
      <c r="AJ74" s="11">
        <f t="shared" si="48"/>
        <v>6763.666666666667</v>
      </c>
    </row>
    <row r="75" spans="1:36" x14ac:dyDescent="0.4">
      <c r="A75" s="7" t="s">
        <v>28</v>
      </c>
      <c r="B75" s="7" t="s">
        <v>29</v>
      </c>
      <c r="C75" s="7">
        <v>11137</v>
      </c>
      <c r="D75" s="7">
        <v>201918</v>
      </c>
      <c r="E75" s="7">
        <v>2019</v>
      </c>
      <c r="F75" s="7">
        <v>18</v>
      </c>
      <c r="G75" s="7">
        <v>1254</v>
      </c>
      <c r="H75" s="7">
        <f t="shared" si="44"/>
        <v>6.2817877747593364E-4</v>
      </c>
      <c r="I75" s="7">
        <f t="shared" si="45"/>
        <v>0.53409896574326066</v>
      </c>
      <c r="J75" s="7">
        <f t="shared" si="46"/>
        <v>3.3550963535176204E-4</v>
      </c>
      <c r="K75" s="7">
        <v>3503</v>
      </c>
      <c r="L75" s="7">
        <v>2454</v>
      </c>
      <c r="M75" s="7">
        <v>4358</v>
      </c>
      <c r="N75" s="7">
        <v>2281</v>
      </c>
      <c r="O75" s="7">
        <v>2100</v>
      </c>
      <c r="P75" s="7">
        <v>1141</v>
      </c>
      <c r="Q75" s="2">
        <f t="shared" si="26"/>
        <v>2249</v>
      </c>
      <c r="R75" s="2">
        <f t="shared" si="27"/>
        <v>1200</v>
      </c>
      <c r="S75" s="2">
        <f t="shared" si="28"/>
        <v>3104</v>
      </c>
      <c r="T75" s="2">
        <f t="shared" si="29"/>
        <v>1027</v>
      </c>
      <c r="U75" s="2">
        <f t="shared" si="30"/>
        <v>846</v>
      </c>
      <c r="V75" s="2">
        <f t="shared" si="31"/>
        <v>113</v>
      </c>
      <c r="W75" s="7">
        <f t="shared" si="32"/>
        <v>0.35797887524978589</v>
      </c>
      <c r="X75" s="7">
        <f t="shared" si="33"/>
        <v>0.51100244498777503</v>
      </c>
      <c r="Y75" s="7">
        <f t="shared" si="34"/>
        <v>0.28774667278568156</v>
      </c>
      <c r="Z75" s="7">
        <f t="shared" si="35"/>
        <v>0.5497588776852258</v>
      </c>
      <c r="AA75" s="7">
        <f t="shared" si="36"/>
        <v>0.5971428571428572</v>
      </c>
      <c r="AB75" s="7">
        <f t="shared" si="37"/>
        <v>0.90096406660823836</v>
      </c>
      <c r="AC75" s="2">
        <f t="shared" si="38"/>
        <v>1254</v>
      </c>
      <c r="AD75" s="2">
        <f t="shared" si="39"/>
        <v>1254</v>
      </c>
      <c r="AE75" s="2">
        <f t="shared" si="40"/>
        <v>1254.0000000000002</v>
      </c>
      <c r="AF75" s="2">
        <f t="shared" si="41"/>
        <v>1254</v>
      </c>
      <c r="AG75" s="2">
        <f t="shared" si="42"/>
        <v>1254.0000000000002</v>
      </c>
      <c r="AH75" s="2">
        <f t="shared" si="43"/>
        <v>1028</v>
      </c>
      <c r="AI75" s="11">
        <f t="shared" si="47"/>
        <v>2639.5</v>
      </c>
      <c r="AJ75" s="11">
        <f t="shared" si="48"/>
        <v>1216.3333333333333</v>
      </c>
    </row>
    <row r="76" spans="1:36" x14ac:dyDescent="0.4">
      <c r="A76" s="7" t="s">
        <v>28</v>
      </c>
      <c r="B76" s="7" t="s">
        <v>29</v>
      </c>
      <c r="C76" s="7">
        <v>11138</v>
      </c>
      <c r="D76" s="7">
        <v>201918</v>
      </c>
      <c r="E76" s="7">
        <v>2019</v>
      </c>
      <c r="F76" s="7">
        <v>18</v>
      </c>
      <c r="G76" s="7">
        <v>11271</v>
      </c>
      <c r="H76" s="7">
        <f t="shared" si="44"/>
        <v>5.64609489707436E-3</v>
      </c>
      <c r="I76" s="7">
        <f t="shared" si="45"/>
        <v>0.56139139180523878</v>
      </c>
      <c r="J76" s="7">
        <f t="shared" si="46"/>
        <v>3.1696690725330312E-3</v>
      </c>
      <c r="K76" s="7">
        <v>5337</v>
      </c>
      <c r="L76" s="7">
        <v>7373</v>
      </c>
      <c r="M76" s="7">
        <v>8253</v>
      </c>
      <c r="N76" s="7">
        <v>8428</v>
      </c>
      <c r="O76" s="7">
        <v>9481</v>
      </c>
      <c r="P76" s="7">
        <v>9306</v>
      </c>
      <c r="Q76" s="2">
        <f t="shared" si="26"/>
        <v>5934</v>
      </c>
      <c r="R76" s="2">
        <f t="shared" si="27"/>
        <v>3898</v>
      </c>
      <c r="S76" s="2">
        <f t="shared" si="28"/>
        <v>3018</v>
      </c>
      <c r="T76" s="2">
        <f t="shared" si="29"/>
        <v>2843</v>
      </c>
      <c r="U76" s="2">
        <f t="shared" si="30"/>
        <v>1790</v>
      </c>
      <c r="V76" s="2">
        <f t="shared" si="31"/>
        <v>1965</v>
      </c>
      <c r="W76" s="7">
        <f t="shared" si="32"/>
        <v>0</v>
      </c>
      <c r="X76" s="7">
        <f t="shared" si="33"/>
        <v>0.47131425471314259</v>
      </c>
      <c r="Y76" s="7">
        <f t="shared" si="34"/>
        <v>0.63431479462013818</v>
      </c>
      <c r="Z76" s="7">
        <f t="shared" si="35"/>
        <v>0.66267204556241099</v>
      </c>
      <c r="AA76" s="7">
        <f t="shared" si="36"/>
        <v>0.8112013500685582</v>
      </c>
      <c r="AB76" s="7">
        <f t="shared" si="37"/>
        <v>0.7888459058671824</v>
      </c>
      <c r="AC76" s="2">
        <f t="shared" si="38"/>
        <v>0</v>
      </c>
      <c r="AD76" s="2">
        <f t="shared" si="39"/>
        <v>3475.0000000000005</v>
      </c>
      <c r="AE76" s="2">
        <f t="shared" si="40"/>
        <v>5235</v>
      </c>
      <c r="AF76" s="2">
        <f t="shared" si="41"/>
        <v>5585</v>
      </c>
      <c r="AG76" s="2">
        <f t="shared" si="42"/>
        <v>7691</v>
      </c>
      <c r="AH76" s="2">
        <f t="shared" si="43"/>
        <v>7340.9999999999991</v>
      </c>
      <c r="AI76" s="11">
        <f t="shared" si="47"/>
        <v>8029.666666666667</v>
      </c>
      <c r="AJ76" s="11">
        <f t="shared" si="48"/>
        <v>4887.833333333333</v>
      </c>
    </row>
    <row r="77" spans="1:36" x14ac:dyDescent="0.4">
      <c r="A77" s="7" t="s">
        <v>28</v>
      </c>
      <c r="B77" s="7" t="s">
        <v>29</v>
      </c>
      <c r="C77" s="7">
        <v>11140</v>
      </c>
      <c r="D77" s="7">
        <v>201918</v>
      </c>
      <c r="E77" s="7">
        <v>2019</v>
      </c>
      <c r="F77" s="7">
        <v>18</v>
      </c>
      <c r="G77" s="7">
        <v>40952</v>
      </c>
      <c r="H77" s="7">
        <f t="shared" si="44"/>
        <v>2.0514495450713262E-2</v>
      </c>
      <c r="I77" s="7">
        <f t="shared" si="45"/>
        <v>0.9749353002800748</v>
      </c>
      <c r="J77" s="7">
        <f t="shared" si="46"/>
        <v>2.0000305782335363E-2</v>
      </c>
      <c r="K77" s="7">
        <v>41812</v>
      </c>
      <c r="L77" s="7">
        <v>42141</v>
      </c>
      <c r="M77" s="7">
        <v>41234</v>
      </c>
      <c r="N77" s="7">
        <v>39491</v>
      </c>
      <c r="O77" s="7">
        <v>40647</v>
      </c>
      <c r="P77" s="7">
        <v>38992</v>
      </c>
      <c r="Q77" s="2">
        <f t="shared" si="26"/>
        <v>860</v>
      </c>
      <c r="R77" s="2">
        <f t="shared" si="27"/>
        <v>1189</v>
      </c>
      <c r="S77" s="2">
        <f t="shared" si="28"/>
        <v>282</v>
      </c>
      <c r="T77" s="2">
        <f t="shared" si="29"/>
        <v>1461</v>
      </c>
      <c r="U77" s="2">
        <f t="shared" si="30"/>
        <v>305</v>
      </c>
      <c r="V77" s="2">
        <f t="shared" si="31"/>
        <v>1960</v>
      </c>
      <c r="W77" s="7">
        <f t="shared" si="32"/>
        <v>0.97943174208361239</v>
      </c>
      <c r="X77" s="7">
        <f t="shared" si="33"/>
        <v>0.97178519731377988</v>
      </c>
      <c r="Y77" s="7">
        <f t="shared" si="34"/>
        <v>0.99316098365426586</v>
      </c>
      <c r="Z77" s="7">
        <f t="shared" si="35"/>
        <v>0.96300422881162795</v>
      </c>
      <c r="AA77" s="7">
        <f t="shared" si="36"/>
        <v>0.99249637119590617</v>
      </c>
      <c r="AB77" s="7">
        <f t="shared" si="37"/>
        <v>0.94973327862125567</v>
      </c>
      <c r="AC77" s="2">
        <f t="shared" si="38"/>
        <v>40952</v>
      </c>
      <c r="AD77" s="2">
        <f t="shared" si="39"/>
        <v>40952</v>
      </c>
      <c r="AE77" s="2">
        <f t="shared" si="40"/>
        <v>40952</v>
      </c>
      <c r="AF77" s="2">
        <f t="shared" si="41"/>
        <v>38030</v>
      </c>
      <c r="AG77" s="2">
        <f t="shared" si="42"/>
        <v>40342</v>
      </c>
      <c r="AH77" s="2">
        <f t="shared" si="43"/>
        <v>37032</v>
      </c>
      <c r="AI77" s="11">
        <f t="shared" si="47"/>
        <v>40719.5</v>
      </c>
      <c r="AJ77" s="11">
        <f t="shared" si="48"/>
        <v>39710</v>
      </c>
    </row>
    <row r="78" spans="1:36" x14ac:dyDescent="0.4">
      <c r="A78" s="7" t="s">
        <v>28</v>
      </c>
      <c r="B78" s="7" t="s">
        <v>30</v>
      </c>
      <c r="C78" s="7">
        <v>11153</v>
      </c>
      <c r="D78" s="7">
        <v>201918</v>
      </c>
      <c r="E78" s="7">
        <v>2019</v>
      </c>
      <c r="F78" s="7">
        <v>18</v>
      </c>
      <c r="G78" s="7">
        <v>3112</v>
      </c>
      <c r="H78" s="7">
        <f t="shared" si="44"/>
        <v>1.5589253233693025E-3</v>
      </c>
      <c r="I78" s="7">
        <f t="shared" si="45"/>
        <v>0.95627253098747111</v>
      </c>
      <c r="J78" s="7">
        <f t="shared" si="46"/>
        <v>1.4907574645988248E-3</v>
      </c>
      <c r="K78" s="7">
        <v>3118</v>
      </c>
      <c r="L78" s="7">
        <v>3190</v>
      </c>
      <c r="M78" s="7">
        <v>3312</v>
      </c>
      <c r="N78" s="7">
        <v>3085</v>
      </c>
      <c r="O78" s="7">
        <v>3249</v>
      </c>
      <c r="P78" s="7">
        <v>2767</v>
      </c>
      <c r="Q78" s="2">
        <f t="shared" si="26"/>
        <v>6</v>
      </c>
      <c r="R78" s="2">
        <f t="shared" si="27"/>
        <v>78</v>
      </c>
      <c r="S78" s="2">
        <f t="shared" si="28"/>
        <v>200</v>
      </c>
      <c r="T78" s="2">
        <f t="shared" si="29"/>
        <v>27</v>
      </c>
      <c r="U78" s="2">
        <f t="shared" si="30"/>
        <v>137</v>
      </c>
      <c r="V78" s="2">
        <f t="shared" si="31"/>
        <v>345</v>
      </c>
      <c r="W78" s="7">
        <f t="shared" si="32"/>
        <v>0.99807568954457981</v>
      </c>
      <c r="X78" s="7">
        <f t="shared" si="33"/>
        <v>0.97554858934169275</v>
      </c>
      <c r="Y78" s="7">
        <f t="shared" si="34"/>
        <v>0.93961352657004826</v>
      </c>
      <c r="Z78" s="7">
        <f t="shared" si="35"/>
        <v>0.9912479740680713</v>
      </c>
      <c r="AA78" s="7">
        <f t="shared" si="36"/>
        <v>0.9578331794398276</v>
      </c>
      <c r="AB78" s="7">
        <f t="shared" si="37"/>
        <v>0.87531622696060718</v>
      </c>
      <c r="AC78" s="2">
        <f t="shared" si="38"/>
        <v>3112</v>
      </c>
      <c r="AD78" s="2">
        <f t="shared" si="39"/>
        <v>3112</v>
      </c>
      <c r="AE78" s="2">
        <f t="shared" si="40"/>
        <v>3112</v>
      </c>
      <c r="AF78" s="2">
        <f t="shared" si="41"/>
        <v>3058</v>
      </c>
      <c r="AG78" s="2">
        <f t="shared" si="42"/>
        <v>3112</v>
      </c>
      <c r="AH78" s="2">
        <f t="shared" si="43"/>
        <v>2422</v>
      </c>
      <c r="AI78" s="11">
        <f t="shared" si="47"/>
        <v>3120.1666666666665</v>
      </c>
      <c r="AJ78" s="11">
        <f t="shared" si="48"/>
        <v>2988</v>
      </c>
    </row>
    <row r="79" spans="1:36" x14ac:dyDescent="0.4">
      <c r="A79" s="7" t="s">
        <v>28</v>
      </c>
      <c r="B79" s="7" t="s">
        <v>30</v>
      </c>
      <c r="C79" s="7">
        <v>11154</v>
      </c>
      <c r="D79" s="7">
        <v>201918</v>
      </c>
      <c r="E79" s="7">
        <v>2019</v>
      </c>
      <c r="F79" s="7">
        <v>18</v>
      </c>
      <c r="G79" s="7">
        <v>11152</v>
      </c>
      <c r="H79" s="7">
        <f t="shared" si="44"/>
        <v>5.5864830354159581E-3</v>
      </c>
      <c r="I79" s="7">
        <f t="shared" si="45"/>
        <v>0.93285838458226111</v>
      </c>
      <c r="J79" s="7">
        <f t="shared" si="46"/>
        <v>5.2113975399143376E-3</v>
      </c>
      <c r="K79" s="7">
        <v>9919</v>
      </c>
      <c r="L79" s="7">
        <v>11187</v>
      </c>
      <c r="M79" s="7">
        <v>13416</v>
      </c>
      <c r="N79" s="7">
        <v>11650</v>
      </c>
      <c r="O79" s="7">
        <v>11876</v>
      </c>
      <c r="P79" s="7">
        <v>11185</v>
      </c>
      <c r="Q79" s="2">
        <f t="shared" si="26"/>
        <v>1233</v>
      </c>
      <c r="R79" s="2">
        <f t="shared" si="27"/>
        <v>35</v>
      </c>
      <c r="S79" s="2">
        <f t="shared" si="28"/>
        <v>2264</v>
      </c>
      <c r="T79" s="2">
        <f t="shared" si="29"/>
        <v>498</v>
      </c>
      <c r="U79" s="2">
        <f t="shared" si="30"/>
        <v>724</v>
      </c>
      <c r="V79" s="2">
        <f t="shared" si="31"/>
        <v>33</v>
      </c>
      <c r="W79" s="7">
        <f t="shared" si="32"/>
        <v>0.87569311422522433</v>
      </c>
      <c r="X79" s="7">
        <f t="shared" si="33"/>
        <v>0.99687136855278446</v>
      </c>
      <c r="Y79" s="7">
        <f t="shared" si="34"/>
        <v>0.83124627310673826</v>
      </c>
      <c r="Z79" s="7">
        <f t="shared" si="35"/>
        <v>0.95725321888412018</v>
      </c>
      <c r="AA79" s="7">
        <f t="shared" si="36"/>
        <v>0.93903671269787803</v>
      </c>
      <c r="AB79" s="7">
        <f t="shared" si="37"/>
        <v>0.99704962002682163</v>
      </c>
      <c r="AC79" s="2">
        <f t="shared" si="38"/>
        <v>8686</v>
      </c>
      <c r="AD79" s="2">
        <f t="shared" si="39"/>
        <v>11152</v>
      </c>
      <c r="AE79" s="2">
        <f t="shared" si="40"/>
        <v>11152</v>
      </c>
      <c r="AF79" s="2">
        <f t="shared" si="41"/>
        <v>11152</v>
      </c>
      <c r="AG79" s="2">
        <f t="shared" si="42"/>
        <v>11152</v>
      </c>
      <c r="AH79" s="2">
        <f t="shared" si="43"/>
        <v>11152</v>
      </c>
      <c r="AI79" s="11">
        <f t="shared" si="47"/>
        <v>11538.833333333334</v>
      </c>
      <c r="AJ79" s="11">
        <f t="shared" si="48"/>
        <v>10741</v>
      </c>
    </row>
    <row r="80" spans="1:36" x14ac:dyDescent="0.4">
      <c r="A80" s="7" t="s">
        <v>28</v>
      </c>
      <c r="B80" s="7" t="s">
        <v>30</v>
      </c>
      <c r="C80" s="7">
        <v>11155</v>
      </c>
      <c r="D80" s="7">
        <v>201918</v>
      </c>
      <c r="E80" s="7">
        <v>2019</v>
      </c>
      <c r="F80" s="7">
        <v>18</v>
      </c>
      <c r="G80" s="7">
        <v>3430</v>
      </c>
      <c r="H80" s="7">
        <f t="shared" si="44"/>
        <v>1.7182242478009987E-3</v>
      </c>
      <c r="I80" s="7">
        <f t="shared" si="45"/>
        <v>0.92639730380190333</v>
      </c>
      <c r="J80" s="7">
        <f t="shared" si="46"/>
        <v>1.5917583104898985E-3</v>
      </c>
      <c r="K80" s="7">
        <v>3455</v>
      </c>
      <c r="L80" s="7">
        <v>3453</v>
      </c>
      <c r="M80" s="7">
        <v>3980</v>
      </c>
      <c r="N80" s="7">
        <v>3762</v>
      </c>
      <c r="O80" s="7">
        <v>4061</v>
      </c>
      <c r="P80" s="7">
        <v>3595</v>
      </c>
      <c r="Q80" s="2">
        <f t="shared" si="26"/>
        <v>25</v>
      </c>
      <c r="R80" s="2">
        <f t="shared" si="27"/>
        <v>23</v>
      </c>
      <c r="S80" s="2">
        <f t="shared" si="28"/>
        <v>550</v>
      </c>
      <c r="T80" s="2">
        <f t="shared" si="29"/>
        <v>332</v>
      </c>
      <c r="U80" s="2">
        <f t="shared" si="30"/>
        <v>631</v>
      </c>
      <c r="V80" s="2">
        <f t="shared" si="31"/>
        <v>165</v>
      </c>
      <c r="W80" s="7">
        <f t="shared" si="32"/>
        <v>0.99276410998552822</v>
      </c>
      <c r="X80" s="7">
        <f t="shared" si="33"/>
        <v>0.99333912539820446</v>
      </c>
      <c r="Y80" s="7">
        <f t="shared" si="34"/>
        <v>0.86180904522613067</v>
      </c>
      <c r="Z80" s="7">
        <f t="shared" si="35"/>
        <v>0.91174906964380653</v>
      </c>
      <c r="AA80" s="7">
        <f t="shared" si="36"/>
        <v>0.84461955183452353</v>
      </c>
      <c r="AB80" s="7">
        <f t="shared" si="37"/>
        <v>0.95410292072322667</v>
      </c>
      <c r="AC80" s="2">
        <f t="shared" si="38"/>
        <v>3430</v>
      </c>
      <c r="AD80" s="2">
        <f t="shared" si="39"/>
        <v>3430</v>
      </c>
      <c r="AE80" s="2">
        <f t="shared" si="40"/>
        <v>3430</v>
      </c>
      <c r="AF80" s="2">
        <f t="shared" si="41"/>
        <v>3430</v>
      </c>
      <c r="AG80" s="2">
        <f t="shared" si="42"/>
        <v>3430</v>
      </c>
      <c r="AH80" s="2">
        <f t="shared" si="43"/>
        <v>3430</v>
      </c>
      <c r="AI80" s="11">
        <f t="shared" si="47"/>
        <v>3717.6666666666665</v>
      </c>
      <c r="AJ80" s="11">
        <f t="shared" si="48"/>
        <v>3430</v>
      </c>
    </row>
    <row r="81" spans="1:36" x14ac:dyDescent="0.4">
      <c r="A81" s="7" t="s">
        <v>28</v>
      </c>
      <c r="B81" s="7" t="s">
        <v>30</v>
      </c>
      <c r="C81" s="7">
        <v>11156</v>
      </c>
      <c r="D81" s="7">
        <v>201918</v>
      </c>
      <c r="E81" s="7">
        <v>2019</v>
      </c>
      <c r="F81" s="7">
        <v>18</v>
      </c>
      <c r="G81" s="7">
        <v>3876</v>
      </c>
      <c r="H81" s="7">
        <f t="shared" si="44"/>
        <v>1.941643494016522E-3</v>
      </c>
      <c r="I81" s="7">
        <f t="shared" si="45"/>
        <v>0.8897458465005168</v>
      </c>
      <c r="J81" s="7">
        <f t="shared" si="46"/>
        <v>1.7275692341859514E-3</v>
      </c>
      <c r="K81" s="7">
        <v>4224</v>
      </c>
      <c r="L81" s="7">
        <v>4204</v>
      </c>
      <c r="M81" s="7">
        <v>4336</v>
      </c>
      <c r="N81" s="7">
        <v>4464</v>
      </c>
      <c r="O81" s="7">
        <v>4786</v>
      </c>
      <c r="P81" s="7">
        <v>4182</v>
      </c>
      <c r="Q81" s="2">
        <f t="shared" si="26"/>
        <v>348</v>
      </c>
      <c r="R81" s="2">
        <f t="shared" si="27"/>
        <v>328</v>
      </c>
      <c r="S81" s="2">
        <f t="shared" si="28"/>
        <v>460</v>
      </c>
      <c r="T81" s="2">
        <f t="shared" si="29"/>
        <v>588</v>
      </c>
      <c r="U81" s="2">
        <f t="shared" si="30"/>
        <v>910</v>
      </c>
      <c r="V81" s="2">
        <f t="shared" si="31"/>
        <v>306</v>
      </c>
      <c r="W81" s="7">
        <f t="shared" si="32"/>
        <v>0.91761363636363635</v>
      </c>
      <c r="X81" s="7">
        <f t="shared" si="33"/>
        <v>0.92197906755470982</v>
      </c>
      <c r="Y81" s="7">
        <f t="shared" si="34"/>
        <v>0.89391143911439119</v>
      </c>
      <c r="Z81" s="7">
        <f t="shared" si="35"/>
        <v>0.86827956989247312</v>
      </c>
      <c r="AA81" s="7">
        <f t="shared" si="36"/>
        <v>0.8098620977852069</v>
      </c>
      <c r="AB81" s="7">
        <f t="shared" si="37"/>
        <v>0.92682926829268297</v>
      </c>
      <c r="AC81" s="2">
        <f t="shared" si="38"/>
        <v>3876</v>
      </c>
      <c r="AD81" s="2">
        <f t="shared" si="39"/>
        <v>3876</v>
      </c>
      <c r="AE81" s="2">
        <f t="shared" si="40"/>
        <v>3876</v>
      </c>
      <c r="AF81" s="2">
        <f t="shared" si="41"/>
        <v>3876</v>
      </c>
      <c r="AG81" s="2">
        <f t="shared" si="42"/>
        <v>3876.0000000000005</v>
      </c>
      <c r="AH81" s="2">
        <f t="shared" si="43"/>
        <v>3876</v>
      </c>
      <c r="AI81" s="11">
        <f t="shared" si="47"/>
        <v>4366</v>
      </c>
      <c r="AJ81" s="11">
        <f t="shared" si="48"/>
        <v>3876</v>
      </c>
    </row>
    <row r="82" spans="1:36" x14ac:dyDescent="0.4">
      <c r="A82" s="7" t="s">
        <v>28</v>
      </c>
      <c r="B82" s="7" t="s">
        <v>30</v>
      </c>
      <c r="C82" s="7">
        <v>11157</v>
      </c>
      <c r="D82" s="7">
        <v>201918</v>
      </c>
      <c r="E82" s="7">
        <v>2019</v>
      </c>
      <c r="F82" s="7">
        <v>18</v>
      </c>
      <c r="G82" s="7">
        <v>13699</v>
      </c>
      <c r="H82" s="7">
        <f t="shared" si="44"/>
        <v>6.8623772509113353E-3</v>
      </c>
      <c r="I82" s="7">
        <f t="shared" si="45"/>
        <v>0.86608431779342021</v>
      </c>
      <c r="J82" s="7">
        <f t="shared" si="46"/>
        <v>5.9433973197966306E-3</v>
      </c>
      <c r="K82" s="7">
        <v>11535</v>
      </c>
      <c r="L82" s="7">
        <v>12146</v>
      </c>
      <c r="M82" s="7">
        <v>15994</v>
      </c>
      <c r="N82" s="7">
        <v>15843</v>
      </c>
      <c r="O82" s="7">
        <v>16241</v>
      </c>
      <c r="P82" s="7">
        <v>14461</v>
      </c>
      <c r="Q82" s="2">
        <f t="shared" si="26"/>
        <v>2164</v>
      </c>
      <c r="R82" s="2">
        <f t="shared" si="27"/>
        <v>1553</v>
      </c>
      <c r="S82" s="2">
        <f t="shared" si="28"/>
        <v>2295</v>
      </c>
      <c r="T82" s="2">
        <f t="shared" si="29"/>
        <v>2144</v>
      </c>
      <c r="U82" s="2">
        <f t="shared" si="30"/>
        <v>2542</v>
      </c>
      <c r="V82" s="2">
        <f t="shared" si="31"/>
        <v>762</v>
      </c>
      <c r="W82" s="7">
        <f t="shared" si="32"/>
        <v>0.81239705244906801</v>
      </c>
      <c r="X82" s="7">
        <f t="shared" si="33"/>
        <v>0.87213897579450028</v>
      </c>
      <c r="Y82" s="7">
        <f t="shared" si="34"/>
        <v>0.85650869075903469</v>
      </c>
      <c r="Z82" s="7">
        <f t="shared" si="35"/>
        <v>0.86467209493151553</v>
      </c>
      <c r="AA82" s="7">
        <f t="shared" si="36"/>
        <v>0.84348254417831414</v>
      </c>
      <c r="AB82" s="7">
        <f t="shared" si="37"/>
        <v>0.94730654864808794</v>
      </c>
      <c r="AC82" s="2">
        <f t="shared" si="38"/>
        <v>9371</v>
      </c>
      <c r="AD82" s="2">
        <f t="shared" si="39"/>
        <v>10593</v>
      </c>
      <c r="AE82" s="2">
        <f t="shared" si="40"/>
        <v>13699</v>
      </c>
      <c r="AF82" s="2">
        <f t="shared" si="41"/>
        <v>13699</v>
      </c>
      <c r="AG82" s="2">
        <f t="shared" si="42"/>
        <v>13699</v>
      </c>
      <c r="AH82" s="2">
        <f t="shared" si="43"/>
        <v>13699</v>
      </c>
      <c r="AI82" s="11">
        <f t="shared" si="47"/>
        <v>14370</v>
      </c>
      <c r="AJ82" s="11">
        <f t="shared" si="48"/>
        <v>12460</v>
      </c>
    </row>
    <row r="83" spans="1:36" x14ac:dyDescent="0.4">
      <c r="A83" s="7" t="s">
        <v>28</v>
      </c>
      <c r="B83" s="7" t="s">
        <v>30</v>
      </c>
      <c r="C83" s="7">
        <v>11158</v>
      </c>
      <c r="D83" s="7">
        <v>201918</v>
      </c>
      <c r="E83" s="7">
        <v>2019</v>
      </c>
      <c r="F83" s="7">
        <v>18</v>
      </c>
      <c r="G83" s="7">
        <v>475</v>
      </c>
      <c r="H83" s="7">
        <f t="shared" si="44"/>
        <v>2.3794650661967181E-4</v>
      </c>
      <c r="I83" s="7">
        <f t="shared" si="45"/>
        <v>0.72189911746586022</v>
      </c>
      <c r="J83" s="7">
        <f t="shared" si="46"/>
        <v>1.7177337313282554E-4</v>
      </c>
      <c r="K83" s="7">
        <v>328</v>
      </c>
      <c r="L83" s="7">
        <v>310</v>
      </c>
      <c r="M83" s="7">
        <v>386</v>
      </c>
      <c r="N83" s="7">
        <v>569</v>
      </c>
      <c r="O83" s="7">
        <v>566</v>
      </c>
      <c r="P83" s="7">
        <v>547</v>
      </c>
      <c r="Q83" s="2">
        <f t="shared" si="26"/>
        <v>147</v>
      </c>
      <c r="R83" s="2">
        <f t="shared" si="27"/>
        <v>165</v>
      </c>
      <c r="S83" s="2">
        <f t="shared" si="28"/>
        <v>89</v>
      </c>
      <c r="T83" s="2">
        <f t="shared" si="29"/>
        <v>94</v>
      </c>
      <c r="U83" s="2">
        <f t="shared" si="30"/>
        <v>91</v>
      </c>
      <c r="V83" s="2">
        <f t="shared" si="31"/>
        <v>72</v>
      </c>
      <c r="W83" s="7">
        <f t="shared" si="32"/>
        <v>0.55182926829268286</v>
      </c>
      <c r="X83" s="7">
        <f t="shared" si="33"/>
        <v>0.467741935483871</v>
      </c>
      <c r="Y83" s="7">
        <f t="shared" si="34"/>
        <v>0.76943005181347157</v>
      </c>
      <c r="Z83" s="7">
        <f t="shared" si="35"/>
        <v>0.83479789103690683</v>
      </c>
      <c r="AA83" s="7">
        <f t="shared" si="36"/>
        <v>0.83922261484098937</v>
      </c>
      <c r="AB83" s="7">
        <f t="shared" si="37"/>
        <v>0.86837294332723947</v>
      </c>
      <c r="AC83" s="2">
        <f t="shared" si="38"/>
        <v>180.99999999999997</v>
      </c>
      <c r="AD83" s="2">
        <f t="shared" si="39"/>
        <v>145</v>
      </c>
      <c r="AE83" s="2">
        <f t="shared" si="40"/>
        <v>297</v>
      </c>
      <c r="AF83" s="2">
        <f t="shared" si="41"/>
        <v>475</v>
      </c>
      <c r="AG83" s="2">
        <f t="shared" si="42"/>
        <v>475</v>
      </c>
      <c r="AH83" s="2">
        <f t="shared" si="43"/>
        <v>475</v>
      </c>
      <c r="AI83" s="11">
        <f t="shared" si="47"/>
        <v>451</v>
      </c>
      <c r="AJ83" s="11">
        <f t="shared" si="48"/>
        <v>341.33333333333331</v>
      </c>
    </row>
    <row r="84" spans="1:36" x14ac:dyDescent="0.4">
      <c r="A84" s="7" t="s">
        <v>28</v>
      </c>
      <c r="B84" s="7" t="s">
        <v>31</v>
      </c>
      <c r="C84" s="7">
        <v>11141</v>
      </c>
      <c r="D84" s="7">
        <v>201918</v>
      </c>
      <c r="E84" s="7">
        <v>2019</v>
      </c>
      <c r="F84" s="7">
        <v>18</v>
      </c>
      <c r="G84" s="7">
        <v>67550</v>
      </c>
      <c r="H84" s="7">
        <f t="shared" si="44"/>
        <v>3.3838497941387012E-2</v>
      </c>
      <c r="I84" s="7">
        <f t="shared" si="45"/>
        <v>0.98246112676977815</v>
      </c>
      <c r="J84" s="7">
        <f t="shared" si="46"/>
        <v>3.3245008815691902E-2</v>
      </c>
      <c r="K84" s="7">
        <v>67126</v>
      </c>
      <c r="L84" s="7">
        <v>69677</v>
      </c>
      <c r="M84" s="7">
        <v>67464</v>
      </c>
      <c r="N84" s="7">
        <v>68244</v>
      </c>
      <c r="O84" s="7">
        <v>68531</v>
      </c>
      <c r="P84" s="7">
        <v>64788</v>
      </c>
      <c r="Q84" s="2">
        <f t="shared" si="26"/>
        <v>424</v>
      </c>
      <c r="R84" s="2">
        <f t="shared" si="27"/>
        <v>2127</v>
      </c>
      <c r="S84" s="2">
        <f t="shared" si="28"/>
        <v>86</v>
      </c>
      <c r="T84" s="2">
        <f t="shared" si="29"/>
        <v>694</v>
      </c>
      <c r="U84" s="2">
        <f t="shared" si="30"/>
        <v>981</v>
      </c>
      <c r="V84" s="2">
        <f t="shared" si="31"/>
        <v>2762</v>
      </c>
      <c r="W84" s="7">
        <f t="shared" si="32"/>
        <v>0.99368352054345555</v>
      </c>
      <c r="X84" s="7">
        <f t="shared" si="33"/>
        <v>0.96947342738636855</v>
      </c>
      <c r="Y84" s="7">
        <f t="shared" si="34"/>
        <v>0.9987252460571564</v>
      </c>
      <c r="Z84" s="7">
        <f t="shared" si="35"/>
        <v>0.98983060781900245</v>
      </c>
      <c r="AA84" s="7">
        <f t="shared" si="36"/>
        <v>0.98568531029752959</v>
      </c>
      <c r="AB84" s="7">
        <f t="shared" si="37"/>
        <v>0.95736864851515713</v>
      </c>
      <c r="AC84" s="2">
        <f t="shared" si="38"/>
        <v>66702</v>
      </c>
      <c r="AD84" s="2">
        <f t="shared" si="39"/>
        <v>67550</v>
      </c>
      <c r="AE84" s="2">
        <f t="shared" si="40"/>
        <v>67378</v>
      </c>
      <c r="AF84" s="2">
        <f t="shared" si="41"/>
        <v>67550</v>
      </c>
      <c r="AG84" s="2">
        <f t="shared" si="42"/>
        <v>67550</v>
      </c>
      <c r="AH84" s="2">
        <f t="shared" si="43"/>
        <v>62026</v>
      </c>
      <c r="AI84" s="11">
        <f t="shared" si="47"/>
        <v>67638.333333333328</v>
      </c>
      <c r="AJ84" s="11">
        <f t="shared" si="48"/>
        <v>66459.333333333328</v>
      </c>
    </row>
    <row r="85" spans="1:36" x14ac:dyDescent="0.4">
      <c r="A85" s="7" t="s">
        <v>28</v>
      </c>
      <c r="B85" s="7" t="s">
        <v>31</v>
      </c>
      <c r="C85" s="7">
        <v>11142</v>
      </c>
      <c r="D85" s="7">
        <v>201918</v>
      </c>
      <c r="E85" s="7">
        <v>2019</v>
      </c>
      <c r="F85" s="7">
        <v>18</v>
      </c>
      <c r="G85" s="7">
        <v>1094</v>
      </c>
      <c r="H85" s="7">
        <f t="shared" si="44"/>
        <v>5.4802837524614936E-4</v>
      </c>
      <c r="I85" s="7">
        <f t="shared" si="45"/>
        <v>0.90217704841266855</v>
      </c>
      <c r="J85" s="7">
        <f t="shared" si="46"/>
        <v>4.9441862202596139E-4</v>
      </c>
      <c r="K85" s="7">
        <v>1244</v>
      </c>
      <c r="L85" s="7">
        <v>1216</v>
      </c>
      <c r="M85" s="7">
        <v>1208</v>
      </c>
      <c r="N85" s="7">
        <v>1204</v>
      </c>
      <c r="O85" s="7">
        <v>1230</v>
      </c>
      <c r="P85" s="7">
        <v>1176</v>
      </c>
      <c r="Q85" s="2">
        <f t="shared" si="26"/>
        <v>150</v>
      </c>
      <c r="R85" s="2">
        <f t="shared" si="27"/>
        <v>122</v>
      </c>
      <c r="S85" s="2">
        <f t="shared" si="28"/>
        <v>114</v>
      </c>
      <c r="T85" s="2">
        <f t="shared" si="29"/>
        <v>110</v>
      </c>
      <c r="U85" s="2">
        <f t="shared" si="30"/>
        <v>136</v>
      </c>
      <c r="V85" s="2">
        <f t="shared" si="31"/>
        <v>82</v>
      </c>
      <c r="W85" s="7">
        <f t="shared" si="32"/>
        <v>0.87942122186495175</v>
      </c>
      <c r="X85" s="7">
        <f t="shared" si="33"/>
        <v>0.89967105263157898</v>
      </c>
      <c r="Y85" s="7">
        <f t="shared" si="34"/>
        <v>0.9056291390728477</v>
      </c>
      <c r="Z85" s="7">
        <f t="shared" si="35"/>
        <v>0.90863787375415284</v>
      </c>
      <c r="AA85" s="7">
        <f t="shared" si="36"/>
        <v>0.88943089430894307</v>
      </c>
      <c r="AB85" s="7">
        <f t="shared" si="37"/>
        <v>0.93027210884353739</v>
      </c>
      <c r="AC85" s="2">
        <f t="shared" si="38"/>
        <v>1094</v>
      </c>
      <c r="AD85" s="2">
        <f t="shared" si="39"/>
        <v>1094</v>
      </c>
      <c r="AE85" s="2">
        <f t="shared" si="40"/>
        <v>1094</v>
      </c>
      <c r="AF85" s="2">
        <f t="shared" si="41"/>
        <v>1094</v>
      </c>
      <c r="AG85" s="2">
        <f t="shared" si="42"/>
        <v>1094</v>
      </c>
      <c r="AH85" s="2">
        <f t="shared" si="43"/>
        <v>1094</v>
      </c>
      <c r="AI85" s="11">
        <f t="shared" si="47"/>
        <v>1213</v>
      </c>
      <c r="AJ85" s="11">
        <f t="shared" si="48"/>
        <v>1094</v>
      </c>
    </row>
    <row r="86" spans="1:36" x14ac:dyDescent="0.4">
      <c r="A86" s="7" t="s">
        <v>28</v>
      </c>
      <c r="B86" s="7" t="s">
        <v>31</v>
      </c>
      <c r="C86" s="7">
        <v>11144</v>
      </c>
      <c r="D86" s="7">
        <v>201918</v>
      </c>
      <c r="E86" s="7">
        <v>2019</v>
      </c>
      <c r="F86" s="7">
        <v>18</v>
      </c>
      <c r="G86" s="7">
        <v>2533</v>
      </c>
      <c r="H86" s="7">
        <f t="shared" si="44"/>
        <v>1.268881055300271E-3</v>
      </c>
      <c r="I86" s="7">
        <f t="shared" si="45"/>
        <v>0.97579562995975921</v>
      </c>
      <c r="J86" s="7">
        <f t="shared" si="46"/>
        <v>1.238168588700732E-3</v>
      </c>
      <c r="K86" s="7">
        <v>2532</v>
      </c>
      <c r="L86" s="7">
        <v>2617</v>
      </c>
      <c r="M86" s="7">
        <v>2579</v>
      </c>
      <c r="N86" s="7">
        <v>2517</v>
      </c>
      <c r="O86" s="7">
        <v>2571</v>
      </c>
      <c r="P86" s="7">
        <v>2359</v>
      </c>
      <c r="Q86" s="2">
        <f t="shared" si="26"/>
        <v>1</v>
      </c>
      <c r="R86" s="2">
        <f t="shared" si="27"/>
        <v>84</v>
      </c>
      <c r="S86" s="2">
        <f t="shared" si="28"/>
        <v>46</v>
      </c>
      <c r="T86" s="2">
        <f t="shared" si="29"/>
        <v>16</v>
      </c>
      <c r="U86" s="2">
        <f t="shared" si="30"/>
        <v>38</v>
      </c>
      <c r="V86" s="2">
        <f t="shared" si="31"/>
        <v>174</v>
      </c>
      <c r="W86" s="7">
        <f t="shared" si="32"/>
        <v>0.99960505529225907</v>
      </c>
      <c r="X86" s="7">
        <f t="shared" si="33"/>
        <v>0.96790217806648837</v>
      </c>
      <c r="Y86" s="7">
        <f t="shared" si="34"/>
        <v>0.9821636293136875</v>
      </c>
      <c r="Z86" s="7">
        <f t="shared" si="35"/>
        <v>0.99364322606277311</v>
      </c>
      <c r="AA86" s="7">
        <f t="shared" si="36"/>
        <v>0.98521975884869706</v>
      </c>
      <c r="AB86" s="7">
        <f t="shared" si="37"/>
        <v>0.92623993217465028</v>
      </c>
      <c r="AC86" s="2">
        <f t="shared" si="38"/>
        <v>2531</v>
      </c>
      <c r="AD86" s="2">
        <f t="shared" si="39"/>
        <v>2533</v>
      </c>
      <c r="AE86" s="2">
        <f t="shared" si="40"/>
        <v>2533</v>
      </c>
      <c r="AF86" s="2">
        <f t="shared" si="41"/>
        <v>2501</v>
      </c>
      <c r="AG86" s="2">
        <f t="shared" si="42"/>
        <v>2533</v>
      </c>
      <c r="AH86" s="2">
        <f t="shared" si="43"/>
        <v>2185</v>
      </c>
      <c r="AI86" s="11">
        <f t="shared" si="47"/>
        <v>2529.1666666666665</v>
      </c>
      <c r="AJ86" s="11">
        <f t="shared" si="48"/>
        <v>2469.3333333333335</v>
      </c>
    </row>
    <row r="87" spans="1:36" x14ac:dyDescent="0.4">
      <c r="A87" s="7" t="s">
        <v>28</v>
      </c>
      <c r="B87" s="7" t="s">
        <v>31</v>
      </c>
      <c r="C87" s="7">
        <v>11145</v>
      </c>
      <c r="D87" s="7">
        <v>201918</v>
      </c>
      <c r="E87" s="7">
        <v>2019</v>
      </c>
      <c r="F87" s="7">
        <v>18</v>
      </c>
      <c r="G87" s="7">
        <v>49544</v>
      </c>
      <c r="H87" s="7">
        <f t="shared" si="44"/>
        <v>2.4818572050452674E-2</v>
      </c>
      <c r="I87" s="7">
        <f t="shared" si="45"/>
        <v>0.94419693129157345</v>
      </c>
      <c r="J87" s="7">
        <f t="shared" si="46"/>
        <v>2.343361956907623E-2</v>
      </c>
      <c r="K87" s="7">
        <v>55563</v>
      </c>
      <c r="L87" s="7">
        <v>54400</v>
      </c>
      <c r="M87" s="7">
        <v>52107</v>
      </c>
      <c r="N87" s="7">
        <v>50599</v>
      </c>
      <c r="O87" s="7">
        <v>50598</v>
      </c>
      <c r="P87" s="7">
        <v>47349</v>
      </c>
      <c r="Q87" s="2">
        <f t="shared" si="26"/>
        <v>6019</v>
      </c>
      <c r="R87" s="2">
        <f t="shared" si="27"/>
        <v>4856</v>
      </c>
      <c r="S87" s="2">
        <f t="shared" si="28"/>
        <v>2563</v>
      </c>
      <c r="T87" s="2">
        <f t="shared" si="29"/>
        <v>1055</v>
      </c>
      <c r="U87" s="2">
        <f t="shared" si="30"/>
        <v>1054</v>
      </c>
      <c r="V87" s="2">
        <f t="shared" si="31"/>
        <v>2195</v>
      </c>
      <c r="W87" s="7">
        <f t="shared" si="32"/>
        <v>0.89167251588287166</v>
      </c>
      <c r="X87" s="7">
        <f t="shared" si="33"/>
        <v>0.91073529411764709</v>
      </c>
      <c r="Y87" s="7">
        <f t="shared" si="34"/>
        <v>0.95081275068608828</v>
      </c>
      <c r="Z87" s="7">
        <f t="shared" si="35"/>
        <v>0.97914978556888477</v>
      </c>
      <c r="AA87" s="7">
        <f t="shared" si="36"/>
        <v>0.97916913712004428</v>
      </c>
      <c r="AB87" s="7">
        <f t="shared" si="37"/>
        <v>0.9536421043739044</v>
      </c>
      <c r="AC87" s="2">
        <f t="shared" si="38"/>
        <v>49544</v>
      </c>
      <c r="AD87" s="2">
        <f t="shared" si="39"/>
        <v>49544</v>
      </c>
      <c r="AE87" s="2">
        <f t="shared" si="40"/>
        <v>49544</v>
      </c>
      <c r="AF87" s="2">
        <f t="shared" si="41"/>
        <v>49544</v>
      </c>
      <c r="AG87" s="2">
        <f t="shared" si="42"/>
        <v>49544</v>
      </c>
      <c r="AH87" s="2">
        <f t="shared" si="43"/>
        <v>45154</v>
      </c>
      <c r="AI87" s="11">
        <f t="shared" si="47"/>
        <v>51769.333333333336</v>
      </c>
      <c r="AJ87" s="11">
        <f t="shared" si="48"/>
        <v>48812.333333333336</v>
      </c>
    </row>
    <row r="88" spans="1:36" x14ac:dyDescent="0.4">
      <c r="A88" s="7" t="s">
        <v>28</v>
      </c>
      <c r="B88" s="7" t="s">
        <v>31</v>
      </c>
      <c r="C88" s="7">
        <v>11146</v>
      </c>
      <c r="D88" s="7">
        <v>201918</v>
      </c>
      <c r="E88" s="7">
        <v>2019</v>
      </c>
      <c r="F88" s="7">
        <v>18</v>
      </c>
      <c r="G88" s="7">
        <v>7654</v>
      </c>
      <c r="H88" s="7">
        <f t="shared" si="44"/>
        <v>3.8341948666673013E-3</v>
      </c>
      <c r="I88" s="7">
        <f t="shared" si="45"/>
        <v>0.91942520888459633</v>
      </c>
      <c r="J88" s="7">
        <f t="shared" si="46"/>
        <v>3.5252554161898306E-3</v>
      </c>
      <c r="K88" s="7">
        <v>7743</v>
      </c>
      <c r="L88" s="7">
        <v>7743</v>
      </c>
      <c r="M88" s="7">
        <v>8179</v>
      </c>
      <c r="N88" s="7">
        <v>9416</v>
      </c>
      <c r="O88" s="7">
        <v>9241</v>
      </c>
      <c r="P88" s="7">
        <v>7378</v>
      </c>
      <c r="Q88" s="2">
        <f t="shared" si="26"/>
        <v>89</v>
      </c>
      <c r="R88" s="2">
        <f t="shared" si="27"/>
        <v>89</v>
      </c>
      <c r="S88" s="2">
        <f t="shared" si="28"/>
        <v>525</v>
      </c>
      <c r="T88" s="2">
        <f t="shared" si="29"/>
        <v>1762</v>
      </c>
      <c r="U88" s="2">
        <f t="shared" si="30"/>
        <v>1587</v>
      </c>
      <c r="V88" s="2">
        <f t="shared" si="31"/>
        <v>276</v>
      </c>
      <c r="W88" s="7">
        <f t="shared" si="32"/>
        <v>0.9885057471264368</v>
      </c>
      <c r="X88" s="7">
        <f t="shared" si="33"/>
        <v>0.9885057471264368</v>
      </c>
      <c r="Y88" s="7">
        <f t="shared" si="34"/>
        <v>0.93581122386599824</v>
      </c>
      <c r="Z88" s="7">
        <f t="shared" si="35"/>
        <v>0.81287170773152084</v>
      </c>
      <c r="AA88" s="7">
        <f t="shared" si="36"/>
        <v>0.82826533924899903</v>
      </c>
      <c r="AB88" s="7">
        <f t="shared" si="37"/>
        <v>0.96259148820818652</v>
      </c>
      <c r="AC88" s="2">
        <f t="shared" si="38"/>
        <v>7654</v>
      </c>
      <c r="AD88" s="2">
        <f t="shared" si="39"/>
        <v>7654</v>
      </c>
      <c r="AE88" s="2">
        <f t="shared" si="40"/>
        <v>7654</v>
      </c>
      <c r="AF88" s="2">
        <f t="shared" si="41"/>
        <v>7654</v>
      </c>
      <c r="AG88" s="2">
        <f t="shared" si="42"/>
        <v>7654</v>
      </c>
      <c r="AH88" s="2">
        <f t="shared" si="43"/>
        <v>7102</v>
      </c>
      <c r="AI88" s="11">
        <f t="shared" si="47"/>
        <v>8283.3333333333339</v>
      </c>
      <c r="AJ88" s="11">
        <f t="shared" si="48"/>
        <v>7562</v>
      </c>
    </row>
    <row r="89" spans="1:36" x14ac:dyDescent="0.4">
      <c r="A89" s="7" t="s">
        <v>28</v>
      </c>
      <c r="B89" s="7" t="s">
        <v>31</v>
      </c>
      <c r="C89" s="7">
        <v>11147</v>
      </c>
      <c r="D89" s="7">
        <v>201918</v>
      </c>
      <c r="E89" s="7">
        <v>2019</v>
      </c>
      <c r="F89" s="7">
        <v>18</v>
      </c>
      <c r="G89" s="7">
        <v>118404</v>
      </c>
      <c r="H89" s="7">
        <f t="shared" si="44"/>
        <v>5.9313301410096046E-2</v>
      </c>
      <c r="I89" s="7">
        <f t="shared" si="45"/>
        <v>0.90023966204647099</v>
      </c>
      <c r="J89" s="7">
        <f t="shared" si="46"/>
        <v>5.3396186416285338E-2</v>
      </c>
      <c r="K89" s="7">
        <v>127118</v>
      </c>
      <c r="L89" s="7">
        <v>114918</v>
      </c>
      <c r="M89" s="7">
        <v>116507</v>
      </c>
      <c r="N89" s="7">
        <v>106941</v>
      </c>
      <c r="O89" s="7">
        <v>107128</v>
      </c>
      <c r="P89" s="7">
        <v>93162</v>
      </c>
      <c r="Q89" s="2">
        <f t="shared" si="26"/>
        <v>8714</v>
      </c>
      <c r="R89" s="2">
        <f t="shared" si="27"/>
        <v>3486</v>
      </c>
      <c r="S89" s="2">
        <f t="shared" si="28"/>
        <v>1897</v>
      </c>
      <c r="T89" s="2">
        <f t="shared" si="29"/>
        <v>11463</v>
      </c>
      <c r="U89" s="2">
        <f t="shared" si="30"/>
        <v>11276</v>
      </c>
      <c r="V89" s="2">
        <f t="shared" si="31"/>
        <v>25242</v>
      </c>
      <c r="W89" s="7">
        <f t="shared" si="32"/>
        <v>0.93144951934423137</v>
      </c>
      <c r="X89" s="7">
        <f t="shared" si="33"/>
        <v>0.96966532658069227</v>
      </c>
      <c r="Y89" s="7">
        <f t="shared" si="34"/>
        <v>0.98371771653205387</v>
      </c>
      <c r="Z89" s="7">
        <f t="shared" si="35"/>
        <v>0.89281005414200354</v>
      </c>
      <c r="AA89" s="7">
        <f t="shared" si="36"/>
        <v>0.89474273765962209</v>
      </c>
      <c r="AB89" s="7">
        <f t="shared" si="37"/>
        <v>0.72905261802022281</v>
      </c>
      <c r="AC89" s="2">
        <f t="shared" si="38"/>
        <v>118404</v>
      </c>
      <c r="AD89" s="2">
        <f t="shared" si="39"/>
        <v>111432</v>
      </c>
      <c r="AE89" s="2">
        <f t="shared" si="40"/>
        <v>114610</v>
      </c>
      <c r="AF89" s="2">
        <f t="shared" si="41"/>
        <v>95478</v>
      </c>
      <c r="AG89" s="2">
        <f t="shared" si="42"/>
        <v>95852</v>
      </c>
      <c r="AH89" s="2">
        <f t="shared" si="43"/>
        <v>67920</v>
      </c>
      <c r="AI89" s="11">
        <f t="shared" si="47"/>
        <v>110962.33333333333</v>
      </c>
      <c r="AJ89" s="11">
        <f t="shared" si="48"/>
        <v>100616</v>
      </c>
    </row>
    <row r="90" spans="1:36" x14ac:dyDescent="0.4">
      <c r="A90" s="7" t="s">
        <v>28</v>
      </c>
      <c r="B90" s="7" t="s">
        <v>31</v>
      </c>
      <c r="C90" s="7">
        <v>11148</v>
      </c>
      <c r="D90" s="7">
        <v>201918</v>
      </c>
      <c r="E90" s="7">
        <v>2019</v>
      </c>
      <c r="F90" s="7">
        <v>18</v>
      </c>
      <c r="G90" s="7">
        <v>67107</v>
      </c>
      <c r="H90" s="7">
        <f t="shared" si="44"/>
        <v>3.3616581515213295E-2</v>
      </c>
      <c r="I90" s="7">
        <f t="shared" si="45"/>
        <v>0.87489389263318129</v>
      </c>
      <c r="J90" s="7">
        <f t="shared" si="46"/>
        <v>2.9410941858865607E-2</v>
      </c>
      <c r="K90" s="7">
        <v>66857</v>
      </c>
      <c r="L90" s="7">
        <v>60300</v>
      </c>
      <c r="M90" s="7">
        <v>62545</v>
      </c>
      <c r="N90" s="7">
        <v>58011</v>
      </c>
      <c r="O90" s="7">
        <v>59665</v>
      </c>
      <c r="P90" s="7">
        <v>52446</v>
      </c>
      <c r="Q90" s="2">
        <f t="shared" si="26"/>
        <v>250</v>
      </c>
      <c r="R90" s="2">
        <f t="shared" si="27"/>
        <v>6807</v>
      </c>
      <c r="S90" s="2">
        <f t="shared" si="28"/>
        <v>4562</v>
      </c>
      <c r="T90" s="2">
        <f t="shared" si="29"/>
        <v>9096</v>
      </c>
      <c r="U90" s="2">
        <f t="shared" si="30"/>
        <v>7442</v>
      </c>
      <c r="V90" s="2">
        <f t="shared" si="31"/>
        <v>14661</v>
      </c>
      <c r="W90" s="7">
        <f t="shared" si="32"/>
        <v>0.99626067577067468</v>
      </c>
      <c r="X90" s="7">
        <f t="shared" si="33"/>
        <v>0.8871144278606965</v>
      </c>
      <c r="Y90" s="7">
        <f t="shared" si="34"/>
        <v>0.92706051642817178</v>
      </c>
      <c r="Z90" s="7">
        <f t="shared" si="35"/>
        <v>0.84320215131612963</v>
      </c>
      <c r="AA90" s="7">
        <f t="shared" si="36"/>
        <v>0.87527025894578059</v>
      </c>
      <c r="AB90" s="7">
        <f t="shared" si="37"/>
        <v>0.72045532547763413</v>
      </c>
      <c r="AC90" s="2">
        <f t="shared" si="38"/>
        <v>66607</v>
      </c>
      <c r="AD90" s="2">
        <f t="shared" si="39"/>
        <v>53493</v>
      </c>
      <c r="AE90" s="2">
        <f t="shared" si="40"/>
        <v>57983.000000000007</v>
      </c>
      <c r="AF90" s="2">
        <f t="shared" si="41"/>
        <v>48914.999999999993</v>
      </c>
      <c r="AG90" s="2">
        <f t="shared" si="42"/>
        <v>52223</v>
      </c>
      <c r="AH90" s="2">
        <f t="shared" si="43"/>
        <v>37785</v>
      </c>
      <c r="AI90" s="11">
        <f t="shared" si="47"/>
        <v>59970.666666666664</v>
      </c>
      <c r="AJ90" s="11">
        <f t="shared" si="48"/>
        <v>52834.333333333336</v>
      </c>
    </row>
    <row r="91" spans="1:36" x14ac:dyDescent="0.4">
      <c r="A91" s="7" t="s">
        <v>28</v>
      </c>
      <c r="B91" s="7" t="s">
        <v>31</v>
      </c>
      <c r="C91" s="7">
        <v>11149</v>
      </c>
      <c r="D91" s="7">
        <v>201918</v>
      </c>
      <c r="E91" s="7">
        <v>2019</v>
      </c>
      <c r="F91" s="7">
        <v>18</v>
      </c>
      <c r="G91" s="7">
        <v>116259</v>
      </c>
      <c r="H91" s="7">
        <f t="shared" si="44"/>
        <v>5.8238785080202998E-2</v>
      </c>
      <c r="I91" s="7">
        <f t="shared" si="45"/>
        <v>0.92748988145092726</v>
      </c>
      <c r="J91" s="7">
        <f t="shared" si="46"/>
        <v>5.4015883869883513E-2</v>
      </c>
      <c r="K91" s="7">
        <v>127804</v>
      </c>
      <c r="L91" s="7">
        <v>130442</v>
      </c>
      <c r="M91" s="7">
        <v>124852</v>
      </c>
      <c r="N91" s="7">
        <v>125293</v>
      </c>
      <c r="O91" s="7">
        <v>125097</v>
      </c>
      <c r="P91" s="7">
        <v>119169</v>
      </c>
      <c r="Q91" s="2">
        <f t="shared" si="26"/>
        <v>11545</v>
      </c>
      <c r="R91" s="2">
        <f t="shared" si="27"/>
        <v>14183</v>
      </c>
      <c r="S91" s="2">
        <f t="shared" si="28"/>
        <v>8593</v>
      </c>
      <c r="T91" s="2">
        <f t="shared" si="29"/>
        <v>9034</v>
      </c>
      <c r="U91" s="2">
        <f t="shared" si="30"/>
        <v>8838</v>
      </c>
      <c r="V91" s="2">
        <f t="shared" si="31"/>
        <v>2910</v>
      </c>
      <c r="W91" s="7">
        <f t="shared" si="32"/>
        <v>0.90966636412005886</v>
      </c>
      <c r="X91" s="7">
        <f t="shared" si="33"/>
        <v>0.8912696830775364</v>
      </c>
      <c r="Y91" s="7">
        <f t="shared" si="34"/>
        <v>0.93117451062057477</v>
      </c>
      <c r="Z91" s="7">
        <f t="shared" si="35"/>
        <v>0.92789700940994313</v>
      </c>
      <c r="AA91" s="7">
        <f t="shared" si="36"/>
        <v>0.92935082376076161</v>
      </c>
      <c r="AB91" s="7">
        <f t="shared" si="37"/>
        <v>0.9755808977166881</v>
      </c>
      <c r="AC91" s="2">
        <f t="shared" si="38"/>
        <v>116259</v>
      </c>
      <c r="AD91" s="2">
        <f t="shared" si="39"/>
        <v>116259</v>
      </c>
      <c r="AE91" s="2">
        <f t="shared" si="40"/>
        <v>116259</v>
      </c>
      <c r="AF91" s="2">
        <f t="shared" si="41"/>
        <v>116259</v>
      </c>
      <c r="AG91" s="2">
        <f t="shared" si="42"/>
        <v>116259</v>
      </c>
      <c r="AH91" s="2">
        <f t="shared" si="43"/>
        <v>116259</v>
      </c>
      <c r="AI91" s="11">
        <f t="shared" si="47"/>
        <v>125442.83333333333</v>
      </c>
      <c r="AJ91" s="11">
        <f t="shared" si="48"/>
        <v>116259</v>
      </c>
    </row>
    <row r="92" spans="1:36" x14ac:dyDescent="0.4">
      <c r="A92" s="7" t="s">
        <v>28</v>
      </c>
      <c r="B92" s="7" t="s">
        <v>31</v>
      </c>
      <c r="C92" s="7">
        <v>11150</v>
      </c>
      <c r="D92" s="7">
        <v>201918</v>
      </c>
      <c r="E92" s="7">
        <v>2019</v>
      </c>
      <c r="F92" s="7">
        <v>18</v>
      </c>
      <c r="G92" s="7">
        <v>275920</v>
      </c>
      <c r="H92" s="7">
        <f t="shared" si="44"/>
        <v>0.13821936864526282</v>
      </c>
      <c r="I92" s="7">
        <f t="shared" si="45"/>
        <v>0.96950106859058272</v>
      </c>
      <c r="J92" s="7">
        <f t="shared" si="46"/>
        <v>0.13400382560149798</v>
      </c>
      <c r="K92" s="7">
        <v>284394</v>
      </c>
      <c r="L92" s="7">
        <v>294613</v>
      </c>
      <c r="M92" s="7">
        <v>277549</v>
      </c>
      <c r="N92" s="7">
        <v>281694</v>
      </c>
      <c r="O92" s="7">
        <v>288427</v>
      </c>
      <c r="P92" s="7">
        <v>270505</v>
      </c>
      <c r="Q92" s="2">
        <f t="shared" ref="Q92:Q155" si="49">ABS(K92-$G92)</f>
        <v>8474</v>
      </c>
      <c r="R92" s="2">
        <f t="shared" ref="R92:R155" si="50">ABS(L92-$G92)</f>
        <v>18693</v>
      </c>
      <c r="S92" s="2">
        <f t="shared" ref="S92:S155" si="51">ABS(M92-$G92)</f>
        <v>1629</v>
      </c>
      <c r="T92" s="2">
        <f t="shared" ref="T92:T155" si="52">ABS(N92-$G92)</f>
        <v>5774</v>
      </c>
      <c r="U92" s="2">
        <f t="shared" ref="U92:U155" si="53">ABS(O92-$G92)</f>
        <v>12507</v>
      </c>
      <c r="V92" s="2">
        <f t="shared" ref="V92:V155" si="54">ABS(P92-$G92)</f>
        <v>5415</v>
      </c>
      <c r="W92" s="7">
        <f t="shared" ref="W92:W155" si="55">IF(OR(K92=0,$G92=0),0,IF($G92/K92&gt;2,0,1-Q92/K92))</f>
        <v>0.97020330949316791</v>
      </c>
      <c r="X92" s="7">
        <f t="shared" ref="X92:X155" si="56">IF(OR(L92=0,$G92=0),0,IF($G92/L92&gt;2,0,1-R92/L92))</f>
        <v>0.93655066137611032</v>
      </c>
      <c r="Y92" s="7">
        <f t="shared" ref="Y92:Y155" si="57">IF(OR(M92=0,$G92=0),0,IF($G92/M92&gt;2,0,1-S92/M92))</f>
        <v>0.99413076609895912</v>
      </c>
      <c r="Z92" s="7">
        <f t="shared" ref="Z92:Z155" si="58">IF(OR(N92=0,$G92=0),0,IF($G92/N92&gt;2,0,1-T92/N92))</f>
        <v>0.97950258081464281</v>
      </c>
      <c r="AA92" s="7">
        <f t="shared" ref="AA92:AA155" si="59">IF(OR(O92=0,$G92=0),0,IF($G92/O92&gt;2,0,1-U92/O92))</f>
        <v>0.9566372080283746</v>
      </c>
      <c r="AB92" s="7">
        <f t="shared" ref="AB92:AB155" si="60">IF(OR(P92=0,$G92=0),0,IF($G92/P92&gt;2,0,1-V92/P92))</f>
        <v>0.97998188573224154</v>
      </c>
      <c r="AC92" s="2">
        <f t="shared" ref="AC92:AC155" si="61">K92*W92</f>
        <v>275920</v>
      </c>
      <c r="AD92" s="2">
        <f t="shared" ref="AD92:AD155" si="62">L92*X92</f>
        <v>275920</v>
      </c>
      <c r="AE92" s="2">
        <f t="shared" ref="AE92:AE155" si="63">M92*Y92</f>
        <v>275920</v>
      </c>
      <c r="AF92" s="2">
        <f t="shared" ref="AF92:AF155" si="64">N92*Z92</f>
        <v>275920</v>
      </c>
      <c r="AG92" s="2">
        <f t="shared" ref="AG92:AG155" si="65">O92*AA92</f>
        <v>275920</v>
      </c>
      <c r="AH92" s="2">
        <f t="shared" ref="AH92:AH155" si="66">P92*AB92</f>
        <v>265090</v>
      </c>
      <c r="AI92" s="11">
        <f t="shared" si="47"/>
        <v>282863.66666666669</v>
      </c>
      <c r="AJ92" s="11">
        <f t="shared" si="48"/>
        <v>274115</v>
      </c>
    </row>
    <row r="93" spans="1:36" x14ac:dyDescent="0.4">
      <c r="A93" s="7" t="s">
        <v>28</v>
      </c>
      <c r="B93" s="7" t="s">
        <v>31</v>
      </c>
      <c r="C93" s="7">
        <v>11151</v>
      </c>
      <c r="D93" s="7">
        <v>201918</v>
      </c>
      <c r="E93" s="7">
        <v>2019</v>
      </c>
      <c r="F93" s="7">
        <v>18</v>
      </c>
      <c r="G93" s="7">
        <v>50808</v>
      </c>
      <c r="H93" s="7">
        <f t="shared" si="44"/>
        <v>2.5451760228067971E-2</v>
      </c>
      <c r="I93" s="7">
        <f t="shared" si="45"/>
        <v>0.9129224513152906</v>
      </c>
      <c r="J93" s="7">
        <f t="shared" si="46"/>
        <v>2.3235483337696834E-2</v>
      </c>
      <c r="K93" s="7">
        <v>55156</v>
      </c>
      <c r="L93" s="7">
        <v>59317</v>
      </c>
      <c r="M93" s="7">
        <v>55613</v>
      </c>
      <c r="N93" s="7">
        <v>55726</v>
      </c>
      <c r="O93" s="7">
        <v>56450</v>
      </c>
      <c r="P93" s="7">
        <v>52142</v>
      </c>
      <c r="Q93" s="2">
        <f t="shared" si="49"/>
        <v>4348</v>
      </c>
      <c r="R93" s="2">
        <f t="shared" si="50"/>
        <v>8509</v>
      </c>
      <c r="S93" s="2">
        <f t="shared" si="51"/>
        <v>4805</v>
      </c>
      <c r="T93" s="2">
        <f t="shared" si="52"/>
        <v>4918</v>
      </c>
      <c r="U93" s="2">
        <f t="shared" si="53"/>
        <v>5642</v>
      </c>
      <c r="V93" s="2">
        <f t="shared" si="54"/>
        <v>1334</v>
      </c>
      <c r="W93" s="7">
        <f t="shared" si="55"/>
        <v>0.92116904779171804</v>
      </c>
      <c r="X93" s="7">
        <f t="shared" si="56"/>
        <v>0.85655039870526162</v>
      </c>
      <c r="Y93" s="7">
        <f t="shared" si="57"/>
        <v>0.91359933828421414</v>
      </c>
      <c r="Z93" s="7">
        <f t="shared" si="58"/>
        <v>0.91174676093744389</v>
      </c>
      <c r="AA93" s="7">
        <f t="shared" si="59"/>
        <v>0.90005314437555362</v>
      </c>
      <c r="AB93" s="7">
        <f t="shared" si="60"/>
        <v>0.97441601779755282</v>
      </c>
      <c r="AC93" s="2">
        <f t="shared" si="61"/>
        <v>50808</v>
      </c>
      <c r="AD93" s="2">
        <f t="shared" si="62"/>
        <v>50808</v>
      </c>
      <c r="AE93" s="2">
        <f t="shared" si="63"/>
        <v>50808</v>
      </c>
      <c r="AF93" s="2">
        <f t="shared" si="64"/>
        <v>50808</v>
      </c>
      <c r="AG93" s="2">
        <f t="shared" si="65"/>
        <v>50808</v>
      </c>
      <c r="AH93" s="2">
        <f t="shared" si="66"/>
        <v>50808</v>
      </c>
      <c r="AI93" s="11">
        <f t="shared" si="47"/>
        <v>55734</v>
      </c>
      <c r="AJ93" s="11">
        <f t="shared" si="48"/>
        <v>50808</v>
      </c>
    </row>
    <row r="94" spans="1:36" x14ac:dyDescent="0.4">
      <c r="A94" s="7" t="s">
        <v>28</v>
      </c>
      <c r="B94" s="7" t="s">
        <v>31</v>
      </c>
      <c r="C94" s="7">
        <v>11152</v>
      </c>
      <c r="D94" s="7">
        <v>201918</v>
      </c>
      <c r="E94" s="7">
        <v>2019</v>
      </c>
      <c r="F94" s="7">
        <v>18</v>
      </c>
      <c r="G94" s="7">
        <v>20162</v>
      </c>
      <c r="H94" s="7">
        <f t="shared" si="44"/>
        <v>1.0099952560980681E-2</v>
      </c>
      <c r="I94" s="7">
        <f t="shared" si="45"/>
        <v>0.84573236227493309</v>
      </c>
      <c r="J94" s="7">
        <f t="shared" si="46"/>
        <v>8.5418567382629512E-3</v>
      </c>
      <c r="K94" s="7">
        <v>26317</v>
      </c>
      <c r="L94" s="7">
        <v>25807</v>
      </c>
      <c r="M94" s="7">
        <v>24445</v>
      </c>
      <c r="N94" s="7">
        <v>23131</v>
      </c>
      <c r="O94" s="7">
        <v>22921</v>
      </c>
      <c r="P94" s="7">
        <v>21202</v>
      </c>
      <c r="Q94" s="2">
        <f t="shared" si="49"/>
        <v>6155</v>
      </c>
      <c r="R94" s="2">
        <f t="shared" si="50"/>
        <v>5645</v>
      </c>
      <c r="S94" s="2">
        <f t="shared" si="51"/>
        <v>4283</v>
      </c>
      <c r="T94" s="2">
        <f t="shared" si="52"/>
        <v>2969</v>
      </c>
      <c r="U94" s="2">
        <f t="shared" si="53"/>
        <v>2759</v>
      </c>
      <c r="V94" s="2">
        <f t="shared" si="54"/>
        <v>1040</v>
      </c>
      <c r="W94" s="7">
        <f t="shared" si="55"/>
        <v>0.76612075844511152</v>
      </c>
      <c r="X94" s="7">
        <f t="shared" si="56"/>
        <v>0.78126089820591316</v>
      </c>
      <c r="Y94" s="7">
        <f t="shared" si="57"/>
        <v>0.82479034567396192</v>
      </c>
      <c r="Z94" s="7">
        <f t="shared" si="58"/>
        <v>0.87164411395962127</v>
      </c>
      <c r="AA94" s="7">
        <f t="shared" si="59"/>
        <v>0.87963003359364778</v>
      </c>
      <c r="AB94" s="7">
        <f t="shared" si="60"/>
        <v>0.95094802377134235</v>
      </c>
      <c r="AC94" s="2">
        <f t="shared" si="61"/>
        <v>20162</v>
      </c>
      <c r="AD94" s="2">
        <f t="shared" si="62"/>
        <v>20162</v>
      </c>
      <c r="AE94" s="2">
        <f t="shared" si="63"/>
        <v>20162</v>
      </c>
      <c r="AF94" s="2">
        <f t="shared" si="64"/>
        <v>20162</v>
      </c>
      <c r="AG94" s="2">
        <f t="shared" si="65"/>
        <v>20162</v>
      </c>
      <c r="AH94" s="2">
        <f t="shared" si="66"/>
        <v>20162</v>
      </c>
      <c r="AI94" s="11">
        <f t="shared" si="47"/>
        <v>23970.5</v>
      </c>
      <c r="AJ94" s="11">
        <f t="shared" si="48"/>
        <v>20162</v>
      </c>
    </row>
    <row r="95" spans="1:36" x14ac:dyDescent="0.4">
      <c r="A95" s="7" t="s">
        <v>28</v>
      </c>
      <c r="B95" s="7" t="s">
        <v>32</v>
      </c>
      <c r="C95" s="7">
        <v>11159</v>
      </c>
      <c r="D95" s="7">
        <v>201918</v>
      </c>
      <c r="E95" s="7">
        <v>2019</v>
      </c>
      <c r="F95" s="7">
        <v>18</v>
      </c>
      <c r="G95" s="7">
        <v>821</v>
      </c>
      <c r="H95" s="7">
        <f t="shared" si="44"/>
        <v>4.1127175144158013E-4</v>
      </c>
      <c r="I95" s="7">
        <f t="shared" si="45"/>
        <v>0</v>
      </c>
      <c r="J95" s="7">
        <f t="shared" si="46"/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2">
        <f t="shared" si="49"/>
        <v>821</v>
      </c>
      <c r="R95" s="2">
        <f t="shared" si="50"/>
        <v>821</v>
      </c>
      <c r="S95" s="2">
        <f t="shared" si="51"/>
        <v>821</v>
      </c>
      <c r="T95" s="2">
        <f t="shared" si="52"/>
        <v>821</v>
      </c>
      <c r="U95" s="2">
        <f t="shared" si="53"/>
        <v>821</v>
      </c>
      <c r="V95" s="2">
        <f t="shared" si="54"/>
        <v>821</v>
      </c>
      <c r="W95" s="7">
        <f t="shared" si="55"/>
        <v>0</v>
      </c>
      <c r="X95" s="7">
        <f t="shared" si="56"/>
        <v>0</v>
      </c>
      <c r="Y95" s="7">
        <f t="shared" si="57"/>
        <v>0</v>
      </c>
      <c r="Z95" s="7">
        <f t="shared" si="58"/>
        <v>0</v>
      </c>
      <c r="AA95" s="7">
        <f t="shared" si="59"/>
        <v>0</v>
      </c>
      <c r="AB95" s="7">
        <f t="shared" si="60"/>
        <v>0</v>
      </c>
      <c r="AC95" s="2">
        <f t="shared" si="61"/>
        <v>0</v>
      </c>
      <c r="AD95" s="2">
        <f t="shared" si="62"/>
        <v>0</v>
      </c>
      <c r="AE95" s="2">
        <f t="shared" si="63"/>
        <v>0</v>
      </c>
      <c r="AF95" s="2">
        <f t="shared" si="64"/>
        <v>0</v>
      </c>
      <c r="AG95" s="2">
        <f t="shared" si="65"/>
        <v>0</v>
      </c>
      <c r="AH95" s="2">
        <f t="shared" si="66"/>
        <v>0</v>
      </c>
      <c r="AI95" s="11">
        <f t="shared" si="47"/>
        <v>0</v>
      </c>
      <c r="AJ95" s="11">
        <f t="shared" si="48"/>
        <v>0</v>
      </c>
    </row>
    <row r="96" spans="1:36" x14ac:dyDescent="0.4">
      <c r="A96" s="7" t="s">
        <v>28</v>
      </c>
      <c r="B96" s="7" t="s">
        <v>32</v>
      </c>
      <c r="C96" s="7">
        <v>11160</v>
      </c>
      <c r="D96" s="7">
        <v>201918</v>
      </c>
      <c r="E96" s="7">
        <v>2019</v>
      </c>
      <c r="F96" s="7">
        <v>18</v>
      </c>
      <c r="G96" s="7">
        <v>9</v>
      </c>
      <c r="H96" s="7">
        <f t="shared" si="44"/>
        <v>4.5084601254253607E-6</v>
      </c>
      <c r="I96" s="7">
        <f t="shared" si="45"/>
        <v>0.59350649350649343</v>
      </c>
      <c r="J96" s="7">
        <f t="shared" si="46"/>
        <v>2.6758003601550514E-6</v>
      </c>
      <c r="K96" s="7">
        <v>14</v>
      </c>
      <c r="L96" s="7">
        <v>11</v>
      </c>
      <c r="M96" s="7">
        <v>6</v>
      </c>
      <c r="N96" s="7">
        <v>9</v>
      </c>
      <c r="O96" s="7">
        <v>4</v>
      </c>
      <c r="P96" s="7">
        <v>15</v>
      </c>
      <c r="Q96" s="2">
        <f t="shared" si="49"/>
        <v>5</v>
      </c>
      <c r="R96" s="2">
        <f t="shared" si="50"/>
        <v>2</v>
      </c>
      <c r="S96" s="2">
        <f t="shared" si="51"/>
        <v>3</v>
      </c>
      <c r="T96" s="2">
        <f t="shared" si="52"/>
        <v>0</v>
      </c>
      <c r="U96" s="2">
        <f t="shared" si="53"/>
        <v>5</v>
      </c>
      <c r="V96" s="2">
        <f t="shared" si="54"/>
        <v>6</v>
      </c>
      <c r="W96" s="7">
        <f t="shared" si="55"/>
        <v>0.64285714285714279</v>
      </c>
      <c r="X96" s="7">
        <f t="shared" si="56"/>
        <v>0.81818181818181812</v>
      </c>
      <c r="Y96" s="7">
        <f t="shared" si="57"/>
        <v>0.5</v>
      </c>
      <c r="Z96" s="7">
        <f t="shared" si="58"/>
        <v>1</v>
      </c>
      <c r="AA96" s="7">
        <f t="shared" si="59"/>
        <v>0</v>
      </c>
      <c r="AB96" s="7">
        <f t="shared" si="60"/>
        <v>0.6</v>
      </c>
      <c r="AC96" s="2">
        <f t="shared" si="61"/>
        <v>9</v>
      </c>
      <c r="AD96" s="2">
        <f t="shared" si="62"/>
        <v>9</v>
      </c>
      <c r="AE96" s="2">
        <f t="shared" si="63"/>
        <v>3</v>
      </c>
      <c r="AF96" s="2">
        <f t="shared" si="64"/>
        <v>9</v>
      </c>
      <c r="AG96" s="2">
        <f t="shared" si="65"/>
        <v>0</v>
      </c>
      <c r="AH96" s="2">
        <f t="shared" si="66"/>
        <v>9</v>
      </c>
      <c r="AI96" s="11">
        <f t="shared" si="47"/>
        <v>9.8333333333333339</v>
      </c>
      <c r="AJ96" s="11">
        <f t="shared" si="48"/>
        <v>6.5</v>
      </c>
    </row>
    <row r="97" spans="1:36" x14ac:dyDescent="0.4">
      <c r="A97" s="7" t="s">
        <v>28</v>
      </c>
      <c r="B97" s="7" t="s">
        <v>32</v>
      </c>
      <c r="C97" s="7">
        <v>11161</v>
      </c>
      <c r="D97" s="7">
        <v>201918</v>
      </c>
      <c r="E97" s="7">
        <v>2019</v>
      </c>
      <c r="F97" s="7">
        <v>18</v>
      </c>
      <c r="G97" s="7">
        <v>7369</v>
      </c>
      <c r="H97" s="7">
        <f t="shared" si="44"/>
        <v>3.6914269626954982E-3</v>
      </c>
      <c r="I97" s="7">
        <f t="shared" si="45"/>
        <v>0.71315295571637771</v>
      </c>
      <c r="J97" s="7">
        <f t="shared" si="46"/>
        <v>2.6325520492574252E-3</v>
      </c>
      <c r="K97" s="7">
        <v>11330</v>
      </c>
      <c r="L97" s="7">
        <v>11659</v>
      </c>
      <c r="M97" s="7">
        <v>11141</v>
      </c>
      <c r="N97" s="7">
        <v>10102</v>
      </c>
      <c r="O97" s="7">
        <v>9535</v>
      </c>
      <c r="P97" s="7">
        <v>8849</v>
      </c>
      <c r="Q97" s="2">
        <f t="shared" si="49"/>
        <v>3961</v>
      </c>
      <c r="R97" s="2">
        <f t="shared" si="50"/>
        <v>4290</v>
      </c>
      <c r="S97" s="2">
        <f t="shared" si="51"/>
        <v>3772</v>
      </c>
      <c r="T97" s="2">
        <f t="shared" si="52"/>
        <v>2733</v>
      </c>
      <c r="U97" s="2">
        <f t="shared" si="53"/>
        <v>2166</v>
      </c>
      <c r="V97" s="2">
        <f t="shared" si="54"/>
        <v>1480</v>
      </c>
      <c r="W97" s="7">
        <f t="shared" si="55"/>
        <v>0.65039717563989408</v>
      </c>
      <c r="X97" s="7">
        <f t="shared" si="56"/>
        <v>0.63204391457243325</v>
      </c>
      <c r="Y97" s="7">
        <f t="shared" si="57"/>
        <v>0.66143075127905937</v>
      </c>
      <c r="Z97" s="7">
        <f t="shared" si="58"/>
        <v>0.72945951296772915</v>
      </c>
      <c r="AA97" s="7">
        <f t="shared" si="59"/>
        <v>0.77283691662296805</v>
      </c>
      <c r="AB97" s="7">
        <f t="shared" si="60"/>
        <v>0.83274946321618259</v>
      </c>
      <c r="AC97" s="2">
        <f t="shared" si="61"/>
        <v>7369</v>
      </c>
      <c r="AD97" s="2">
        <f t="shared" si="62"/>
        <v>7368.9999999999991</v>
      </c>
      <c r="AE97" s="2">
        <f t="shared" si="63"/>
        <v>7369</v>
      </c>
      <c r="AF97" s="2">
        <f t="shared" si="64"/>
        <v>7369</v>
      </c>
      <c r="AG97" s="2">
        <f t="shared" si="65"/>
        <v>7369</v>
      </c>
      <c r="AH97" s="2">
        <f t="shared" si="66"/>
        <v>7369</v>
      </c>
      <c r="AI97" s="11">
        <f t="shared" si="47"/>
        <v>10436</v>
      </c>
      <c r="AJ97" s="11">
        <f t="shared" si="48"/>
        <v>7369</v>
      </c>
    </row>
    <row r="98" spans="1:36" x14ac:dyDescent="0.4">
      <c r="A98" s="7" t="s">
        <v>28</v>
      </c>
      <c r="B98" s="7" t="s">
        <v>32</v>
      </c>
      <c r="C98" s="7">
        <v>11162</v>
      </c>
      <c r="D98" s="7">
        <v>201918</v>
      </c>
      <c r="E98" s="7">
        <v>2019</v>
      </c>
      <c r="F98" s="7">
        <v>18</v>
      </c>
      <c r="G98" s="7">
        <v>679</v>
      </c>
      <c r="H98" s="7">
        <f t="shared" si="44"/>
        <v>3.4013826946264667E-4</v>
      </c>
      <c r="I98" s="7">
        <f t="shared" si="45"/>
        <v>0</v>
      </c>
      <c r="J98" s="7">
        <f t="shared" si="46"/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2">
        <f t="shared" si="49"/>
        <v>679</v>
      </c>
      <c r="R98" s="2">
        <f t="shared" si="50"/>
        <v>679</v>
      </c>
      <c r="S98" s="2">
        <f t="shared" si="51"/>
        <v>679</v>
      </c>
      <c r="T98" s="2">
        <f t="shared" si="52"/>
        <v>679</v>
      </c>
      <c r="U98" s="2">
        <f t="shared" si="53"/>
        <v>679</v>
      </c>
      <c r="V98" s="2">
        <f t="shared" si="54"/>
        <v>679</v>
      </c>
      <c r="W98" s="7">
        <f t="shared" si="55"/>
        <v>0</v>
      </c>
      <c r="X98" s="7">
        <f t="shared" si="56"/>
        <v>0</v>
      </c>
      <c r="Y98" s="7">
        <f t="shared" si="57"/>
        <v>0</v>
      </c>
      <c r="Z98" s="7">
        <f t="shared" si="58"/>
        <v>0</v>
      </c>
      <c r="AA98" s="7">
        <f t="shared" si="59"/>
        <v>0</v>
      </c>
      <c r="AB98" s="7">
        <f t="shared" si="60"/>
        <v>0</v>
      </c>
      <c r="AC98" s="2">
        <f t="shared" si="61"/>
        <v>0</v>
      </c>
      <c r="AD98" s="2">
        <f t="shared" si="62"/>
        <v>0</v>
      </c>
      <c r="AE98" s="2">
        <f t="shared" si="63"/>
        <v>0</v>
      </c>
      <c r="AF98" s="2">
        <f t="shared" si="64"/>
        <v>0</v>
      </c>
      <c r="AG98" s="2">
        <f t="shared" si="65"/>
        <v>0</v>
      </c>
      <c r="AH98" s="2">
        <f t="shared" si="66"/>
        <v>0</v>
      </c>
      <c r="AI98" s="11">
        <f t="shared" si="47"/>
        <v>0</v>
      </c>
      <c r="AJ98" s="11">
        <f t="shared" si="48"/>
        <v>0</v>
      </c>
    </row>
    <row r="99" spans="1:36" x14ac:dyDescent="0.4">
      <c r="A99" s="7" t="s">
        <v>28</v>
      </c>
      <c r="B99" s="7" t="s">
        <v>33</v>
      </c>
      <c r="C99" s="7">
        <v>11163</v>
      </c>
      <c r="D99" s="7">
        <v>201918</v>
      </c>
      <c r="E99" s="7">
        <v>2019</v>
      </c>
      <c r="F99" s="7">
        <v>18</v>
      </c>
      <c r="G99" s="7">
        <v>7230</v>
      </c>
      <c r="H99" s="7">
        <f t="shared" si="44"/>
        <v>3.6217963007583731E-3</v>
      </c>
      <c r="I99" s="7">
        <f t="shared" si="45"/>
        <v>0.96187908789430965</v>
      </c>
      <c r="J99" s="7">
        <f t="shared" si="46"/>
        <v>3.4837301223124488E-3</v>
      </c>
      <c r="K99" s="7">
        <v>6920</v>
      </c>
      <c r="L99" s="7">
        <v>7053</v>
      </c>
      <c r="M99" s="7">
        <v>7517</v>
      </c>
      <c r="N99" s="7">
        <v>7033</v>
      </c>
      <c r="O99" s="7">
        <v>7334</v>
      </c>
      <c r="P99" s="7">
        <v>6704</v>
      </c>
      <c r="Q99" s="2">
        <f t="shared" si="49"/>
        <v>310</v>
      </c>
      <c r="R99" s="2">
        <f t="shared" si="50"/>
        <v>177</v>
      </c>
      <c r="S99" s="2">
        <f t="shared" si="51"/>
        <v>287</v>
      </c>
      <c r="T99" s="2">
        <f t="shared" si="52"/>
        <v>197</v>
      </c>
      <c r="U99" s="2">
        <f t="shared" si="53"/>
        <v>104</v>
      </c>
      <c r="V99" s="2">
        <f t="shared" si="54"/>
        <v>526</v>
      </c>
      <c r="W99" s="7">
        <f t="shared" si="55"/>
        <v>0.9552023121387283</v>
      </c>
      <c r="X99" s="7">
        <f t="shared" si="56"/>
        <v>0.97490429604423645</v>
      </c>
      <c r="Y99" s="7">
        <f t="shared" si="57"/>
        <v>0.96181987495011312</v>
      </c>
      <c r="Z99" s="7">
        <f t="shared" si="58"/>
        <v>0.97198919380065407</v>
      </c>
      <c r="AA99" s="7">
        <f t="shared" si="59"/>
        <v>0.9858194709571857</v>
      </c>
      <c r="AB99" s="7">
        <f t="shared" si="60"/>
        <v>0.92153937947494036</v>
      </c>
      <c r="AC99" s="2">
        <f t="shared" si="61"/>
        <v>6610</v>
      </c>
      <c r="AD99" s="2">
        <f t="shared" si="62"/>
        <v>6876</v>
      </c>
      <c r="AE99" s="2">
        <f t="shared" si="63"/>
        <v>7230</v>
      </c>
      <c r="AF99" s="2">
        <f t="shared" si="64"/>
        <v>6836</v>
      </c>
      <c r="AG99" s="2">
        <f t="shared" si="65"/>
        <v>7230</v>
      </c>
      <c r="AH99" s="2">
        <f t="shared" si="66"/>
        <v>6178</v>
      </c>
      <c r="AI99" s="11">
        <f t="shared" si="47"/>
        <v>7093.5</v>
      </c>
      <c r="AJ99" s="11">
        <f t="shared" si="48"/>
        <v>6826.666666666667</v>
      </c>
    </row>
    <row r="100" spans="1:36" x14ac:dyDescent="0.4">
      <c r="A100" s="7" t="s">
        <v>28</v>
      </c>
      <c r="B100" s="7" t="s">
        <v>33</v>
      </c>
      <c r="C100" s="7">
        <v>11164</v>
      </c>
      <c r="D100" s="7">
        <v>201918</v>
      </c>
      <c r="E100" s="7">
        <v>2019</v>
      </c>
      <c r="F100" s="7">
        <v>18</v>
      </c>
      <c r="G100" s="7">
        <v>18856</v>
      </c>
      <c r="H100" s="7">
        <f t="shared" si="44"/>
        <v>9.4457249027800668E-3</v>
      </c>
      <c r="I100" s="7">
        <f t="shared" si="45"/>
        <v>0.93116843313490616</v>
      </c>
      <c r="J100" s="7">
        <f t="shared" si="46"/>
        <v>8.7955608575450792E-3</v>
      </c>
      <c r="K100" s="7">
        <v>17792</v>
      </c>
      <c r="L100" s="7">
        <v>18003</v>
      </c>
      <c r="M100" s="7">
        <v>18094</v>
      </c>
      <c r="N100" s="7">
        <v>17299</v>
      </c>
      <c r="O100" s="7">
        <v>17669</v>
      </c>
      <c r="P100" s="7">
        <v>17041</v>
      </c>
      <c r="Q100" s="2">
        <f t="shared" si="49"/>
        <v>1064</v>
      </c>
      <c r="R100" s="2">
        <f t="shared" si="50"/>
        <v>853</v>
      </c>
      <c r="S100" s="2">
        <f t="shared" si="51"/>
        <v>762</v>
      </c>
      <c r="T100" s="2">
        <f t="shared" si="52"/>
        <v>1557</v>
      </c>
      <c r="U100" s="2">
        <f t="shared" si="53"/>
        <v>1187</v>
      </c>
      <c r="V100" s="2">
        <f t="shared" si="54"/>
        <v>1815</v>
      </c>
      <c r="W100" s="7">
        <f t="shared" si="55"/>
        <v>0.94019784172661869</v>
      </c>
      <c r="X100" s="7">
        <f t="shared" si="56"/>
        <v>0.9526190079431206</v>
      </c>
      <c r="Y100" s="7">
        <f t="shared" si="57"/>
        <v>0.95788659224052175</v>
      </c>
      <c r="Z100" s="7">
        <f t="shared" si="58"/>
        <v>0.90999479738713218</v>
      </c>
      <c r="AA100" s="7">
        <f t="shared" si="59"/>
        <v>0.9328201935593412</v>
      </c>
      <c r="AB100" s="7">
        <f t="shared" si="60"/>
        <v>0.89349216595270231</v>
      </c>
      <c r="AC100" s="2">
        <f t="shared" si="61"/>
        <v>16728</v>
      </c>
      <c r="AD100" s="2">
        <f t="shared" si="62"/>
        <v>17150</v>
      </c>
      <c r="AE100" s="2">
        <f t="shared" si="63"/>
        <v>17332</v>
      </c>
      <c r="AF100" s="2">
        <f t="shared" si="64"/>
        <v>15742</v>
      </c>
      <c r="AG100" s="2">
        <f t="shared" si="65"/>
        <v>16482</v>
      </c>
      <c r="AH100" s="2">
        <f t="shared" si="66"/>
        <v>15226</v>
      </c>
      <c r="AI100" s="11">
        <f t="shared" si="47"/>
        <v>17649.666666666668</v>
      </c>
      <c r="AJ100" s="11">
        <f t="shared" si="48"/>
        <v>16443.333333333332</v>
      </c>
    </row>
    <row r="101" spans="1:36" x14ac:dyDescent="0.4">
      <c r="A101" s="7" t="s">
        <v>28</v>
      </c>
      <c r="B101" s="7" t="s">
        <v>33</v>
      </c>
      <c r="C101" s="7">
        <v>11165</v>
      </c>
      <c r="D101" s="7">
        <v>201918</v>
      </c>
      <c r="E101" s="7">
        <v>2019</v>
      </c>
      <c r="F101" s="7">
        <v>18</v>
      </c>
      <c r="G101" s="7">
        <v>5611</v>
      </c>
      <c r="H101" s="7">
        <f t="shared" si="44"/>
        <v>2.8107744181957444E-3</v>
      </c>
      <c r="I101" s="7">
        <f t="shared" si="45"/>
        <v>0.77124388638891406</v>
      </c>
      <c r="J101" s="7">
        <f t="shared" si="46"/>
        <v>2.1677925860518247E-3</v>
      </c>
      <c r="K101" s="7">
        <v>4476</v>
      </c>
      <c r="L101" s="7">
        <v>3752</v>
      </c>
      <c r="M101" s="7">
        <v>4901</v>
      </c>
      <c r="N101" s="7">
        <v>4626</v>
      </c>
      <c r="O101" s="7">
        <v>4954</v>
      </c>
      <c r="P101" s="7">
        <v>4952</v>
      </c>
      <c r="Q101" s="2">
        <f t="shared" si="49"/>
        <v>1135</v>
      </c>
      <c r="R101" s="2">
        <f t="shared" si="50"/>
        <v>1859</v>
      </c>
      <c r="S101" s="2">
        <f t="shared" si="51"/>
        <v>710</v>
      </c>
      <c r="T101" s="2">
        <f t="shared" si="52"/>
        <v>985</v>
      </c>
      <c r="U101" s="2">
        <f t="shared" si="53"/>
        <v>657</v>
      </c>
      <c r="V101" s="2">
        <f t="shared" si="54"/>
        <v>659</v>
      </c>
      <c r="W101" s="7">
        <f t="shared" si="55"/>
        <v>0.74642537980339596</v>
      </c>
      <c r="X101" s="7">
        <f t="shared" si="56"/>
        <v>0.5045309168443497</v>
      </c>
      <c r="Y101" s="7">
        <f t="shared" si="57"/>
        <v>0.85513160579473579</v>
      </c>
      <c r="Z101" s="7">
        <f t="shared" si="58"/>
        <v>0.78707306528318199</v>
      </c>
      <c r="AA101" s="7">
        <f t="shared" si="59"/>
        <v>0.86737989503431567</v>
      </c>
      <c r="AB101" s="7">
        <f t="shared" si="60"/>
        <v>0.86692245557350567</v>
      </c>
      <c r="AC101" s="2">
        <f t="shared" si="61"/>
        <v>3341.0000000000005</v>
      </c>
      <c r="AD101" s="2">
        <f t="shared" si="62"/>
        <v>1893</v>
      </c>
      <c r="AE101" s="2">
        <f t="shared" si="63"/>
        <v>4191</v>
      </c>
      <c r="AF101" s="2">
        <f t="shared" si="64"/>
        <v>3641</v>
      </c>
      <c r="AG101" s="2">
        <f t="shared" si="65"/>
        <v>4297</v>
      </c>
      <c r="AH101" s="2">
        <f t="shared" si="66"/>
        <v>4293</v>
      </c>
      <c r="AI101" s="11">
        <f t="shared" si="47"/>
        <v>4610.166666666667</v>
      </c>
      <c r="AJ101" s="11">
        <f t="shared" si="48"/>
        <v>3609.3333333333335</v>
      </c>
    </row>
    <row r="102" spans="1:36" x14ac:dyDescent="0.4">
      <c r="A102" s="7" t="s">
        <v>28</v>
      </c>
      <c r="B102" s="7" t="s">
        <v>33</v>
      </c>
      <c r="C102" s="7">
        <v>11166</v>
      </c>
      <c r="D102" s="7">
        <v>201918</v>
      </c>
      <c r="E102" s="7">
        <v>2019</v>
      </c>
      <c r="F102" s="7">
        <v>18</v>
      </c>
      <c r="G102" s="7">
        <v>10768</v>
      </c>
      <c r="H102" s="7">
        <f t="shared" si="44"/>
        <v>5.3941220700644762E-3</v>
      </c>
      <c r="I102" s="7">
        <f t="shared" si="45"/>
        <v>0.97535044162597162</v>
      </c>
      <c r="J102" s="7">
        <f t="shared" si="46"/>
        <v>5.2611593432217874E-3</v>
      </c>
      <c r="K102" s="7">
        <v>10957</v>
      </c>
      <c r="L102" s="7">
        <v>11057</v>
      </c>
      <c r="M102" s="7">
        <v>11202</v>
      </c>
      <c r="N102" s="7">
        <v>10732</v>
      </c>
      <c r="O102" s="7">
        <v>11006</v>
      </c>
      <c r="P102" s="7">
        <v>10346</v>
      </c>
      <c r="Q102" s="2">
        <f t="shared" si="49"/>
        <v>189</v>
      </c>
      <c r="R102" s="2">
        <f t="shared" si="50"/>
        <v>289</v>
      </c>
      <c r="S102" s="2">
        <f t="shared" si="51"/>
        <v>434</v>
      </c>
      <c r="T102" s="2">
        <f t="shared" si="52"/>
        <v>36</v>
      </c>
      <c r="U102" s="2">
        <f t="shared" si="53"/>
        <v>238</v>
      </c>
      <c r="V102" s="2">
        <f t="shared" si="54"/>
        <v>422</v>
      </c>
      <c r="W102" s="7">
        <f t="shared" si="55"/>
        <v>0.98275075294332392</v>
      </c>
      <c r="X102" s="7">
        <f t="shared" si="56"/>
        <v>0.97386271140454006</v>
      </c>
      <c r="Y102" s="7">
        <f t="shared" si="57"/>
        <v>0.96125691840742722</v>
      </c>
      <c r="Z102" s="7">
        <f t="shared" si="58"/>
        <v>0.99664554603056277</v>
      </c>
      <c r="AA102" s="7">
        <f t="shared" si="59"/>
        <v>0.97837543158277307</v>
      </c>
      <c r="AB102" s="7">
        <f t="shared" si="60"/>
        <v>0.95921128938720279</v>
      </c>
      <c r="AC102" s="2">
        <f t="shared" si="61"/>
        <v>10768</v>
      </c>
      <c r="AD102" s="2">
        <f t="shared" si="62"/>
        <v>10768</v>
      </c>
      <c r="AE102" s="2">
        <f t="shared" si="63"/>
        <v>10768</v>
      </c>
      <c r="AF102" s="2">
        <f t="shared" si="64"/>
        <v>10696</v>
      </c>
      <c r="AG102" s="2">
        <f t="shared" si="65"/>
        <v>10768</v>
      </c>
      <c r="AH102" s="2">
        <f t="shared" si="66"/>
        <v>9924</v>
      </c>
      <c r="AI102" s="11">
        <f t="shared" si="47"/>
        <v>10883.333333333334</v>
      </c>
      <c r="AJ102" s="11">
        <f t="shared" si="48"/>
        <v>10615.333333333334</v>
      </c>
    </row>
    <row r="103" spans="1:36" x14ac:dyDescent="0.4">
      <c r="A103" s="7" t="s">
        <v>28</v>
      </c>
      <c r="B103" s="7" t="s">
        <v>33</v>
      </c>
      <c r="C103" s="7">
        <v>11167</v>
      </c>
      <c r="D103" s="7">
        <v>201918</v>
      </c>
      <c r="E103" s="7">
        <v>2019</v>
      </c>
      <c r="F103" s="7">
        <v>18</v>
      </c>
      <c r="G103" s="7">
        <v>3659</v>
      </c>
      <c r="H103" s="7">
        <f t="shared" si="44"/>
        <v>1.8329395109923771E-3</v>
      </c>
      <c r="I103" s="7">
        <f t="shared" si="45"/>
        <v>0.9272366870314559</v>
      </c>
      <c r="J103" s="7">
        <f t="shared" si="46"/>
        <v>1.6995687597016287E-3</v>
      </c>
      <c r="K103" s="7">
        <v>3961</v>
      </c>
      <c r="L103" s="7">
        <v>4067</v>
      </c>
      <c r="M103" s="7">
        <v>4304</v>
      </c>
      <c r="N103" s="7">
        <v>3621</v>
      </c>
      <c r="O103" s="7">
        <v>3747</v>
      </c>
      <c r="P103" s="7">
        <v>3400</v>
      </c>
      <c r="Q103" s="2">
        <f t="shared" si="49"/>
        <v>302</v>
      </c>
      <c r="R103" s="2">
        <f t="shared" si="50"/>
        <v>408</v>
      </c>
      <c r="S103" s="2">
        <f t="shared" si="51"/>
        <v>645</v>
      </c>
      <c r="T103" s="2">
        <f t="shared" si="52"/>
        <v>38</v>
      </c>
      <c r="U103" s="2">
        <f t="shared" si="53"/>
        <v>88</v>
      </c>
      <c r="V103" s="2">
        <f t="shared" si="54"/>
        <v>259</v>
      </c>
      <c r="W103" s="7">
        <f t="shared" si="55"/>
        <v>0.92375662711436501</v>
      </c>
      <c r="X103" s="7">
        <f t="shared" si="56"/>
        <v>0.89968035406933855</v>
      </c>
      <c r="Y103" s="7">
        <f t="shared" si="57"/>
        <v>0.85013940520446096</v>
      </c>
      <c r="Z103" s="7">
        <f t="shared" si="58"/>
        <v>0.98950566141949736</v>
      </c>
      <c r="AA103" s="7">
        <f t="shared" si="59"/>
        <v>0.97651454496930878</v>
      </c>
      <c r="AB103" s="7">
        <f t="shared" si="60"/>
        <v>0.92382352941176471</v>
      </c>
      <c r="AC103" s="2">
        <f t="shared" si="61"/>
        <v>3659</v>
      </c>
      <c r="AD103" s="2">
        <f t="shared" si="62"/>
        <v>3659</v>
      </c>
      <c r="AE103" s="2">
        <f t="shared" si="63"/>
        <v>3659</v>
      </c>
      <c r="AF103" s="2">
        <f t="shared" si="64"/>
        <v>3583</v>
      </c>
      <c r="AG103" s="2">
        <f t="shared" si="65"/>
        <v>3659</v>
      </c>
      <c r="AH103" s="2">
        <f t="shared" si="66"/>
        <v>3141</v>
      </c>
      <c r="AI103" s="11">
        <f t="shared" si="47"/>
        <v>3850</v>
      </c>
      <c r="AJ103" s="11">
        <f t="shared" si="48"/>
        <v>3560</v>
      </c>
    </row>
    <row r="104" spans="1:36" x14ac:dyDescent="0.4">
      <c r="A104" s="7" t="s">
        <v>28</v>
      </c>
      <c r="B104" s="7" t="s">
        <v>33</v>
      </c>
      <c r="C104" s="7">
        <v>11168</v>
      </c>
      <c r="D104" s="7">
        <v>201918</v>
      </c>
      <c r="E104" s="7">
        <v>2019</v>
      </c>
      <c r="F104" s="7">
        <v>18</v>
      </c>
      <c r="G104" s="7">
        <v>17003</v>
      </c>
      <c r="H104" s="7">
        <f t="shared" si="44"/>
        <v>8.5174830569563782E-3</v>
      </c>
      <c r="I104" s="7">
        <f t="shared" si="45"/>
        <v>0.70252385258276473</v>
      </c>
      <c r="J104" s="7">
        <f t="shared" si="46"/>
        <v>5.9837350114814187E-3</v>
      </c>
      <c r="K104" s="7">
        <v>12752</v>
      </c>
      <c r="L104" s="7">
        <v>13179</v>
      </c>
      <c r="M104" s="7">
        <v>13217</v>
      </c>
      <c r="N104" s="7">
        <v>13174</v>
      </c>
      <c r="O104" s="7">
        <v>12758</v>
      </c>
      <c r="P104" s="7">
        <v>13586</v>
      </c>
      <c r="Q104" s="2">
        <f t="shared" si="49"/>
        <v>4251</v>
      </c>
      <c r="R104" s="2">
        <f t="shared" si="50"/>
        <v>3824</v>
      </c>
      <c r="S104" s="2">
        <f t="shared" si="51"/>
        <v>3786</v>
      </c>
      <c r="T104" s="2">
        <f t="shared" si="52"/>
        <v>3829</v>
      </c>
      <c r="U104" s="2">
        <f t="shared" si="53"/>
        <v>4245</v>
      </c>
      <c r="V104" s="2">
        <f t="shared" si="54"/>
        <v>3417</v>
      </c>
      <c r="W104" s="7">
        <f t="shared" si="55"/>
        <v>0.66664052697616061</v>
      </c>
      <c r="X104" s="7">
        <f t="shared" si="56"/>
        <v>0.70984141437134829</v>
      </c>
      <c r="Y104" s="7">
        <f t="shared" si="57"/>
        <v>0.71355073012029968</v>
      </c>
      <c r="Z104" s="7">
        <f t="shared" si="58"/>
        <v>0.70935175345377255</v>
      </c>
      <c r="AA104" s="7">
        <f t="shared" si="59"/>
        <v>0.66726759680200654</v>
      </c>
      <c r="AB104" s="7">
        <f t="shared" si="60"/>
        <v>0.7484910937730016</v>
      </c>
      <c r="AC104" s="2">
        <f t="shared" si="61"/>
        <v>8501</v>
      </c>
      <c r="AD104" s="2">
        <f t="shared" si="62"/>
        <v>9355</v>
      </c>
      <c r="AE104" s="2">
        <f t="shared" si="63"/>
        <v>9431</v>
      </c>
      <c r="AF104" s="2">
        <f t="shared" si="64"/>
        <v>9345</v>
      </c>
      <c r="AG104" s="2">
        <f t="shared" si="65"/>
        <v>8513</v>
      </c>
      <c r="AH104" s="2">
        <f t="shared" si="66"/>
        <v>10169</v>
      </c>
      <c r="AI104" s="11">
        <f t="shared" si="47"/>
        <v>13111</v>
      </c>
      <c r="AJ104" s="11">
        <f t="shared" si="48"/>
        <v>9219</v>
      </c>
    </row>
    <row r="105" spans="1:36" x14ac:dyDescent="0.4">
      <c r="A105" s="7" t="s">
        <v>28</v>
      </c>
      <c r="B105" s="7" t="s">
        <v>33</v>
      </c>
      <c r="C105" s="7">
        <v>11169</v>
      </c>
      <c r="D105" s="7">
        <v>201918</v>
      </c>
      <c r="E105" s="7">
        <v>2019</v>
      </c>
      <c r="F105" s="7">
        <v>18</v>
      </c>
      <c r="G105" s="7">
        <v>177</v>
      </c>
      <c r="H105" s="7">
        <f t="shared" si="44"/>
        <v>8.8666382466698755E-5</v>
      </c>
      <c r="I105" s="7">
        <f t="shared" si="45"/>
        <v>0.83391771763979217</v>
      </c>
      <c r="J105" s="7">
        <f t="shared" si="46"/>
        <v>7.3940467298006307E-5</v>
      </c>
      <c r="K105" s="7">
        <v>242</v>
      </c>
      <c r="L105" s="7">
        <v>197</v>
      </c>
      <c r="M105" s="7">
        <v>208</v>
      </c>
      <c r="N105" s="7">
        <v>208</v>
      </c>
      <c r="O105" s="7">
        <v>204</v>
      </c>
      <c r="P105" s="7">
        <v>148</v>
      </c>
      <c r="Q105" s="2">
        <f t="shared" si="49"/>
        <v>65</v>
      </c>
      <c r="R105" s="2">
        <f t="shared" si="50"/>
        <v>20</v>
      </c>
      <c r="S105" s="2">
        <f t="shared" si="51"/>
        <v>31</v>
      </c>
      <c r="T105" s="2">
        <f t="shared" si="52"/>
        <v>31</v>
      </c>
      <c r="U105" s="2">
        <f t="shared" si="53"/>
        <v>27</v>
      </c>
      <c r="V105" s="2">
        <f t="shared" si="54"/>
        <v>29</v>
      </c>
      <c r="W105" s="7">
        <f t="shared" si="55"/>
        <v>0.73140495867768596</v>
      </c>
      <c r="X105" s="7">
        <f t="shared" si="56"/>
        <v>0.89847715736040612</v>
      </c>
      <c r="Y105" s="7">
        <f t="shared" si="57"/>
        <v>0.85096153846153844</v>
      </c>
      <c r="Z105" s="7">
        <f t="shared" si="58"/>
        <v>0.85096153846153844</v>
      </c>
      <c r="AA105" s="7">
        <f t="shared" si="59"/>
        <v>0.86764705882352944</v>
      </c>
      <c r="AB105" s="7">
        <f t="shared" si="60"/>
        <v>0.80405405405405406</v>
      </c>
      <c r="AC105" s="2">
        <f t="shared" si="61"/>
        <v>177</v>
      </c>
      <c r="AD105" s="2">
        <f t="shared" si="62"/>
        <v>177</v>
      </c>
      <c r="AE105" s="2">
        <f t="shared" si="63"/>
        <v>177</v>
      </c>
      <c r="AF105" s="2">
        <f t="shared" si="64"/>
        <v>177</v>
      </c>
      <c r="AG105" s="2">
        <f t="shared" si="65"/>
        <v>177</v>
      </c>
      <c r="AH105" s="2">
        <f t="shared" si="66"/>
        <v>119</v>
      </c>
      <c r="AI105" s="11">
        <f t="shared" si="47"/>
        <v>201.16666666666666</v>
      </c>
      <c r="AJ105" s="11">
        <f t="shared" si="48"/>
        <v>167.33333333333334</v>
      </c>
    </row>
    <row r="106" spans="1:36" x14ac:dyDescent="0.4">
      <c r="A106" s="7" t="s">
        <v>28</v>
      </c>
      <c r="B106" s="7" t="s">
        <v>33</v>
      </c>
      <c r="C106" s="7">
        <v>11170</v>
      </c>
      <c r="D106" s="7">
        <v>201918</v>
      </c>
      <c r="E106" s="7">
        <v>2019</v>
      </c>
      <c r="F106" s="7">
        <v>18</v>
      </c>
      <c r="G106" s="7">
        <v>1502</v>
      </c>
      <c r="H106" s="7">
        <f t="shared" si="44"/>
        <v>7.5241190093209914E-4</v>
      </c>
      <c r="I106" s="7">
        <f t="shared" si="45"/>
        <v>0.22470274229401496</v>
      </c>
      <c r="J106" s="7">
        <f t="shared" si="46"/>
        <v>1.6906901747409538E-4</v>
      </c>
      <c r="K106" s="7">
        <v>746</v>
      </c>
      <c r="L106" s="7">
        <v>834</v>
      </c>
      <c r="M106" s="7">
        <v>1277</v>
      </c>
      <c r="N106" s="7">
        <v>816</v>
      </c>
      <c r="O106" s="7">
        <v>584</v>
      </c>
      <c r="P106" s="7">
        <v>819</v>
      </c>
      <c r="Q106" s="2">
        <f t="shared" si="49"/>
        <v>756</v>
      </c>
      <c r="R106" s="2">
        <f t="shared" si="50"/>
        <v>668</v>
      </c>
      <c r="S106" s="2">
        <f t="shared" si="51"/>
        <v>225</v>
      </c>
      <c r="T106" s="2">
        <f t="shared" si="52"/>
        <v>686</v>
      </c>
      <c r="U106" s="2">
        <f t="shared" si="53"/>
        <v>918</v>
      </c>
      <c r="V106" s="2">
        <f t="shared" si="54"/>
        <v>683</v>
      </c>
      <c r="W106" s="7">
        <f t="shared" si="55"/>
        <v>0</v>
      </c>
      <c r="X106" s="7">
        <f t="shared" si="56"/>
        <v>0.19904076738609111</v>
      </c>
      <c r="Y106" s="7">
        <f t="shared" si="57"/>
        <v>0.82380579483163663</v>
      </c>
      <c r="Z106" s="7">
        <f t="shared" si="58"/>
        <v>0.15931372549019607</v>
      </c>
      <c r="AA106" s="7">
        <f t="shared" si="59"/>
        <v>0</v>
      </c>
      <c r="AB106" s="7">
        <f t="shared" si="60"/>
        <v>0.16605616605616602</v>
      </c>
      <c r="AC106" s="2">
        <f t="shared" si="61"/>
        <v>0</v>
      </c>
      <c r="AD106" s="2">
        <f t="shared" si="62"/>
        <v>166</v>
      </c>
      <c r="AE106" s="2">
        <f t="shared" si="63"/>
        <v>1052</v>
      </c>
      <c r="AF106" s="2">
        <f t="shared" si="64"/>
        <v>130</v>
      </c>
      <c r="AG106" s="2">
        <f t="shared" si="65"/>
        <v>0</v>
      </c>
      <c r="AH106" s="2">
        <f t="shared" si="66"/>
        <v>135.99999999999997</v>
      </c>
      <c r="AI106" s="11">
        <f t="shared" si="47"/>
        <v>846</v>
      </c>
      <c r="AJ106" s="11">
        <f t="shared" si="48"/>
        <v>247.33333333333334</v>
      </c>
    </row>
    <row r="107" spans="1:36" x14ac:dyDescent="0.4">
      <c r="A107" s="7" t="s">
        <v>28</v>
      </c>
      <c r="B107" s="7" t="s">
        <v>33</v>
      </c>
      <c r="C107" s="7">
        <v>11171</v>
      </c>
      <c r="D107" s="7">
        <v>201918</v>
      </c>
      <c r="E107" s="7">
        <v>2019</v>
      </c>
      <c r="F107" s="7">
        <v>18</v>
      </c>
      <c r="G107" s="7">
        <v>163</v>
      </c>
      <c r="H107" s="7">
        <f t="shared" si="44"/>
        <v>8.1653222271592637E-5</v>
      </c>
      <c r="I107" s="7">
        <f t="shared" si="45"/>
        <v>0</v>
      </c>
      <c r="J107" s="7">
        <f t="shared" si="46"/>
        <v>0</v>
      </c>
      <c r="K107" s="7">
        <v>43</v>
      </c>
      <c r="L107" s="7">
        <v>45</v>
      </c>
      <c r="M107" s="7">
        <v>72</v>
      </c>
      <c r="N107" s="7">
        <v>40</v>
      </c>
      <c r="O107" s="7">
        <v>52</v>
      </c>
      <c r="P107" s="7">
        <v>36</v>
      </c>
      <c r="Q107" s="2">
        <f t="shared" si="49"/>
        <v>120</v>
      </c>
      <c r="R107" s="2">
        <f t="shared" si="50"/>
        <v>118</v>
      </c>
      <c r="S107" s="2">
        <f t="shared" si="51"/>
        <v>91</v>
      </c>
      <c r="T107" s="2">
        <f t="shared" si="52"/>
        <v>123</v>
      </c>
      <c r="U107" s="2">
        <f t="shared" si="53"/>
        <v>111</v>
      </c>
      <c r="V107" s="2">
        <f t="shared" si="54"/>
        <v>127</v>
      </c>
      <c r="W107" s="7">
        <f t="shared" si="55"/>
        <v>0</v>
      </c>
      <c r="X107" s="7">
        <f t="shared" si="56"/>
        <v>0</v>
      </c>
      <c r="Y107" s="7">
        <f t="shared" si="57"/>
        <v>0</v>
      </c>
      <c r="Z107" s="7">
        <f t="shared" si="58"/>
        <v>0</v>
      </c>
      <c r="AA107" s="7">
        <f t="shared" si="59"/>
        <v>0</v>
      </c>
      <c r="AB107" s="7">
        <f t="shared" si="60"/>
        <v>0</v>
      </c>
      <c r="AC107" s="2">
        <f t="shared" si="61"/>
        <v>0</v>
      </c>
      <c r="AD107" s="2">
        <f t="shared" si="62"/>
        <v>0</v>
      </c>
      <c r="AE107" s="2">
        <f t="shared" si="63"/>
        <v>0</v>
      </c>
      <c r="AF107" s="2">
        <f t="shared" si="64"/>
        <v>0</v>
      </c>
      <c r="AG107" s="2">
        <f t="shared" si="65"/>
        <v>0</v>
      </c>
      <c r="AH107" s="2">
        <f t="shared" si="66"/>
        <v>0</v>
      </c>
      <c r="AI107" s="11">
        <f t="shared" si="47"/>
        <v>48</v>
      </c>
      <c r="AJ107" s="11">
        <f t="shared" si="48"/>
        <v>0</v>
      </c>
    </row>
    <row r="108" spans="1:36" x14ac:dyDescent="0.4">
      <c r="A108" s="7" t="s">
        <v>28</v>
      </c>
      <c r="B108" s="7" t="s">
        <v>33</v>
      </c>
      <c r="C108" s="7">
        <v>11173</v>
      </c>
      <c r="D108" s="7">
        <v>201918</v>
      </c>
      <c r="E108" s="7">
        <v>2019</v>
      </c>
      <c r="F108" s="7">
        <v>18</v>
      </c>
      <c r="G108" s="7">
        <v>21113</v>
      </c>
      <c r="H108" s="7">
        <f t="shared" si="44"/>
        <v>1.057634651423396E-2</v>
      </c>
      <c r="I108" s="7">
        <f t="shared" si="45"/>
        <v>0.98213597385603324</v>
      </c>
      <c r="J108" s="7">
        <f t="shared" si="46"/>
        <v>1.0387410383596033E-2</v>
      </c>
      <c r="K108" s="7">
        <v>21542</v>
      </c>
      <c r="L108" s="7">
        <v>21333</v>
      </c>
      <c r="M108" s="7">
        <v>21068</v>
      </c>
      <c r="N108" s="7">
        <v>20653</v>
      </c>
      <c r="O108" s="7">
        <v>20899</v>
      </c>
      <c r="P108" s="7">
        <v>20256</v>
      </c>
      <c r="Q108" s="2">
        <f t="shared" si="49"/>
        <v>429</v>
      </c>
      <c r="R108" s="2">
        <f t="shared" si="50"/>
        <v>220</v>
      </c>
      <c r="S108" s="2">
        <f t="shared" si="51"/>
        <v>45</v>
      </c>
      <c r="T108" s="2">
        <f t="shared" si="52"/>
        <v>460</v>
      </c>
      <c r="U108" s="2">
        <f t="shared" si="53"/>
        <v>214</v>
      </c>
      <c r="V108" s="2">
        <f t="shared" si="54"/>
        <v>857</v>
      </c>
      <c r="W108" s="7">
        <f t="shared" si="55"/>
        <v>0.98008541453903997</v>
      </c>
      <c r="X108" s="7">
        <f t="shared" si="56"/>
        <v>0.98968733886466975</v>
      </c>
      <c r="Y108" s="7">
        <f t="shared" si="57"/>
        <v>0.99786405923675714</v>
      </c>
      <c r="Z108" s="7">
        <f t="shared" si="58"/>
        <v>0.97772720670120561</v>
      </c>
      <c r="AA108" s="7">
        <f t="shared" si="59"/>
        <v>0.98976027561127322</v>
      </c>
      <c r="AB108" s="7">
        <f t="shared" si="60"/>
        <v>0.9576915481832543</v>
      </c>
      <c r="AC108" s="2">
        <f t="shared" si="61"/>
        <v>21113</v>
      </c>
      <c r="AD108" s="2">
        <f t="shared" si="62"/>
        <v>21113</v>
      </c>
      <c r="AE108" s="2">
        <f t="shared" si="63"/>
        <v>21023</v>
      </c>
      <c r="AF108" s="2">
        <f t="shared" si="64"/>
        <v>20193</v>
      </c>
      <c r="AG108" s="2">
        <f t="shared" si="65"/>
        <v>20685</v>
      </c>
      <c r="AH108" s="2">
        <f t="shared" si="66"/>
        <v>19399</v>
      </c>
      <c r="AI108" s="11">
        <f t="shared" si="47"/>
        <v>20958.5</v>
      </c>
      <c r="AJ108" s="11">
        <f t="shared" si="48"/>
        <v>20587.666666666668</v>
      </c>
    </row>
    <row r="109" spans="1:36" x14ac:dyDescent="0.4">
      <c r="A109" s="7" t="s">
        <v>28</v>
      </c>
      <c r="B109" s="7" t="s">
        <v>33</v>
      </c>
      <c r="C109" s="7">
        <v>11174</v>
      </c>
      <c r="D109" s="7">
        <v>201918</v>
      </c>
      <c r="E109" s="7">
        <v>2019</v>
      </c>
      <c r="F109" s="7">
        <v>18</v>
      </c>
      <c r="G109" s="7">
        <v>21128</v>
      </c>
      <c r="H109" s="7">
        <f t="shared" si="44"/>
        <v>1.0583860614443002E-2</v>
      </c>
      <c r="I109" s="7">
        <f t="shared" si="45"/>
        <v>0.84664587286984494</v>
      </c>
      <c r="J109" s="7">
        <f t="shared" si="46"/>
        <v>8.9607819082478685E-3</v>
      </c>
      <c r="K109" s="7">
        <v>20063</v>
      </c>
      <c r="L109" s="7">
        <v>17886</v>
      </c>
      <c r="M109" s="7">
        <v>19156</v>
      </c>
      <c r="N109" s="7">
        <v>18308</v>
      </c>
      <c r="O109" s="7">
        <v>18619</v>
      </c>
      <c r="P109" s="7">
        <v>16327</v>
      </c>
      <c r="Q109" s="2">
        <f t="shared" si="49"/>
        <v>1065</v>
      </c>
      <c r="R109" s="2">
        <f t="shared" si="50"/>
        <v>3242</v>
      </c>
      <c r="S109" s="2">
        <f t="shared" si="51"/>
        <v>1972</v>
      </c>
      <c r="T109" s="2">
        <f t="shared" si="52"/>
        <v>2820</v>
      </c>
      <c r="U109" s="2">
        <f t="shared" si="53"/>
        <v>2509</v>
      </c>
      <c r="V109" s="2">
        <f t="shared" si="54"/>
        <v>4801</v>
      </c>
      <c r="W109" s="7">
        <f t="shared" si="55"/>
        <v>0.94691721078602398</v>
      </c>
      <c r="X109" s="7">
        <f t="shared" si="56"/>
        <v>0.81874091468187404</v>
      </c>
      <c r="Y109" s="7">
        <f t="shared" si="57"/>
        <v>0.8970557527667572</v>
      </c>
      <c r="Z109" s="7">
        <f t="shared" si="58"/>
        <v>0.8459689753113393</v>
      </c>
      <c r="AA109" s="7">
        <f t="shared" si="59"/>
        <v>0.86524517965519099</v>
      </c>
      <c r="AB109" s="7">
        <f t="shared" si="60"/>
        <v>0.70594720401788447</v>
      </c>
      <c r="AC109" s="2">
        <f t="shared" si="61"/>
        <v>18998</v>
      </c>
      <c r="AD109" s="2">
        <f t="shared" si="62"/>
        <v>14644</v>
      </c>
      <c r="AE109" s="2">
        <f t="shared" si="63"/>
        <v>17184</v>
      </c>
      <c r="AF109" s="2">
        <f t="shared" si="64"/>
        <v>15488</v>
      </c>
      <c r="AG109" s="2">
        <f t="shared" si="65"/>
        <v>16110.000000000002</v>
      </c>
      <c r="AH109" s="2">
        <f t="shared" si="66"/>
        <v>11526</v>
      </c>
      <c r="AI109" s="11">
        <f t="shared" si="47"/>
        <v>18393.166666666668</v>
      </c>
      <c r="AJ109" s="11">
        <f t="shared" si="48"/>
        <v>15658.333333333334</v>
      </c>
    </row>
    <row r="110" spans="1:36" x14ac:dyDescent="0.4">
      <c r="A110" s="7" t="s">
        <v>28</v>
      </c>
      <c r="B110" s="7" t="s">
        <v>33</v>
      </c>
      <c r="C110" s="7">
        <v>11175</v>
      </c>
      <c r="D110" s="7">
        <v>201918</v>
      </c>
      <c r="E110" s="7">
        <v>2019</v>
      </c>
      <c r="F110" s="7">
        <v>18</v>
      </c>
      <c r="G110" s="7">
        <v>11134</v>
      </c>
      <c r="H110" s="7">
        <f t="shared" si="44"/>
        <v>5.5774661151651072E-3</v>
      </c>
      <c r="I110" s="7">
        <f t="shared" si="45"/>
        <v>0.97751850025271148</v>
      </c>
      <c r="J110" s="7">
        <f t="shared" si="46"/>
        <v>5.4520763121065127E-3</v>
      </c>
      <c r="K110" s="7">
        <v>11409</v>
      </c>
      <c r="L110" s="7">
        <v>11558</v>
      </c>
      <c r="M110" s="7">
        <v>11292</v>
      </c>
      <c r="N110" s="7">
        <v>11085</v>
      </c>
      <c r="O110" s="7">
        <v>11467</v>
      </c>
      <c r="P110" s="7">
        <v>10845</v>
      </c>
      <c r="Q110" s="2">
        <f t="shared" si="49"/>
        <v>275</v>
      </c>
      <c r="R110" s="2">
        <f t="shared" si="50"/>
        <v>424</v>
      </c>
      <c r="S110" s="2">
        <f t="shared" si="51"/>
        <v>158</v>
      </c>
      <c r="T110" s="2">
        <f t="shared" si="52"/>
        <v>49</v>
      </c>
      <c r="U110" s="2">
        <f t="shared" si="53"/>
        <v>333</v>
      </c>
      <c r="V110" s="2">
        <f t="shared" si="54"/>
        <v>289</v>
      </c>
      <c r="W110" s="7">
        <f t="shared" si="55"/>
        <v>0.97589622228065565</v>
      </c>
      <c r="X110" s="7">
        <f t="shared" si="56"/>
        <v>0.9633154525004326</v>
      </c>
      <c r="Y110" s="7">
        <f t="shared" si="57"/>
        <v>0.98600779312787812</v>
      </c>
      <c r="Z110" s="7">
        <f t="shared" si="58"/>
        <v>0.99557961208840773</v>
      </c>
      <c r="AA110" s="7">
        <f t="shared" si="59"/>
        <v>0.97096014650736895</v>
      </c>
      <c r="AB110" s="7">
        <f t="shared" si="60"/>
        <v>0.97335177501152603</v>
      </c>
      <c r="AC110" s="2">
        <f t="shared" si="61"/>
        <v>11134</v>
      </c>
      <c r="AD110" s="2">
        <f t="shared" si="62"/>
        <v>11134</v>
      </c>
      <c r="AE110" s="2">
        <f t="shared" si="63"/>
        <v>11134</v>
      </c>
      <c r="AF110" s="2">
        <f t="shared" si="64"/>
        <v>11036</v>
      </c>
      <c r="AG110" s="2">
        <f t="shared" si="65"/>
        <v>11134</v>
      </c>
      <c r="AH110" s="2">
        <f t="shared" si="66"/>
        <v>10556</v>
      </c>
      <c r="AI110" s="11">
        <f t="shared" si="47"/>
        <v>11276</v>
      </c>
      <c r="AJ110" s="11">
        <f t="shared" si="48"/>
        <v>11021.333333333334</v>
      </c>
    </row>
    <row r="111" spans="1:36" x14ac:dyDescent="0.4">
      <c r="A111" s="7" t="s">
        <v>28</v>
      </c>
      <c r="B111" s="7" t="s">
        <v>33</v>
      </c>
      <c r="C111" s="7">
        <v>11176</v>
      </c>
      <c r="D111" s="7">
        <v>201918</v>
      </c>
      <c r="E111" s="7">
        <v>2019</v>
      </c>
      <c r="F111" s="7">
        <v>18</v>
      </c>
      <c r="G111" s="7">
        <v>17683</v>
      </c>
      <c r="H111" s="7">
        <f t="shared" si="44"/>
        <v>8.858122266432962E-3</v>
      </c>
      <c r="I111" s="7">
        <f t="shared" si="45"/>
        <v>0.95889859816500855</v>
      </c>
      <c r="J111" s="7">
        <f t="shared" si="46"/>
        <v>8.4940410236568151E-3</v>
      </c>
      <c r="K111" s="7">
        <v>18797</v>
      </c>
      <c r="L111" s="7">
        <v>18673</v>
      </c>
      <c r="M111" s="7">
        <v>18719</v>
      </c>
      <c r="N111" s="7">
        <v>18316</v>
      </c>
      <c r="O111" s="7">
        <v>18443</v>
      </c>
      <c r="P111" s="7">
        <v>17740</v>
      </c>
      <c r="Q111" s="2">
        <f t="shared" si="49"/>
        <v>1114</v>
      </c>
      <c r="R111" s="2">
        <f t="shared" si="50"/>
        <v>990</v>
      </c>
      <c r="S111" s="2">
        <f t="shared" si="51"/>
        <v>1036</v>
      </c>
      <c r="T111" s="2">
        <f t="shared" si="52"/>
        <v>633</v>
      </c>
      <c r="U111" s="2">
        <f t="shared" si="53"/>
        <v>760</v>
      </c>
      <c r="V111" s="2">
        <f t="shared" si="54"/>
        <v>57</v>
      </c>
      <c r="W111" s="7">
        <f t="shared" si="55"/>
        <v>0.94073522370591056</v>
      </c>
      <c r="X111" s="7">
        <f t="shared" si="56"/>
        <v>0.94698227387136502</v>
      </c>
      <c r="Y111" s="7">
        <f t="shared" si="57"/>
        <v>0.94465516320316256</v>
      </c>
      <c r="Z111" s="7">
        <f t="shared" si="58"/>
        <v>0.96544005241319064</v>
      </c>
      <c r="AA111" s="7">
        <f t="shared" si="59"/>
        <v>0.95879195358672664</v>
      </c>
      <c r="AB111" s="7">
        <f t="shared" si="60"/>
        <v>0.99678692220969556</v>
      </c>
      <c r="AC111" s="2">
        <f t="shared" si="61"/>
        <v>17683</v>
      </c>
      <c r="AD111" s="2">
        <f t="shared" si="62"/>
        <v>17683</v>
      </c>
      <c r="AE111" s="2">
        <f t="shared" si="63"/>
        <v>17683</v>
      </c>
      <c r="AF111" s="2">
        <f t="shared" si="64"/>
        <v>17683</v>
      </c>
      <c r="AG111" s="2">
        <f t="shared" si="65"/>
        <v>17683</v>
      </c>
      <c r="AH111" s="2">
        <f t="shared" si="66"/>
        <v>17683</v>
      </c>
      <c r="AI111" s="11">
        <f t="shared" si="47"/>
        <v>18448</v>
      </c>
      <c r="AJ111" s="11">
        <f t="shared" si="48"/>
        <v>17683</v>
      </c>
    </row>
    <row r="112" spans="1:36" x14ac:dyDescent="0.4">
      <c r="A112" s="7" t="s">
        <v>28</v>
      </c>
      <c r="B112" s="7" t="s">
        <v>33</v>
      </c>
      <c r="C112" s="7">
        <v>11177</v>
      </c>
      <c r="D112" s="7">
        <v>201918</v>
      </c>
      <c r="E112" s="7">
        <v>2019</v>
      </c>
      <c r="F112" s="7">
        <v>18</v>
      </c>
      <c r="G112" s="7">
        <v>21056</v>
      </c>
      <c r="H112" s="7">
        <f t="shared" si="44"/>
        <v>1.05477929334396E-2</v>
      </c>
      <c r="I112" s="7">
        <f t="shared" si="45"/>
        <v>0.98988290353685182</v>
      </c>
      <c r="J112" s="7">
        <f t="shared" si="46"/>
        <v>1.0441079894858679E-2</v>
      </c>
      <c r="K112" s="7">
        <v>20705</v>
      </c>
      <c r="L112" s="7">
        <v>21265</v>
      </c>
      <c r="M112" s="7">
        <v>21090</v>
      </c>
      <c r="N112" s="7">
        <v>21169</v>
      </c>
      <c r="O112" s="7">
        <v>21056</v>
      </c>
      <c r="P112" s="7">
        <v>20503</v>
      </c>
      <c r="Q112" s="2">
        <f t="shared" si="49"/>
        <v>351</v>
      </c>
      <c r="R112" s="2">
        <f t="shared" si="50"/>
        <v>209</v>
      </c>
      <c r="S112" s="2">
        <f t="shared" si="51"/>
        <v>34</v>
      </c>
      <c r="T112" s="2">
        <f t="shared" si="52"/>
        <v>113</v>
      </c>
      <c r="U112" s="2">
        <f t="shared" si="53"/>
        <v>0</v>
      </c>
      <c r="V112" s="2">
        <f t="shared" si="54"/>
        <v>553</v>
      </c>
      <c r="W112" s="7">
        <f t="shared" si="55"/>
        <v>0.98304757304998791</v>
      </c>
      <c r="X112" s="7">
        <f t="shared" si="56"/>
        <v>0.99017164354573239</v>
      </c>
      <c r="Y112" s="7">
        <f t="shared" si="57"/>
        <v>0.99838786154575632</v>
      </c>
      <c r="Z112" s="7">
        <f t="shared" si="58"/>
        <v>0.99466200576314423</v>
      </c>
      <c r="AA112" s="7">
        <f t="shared" si="59"/>
        <v>1</v>
      </c>
      <c r="AB112" s="7">
        <f t="shared" si="60"/>
        <v>0.9730283373164903</v>
      </c>
      <c r="AC112" s="2">
        <f t="shared" si="61"/>
        <v>20354</v>
      </c>
      <c r="AD112" s="2">
        <f t="shared" si="62"/>
        <v>21056</v>
      </c>
      <c r="AE112" s="2">
        <f t="shared" si="63"/>
        <v>21056</v>
      </c>
      <c r="AF112" s="2">
        <f t="shared" si="64"/>
        <v>21056</v>
      </c>
      <c r="AG112" s="2">
        <f t="shared" si="65"/>
        <v>21056</v>
      </c>
      <c r="AH112" s="2">
        <f t="shared" si="66"/>
        <v>19950</v>
      </c>
      <c r="AI112" s="11">
        <f t="shared" si="47"/>
        <v>20964.666666666668</v>
      </c>
      <c r="AJ112" s="11">
        <f t="shared" si="48"/>
        <v>20754.666666666668</v>
      </c>
    </row>
    <row r="113" spans="1:36" x14ac:dyDescent="0.4">
      <c r="A113" s="7" t="s">
        <v>28</v>
      </c>
      <c r="B113" s="7" t="s">
        <v>33</v>
      </c>
      <c r="C113" s="7">
        <v>11178</v>
      </c>
      <c r="D113" s="7">
        <v>201918</v>
      </c>
      <c r="E113" s="7">
        <v>2019</v>
      </c>
      <c r="F113" s="7">
        <v>18</v>
      </c>
      <c r="G113" s="7">
        <v>24107</v>
      </c>
      <c r="H113" s="7">
        <f t="shared" si="44"/>
        <v>1.2076160915958797E-2</v>
      </c>
      <c r="I113" s="7">
        <f t="shared" si="45"/>
        <v>0.9782558899010424</v>
      </c>
      <c r="J113" s="7">
        <f t="shared" si="46"/>
        <v>1.1813575543429461E-2</v>
      </c>
      <c r="K113" s="7">
        <v>23339</v>
      </c>
      <c r="L113" s="7">
        <v>23535</v>
      </c>
      <c r="M113" s="7">
        <v>23519</v>
      </c>
      <c r="N113" s="7">
        <v>23452</v>
      </c>
      <c r="O113" s="7">
        <v>24153</v>
      </c>
      <c r="P113" s="7">
        <v>23671</v>
      </c>
      <c r="Q113" s="2">
        <f t="shared" si="49"/>
        <v>768</v>
      </c>
      <c r="R113" s="2">
        <f t="shared" si="50"/>
        <v>572</v>
      </c>
      <c r="S113" s="2">
        <f t="shared" si="51"/>
        <v>588</v>
      </c>
      <c r="T113" s="2">
        <f t="shared" si="52"/>
        <v>655</v>
      </c>
      <c r="U113" s="2">
        <f t="shared" si="53"/>
        <v>46</v>
      </c>
      <c r="V113" s="2">
        <f t="shared" si="54"/>
        <v>436</v>
      </c>
      <c r="W113" s="7">
        <f t="shared" si="55"/>
        <v>0.96709370581430221</v>
      </c>
      <c r="X113" s="7">
        <f t="shared" si="56"/>
        <v>0.97569577225408965</v>
      </c>
      <c r="Y113" s="7">
        <f t="shared" si="57"/>
        <v>0.97499893702963558</v>
      </c>
      <c r="Z113" s="7">
        <f t="shared" si="58"/>
        <v>0.97207061231451475</v>
      </c>
      <c r="AA113" s="7">
        <f t="shared" si="59"/>
        <v>0.99809547468223414</v>
      </c>
      <c r="AB113" s="7">
        <f t="shared" si="60"/>
        <v>0.98158083731147816</v>
      </c>
      <c r="AC113" s="2">
        <f t="shared" si="61"/>
        <v>22571</v>
      </c>
      <c r="AD113" s="2">
        <f t="shared" si="62"/>
        <v>22963</v>
      </c>
      <c r="AE113" s="2">
        <f t="shared" si="63"/>
        <v>22931</v>
      </c>
      <c r="AF113" s="2">
        <f t="shared" si="64"/>
        <v>22797</v>
      </c>
      <c r="AG113" s="2">
        <f t="shared" si="65"/>
        <v>24107</v>
      </c>
      <c r="AH113" s="2">
        <f t="shared" si="66"/>
        <v>23235</v>
      </c>
      <c r="AI113" s="11">
        <f t="shared" si="47"/>
        <v>23611.5</v>
      </c>
      <c r="AJ113" s="11">
        <f t="shared" si="48"/>
        <v>23100.666666666668</v>
      </c>
    </row>
    <row r="114" spans="1:36" x14ac:dyDescent="0.4">
      <c r="A114" s="7" t="s">
        <v>28</v>
      </c>
      <c r="B114" s="7" t="s">
        <v>33</v>
      </c>
      <c r="C114" s="7">
        <v>11179</v>
      </c>
      <c r="D114" s="7">
        <v>201918</v>
      </c>
      <c r="E114" s="7">
        <v>2019</v>
      </c>
      <c r="F114" s="7">
        <v>18</v>
      </c>
      <c r="G114" s="7">
        <v>5399</v>
      </c>
      <c r="H114" s="7">
        <f t="shared" si="44"/>
        <v>2.7045751352412803E-3</v>
      </c>
      <c r="I114" s="7">
        <f t="shared" si="45"/>
        <v>0.83320912704387728</v>
      </c>
      <c r="J114" s="7">
        <f t="shared" si="46"/>
        <v>2.2534766874589634E-3</v>
      </c>
      <c r="K114" s="7">
        <v>6286</v>
      </c>
      <c r="L114" s="7">
        <v>9051</v>
      </c>
      <c r="M114" s="7">
        <v>4604</v>
      </c>
      <c r="N114" s="7">
        <v>6815</v>
      </c>
      <c r="O114" s="7">
        <v>5747</v>
      </c>
      <c r="P114" s="7">
        <v>5482</v>
      </c>
      <c r="Q114" s="2">
        <f t="shared" si="49"/>
        <v>887</v>
      </c>
      <c r="R114" s="2">
        <f t="shared" si="50"/>
        <v>3652</v>
      </c>
      <c r="S114" s="2">
        <f t="shared" si="51"/>
        <v>795</v>
      </c>
      <c r="T114" s="2">
        <f t="shared" si="52"/>
        <v>1416</v>
      </c>
      <c r="U114" s="2">
        <f t="shared" si="53"/>
        <v>348</v>
      </c>
      <c r="V114" s="2">
        <f t="shared" si="54"/>
        <v>83</v>
      </c>
      <c r="W114" s="7">
        <f t="shared" si="55"/>
        <v>0.85889277760101812</v>
      </c>
      <c r="X114" s="7">
        <f t="shared" si="56"/>
        <v>0.59650867307479838</v>
      </c>
      <c r="Y114" s="7">
        <f t="shared" si="57"/>
        <v>0.82732406602953956</v>
      </c>
      <c r="Z114" s="7">
        <f t="shared" si="58"/>
        <v>0.79222303741746147</v>
      </c>
      <c r="AA114" s="7">
        <f t="shared" si="59"/>
        <v>0.93944666782669217</v>
      </c>
      <c r="AB114" s="7">
        <f t="shared" si="60"/>
        <v>0.98485954031375411</v>
      </c>
      <c r="AC114" s="2">
        <f t="shared" si="61"/>
        <v>5399</v>
      </c>
      <c r="AD114" s="2">
        <f t="shared" si="62"/>
        <v>5399</v>
      </c>
      <c r="AE114" s="2">
        <f t="shared" si="63"/>
        <v>3809</v>
      </c>
      <c r="AF114" s="2">
        <f t="shared" si="64"/>
        <v>5399</v>
      </c>
      <c r="AG114" s="2">
        <f t="shared" si="65"/>
        <v>5399</v>
      </c>
      <c r="AH114" s="2">
        <f t="shared" si="66"/>
        <v>5399</v>
      </c>
      <c r="AI114" s="11">
        <f t="shared" si="47"/>
        <v>6330.833333333333</v>
      </c>
      <c r="AJ114" s="11">
        <f t="shared" si="48"/>
        <v>5134</v>
      </c>
    </row>
    <row r="115" spans="1:36" x14ac:dyDescent="0.4">
      <c r="A115" s="7" t="s">
        <v>28</v>
      </c>
      <c r="B115" s="7" t="s">
        <v>33</v>
      </c>
      <c r="C115" s="7">
        <v>11180</v>
      </c>
      <c r="D115" s="7">
        <v>201918</v>
      </c>
      <c r="E115" s="7">
        <v>2019</v>
      </c>
      <c r="F115" s="7">
        <v>18</v>
      </c>
      <c r="G115" s="7">
        <v>5004</v>
      </c>
      <c r="H115" s="7">
        <f t="shared" si="44"/>
        <v>2.5067038297365007E-3</v>
      </c>
      <c r="I115" s="7">
        <f t="shared" si="45"/>
        <v>0.8387596562638463</v>
      </c>
      <c r="J115" s="7">
        <f t="shared" si="46"/>
        <v>2.1025220425850543E-3</v>
      </c>
      <c r="K115" s="7">
        <v>4460</v>
      </c>
      <c r="L115" s="7">
        <v>4458</v>
      </c>
      <c r="M115" s="7">
        <v>4556</v>
      </c>
      <c r="N115" s="7">
        <v>4136</v>
      </c>
      <c r="O115" s="7">
        <v>4405</v>
      </c>
      <c r="P115" s="7">
        <v>3913</v>
      </c>
      <c r="Q115" s="2">
        <f t="shared" si="49"/>
        <v>544</v>
      </c>
      <c r="R115" s="2">
        <f t="shared" si="50"/>
        <v>546</v>
      </c>
      <c r="S115" s="2">
        <f t="shared" si="51"/>
        <v>448</v>
      </c>
      <c r="T115" s="2">
        <f t="shared" si="52"/>
        <v>868</v>
      </c>
      <c r="U115" s="2">
        <f t="shared" si="53"/>
        <v>599</v>
      </c>
      <c r="V115" s="2">
        <f t="shared" si="54"/>
        <v>1091</v>
      </c>
      <c r="W115" s="7">
        <f t="shared" si="55"/>
        <v>0.87802690582959642</v>
      </c>
      <c r="X115" s="7">
        <f t="shared" si="56"/>
        <v>0.87752355316285335</v>
      </c>
      <c r="Y115" s="7">
        <f t="shared" si="57"/>
        <v>0.90166812993854262</v>
      </c>
      <c r="Z115" s="7">
        <f t="shared" si="58"/>
        <v>0.79013539651837528</v>
      </c>
      <c r="AA115" s="7">
        <f t="shared" si="59"/>
        <v>0.8640181611804767</v>
      </c>
      <c r="AB115" s="7">
        <f t="shared" si="60"/>
        <v>0.72118579095323287</v>
      </c>
      <c r="AC115" s="2">
        <f t="shared" si="61"/>
        <v>3916</v>
      </c>
      <c r="AD115" s="2">
        <f t="shared" si="62"/>
        <v>3912.0000000000005</v>
      </c>
      <c r="AE115" s="2">
        <f t="shared" si="63"/>
        <v>4108</v>
      </c>
      <c r="AF115" s="2">
        <f t="shared" si="64"/>
        <v>3268</v>
      </c>
      <c r="AG115" s="2">
        <f t="shared" si="65"/>
        <v>3806</v>
      </c>
      <c r="AH115" s="2">
        <f t="shared" si="66"/>
        <v>2822.0000000000005</v>
      </c>
      <c r="AI115" s="11">
        <f t="shared" si="47"/>
        <v>4321.333333333333</v>
      </c>
      <c r="AJ115" s="11">
        <f t="shared" si="48"/>
        <v>3638.6666666666665</v>
      </c>
    </row>
    <row r="116" spans="1:36" x14ac:dyDescent="0.4">
      <c r="A116" s="7" t="s">
        <v>28</v>
      </c>
      <c r="B116" s="7" t="s">
        <v>33</v>
      </c>
      <c r="C116" s="7">
        <v>11181</v>
      </c>
      <c r="D116" s="7">
        <v>201918</v>
      </c>
      <c r="E116" s="7">
        <v>2019</v>
      </c>
      <c r="F116" s="7">
        <v>18</v>
      </c>
      <c r="G116" s="7">
        <v>551</v>
      </c>
      <c r="H116" s="7">
        <f t="shared" si="44"/>
        <v>2.760179476788193E-4</v>
      </c>
      <c r="I116" s="7">
        <f t="shared" si="45"/>
        <v>0.97996207796762091</v>
      </c>
      <c r="J116" s="7">
        <f t="shared" si="46"/>
        <v>2.7048712156369382E-4</v>
      </c>
      <c r="K116" s="7">
        <v>570</v>
      </c>
      <c r="L116" s="7">
        <v>554</v>
      </c>
      <c r="M116" s="7">
        <v>548</v>
      </c>
      <c r="N116" s="7">
        <v>533</v>
      </c>
      <c r="O116" s="7">
        <v>571</v>
      </c>
      <c r="P116" s="7">
        <v>555</v>
      </c>
      <c r="Q116" s="2">
        <f t="shared" si="49"/>
        <v>19</v>
      </c>
      <c r="R116" s="2">
        <f t="shared" si="50"/>
        <v>3</v>
      </c>
      <c r="S116" s="2">
        <f t="shared" si="51"/>
        <v>3</v>
      </c>
      <c r="T116" s="2">
        <f t="shared" si="52"/>
        <v>18</v>
      </c>
      <c r="U116" s="2">
        <f t="shared" si="53"/>
        <v>20</v>
      </c>
      <c r="V116" s="2">
        <f t="shared" si="54"/>
        <v>4</v>
      </c>
      <c r="W116" s="7">
        <f t="shared" si="55"/>
        <v>0.96666666666666667</v>
      </c>
      <c r="X116" s="7">
        <f t="shared" si="56"/>
        <v>0.99458483754512639</v>
      </c>
      <c r="Y116" s="7">
        <f t="shared" si="57"/>
        <v>0.99452554744525545</v>
      </c>
      <c r="Z116" s="7">
        <f t="shared" si="58"/>
        <v>0.9662288930581614</v>
      </c>
      <c r="AA116" s="7">
        <f t="shared" si="59"/>
        <v>0.96497373029772326</v>
      </c>
      <c r="AB116" s="7">
        <f t="shared" si="60"/>
        <v>0.99279279279279276</v>
      </c>
      <c r="AC116" s="2">
        <f t="shared" si="61"/>
        <v>551</v>
      </c>
      <c r="AD116" s="2">
        <f t="shared" si="62"/>
        <v>551</v>
      </c>
      <c r="AE116" s="2">
        <f t="shared" si="63"/>
        <v>545</v>
      </c>
      <c r="AF116" s="2">
        <f t="shared" si="64"/>
        <v>515</v>
      </c>
      <c r="AG116" s="2">
        <f t="shared" si="65"/>
        <v>551</v>
      </c>
      <c r="AH116" s="2">
        <f t="shared" si="66"/>
        <v>551</v>
      </c>
      <c r="AI116" s="11">
        <f t="shared" si="47"/>
        <v>555.16666666666663</v>
      </c>
      <c r="AJ116" s="11">
        <f t="shared" si="48"/>
        <v>544</v>
      </c>
    </row>
    <row r="117" spans="1:36" x14ac:dyDescent="0.4">
      <c r="A117" s="7" t="s">
        <v>28</v>
      </c>
      <c r="B117" s="7" t="s">
        <v>33</v>
      </c>
      <c r="C117" s="7">
        <v>11182</v>
      </c>
      <c r="D117" s="7">
        <v>201918</v>
      </c>
      <c r="E117" s="7">
        <v>2019</v>
      </c>
      <c r="F117" s="7">
        <v>18</v>
      </c>
      <c r="G117" s="7">
        <v>1696</v>
      </c>
      <c r="H117" s="7">
        <f t="shared" si="44"/>
        <v>8.4959426363571239E-4</v>
      </c>
      <c r="I117" s="7">
        <f t="shared" si="45"/>
        <v>0.76872863998697261</v>
      </c>
      <c r="J117" s="7">
        <f t="shared" si="46"/>
        <v>6.5310744282541468E-4</v>
      </c>
      <c r="K117" s="7">
        <v>1455</v>
      </c>
      <c r="L117" s="7">
        <v>1381</v>
      </c>
      <c r="M117" s="7">
        <v>1371</v>
      </c>
      <c r="N117" s="7">
        <v>1279</v>
      </c>
      <c r="O117" s="7">
        <v>1406</v>
      </c>
      <c r="P117" s="7">
        <v>1385</v>
      </c>
      <c r="Q117" s="2">
        <f t="shared" si="49"/>
        <v>241</v>
      </c>
      <c r="R117" s="2">
        <f t="shared" si="50"/>
        <v>315</v>
      </c>
      <c r="S117" s="2">
        <f t="shared" si="51"/>
        <v>325</v>
      </c>
      <c r="T117" s="2">
        <f t="shared" si="52"/>
        <v>417</v>
      </c>
      <c r="U117" s="2">
        <f t="shared" si="53"/>
        <v>290</v>
      </c>
      <c r="V117" s="2">
        <f t="shared" si="54"/>
        <v>311</v>
      </c>
      <c r="W117" s="7">
        <f t="shared" si="55"/>
        <v>0.83436426116838491</v>
      </c>
      <c r="X117" s="7">
        <f t="shared" si="56"/>
        <v>0.77190441708906588</v>
      </c>
      <c r="Y117" s="7">
        <f t="shared" si="57"/>
        <v>0.76294675419401892</v>
      </c>
      <c r="Z117" s="7">
        <f t="shared" si="58"/>
        <v>0.67396403440187647</v>
      </c>
      <c r="AA117" s="7">
        <f t="shared" si="59"/>
        <v>0.79374110953058319</v>
      </c>
      <c r="AB117" s="7">
        <f t="shared" si="60"/>
        <v>0.77545126353790617</v>
      </c>
      <c r="AC117" s="2">
        <f t="shared" si="61"/>
        <v>1214</v>
      </c>
      <c r="AD117" s="2">
        <f t="shared" si="62"/>
        <v>1066</v>
      </c>
      <c r="AE117" s="2">
        <f t="shared" si="63"/>
        <v>1046</v>
      </c>
      <c r="AF117" s="2">
        <f t="shared" si="64"/>
        <v>862</v>
      </c>
      <c r="AG117" s="2">
        <f t="shared" si="65"/>
        <v>1116</v>
      </c>
      <c r="AH117" s="2">
        <f t="shared" si="66"/>
        <v>1074</v>
      </c>
      <c r="AI117" s="11">
        <f t="shared" si="47"/>
        <v>1379.5</v>
      </c>
      <c r="AJ117" s="11">
        <f t="shared" si="48"/>
        <v>1063</v>
      </c>
    </row>
    <row r="118" spans="1:36" x14ac:dyDescent="0.4">
      <c r="A118" s="7" t="s">
        <v>28</v>
      </c>
      <c r="B118" s="7" t="s">
        <v>33</v>
      </c>
      <c r="C118" s="7">
        <v>11183</v>
      </c>
      <c r="D118" s="7">
        <v>201918</v>
      </c>
      <c r="E118" s="7">
        <v>2019</v>
      </c>
      <c r="F118" s="7">
        <v>18</v>
      </c>
      <c r="G118" s="7">
        <v>3950</v>
      </c>
      <c r="H118" s="7">
        <f t="shared" si="44"/>
        <v>1.978713055047797E-3</v>
      </c>
      <c r="I118" s="7">
        <f t="shared" si="45"/>
        <v>0.90078020033419393</v>
      </c>
      <c r="J118" s="7">
        <f t="shared" si="46"/>
        <v>1.7823855421298395E-3</v>
      </c>
      <c r="K118" s="7">
        <v>3644</v>
      </c>
      <c r="L118" s="7">
        <v>3747</v>
      </c>
      <c r="M118" s="7">
        <v>3620</v>
      </c>
      <c r="N118" s="7">
        <v>3533</v>
      </c>
      <c r="O118" s="7">
        <v>3543</v>
      </c>
      <c r="P118" s="7">
        <v>3486</v>
      </c>
      <c r="Q118" s="2">
        <f t="shared" si="49"/>
        <v>306</v>
      </c>
      <c r="R118" s="2">
        <f t="shared" si="50"/>
        <v>203</v>
      </c>
      <c r="S118" s="2">
        <f t="shared" si="51"/>
        <v>330</v>
      </c>
      <c r="T118" s="2">
        <f t="shared" si="52"/>
        <v>417</v>
      </c>
      <c r="U118" s="2">
        <f t="shared" si="53"/>
        <v>407</v>
      </c>
      <c r="V118" s="2">
        <f t="shared" si="54"/>
        <v>464</v>
      </c>
      <c r="W118" s="7">
        <f t="shared" si="55"/>
        <v>0.91602634467618005</v>
      </c>
      <c r="X118" s="7">
        <f t="shared" si="56"/>
        <v>0.94582332532692825</v>
      </c>
      <c r="Y118" s="7">
        <f t="shared" si="57"/>
        <v>0.90883977900552482</v>
      </c>
      <c r="Z118" s="7">
        <f t="shared" si="58"/>
        <v>0.88196999716954427</v>
      </c>
      <c r="AA118" s="7">
        <f t="shared" si="59"/>
        <v>0.88512559977420269</v>
      </c>
      <c r="AB118" s="7">
        <f t="shared" si="60"/>
        <v>0.86689615605278258</v>
      </c>
      <c r="AC118" s="2">
        <f t="shared" si="61"/>
        <v>3338</v>
      </c>
      <c r="AD118" s="2">
        <f t="shared" si="62"/>
        <v>3544</v>
      </c>
      <c r="AE118" s="2">
        <f t="shared" si="63"/>
        <v>3290</v>
      </c>
      <c r="AF118" s="2">
        <f t="shared" si="64"/>
        <v>3116</v>
      </c>
      <c r="AG118" s="2">
        <f t="shared" si="65"/>
        <v>3136</v>
      </c>
      <c r="AH118" s="2">
        <f t="shared" si="66"/>
        <v>3022</v>
      </c>
      <c r="AI118" s="11">
        <f t="shared" si="47"/>
        <v>3595.5</v>
      </c>
      <c r="AJ118" s="11">
        <f t="shared" si="48"/>
        <v>3241</v>
      </c>
    </row>
    <row r="119" spans="1:36" x14ac:dyDescent="0.4">
      <c r="A119" s="7" t="s">
        <v>28</v>
      </c>
      <c r="B119" s="7" t="s">
        <v>33</v>
      </c>
      <c r="C119" s="7">
        <v>11184</v>
      </c>
      <c r="D119" s="7">
        <v>201918</v>
      </c>
      <c r="E119" s="7">
        <v>2019</v>
      </c>
      <c r="F119" s="7">
        <v>18</v>
      </c>
      <c r="G119" s="7">
        <v>9462</v>
      </c>
      <c r="H119" s="7">
        <f t="shared" si="44"/>
        <v>4.7398944118638622E-3</v>
      </c>
      <c r="I119" s="7">
        <f t="shared" si="45"/>
        <v>0.95171007104527094</v>
      </c>
      <c r="J119" s="7">
        <f t="shared" si="46"/>
        <v>4.5110052474620389E-3</v>
      </c>
      <c r="K119" s="7">
        <v>9230</v>
      </c>
      <c r="L119" s="7">
        <v>9929</v>
      </c>
      <c r="M119" s="7">
        <v>9973</v>
      </c>
      <c r="N119" s="7">
        <v>10127</v>
      </c>
      <c r="O119" s="7">
        <v>10154</v>
      </c>
      <c r="P119" s="7">
        <v>9780</v>
      </c>
      <c r="Q119" s="2">
        <f t="shared" si="49"/>
        <v>232</v>
      </c>
      <c r="R119" s="2">
        <f t="shared" si="50"/>
        <v>467</v>
      </c>
      <c r="S119" s="2">
        <f t="shared" si="51"/>
        <v>511</v>
      </c>
      <c r="T119" s="2">
        <f t="shared" si="52"/>
        <v>665</v>
      </c>
      <c r="U119" s="2">
        <f t="shared" si="53"/>
        <v>692</v>
      </c>
      <c r="V119" s="2">
        <f t="shared" si="54"/>
        <v>318</v>
      </c>
      <c r="W119" s="7">
        <f t="shared" si="55"/>
        <v>0.97486457204767063</v>
      </c>
      <c r="X119" s="7">
        <f t="shared" si="56"/>
        <v>0.95296605901903519</v>
      </c>
      <c r="Y119" s="7">
        <f t="shared" si="57"/>
        <v>0.94876165647247568</v>
      </c>
      <c r="Z119" s="7">
        <f t="shared" si="58"/>
        <v>0.93433395872420266</v>
      </c>
      <c r="AA119" s="7">
        <f t="shared" si="59"/>
        <v>0.93184951743155409</v>
      </c>
      <c r="AB119" s="7">
        <f t="shared" si="60"/>
        <v>0.96748466257668708</v>
      </c>
      <c r="AC119" s="2">
        <f t="shared" si="61"/>
        <v>8998</v>
      </c>
      <c r="AD119" s="2">
        <f t="shared" si="62"/>
        <v>9462</v>
      </c>
      <c r="AE119" s="2">
        <f t="shared" si="63"/>
        <v>9462</v>
      </c>
      <c r="AF119" s="2">
        <f t="shared" si="64"/>
        <v>9462</v>
      </c>
      <c r="AG119" s="2">
        <f t="shared" si="65"/>
        <v>9462</v>
      </c>
      <c r="AH119" s="2">
        <f t="shared" si="66"/>
        <v>9462</v>
      </c>
      <c r="AI119" s="11">
        <f t="shared" si="47"/>
        <v>9865.5</v>
      </c>
      <c r="AJ119" s="11">
        <f t="shared" si="48"/>
        <v>9384.6666666666661</v>
      </c>
    </row>
    <row r="120" spans="1:36" x14ac:dyDescent="0.4">
      <c r="A120" s="7" t="s">
        <v>28</v>
      </c>
      <c r="B120" s="7" t="s">
        <v>33</v>
      </c>
      <c r="C120" s="7">
        <v>11185</v>
      </c>
      <c r="D120" s="7">
        <v>201918</v>
      </c>
      <c r="E120" s="7">
        <v>2019</v>
      </c>
      <c r="F120" s="7">
        <v>18</v>
      </c>
      <c r="G120" s="7">
        <v>29804</v>
      </c>
      <c r="H120" s="7">
        <f t="shared" si="44"/>
        <v>1.4930016175353051E-2</v>
      </c>
      <c r="I120" s="7">
        <f t="shared" si="45"/>
        <v>0.9456113487076202</v>
      </c>
      <c r="J120" s="7">
        <f t="shared" si="46"/>
        <v>1.4117992731802184E-2</v>
      </c>
      <c r="K120" s="7">
        <v>28172</v>
      </c>
      <c r="L120" s="7">
        <v>28574</v>
      </c>
      <c r="M120" s="7">
        <v>28923</v>
      </c>
      <c r="N120" s="7">
        <v>27849</v>
      </c>
      <c r="O120" s="7">
        <v>28571</v>
      </c>
      <c r="P120" s="7">
        <v>27557</v>
      </c>
      <c r="Q120" s="2">
        <f t="shared" si="49"/>
        <v>1632</v>
      </c>
      <c r="R120" s="2">
        <f t="shared" si="50"/>
        <v>1230</v>
      </c>
      <c r="S120" s="2">
        <f t="shared" si="51"/>
        <v>881</v>
      </c>
      <c r="T120" s="2">
        <f t="shared" si="52"/>
        <v>1955</v>
      </c>
      <c r="U120" s="2">
        <f t="shared" si="53"/>
        <v>1233</v>
      </c>
      <c r="V120" s="2">
        <f t="shared" si="54"/>
        <v>2247</v>
      </c>
      <c r="W120" s="7">
        <f t="shared" si="55"/>
        <v>0.94207014056510008</v>
      </c>
      <c r="X120" s="7">
        <f t="shared" si="56"/>
        <v>0.95695387415132638</v>
      </c>
      <c r="Y120" s="7">
        <f t="shared" si="57"/>
        <v>0.96953981260588462</v>
      </c>
      <c r="Z120" s="7">
        <f t="shared" si="58"/>
        <v>0.92979999281841363</v>
      </c>
      <c r="AA120" s="7">
        <f t="shared" si="59"/>
        <v>0.95684435266529</v>
      </c>
      <c r="AB120" s="7">
        <f t="shared" si="60"/>
        <v>0.91845991943970673</v>
      </c>
      <c r="AC120" s="2">
        <f t="shared" si="61"/>
        <v>26540</v>
      </c>
      <c r="AD120" s="2">
        <f t="shared" si="62"/>
        <v>27344</v>
      </c>
      <c r="AE120" s="2">
        <f t="shared" si="63"/>
        <v>28042</v>
      </c>
      <c r="AF120" s="2">
        <f t="shared" si="64"/>
        <v>25894</v>
      </c>
      <c r="AG120" s="2">
        <f t="shared" si="65"/>
        <v>27338</v>
      </c>
      <c r="AH120" s="2">
        <f t="shared" si="66"/>
        <v>25310</v>
      </c>
      <c r="AI120" s="11">
        <f t="shared" si="47"/>
        <v>28274.333333333332</v>
      </c>
      <c r="AJ120" s="11">
        <f t="shared" si="48"/>
        <v>26744.666666666668</v>
      </c>
    </row>
    <row r="121" spans="1:36" x14ac:dyDescent="0.4">
      <c r="A121" s="7" t="s">
        <v>28</v>
      </c>
      <c r="B121" s="7" t="s">
        <v>33</v>
      </c>
      <c r="C121" s="7">
        <v>11186</v>
      </c>
      <c r="D121" s="7">
        <v>201918</v>
      </c>
      <c r="E121" s="7">
        <v>2019</v>
      </c>
      <c r="F121" s="7">
        <v>18</v>
      </c>
      <c r="G121" s="7">
        <v>58409</v>
      </c>
      <c r="H121" s="7">
        <f t="shared" si="44"/>
        <v>2.9259405273996654E-2</v>
      </c>
      <c r="I121" s="7">
        <f t="shared" si="45"/>
        <v>0.97349340438184828</v>
      </c>
      <c r="J121" s="7">
        <f t="shared" si="46"/>
        <v>2.8483838050371208E-2</v>
      </c>
      <c r="K121" s="7">
        <v>57063</v>
      </c>
      <c r="L121" s="7">
        <v>57802</v>
      </c>
      <c r="M121" s="7">
        <v>57817</v>
      </c>
      <c r="N121" s="7">
        <v>56398</v>
      </c>
      <c r="O121" s="7">
        <v>57135</v>
      </c>
      <c r="P121" s="7">
        <v>55272</v>
      </c>
      <c r="Q121" s="2">
        <f t="shared" si="49"/>
        <v>1346</v>
      </c>
      <c r="R121" s="2">
        <f t="shared" si="50"/>
        <v>607</v>
      </c>
      <c r="S121" s="2">
        <f t="shared" si="51"/>
        <v>592</v>
      </c>
      <c r="T121" s="2">
        <f t="shared" si="52"/>
        <v>2011</v>
      </c>
      <c r="U121" s="2">
        <f t="shared" si="53"/>
        <v>1274</v>
      </c>
      <c r="V121" s="2">
        <f t="shared" si="54"/>
        <v>3137</v>
      </c>
      <c r="W121" s="7">
        <f t="shared" si="55"/>
        <v>0.97641203582005853</v>
      </c>
      <c r="X121" s="7">
        <f t="shared" si="56"/>
        <v>0.98949863326528498</v>
      </c>
      <c r="Y121" s="7">
        <f t="shared" si="57"/>
        <v>0.98976079699742292</v>
      </c>
      <c r="Z121" s="7">
        <f t="shared" si="58"/>
        <v>0.96434270718819814</v>
      </c>
      <c r="AA121" s="7">
        <f t="shared" si="59"/>
        <v>0.9777019340159272</v>
      </c>
      <c r="AB121" s="7">
        <f t="shared" si="60"/>
        <v>0.94324431900419747</v>
      </c>
      <c r="AC121" s="2">
        <f t="shared" si="61"/>
        <v>55717</v>
      </c>
      <c r="AD121" s="2">
        <f t="shared" si="62"/>
        <v>57195</v>
      </c>
      <c r="AE121" s="2">
        <f t="shared" si="63"/>
        <v>57225</v>
      </c>
      <c r="AF121" s="2">
        <f t="shared" si="64"/>
        <v>54387</v>
      </c>
      <c r="AG121" s="2">
        <f t="shared" si="65"/>
        <v>55861</v>
      </c>
      <c r="AH121" s="2">
        <f t="shared" si="66"/>
        <v>52135</v>
      </c>
      <c r="AI121" s="11">
        <f t="shared" si="47"/>
        <v>56914.5</v>
      </c>
      <c r="AJ121" s="11">
        <f t="shared" si="48"/>
        <v>55420</v>
      </c>
    </row>
    <row r="122" spans="1:36" x14ac:dyDescent="0.4">
      <c r="A122" s="7" t="s">
        <v>36</v>
      </c>
      <c r="B122" s="7" t="s">
        <v>37</v>
      </c>
      <c r="C122" s="7">
        <v>11257</v>
      </c>
      <c r="D122" s="7">
        <v>201918</v>
      </c>
      <c r="E122" s="7">
        <v>2019</v>
      </c>
      <c r="F122" s="7">
        <v>18</v>
      </c>
      <c r="G122" s="7">
        <v>101</v>
      </c>
      <c r="H122" s="7">
        <f t="shared" si="44"/>
        <v>5.0594941407551269E-5</v>
      </c>
      <c r="I122" s="7">
        <f t="shared" si="45"/>
        <v>0.5111845154732384</v>
      </c>
      <c r="J122" s="7">
        <f t="shared" si="46"/>
        <v>2.5863350608815983E-5</v>
      </c>
      <c r="K122" s="7">
        <v>227</v>
      </c>
      <c r="L122" s="7">
        <v>228</v>
      </c>
      <c r="M122" s="7">
        <v>200</v>
      </c>
      <c r="N122" s="7">
        <v>124</v>
      </c>
      <c r="O122" s="7">
        <v>213</v>
      </c>
      <c r="P122" s="7">
        <v>262</v>
      </c>
      <c r="Q122" s="2">
        <f t="shared" si="49"/>
        <v>126</v>
      </c>
      <c r="R122" s="2">
        <f t="shared" si="50"/>
        <v>127</v>
      </c>
      <c r="S122" s="2">
        <f t="shared" si="51"/>
        <v>99</v>
      </c>
      <c r="T122" s="2">
        <f t="shared" si="52"/>
        <v>23</v>
      </c>
      <c r="U122" s="2">
        <f t="shared" si="53"/>
        <v>112</v>
      </c>
      <c r="V122" s="2">
        <f t="shared" si="54"/>
        <v>161</v>
      </c>
      <c r="W122" s="7">
        <f t="shared" si="55"/>
        <v>0.44493392070484583</v>
      </c>
      <c r="X122" s="7">
        <f t="shared" si="56"/>
        <v>0.44298245614035092</v>
      </c>
      <c r="Y122" s="7">
        <f t="shared" si="57"/>
        <v>0.505</v>
      </c>
      <c r="Z122" s="7">
        <f t="shared" si="58"/>
        <v>0.81451612903225801</v>
      </c>
      <c r="AA122" s="7">
        <f t="shared" si="59"/>
        <v>0.4741784037558685</v>
      </c>
      <c r="AB122" s="7">
        <f t="shared" si="60"/>
        <v>0.3854961832061069</v>
      </c>
      <c r="AC122" s="2">
        <f t="shared" si="61"/>
        <v>101</v>
      </c>
      <c r="AD122" s="2">
        <f t="shared" si="62"/>
        <v>101.00000000000001</v>
      </c>
      <c r="AE122" s="2">
        <f t="shared" si="63"/>
        <v>101</v>
      </c>
      <c r="AF122" s="2">
        <f t="shared" si="64"/>
        <v>101</v>
      </c>
      <c r="AG122" s="2">
        <f t="shared" si="65"/>
        <v>100.99999999999999</v>
      </c>
      <c r="AH122" s="2">
        <f t="shared" si="66"/>
        <v>101.00000000000001</v>
      </c>
      <c r="AI122" s="11">
        <f t="shared" si="47"/>
        <v>209</v>
      </c>
      <c r="AJ122" s="11">
        <f t="shared" si="48"/>
        <v>101</v>
      </c>
    </row>
    <row r="123" spans="1:36" x14ac:dyDescent="0.4">
      <c r="A123" s="7" t="s">
        <v>36</v>
      </c>
      <c r="B123" s="7" t="s">
        <v>37</v>
      </c>
      <c r="C123" s="7">
        <v>11258</v>
      </c>
      <c r="D123" s="7">
        <v>201918</v>
      </c>
      <c r="E123" s="7">
        <v>2019</v>
      </c>
      <c r="F123" s="7">
        <v>18</v>
      </c>
      <c r="G123" s="7">
        <v>456</v>
      </c>
      <c r="H123" s="7">
        <f t="shared" si="44"/>
        <v>2.2842864635488495E-4</v>
      </c>
      <c r="I123" s="7">
        <f t="shared" si="45"/>
        <v>0.93984077476762951</v>
      </c>
      <c r="J123" s="7">
        <f t="shared" si="46"/>
        <v>2.1468655596929592E-4</v>
      </c>
      <c r="K123" s="7">
        <v>529</v>
      </c>
      <c r="L123" s="7">
        <v>458</v>
      </c>
      <c r="M123" s="7">
        <v>454</v>
      </c>
      <c r="N123" s="7">
        <v>532</v>
      </c>
      <c r="O123" s="7">
        <v>465</v>
      </c>
      <c r="P123" s="7">
        <v>481</v>
      </c>
      <c r="Q123" s="2">
        <f t="shared" si="49"/>
        <v>73</v>
      </c>
      <c r="R123" s="2">
        <f t="shared" si="50"/>
        <v>2</v>
      </c>
      <c r="S123" s="2">
        <f t="shared" si="51"/>
        <v>2</v>
      </c>
      <c r="T123" s="2">
        <f t="shared" si="52"/>
        <v>76</v>
      </c>
      <c r="U123" s="2">
        <f t="shared" si="53"/>
        <v>9</v>
      </c>
      <c r="V123" s="2">
        <f t="shared" si="54"/>
        <v>25</v>
      </c>
      <c r="W123" s="7">
        <f t="shared" si="55"/>
        <v>0.8620037807183365</v>
      </c>
      <c r="X123" s="7">
        <f t="shared" si="56"/>
        <v>0.99563318777292575</v>
      </c>
      <c r="Y123" s="7">
        <f t="shared" si="57"/>
        <v>0.99559471365638763</v>
      </c>
      <c r="Z123" s="7">
        <f t="shared" si="58"/>
        <v>0.85714285714285721</v>
      </c>
      <c r="AA123" s="7">
        <f t="shared" si="59"/>
        <v>0.98064516129032253</v>
      </c>
      <c r="AB123" s="7">
        <f t="shared" si="60"/>
        <v>0.94802494802494808</v>
      </c>
      <c r="AC123" s="2">
        <f t="shared" si="61"/>
        <v>456</v>
      </c>
      <c r="AD123" s="2">
        <f t="shared" si="62"/>
        <v>456</v>
      </c>
      <c r="AE123" s="2">
        <f t="shared" si="63"/>
        <v>452</v>
      </c>
      <c r="AF123" s="2">
        <f t="shared" si="64"/>
        <v>456.00000000000006</v>
      </c>
      <c r="AG123" s="2">
        <f t="shared" si="65"/>
        <v>456</v>
      </c>
      <c r="AH123" s="2">
        <f t="shared" si="66"/>
        <v>456</v>
      </c>
      <c r="AI123" s="11">
        <f t="shared" si="47"/>
        <v>486.5</v>
      </c>
      <c r="AJ123" s="11">
        <f t="shared" si="48"/>
        <v>455.33333333333331</v>
      </c>
    </row>
    <row r="124" spans="1:36" x14ac:dyDescent="0.4">
      <c r="A124" s="7" t="s">
        <v>36</v>
      </c>
      <c r="B124" s="7" t="s">
        <v>37</v>
      </c>
      <c r="C124" s="7">
        <v>11259</v>
      </c>
      <c r="D124" s="7">
        <v>201918</v>
      </c>
      <c r="E124" s="7">
        <v>2019</v>
      </c>
      <c r="F124" s="7">
        <v>18</v>
      </c>
      <c r="G124" s="7">
        <v>120</v>
      </c>
      <c r="H124" s="7">
        <f t="shared" si="44"/>
        <v>6.0112801672338142E-5</v>
      </c>
      <c r="I124" s="7">
        <f t="shared" si="45"/>
        <v>0.49764451235039459</v>
      </c>
      <c r="J124" s="7">
        <f t="shared" si="46"/>
        <v>2.99148058742467E-5</v>
      </c>
      <c r="K124" s="7">
        <v>27</v>
      </c>
      <c r="L124" s="7">
        <v>84</v>
      </c>
      <c r="M124" s="7">
        <v>110</v>
      </c>
      <c r="N124" s="7">
        <v>102</v>
      </c>
      <c r="O124" s="7">
        <v>20</v>
      </c>
      <c r="P124" s="7">
        <v>176</v>
      </c>
      <c r="Q124" s="2">
        <f t="shared" si="49"/>
        <v>93</v>
      </c>
      <c r="R124" s="2">
        <f t="shared" si="50"/>
        <v>36</v>
      </c>
      <c r="S124" s="2">
        <f t="shared" si="51"/>
        <v>10</v>
      </c>
      <c r="T124" s="2">
        <f t="shared" si="52"/>
        <v>18</v>
      </c>
      <c r="U124" s="2">
        <f t="shared" si="53"/>
        <v>100</v>
      </c>
      <c r="V124" s="2">
        <f t="shared" si="54"/>
        <v>56</v>
      </c>
      <c r="W124" s="7">
        <f t="shared" si="55"/>
        <v>0</v>
      </c>
      <c r="X124" s="7">
        <f t="shared" si="56"/>
        <v>0.5714285714285714</v>
      </c>
      <c r="Y124" s="7">
        <f t="shared" si="57"/>
        <v>0.90909090909090906</v>
      </c>
      <c r="Z124" s="7">
        <f t="shared" si="58"/>
        <v>0.82352941176470584</v>
      </c>
      <c r="AA124" s="7">
        <f t="shared" si="59"/>
        <v>0</v>
      </c>
      <c r="AB124" s="7">
        <f t="shared" si="60"/>
        <v>0.68181818181818188</v>
      </c>
      <c r="AC124" s="2">
        <f t="shared" si="61"/>
        <v>0</v>
      </c>
      <c r="AD124" s="2">
        <f t="shared" si="62"/>
        <v>48</v>
      </c>
      <c r="AE124" s="2">
        <f t="shared" si="63"/>
        <v>100</v>
      </c>
      <c r="AF124" s="2">
        <f t="shared" si="64"/>
        <v>84</v>
      </c>
      <c r="AG124" s="2">
        <f t="shared" si="65"/>
        <v>0</v>
      </c>
      <c r="AH124" s="2">
        <f t="shared" si="66"/>
        <v>120.00000000000001</v>
      </c>
      <c r="AI124" s="11">
        <f t="shared" si="47"/>
        <v>86.5</v>
      </c>
      <c r="AJ124" s="11">
        <f t="shared" si="48"/>
        <v>58.666666666666664</v>
      </c>
    </row>
    <row r="125" spans="1:36" x14ac:dyDescent="0.4">
      <c r="A125" s="7" t="s">
        <v>36</v>
      </c>
      <c r="B125" s="7" t="s">
        <v>37</v>
      </c>
      <c r="C125" s="7">
        <v>11260</v>
      </c>
      <c r="D125" s="7">
        <v>201918</v>
      </c>
      <c r="E125" s="7">
        <v>2019</v>
      </c>
      <c r="F125" s="7">
        <v>18</v>
      </c>
      <c r="G125" s="7">
        <v>60</v>
      </c>
      <c r="H125" s="7">
        <f t="shared" si="44"/>
        <v>3.0056400836169071E-5</v>
      </c>
      <c r="I125" s="7">
        <f t="shared" si="45"/>
        <v>0</v>
      </c>
      <c r="J125" s="7">
        <f t="shared" si="46"/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2">
        <f t="shared" si="49"/>
        <v>60</v>
      </c>
      <c r="R125" s="2">
        <f t="shared" si="50"/>
        <v>60</v>
      </c>
      <c r="S125" s="2">
        <f t="shared" si="51"/>
        <v>60</v>
      </c>
      <c r="T125" s="2">
        <f t="shared" si="52"/>
        <v>60</v>
      </c>
      <c r="U125" s="2">
        <f t="shared" si="53"/>
        <v>60</v>
      </c>
      <c r="V125" s="2">
        <f t="shared" si="54"/>
        <v>60</v>
      </c>
      <c r="W125" s="7">
        <f t="shared" si="55"/>
        <v>0</v>
      </c>
      <c r="X125" s="7">
        <f t="shared" si="56"/>
        <v>0</v>
      </c>
      <c r="Y125" s="7">
        <f t="shared" si="57"/>
        <v>0</v>
      </c>
      <c r="Z125" s="7">
        <f t="shared" si="58"/>
        <v>0</v>
      </c>
      <c r="AA125" s="7">
        <f t="shared" si="59"/>
        <v>0</v>
      </c>
      <c r="AB125" s="7">
        <f t="shared" si="60"/>
        <v>0</v>
      </c>
      <c r="AC125" s="2">
        <f t="shared" si="61"/>
        <v>0</v>
      </c>
      <c r="AD125" s="2">
        <f t="shared" si="62"/>
        <v>0</v>
      </c>
      <c r="AE125" s="2">
        <f t="shared" si="63"/>
        <v>0</v>
      </c>
      <c r="AF125" s="2">
        <f t="shared" si="64"/>
        <v>0</v>
      </c>
      <c r="AG125" s="2">
        <f t="shared" si="65"/>
        <v>0</v>
      </c>
      <c r="AH125" s="2">
        <f t="shared" si="66"/>
        <v>0</v>
      </c>
      <c r="AI125" s="11">
        <f t="shared" si="47"/>
        <v>0</v>
      </c>
      <c r="AJ125" s="11">
        <f t="shared" si="48"/>
        <v>0</v>
      </c>
    </row>
    <row r="126" spans="1:36" x14ac:dyDescent="0.4">
      <c r="A126" s="7" t="s">
        <v>36</v>
      </c>
      <c r="B126" s="7" t="s">
        <v>37</v>
      </c>
      <c r="C126" s="7">
        <v>11261</v>
      </c>
      <c r="D126" s="7">
        <v>201918</v>
      </c>
      <c r="E126" s="7">
        <v>2019</v>
      </c>
      <c r="F126" s="7">
        <v>18</v>
      </c>
      <c r="G126" s="7">
        <v>2811</v>
      </c>
      <c r="H126" s="7">
        <f t="shared" si="44"/>
        <v>1.408142379174521E-3</v>
      </c>
      <c r="I126" s="7">
        <f t="shared" si="45"/>
        <v>0.9360786286579067</v>
      </c>
      <c r="J126" s="7">
        <f t="shared" si="46"/>
        <v>1.3181319872527678E-3</v>
      </c>
      <c r="K126" s="7">
        <v>3080</v>
      </c>
      <c r="L126" s="7">
        <v>2999</v>
      </c>
      <c r="M126" s="7">
        <v>3156</v>
      </c>
      <c r="N126" s="7">
        <v>2755</v>
      </c>
      <c r="O126" s="7">
        <v>2790</v>
      </c>
      <c r="P126" s="7">
        <v>2564</v>
      </c>
      <c r="Q126" s="2">
        <f t="shared" si="49"/>
        <v>269</v>
      </c>
      <c r="R126" s="2">
        <f t="shared" si="50"/>
        <v>188</v>
      </c>
      <c r="S126" s="2">
        <f t="shared" si="51"/>
        <v>345</v>
      </c>
      <c r="T126" s="2">
        <f t="shared" si="52"/>
        <v>56</v>
      </c>
      <c r="U126" s="2">
        <f t="shared" si="53"/>
        <v>21</v>
      </c>
      <c r="V126" s="2">
        <f t="shared" si="54"/>
        <v>247</v>
      </c>
      <c r="W126" s="7">
        <f t="shared" si="55"/>
        <v>0.91266233766233762</v>
      </c>
      <c r="X126" s="7">
        <f t="shared" si="56"/>
        <v>0.93731243747915971</v>
      </c>
      <c r="Y126" s="7">
        <f t="shared" si="57"/>
        <v>0.89068441064638781</v>
      </c>
      <c r="Z126" s="7">
        <f t="shared" si="58"/>
        <v>0.97967332123411976</v>
      </c>
      <c r="AA126" s="7">
        <f t="shared" si="59"/>
        <v>0.99247311827956985</v>
      </c>
      <c r="AB126" s="7">
        <f t="shared" si="60"/>
        <v>0.90366614664586586</v>
      </c>
      <c r="AC126" s="2">
        <f t="shared" si="61"/>
        <v>2811</v>
      </c>
      <c r="AD126" s="2">
        <f t="shared" si="62"/>
        <v>2811</v>
      </c>
      <c r="AE126" s="2">
        <f t="shared" si="63"/>
        <v>2811</v>
      </c>
      <c r="AF126" s="2">
        <f t="shared" si="64"/>
        <v>2699</v>
      </c>
      <c r="AG126" s="2">
        <f t="shared" si="65"/>
        <v>2769</v>
      </c>
      <c r="AH126" s="2">
        <f t="shared" si="66"/>
        <v>2317</v>
      </c>
      <c r="AI126" s="11">
        <f t="shared" si="47"/>
        <v>2890.6666666666665</v>
      </c>
      <c r="AJ126" s="11">
        <f t="shared" si="48"/>
        <v>2703</v>
      </c>
    </row>
    <row r="127" spans="1:36" x14ac:dyDescent="0.4">
      <c r="A127" s="7" t="s">
        <v>36</v>
      </c>
      <c r="B127" s="7" t="s">
        <v>37</v>
      </c>
      <c r="C127" s="7">
        <v>11262</v>
      </c>
      <c r="D127" s="7">
        <v>201918</v>
      </c>
      <c r="E127" s="7">
        <v>2019</v>
      </c>
      <c r="F127" s="7">
        <v>18</v>
      </c>
      <c r="G127" s="7">
        <v>14876</v>
      </c>
      <c r="H127" s="7">
        <f t="shared" si="44"/>
        <v>7.4519836473141855E-3</v>
      </c>
      <c r="I127" s="7">
        <f t="shared" si="45"/>
        <v>0</v>
      </c>
      <c r="J127" s="7">
        <f t="shared" si="46"/>
        <v>0</v>
      </c>
      <c r="K127" s="7">
        <v>4407</v>
      </c>
      <c r="L127" s="7">
        <v>3961</v>
      </c>
      <c r="M127" s="7">
        <v>4073</v>
      </c>
      <c r="N127" s="7">
        <v>4549</v>
      </c>
      <c r="O127" s="7">
        <v>3824</v>
      </c>
      <c r="P127" s="7">
        <v>3206</v>
      </c>
      <c r="Q127" s="2">
        <f t="shared" si="49"/>
        <v>10469</v>
      </c>
      <c r="R127" s="2">
        <f t="shared" si="50"/>
        <v>10915</v>
      </c>
      <c r="S127" s="2">
        <f t="shared" si="51"/>
        <v>10803</v>
      </c>
      <c r="T127" s="2">
        <f t="shared" si="52"/>
        <v>10327</v>
      </c>
      <c r="U127" s="2">
        <f t="shared" si="53"/>
        <v>11052</v>
      </c>
      <c r="V127" s="2">
        <f t="shared" si="54"/>
        <v>11670</v>
      </c>
      <c r="W127" s="7">
        <f t="shared" si="55"/>
        <v>0</v>
      </c>
      <c r="X127" s="7">
        <f t="shared" si="56"/>
        <v>0</v>
      </c>
      <c r="Y127" s="7">
        <f t="shared" si="57"/>
        <v>0</v>
      </c>
      <c r="Z127" s="7">
        <f t="shared" si="58"/>
        <v>0</v>
      </c>
      <c r="AA127" s="7">
        <f t="shared" si="59"/>
        <v>0</v>
      </c>
      <c r="AB127" s="7">
        <f t="shared" si="60"/>
        <v>0</v>
      </c>
      <c r="AC127" s="2">
        <f t="shared" si="61"/>
        <v>0</v>
      </c>
      <c r="AD127" s="2">
        <f t="shared" si="62"/>
        <v>0</v>
      </c>
      <c r="AE127" s="2">
        <f t="shared" si="63"/>
        <v>0</v>
      </c>
      <c r="AF127" s="2">
        <f t="shared" si="64"/>
        <v>0</v>
      </c>
      <c r="AG127" s="2">
        <f t="shared" si="65"/>
        <v>0</v>
      </c>
      <c r="AH127" s="2">
        <f t="shared" si="66"/>
        <v>0</v>
      </c>
      <c r="AI127" s="11">
        <f t="shared" si="47"/>
        <v>4003.3333333333335</v>
      </c>
      <c r="AJ127" s="11">
        <f t="shared" si="48"/>
        <v>0</v>
      </c>
    </row>
    <row r="128" spans="1:36" x14ac:dyDescent="0.4">
      <c r="A128" s="7" t="s">
        <v>36</v>
      </c>
      <c r="B128" s="7" t="s">
        <v>37</v>
      </c>
      <c r="C128" s="7">
        <v>11264</v>
      </c>
      <c r="D128" s="7">
        <v>201918</v>
      </c>
      <c r="E128" s="7">
        <v>2019</v>
      </c>
      <c r="F128" s="7">
        <v>18</v>
      </c>
      <c r="G128" s="7">
        <v>60</v>
      </c>
      <c r="H128" s="7">
        <f t="shared" si="44"/>
        <v>3.0056400836169071E-5</v>
      </c>
      <c r="I128" s="7">
        <f t="shared" si="45"/>
        <v>0.56711561963662804</v>
      </c>
      <c r="J128" s="7">
        <f t="shared" si="46"/>
        <v>1.7045454384250888E-5</v>
      </c>
      <c r="K128" s="7">
        <v>74</v>
      </c>
      <c r="L128" s="7">
        <v>98</v>
      </c>
      <c r="M128" s="7">
        <v>78</v>
      </c>
      <c r="N128" s="7">
        <v>78</v>
      </c>
      <c r="O128" s="7">
        <v>20</v>
      </c>
      <c r="P128" s="7">
        <v>136</v>
      </c>
      <c r="Q128" s="2">
        <f t="shared" si="49"/>
        <v>14</v>
      </c>
      <c r="R128" s="2">
        <f t="shared" si="50"/>
        <v>38</v>
      </c>
      <c r="S128" s="2">
        <f t="shared" si="51"/>
        <v>18</v>
      </c>
      <c r="T128" s="2">
        <f t="shared" si="52"/>
        <v>18</v>
      </c>
      <c r="U128" s="2">
        <f t="shared" si="53"/>
        <v>40</v>
      </c>
      <c r="V128" s="2">
        <f t="shared" si="54"/>
        <v>76</v>
      </c>
      <c r="W128" s="7">
        <f t="shared" si="55"/>
        <v>0.81081081081081074</v>
      </c>
      <c r="X128" s="7">
        <f t="shared" si="56"/>
        <v>0.61224489795918369</v>
      </c>
      <c r="Y128" s="7">
        <f t="shared" si="57"/>
        <v>0.76923076923076916</v>
      </c>
      <c r="Z128" s="7">
        <f t="shared" si="58"/>
        <v>0.76923076923076916</v>
      </c>
      <c r="AA128" s="7">
        <f t="shared" si="59"/>
        <v>0</v>
      </c>
      <c r="AB128" s="7">
        <f t="shared" si="60"/>
        <v>0.44117647058823528</v>
      </c>
      <c r="AC128" s="2">
        <f t="shared" si="61"/>
        <v>59.999999999999993</v>
      </c>
      <c r="AD128" s="2">
        <f t="shared" si="62"/>
        <v>60</v>
      </c>
      <c r="AE128" s="2">
        <f t="shared" si="63"/>
        <v>59.999999999999993</v>
      </c>
      <c r="AF128" s="2">
        <f t="shared" si="64"/>
        <v>59.999999999999993</v>
      </c>
      <c r="AG128" s="2">
        <f t="shared" si="65"/>
        <v>0</v>
      </c>
      <c r="AH128" s="2">
        <f t="shared" si="66"/>
        <v>60</v>
      </c>
      <c r="AI128" s="11">
        <f t="shared" si="47"/>
        <v>80.666666666666671</v>
      </c>
      <c r="AJ128" s="11">
        <f t="shared" si="48"/>
        <v>50</v>
      </c>
    </row>
    <row r="129" spans="1:36" x14ac:dyDescent="0.4">
      <c r="A129" s="7" t="s">
        <v>36</v>
      </c>
      <c r="B129" s="7" t="s">
        <v>37</v>
      </c>
      <c r="C129" s="7">
        <v>11265</v>
      </c>
      <c r="D129" s="7">
        <v>201918</v>
      </c>
      <c r="E129" s="7">
        <v>2019</v>
      </c>
      <c r="F129" s="7">
        <v>18</v>
      </c>
      <c r="G129" s="7">
        <v>1249</v>
      </c>
      <c r="H129" s="7">
        <f t="shared" si="44"/>
        <v>6.2567407740625285E-4</v>
      </c>
      <c r="I129" s="7">
        <f t="shared" si="45"/>
        <v>0.6807684422979503</v>
      </c>
      <c r="J129" s="7">
        <f t="shared" si="46"/>
        <v>4.2593916706206195E-4</v>
      </c>
      <c r="K129" s="7">
        <v>1156</v>
      </c>
      <c r="L129" s="7">
        <v>1327</v>
      </c>
      <c r="M129" s="7">
        <v>990</v>
      </c>
      <c r="N129" s="7">
        <v>779</v>
      </c>
      <c r="O129" s="7">
        <v>781</v>
      </c>
      <c r="P129" s="7">
        <v>952</v>
      </c>
      <c r="Q129" s="2">
        <f t="shared" si="49"/>
        <v>93</v>
      </c>
      <c r="R129" s="2">
        <f t="shared" si="50"/>
        <v>78</v>
      </c>
      <c r="S129" s="2">
        <f t="shared" si="51"/>
        <v>259</v>
      </c>
      <c r="T129" s="2">
        <f t="shared" si="52"/>
        <v>470</v>
      </c>
      <c r="U129" s="2">
        <f t="shared" si="53"/>
        <v>468</v>
      </c>
      <c r="V129" s="2">
        <f t="shared" si="54"/>
        <v>297</v>
      </c>
      <c r="W129" s="7">
        <f t="shared" si="55"/>
        <v>0.91955017301038067</v>
      </c>
      <c r="X129" s="7">
        <f t="shared" si="56"/>
        <v>0.94122079879427278</v>
      </c>
      <c r="Y129" s="7">
        <f t="shared" si="57"/>
        <v>0.73838383838383836</v>
      </c>
      <c r="Z129" s="7">
        <f t="shared" si="58"/>
        <v>0.3966623876765083</v>
      </c>
      <c r="AA129" s="7">
        <f t="shared" si="59"/>
        <v>0.40076824583866832</v>
      </c>
      <c r="AB129" s="7">
        <f t="shared" si="60"/>
        <v>0.68802521008403361</v>
      </c>
      <c r="AC129" s="2">
        <f t="shared" si="61"/>
        <v>1063</v>
      </c>
      <c r="AD129" s="2">
        <f t="shared" si="62"/>
        <v>1249</v>
      </c>
      <c r="AE129" s="2">
        <f t="shared" si="63"/>
        <v>731</v>
      </c>
      <c r="AF129" s="2">
        <f t="shared" si="64"/>
        <v>308.99999999999994</v>
      </c>
      <c r="AG129" s="2">
        <f t="shared" si="65"/>
        <v>312.99999999999994</v>
      </c>
      <c r="AH129" s="2">
        <f t="shared" si="66"/>
        <v>655</v>
      </c>
      <c r="AI129" s="11">
        <f t="shared" si="47"/>
        <v>997.5</v>
      </c>
      <c r="AJ129" s="11">
        <f t="shared" si="48"/>
        <v>720</v>
      </c>
    </row>
    <row r="130" spans="1:36" x14ac:dyDescent="0.4">
      <c r="A130" s="7" t="s">
        <v>36</v>
      </c>
      <c r="B130" s="7" t="s">
        <v>37</v>
      </c>
      <c r="C130" s="7">
        <v>11267</v>
      </c>
      <c r="D130" s="7">
        <v>201918</v>
      </c>
      <c r="E130" s="7">
        <v>2019</v>
      </c>
      <c r="F130" s="7">
        <v>18</v>
      </c>
      <c r="G130" s="7">
        <v>5691</v>
      </c>
      <c r="H130" s="7">
        <f t="shared" si="44"/>
        <v>2.8508496193106365E-3</v>
      </c>
      <c r="I130" s="7">
        <f t="shared" si="45"/>
        <v>0</v>
      </c>
      <c r="J130" s="7">
        <f t="shared" si="46"/>
        <v>0</v>
      </c>
      <c r="K130" s="7">
        <v>666</v>
      </c>
      <c r="L130" s="7">
        <v>560</v>
      </c>
      <c r="M130" s="7">
        <v>641</v>
      </c>
      <c r="N130" s="7">
        <v>693</v>
      </c>
      <c r="O130" s="7">
        <v>683</v>
      </c>
      <c r="P130" s="7">
        <v>570</v>
      </c>
      <c r="Q130" s="2">
        <f t="shared" si="49"/>
        <v>5025</v>
      </c>
      <c r="R130" s="2">
        <f t="shared" si="50"/>
        <v>5131</v>
      </c>
      <c r="S130" s="2">
        <f t="shared" si="51"/>
        <v>5050</v>
      </c>
      <c r="T130" s="2">
        <f t="shared" si="52"/>
        <v>4998</v>
      </c>
      <c r="U130" s="2">
        <f t="shared" si="53"/>
        <v>5008</v>
      </c>
      <c r="V130" s="2">
        <f t="shared" si="54"/>
        <v>5121</v>
      </c>
      <c r="W130" s="7">
        <f t="shared" si="55"/>
        <v>0</v>
      </c>
      <c r="X130" s="7">
        <f t="shared" si="56"/>
        <v>0</v>
      </c>
      <c r="Y130" s="7">
        <f t="shared" si="57"/>
        <v>0</v>
      </c>
      <c r="Z130" s="7">
        <f t="shared" si="58"/>
        <v>0</v>
      </c>
      <c r="AA130" s="7">
        <f t="shared" si="59"/>
        <v>0</v>
      </c>
      <c r="AB130" s="7">
        <f t="shared" si="60"/>
        <v>0</v>
      </c>
      <c r="AC130" s="2">
        <f t="shared" si="61"/>
        <v>0</v>
      </c>
      <c r="AD130" s="2">
        <f t="shared" si="62"/>
        <v>0</v>
      </c>
      <c r="AE130" s="2">
        <f t="shared" si="63"/>
        <v>0</v>
      </c>
      <c r="AF130" s="2">
        <f t="shared" si="64"/>
        <v>0</v>
      </c>
      <c r="AG130" s="2">
        <f t="shared" si="65"/>
        <v>0</v>
      </c>
      <c r="AH130" s="2">
        <f t="shared" si="66"/>
        <v>0</v>
      </c>
      <c r="AI130" s="11">
        <f t="shared" si="47"/>
        <v>635.5</v>
      </c>
      <c r="AJ130" s="11">
        <f t="shared" si="48"/>
        <v>0</v>
      </c>
    </row>
    <row r="131" spans="1:36" x14ac:dyDescent="0.4">
      <c r="A131" s="7" t="s">
        <v>36</v>
      </c>
      <c r="B131" s="7" t="s">
        <v>37</v>
      </c>
      <c r="C131" s="7">
        <v>11268</v>
      </c>
      <c r="D131" s="7">
        <v>201918</v>
      </c>
      <c r="E131" s="7">
        <v>2019</v>
      </c>
      <c r="F131" s="7">
        <v>18</v>
      </c>
      <c r="G131" s="7">
        <v>0</v>
      </c>
      <c r="H131" s="7">
        <f t="shared" si="44"/>
        <v>0</v>
      </c>
      <c r="I131" s="7">
        <f t="shared" si="45"/>
        <v>0</v>
      </c>
      <c r="J131" s="7">
        <f t="shared" si="46"/>
        <v>0</v>
      </c>
      <c r="K131" s="7">
        <v>11</v>
      </c>
      <c r="L131" s="7">
        <v>4</v>
      </c>
      <c r="M131" s="7">
        <v>0</v>
      </c>
      <c r="N131" s="7">
        <v>0</v>
      </c>
      <c r="O131" s="7">
        <v>0</v>
      </c>
      <c r="P131" s="7">
        <v>0</v>
      </c>
      <c r="Q131" s="2">
        <f t="shared" si="49"/>
        <v>11</v>
      </c>
      <c r="R131" s="2">
        <f t="shared" si="50"/>
        <v>4</v>
      </c>
      <c r="S131" s="2">
        <f t="shared" si="51"/>
        <v>0</v>
      </c>
      <c r="T131" s="2">
        <f t="shared" si="52"/>
        <v>0</v>
      </c>
      <c r="U131" s="2">
        <f t="shared" si="53"/>
        <v>0</v>
      </c>
      <c r="V131" s="2">
        <f t="shared" si="54"/>
        <v>0</v>
      </c>
      <c r="W131" s="7">
        <f t="shared" si="55"/>
        <v>0</v>
      </c>
      <c r="X131" s="7">
        <f t="shared" si="56"/>
        <v>0</v>
      </c>
      <c r="Y131" s="7">
        <f t="shared" si="57"/>
        <v>0</v>
      </c>
      <c r="Z131" s="7">
        <f t="shared" si="58"/>
        <v>0</v>
      </c>
      <c r="AA131" s="7">
        <f t="shared" si="59"/>
        <v>0</v>
      </c>
      <c r="AB131" s="7">
        <f t="shared" si="60"/>
        <v>0</v>
      </c>
      <c r="AC131" s="2">
        <f t="shared" si="61"/>
        <v>0</v>
      </c>
      <c r="AD131" s="2">
        <f t="shared" si="62"/>
        <v>0</v>
      </c>
      <c r="AE131" s="2">
        <f t="shared" si="63"/>
        <v>0</v>
      </c>
      <c r="AF131" s="2">
        <f t="shared" si="64"/>
        <v>0</v>
      </c>
      <c r="AG131" s="2">
        <f t="shared" si="65"/>
        <v>0</v>
      </c>
      <c r="AH131" s="2">
        <f t="shared" si="66"/>
        <v>0</v>
      </c>
      <c r="AI131" s="11">
        <f t="shared" si="47"/>
        <v>2.5</v>
      </c>
      <c r="AJ131" s="11">
        <f t="shared" si="48"/>
        <v>0</v>
      </c>
    </row>
    <row r="132" spans="1:36" x14ac:dyDescent="0.4">
      <c r="A132" s="7" t="s">
        <v>36</v>
      </c>
      <c r="B132" s="7" t="s">
        <v>38</v>
      </c>
      <c r="C132" s="7">
        <v>11199</v>
      </c>
      <c r="D132" s="7">
        <v>201918</v>
      </c>
      <c r="E132" s="7">
        <v>2019</v>
      </c>
      <c r="F132" s="7">
        <v>18</v>
      </c>
      <c r="G132" s="7">
        <v>1780</v>
      </c>
      <c r="H132" s="7">
        <f t="shared" ref="H132:H195" si="67">G132/$F$1</f>
        <v>8.9167322480634915E-4</v>
      </c>
      <c r="I132" s="7">
        <f t="shared" ref="I132:I195" si="68">AVERAGE(W132:AB132)</f>
        <v>0.8343153325106929</v>
      </c>
      <c r="J132" s="7">
        <f t="shared" ref="J132:J195" si="69">H132*I132</f>
        <v>7.4393664304519104E-4</v>
      </c>
      <c r="K132" s="7">
        <v>2878</v>
      </c>
      <c r="L132" s="7">
        <v>2283</v>
      </c>
      <c r="M132" s="7">
        <v>2148</v>
      </c>
      <c r="N132" s="7">
        <v>1981</v>
      </c>
      <c r="O132" s="7">
        <v>1963</v>
      </c>
      <c r="P132" s="7">
        <v>1828</v>
      </c>
      <c r="Q132" s="2">
        <f t="shared" si="49"/>
        <v>1098</v>
      </c>
      <c r="R132" s="2">
        <f t="shared" si="50"/>
        <v>503</v>
      </c>
      <c r="S132" s="2">
        <f t="shared" si="51"/>
        <v>368</v>
      </c>
      <c r="T132" s="2">
        <f t="shared" si="52"/>
        <v>201</v>
      </c>
      <c r="U132" s="2">
        <f t="shared" si="53"/>
        <v>183</v>
      </c>
      <c r="V132" s="2">
        <f t="shared" si="54"/>
        <v>48</v>
      </c>
      <c r="W132" s="7">
        <f t="shared" si="55"/>
        <v>0.6184850590687978</v>
      </c>
      <c r="X132" s="7">
        <f t="shared" si="56"/>
        <v>0.77967586508979414</v>
      </c>
      <c r="Y132" s="7">
        <f t="shared" si="57"/>
        <v>0.82867783985102417</v>
      </c>
      <c r="Z132" s="7">
        <f t="shared" si="58"/>
        <v>0.89853609288238268</v>
      </c>
      <c r="AA132" s="7">
        <f t="shared" si="59"/>
        <v>0.90677534386143654</v>
      </c>
      <c r="AB132" s="7">
        <f t="shared" si="60"/>
        <v>0.97374179431072205</v>
      </c>
      <c r="AC132" s="2">
        <f t="shared" si="61"/>
        <v>1780</v>
      </c>
      <c r="AD132" s="2">
        <f t="shared" si="62"/>
        <v>1780</v>
      </c>
      <c r="AE132" s="2">
        <f t="shared" si="63"/>
        <v>1780</v>
      </c>
      <c r="AF132" s="2">
        <f t="shared" si="64"/>
        <v>1780</v>
      </c>
      <c r="AG132" s="2">
        <f t="shared" si="65"/>
        <v>1780</v>
      </c>
      <c r="AH132" s="2">
        <f t="shared" si="66"/>
        <v>1780</v>
      </c>
      <c r="AI132" s="11">
        <f t="shared" ref="AI132:AI195" si="70">AVERAGE(K132:P132)</f>
        <v>2180.1666666666665</v>
      </c>
      <c r="AJ132" s="11">
        <f t="shared" ref="AJ132:AJ195" si="71">AVERAGE(AC132:AH132)</f>
        <v>1780</v>
      </c>
    </row>
    <row r="133" spans="1:36" x14ac:dyDescent="0.4">
      <c r="A133" s="7" t="s">
        <v>36</v>
      </c>
      <c r="B133" s="7" t="s">
        <v>38</v>
      </c>
      <c r="C133" s="7">
        <v>11200</v>
      </c>
      <c r="D133" s="7">
        <v>201918</v>
      </c>
      <c r="E133" s="7">
        <v>2019</v>
      </c>
      <c r="F133" s="7">
        <v>18</v>
      </c>
      <c r="G133" s="7">
        <v>618</v>
      </c>
      <c r="H133" s="7">
        <f t="shared" si="67"/>
        <v>3.0958092861254141E-4</v>
      </c>
      <c r="I133" s="7">
        <f t="shared" si="68"/>
        <v>0.63229071410449966</v>
      </c>
      <c r="J133" s="7">
        <f t="shared" si="69"/>
        <v>1.9574514642555795E-4</v>
      </c>
      <c r="K133" s="7">
        <v>1179</v>
      </c>
      <c r="L133" s="7">
        <v>1452</v>
      </c>
      <c r="M133" s="7">
        <v>409</v>
      </c>
      <c r="N133" s="7">
        <v>961</v>
      </c>
      <c r="O133" s="7">
        <v>496</v>
      </c>
      <c r="P133" s="7">
        <v>593</v>
      </c>
      <c r="Q133" s="2">
        <f t="shared" si="49"/>
        <v>561</v>
      </c>
      <c r="R133" s="2">
        <f t="shared" si="50"/>
        <v>834</v>
      </c>
      <c r="S133" s="2">
        <f t="shared" si="51"/>
        <v>209</v>
      </c>
      <c r="T133" s="2">
        <f t="shared" si="52"/>
        <v>343</v>
      </c>
      <c r="U133" s="2">
        <f t="shared" si="53"/>
        <v>122</v>
      </c>
      <c r="V133" s="2">
        <f t="shared" si="54"/>
        <v>25</v>
      </c>
      <c r="W133" s="7">
        <f t="shared" si="55"/>
        <v>0.5241730279898219</v>
      </c>
      <c r="X133" s="7">
        <f t="shared" si="56"/>
        <v>0.42561983471074383</v>
      </c>
      <c r="Y133" s="7">
        <f t="shared" si="57"/>
        <v>0.48899755501222497</v>
      </c>
      <c r="Z133" s="7">
        <f t="shared" si="58"/>
        <v>0.64308012486992716</v>
      </c>
      <c r="AA133" s="7">
        <f t="shared" si="59"/>
        <v>0.75403225806451613</v>
      </c>
      <c r="AB133" s="7">
        <f t="shared" si="60"/>
        <v>0.95784148397976387</v>
      </c>
      <c r="AC133" s="2">
        <f t="shared" si="61"/>
        <v>618</v>
      </c>
      <c r="AD133" s="2">
        <f t="shared" si="62"/>
        <v>618</v>
      </c>
      <c r="AE133" s="2">
        <f t="shared" si="63"/>
        <v>200</v>
      </c>
      <c r="AF133" s="2">
        <f t="shared" si="64"/>
        <v>618</v>
      </c>
      <c r="AG133" s="2">
        <f t="shared" si="65"/>
        <v>374</v>
      </c>
      <c r="AH133" s="2">
        <f t="shared" si="66"/>
        <v>568</v>
      </c>
      <c r="AI133" s="11">
        <f t="shared" si="70"/>
        <v>848.33333333333337</v>
      </c>
      <c r="AJ133" s="11">
        <f t="shared" si="71"/>
        <v>499.33333333333331</v>
      </c>
    </row>
    <row r="134" spans="1:36" x14ac:dyDescent="0.4">
      <c r="A134" s="7" t="s">
        <v>36</v>
      </c>
      <c r="B134" s="7" t="s">
        <v>38</v>
      </c>
      <c r="C134" s="7">
        <v>11201</v>
      </c>
      <c r="D134" s="7">
        <v>201918</v>
      </c>
      <c r="E134" s="7">
        <v>2019</v>
      </c>
      <c r="F134" s="7">
        <v>18</v>
      </c>
      <c r="G134" s="7">
        <v>115</v>
      </c>
      <c r="H134" s="7">
        <f t="shared" si="67"/>
        <v>5.7608101602657387E-5</v>
      </c>
      <c r="I134" s="7">
        <f t="shared" si="68"/>
        <v>0.54287558852240847</v>
      </c>
      <c r="J134" s="7">
        <f t="shared" si="69"/>
        <v>3.1274032061201329E-5</v>
      </c>
      <c r="K134" s="7">
        <v>192</v>
      </c>
      <c r="L134" s="7">
        <v>625</v>
      </c>
      <c r="M134" s="7">
        <v>292</v>
      </c>
      <c r="N134" s="7">
        <v>160</v>
      </c>
      <c r="O134" s="7">
        <v>173</v>
      </c>
      <c r="P134" s="7">
        <v>165</v>
      </c>
      <c r="Q134" s="2">
        <f t="shared" si="49"/>
        <v>77</v>
      </c>
      <c r="R134" s="2">
        <f t="shared" si="50"/>
        <v>510</v>
      </c>
      <c r="S134" s="2">
        <f t="shared" si="51"/>
        <v>177</v>
      </c>
      <c r="T134" s="2">
        <f t="shared" si="52"/>
        <v>45</v>
      </c>
      <c r="U134" s="2">
        <f t="shared" si="53"/>
        <v>58</v>
      </c>
      <c r="V134" s="2">
        <f t="shared" si="54"/>
        <v>50</v>
      </c>
      <c r="W134" s="7">
        <f t="shared" si="55"/>
        <v>0.59895833333333326</v>
      </c>
      <c r="X134" s="7">
        <f t="shared" si="56"/>
        <v>0.18400000000000005</v>
      </c>
      <c r="Y134" s="7">
        <f t="shared" si="57"/>
        <v>0.39383561643835618</v>
      </c>
      <c r="Z134" s="7">
        <f t="shared" si="58"/>
        <v>0.71875</v>
      </c>
      <c r="AA134" s="7">
        <f t="shared" si="59"/>
        <v>0.66473988439306364</v>
      </c>
      <c r="AB134" s="7">
        <f t="shared" si="60"/>
        <v>0.69696969696969702</v>
      </c>
      <c r="AC134" s="2">
        <f t="shared" si="61"/>
        <v>114.99999999999999</v>
      </c>
      <c r="AD134" s="2">
        <f t="shared" si="62"/>
        <v>115.00000000000003</v>
      </c>
      <c r="AE134" s="2">
        <f t="shared" si="63"/>
        <v>115</v>
      </c>
      <c r="AF134" s="2">
        <f t="shared" si="64"/>
        <v>115</v>
      </c>
      <c r="AG134" s="2">
        <f t="shared" si="65"/>
        <v>115.00000000000001</v>
      </c>
      <c r="AH134" s="2">
        <f t="shared" si="66"/>
        <v>115.00000000000001</v>
      </c>
      <c r="AI134" s="11">
        <f t="shared" si="70"/>
        <v>267.83333333333331</v>
      </c>
      <c r="AJ134" s="11">
        <f t="shared" si="71"/>
        <v>115</v>
      </c>
    </row>
    <row r="135" spans="1:36" x14ac:dyDescent="0.4">
      <c r="A135" s="7" t="s">
        <v>36</v>
      </c>
      <c r="B135" s="7" t="s">
        <v>38</v>
      </c>
      <c r="C135" s="7">
        <v>11202</v>
      </c>
      <c r="D135" s="7">
        <v>201918</v>
      </c>
      <c r="E135" s="7">
        <v>2019</v>
      </c>
      <c r="F135" s="7">
        <v>18</v>
      </c>
      <c r="G135" s="7">
        <v>64</v>
      </c>
      <c r="H135" s="7">
        <f t="shared" si="67"/>
        <v>3.2060160891913678E-5</v>
      </c>
      <c r="I135" s="7">
        <f t="shared" si="68"/>
        <v>0.69688190709278386</v>
      </c>
      <c r="J135" s="7">
        <f t="shared" si="69"/>
        <v>2.234214606405829E-5</v>
      </c>
      <c r="K135" s="7">
        <v>39</v>
      </c>
      <c r="L135" s="7">
        <v>53</v>
      </c>
      <c r="M135" s="7">
        <v>65</v>
      </c>
      <c r="N135" s="7">
        <v>51</v>
      </c>
      <c r="O135" s="7">
        <v>39</v>
      </c>
      <c r="P135" s="7">
        <v>68</v>
      </c>
      <c r="Q135" s="2">
        <f t="shared" si="49"/>
        <v>25</v>
      </c>
      <c r="R135" s="2">
        <f t="shared" si="50"/>
        <v>11</v>
      </c>
      <c r="S135" s="2">
        <f t="shared" si="51"/>
        <v>1</v>
      </c>
      <c r="T135" s="2">
        <f t="shared" si="52"/>
        <v>13</v>
      </c>
      <c r="U135" s="2">
        <f t="shared" si="53"/>
        <v>25</v>
      </c>
      <c r="V135" s="2">
        <f t="shared" si="54"/>
        <v>4</v>
      </c>
      <c r="W135" s="7">
        <f t="shared" si="55"/>
        <v>0.35897435897435892</v>
      </c>
      <c r="X135" s="7">
        <f t="shared" si="56"/>
        <v>0.79245283018867929</v>
      </c>
      <c r="Y135" s="7">
        <f t="shared" si="57"/>
        <v>0.98461538461538467</v>
      </c>
      <c r="Z135" s="7">
        <f t="shared" si="58"/>
        <v>0.74509803921568629</v>
      </c>
      <c r="AA135" s="7">
        <f t="shared" si="59"/>
        <v>0.35897435897435892</v>
      </c>
      <c r="AB135" s="7">
        <f t="shared" si="60"/>
        <v>0.94117647058823528</v>
      </c>
      <c r="AC135" s="2">
        <f t="shared" si="61"/>
        <v>13.999999999999998</v>
      </c>
      <c r="AD135" s="2">
        <f t="shared" si="62"/>
        <v>42</v>
      </c>
      <c r="AE135" s="2">
        <f t="shared" si="63"/>
        <v>64</v>
      </c>
      <c r="AF135" s="2">
        <f t="shared" si="64"/>
        <v>38</v>
      </c>
      <c r="AG135" s="2">
        <f t="shared" si="65"/>
        <v>13.999999999999998</v>
      </c>
      <c r="AH135" s="2">
        <f t="shared" si="66"/>
        <v>64</v>
      </c>
      <c r="AI135" s="11">
        <f t="shared" si="70"/>
        <v>52.5</v>
      </c>
      <c r="AJ135" s="11">
        <f t="shared" si="71"/>
        <v>39.333333333333336</v>
      </c>
    </row>
    <row r="136" spans="1:36" x14ac:dyDescent="0.4">
      <c r="A136" s="7" t="s">
        <v>36</v>
      </c>
      <c r="B136" s="7" t="s">
        <v>38</v>
      </c>
      <c r="C136" s="7">
        <v>11203</v>
      </c>
      <c r="D136" s="7">
        <v>201918</v>
      </c>
      <c r="E136" s="7">
        <v>2019</v>
      </c>
      <c r="F136" s="7">
        <v>18</v>
      </c>
      <c r="G136" s="7">
        <v>21</v>
      </c>
      <c r="H136" s="7">
        <f t="shared" si="67"/>
        <v>1.0519740292659175E-5</v>
      </c>
      <c r="I136" s="7">
        <f t="shared" si="68"/>
        <v>0.24752211774085395</v>
      </c>
      <c r="J136" s="7">
        <f t="shared" si="69"/>
        <v>2.6038683953227898E-6</v>
      </c>
      <c r="K136" s="7">
        <v>146</v>
      </c>
      <c r="L136" s="7">
        <v>62</v>
      </c>
      <c r="M136" s="7">
        <v>12</v>
      </c>
      <c r="N136" s="7">
        <v>150</v>
      </c>
      <c r="O136" s="7">
        <v>91</v>
      </c>
      <c r="P136" s="7">
        <v>55</v>
      </c>
      <c r="Q136" s="2">
        <f t="shared" si="49"/>
        <v>125</v>
      </c>
      <c r="R136" s="2">
        <f t="shared" si="50"/>
        <v>41</v>
      </c>
      <c r="S136" s="2">
        <f t="shared" si="51"/>
        <v>9</v>
      </c>
      <c r="T136" s="2">
        <f t="shared" si="52"/>
        <v>129</v>
      </c>
      <c r="U136" s="2">
        <f t="shared" si="53"/>
        <v>70</v>
      </c>
      <c r="V136" s="2">
        <f t="shared" si="54"/>
        <v>34</v>
      </c>
      <c r="W136" s="7">
        <f t="shared" si="55"/>
        <v>0.14383561643835618</v>
      </c>
      <c r="X136" s="7">
        <f t="shared" si="56"/>
        <v>0.33870967741935487</v>
      </c>
      <c r="Y136" s="7">
        <f t="shared" si="57"/>
        <v>0.25</v>
      </c>
      <c r="Z136" s="7">
        <f t="shared" si="58"/>
        <v>0.14000000000000001</v>
      </c>
      <c r="AA136" s="7">
        <f t="shared" si="59"/>
        <v>0.23076923076923073</v>
      </c>
      <c r="AB136" s="7">
        <f t="shared" si="60"/>
        <v>0.38181818181818183</v>
      </c>
      <c r="AC136" s="2">
        <f t="shared" si="61"/>
        <v>21.000000000000004</v>
      </c>
      <c r="AD136" s="2">
        <f t="shared" si="62"/>
        <v>21.000000000000004</v>
      </c>
      <c r="AE136" s="2">
        <f t="shared" si="63"/>
        <v>3</v>
      </c>
      <c r="AF136" s="2">
        <f t="shared" si="64"/>
        <v>21.000000000000004</v>
      </c>
      <c r="AG136" s="2">
        <f t="shared" si="65"/>
        <v>20.999999999999996</v>
      </c>
      <c r="AH136" s="2">
        <f t="shared" si="66"/>
        <v>21</v>
      </c>
      <c r="AI136" s="11">
        <f t="shared" si="70"/>
        <v>86</v>
      </c>
      <c r="AJ136" s="11">
        <f t="shared" si="71"/>
        <v>18.000000000000004</v>
      </c>
    </row>
    <row r="137" spans="1:36" x14ac:dyDescent="0.4">
      <c r="A137" s="7" t="s">
        <v>36</v>
      </c>
      <c r="B137" s="7" t="s">
        <v>38</v>
      </c>
      <c r="C137" s="7">
        <v>11204</v>
      </c>
      <c r="D137" s="7">
        <v>201918</v>
      </c>
      <c r="E137" s="7">
        <v>2019</v>
      </c>
      <c r="F137" s="7">
        <v>18</v>
      </c>
      <c r="G137" s="7">
        <v>1030</v>
      </c>
      <c r="H137" s="7">
        <f t="shared" si="67"/>
        <v>5.1596821435423575E-4</v>
      </c>
      <c r="I137" s="7">
        <f t="shared" si="68"/>
        <v>0.92030806055445546</v>
      </c>
      <c r="J137" s="7">
        <f t="shared" si="69"/>
        <v>4.7484970666009227E-4</v>
      </c>
      <c r="K137" s="7">
        <v>1196</v>
      </c>
      <c r="L137" s="7">
        <v>1163</v>
      </c>
      <c r="M137" s="7">
        <v>1074</v>
      </c>
      <c r="N137" s="7">
        <v>1051</v>
      </c>
      <c r="O137" s="7">
        <v>929</v>
      </c>
      <c r="P137" s="7">
        <v>976</v>
      </c>
      <c r="Q137" s="2">
        <f t="shared" si="49"/>
        <v>166</v>
      </c>
      <c r="R137" s="2">
        <f t="shared" si="50"/>
        <v>133</v>
      </c>
      <c r="S137" s="2">
        <f t="shared" si="51"/>
        <v>44</v>
      </c>
      <c r="T137" s="2">
        <f t="shared" si="52"/>
        <v>21</v>
      </c>
      <c r="U137" s="2">
        <f t="shared" si="53"/>
        <v>101</v>
      </c>
      <c r="V137" s="2">
        <f t="shared" si="54"/>
        <v>54</v>
      </c>
      <c r="W137" s="7">
        <f t="shared" si="55"/>
        <v>0.8612040133779264</v>
      </c>
      <c r="X137" s="7">
        <f t="shared" si="56"/>
        <v>0.88564058469475493</v>
      </c>
      <c r="Y137" s="7">
        <f t="shared" si="57"/>
        <v>0.95903165735567975</v>
      </c>
      <c r="Z137" s="7">
        <f t="shared" si="58"/>
        <v>0.9800190294957184</v>
      </c>
      <c r="AA137" s="7">
        <f t="shared" si="59"/>
        <v>0.89128094725511298</v>
      </c>
      <c r="AB137" s="7">
        <f t="shared" si="60"/>
        <v>0.94467213114754101</v>
      </c>
      <c r="AC137" s="2">
        <f t="shared" si="61"/>
        <v>1030</v>
      </c>
      <c r="AD137" s="2">
        <f t="shared" si="62"/>
        <v>1030</v>
      </c>
      <c r="AE137" s="2">
        <f t="shared" si="63"/>
        <v>1030</v>
      </c>
      <c r="AF137" s="2">
        <f t="shared" si="64"/>
        <v>1030</v>
      </c>
      <c r="AG137" s="2">
        <f t="shared" si="65"/>
        <v>828</v>
      </c>
      <c r="AH137" s="2">
        <f t="shared" si="66"/>
        <v>922</v>
      </c>
      <c r="AI137" s="11">
        <f t="shared" si="70"/>
        <v>1064.8333333333333</v>
      </c>
      <c r="AJ137" s="11">
        <f t="shared" si="71"/>
        <v>978.33333333333337</v>
      </c>
    </row>
    <row r="138" spans="1:36" x14ac:dyDescent="0.4">
      <c r="A138" s="7" t="s">
        <v>36</v>
      </c>
      <c r="B138" s="7" t="s">
        <v>38</v>
      </c>
      <c r="C138" s="7">
        <v>11205</v>
      </c>
      <c r="D138" s="7">
        <v>201918</v>
      </c>
      <c r="E138" s="7">
        <v>2019</v>
      </c>
      <c r="F138" s="7">
        <v>18</v>
      </c>
      <c r="G138" s="7">
        <v>780</v>
      </c>
      <c r="H138" s="7">
        <f t="shared" si="67"/>
        <v>3.9073321087019792E-4</v>
      </c>
      <c r="I138" s="7">
        <f t="shared" si="68"/>
        <v>0.86597300540349964</v>
      </c>
      <c r="J138" s="7">
        <f t="shared" si="69"/>
        <v>3.3836441292822467E-4</v>
      </c>
      <c r="K138" s="7">
        <v>744</v>
      </c>
      <c r="L138" s="7">
        <v>742</v>
      </c>
      <c r="M138" s="7">
        <v>743</v>
      </c>
      <c r="N138" s="7">
        <v>634</v>
      </c>
      <c r="O138" s="7">
        <v>691</v>
      </c>
      <c r="P138" s="7">
        <v>602</v>
      </c>
      <c r="Q138" s="2">
        <f t="shared" si="49"/>
        <v>36</v>
      </c>
      <c r="R138" s="2">
        <f t="shared" si="50"/>
        <v>38</v>
      </c>
      <c r="S138" s="2">
        <f t="shared" si="51"/>
        <v>37</v>
      </c>
      <c r="T138" s="2">
        <f t="shared" si="52"/>
        <v>146</v>
      </c>
      <c r="U138" s="2">
        <f t="shared" si="53"/>
        <v>89</v>
      </c>
      <c r="V138" s="2">
        <f t="shared" si="54"/>
        <v>178</v>
      </c>
      <c r="W138" s="7">
        <f t="shared" si="55"/>
        <v>0.95161290322580649</v>
      </c>
      <c r="X138" s="7">
        <f t="shared" si="56"/>
        <v>0.94878706199460916</v>
      </c>
      <c r="Y138" s="7">
        <f t="shared" si="57"/>
        <v>0.95020188425302821</v>
      </c>
      <c r="Z138" s="7">
        <f t="shared" si="58"/>
        <v>0.7697160883280757</v>
      </c>
      <c r="AA138" s="7">
        <f t="shared" si="59"/>
        <v>0.87120115774240237</v>
      </c>
      <c r="AB138" s="7">
        <f t="shared" si="60"/>
        <v>0.70431893687707636</v>
      </c>
      <c r="AC138" s="2">
        <f t="shared" si="61"/>
        <v>708</v>
      </c>
      <c r="AD138" s="2">
        <f t="shared" si="62"/>
        <v>704</v>
      </c>
      <c r="AE138" s="2">
        <f t="shared" si="63"/>
        <v>706</v>
      </c>
      <c r="AF138" s="2">
        <f t="shared" si="64"/>
        <v>488</v>
      </c>
      <c r="AG138" s="2">
        <f t="shared" si="65"/>
        <v>602</v>
      </c>
      <c r="AH138" s="2">
        <f t="shared" si="66"/>
        <v>423.99999999999994</v>
      </c>
      <c r="AI138" s="11">
        <f t="shared" si="70"/>
        <v>692.66666666666663</v>
      </c>
      <c r="AJ138" s="11">
        <f t="shared" si="71"/>
        <v>605.33333333333337</v>
      </c>
    </row>
    <row r="139" spans="1:36" x14ac:dyDescent="0.4">
      <c r="A139" s="7" t="s">
        <v>36</v>
      </c>
      <c r="B139" s="7" t="s">
        <v>38</v>
      </c>
      <c r="C139" s="7">
        <v>11206</v>
      </c>
      <c r="D139" s="7">
        <v>201918</v>
      </c>
      <c r="E139" s="7">
        <v>2019</v>
      </c>
      <c r="F139" s="7">
        <v>18</v>
      </c>
      <c r="G139" s="7">
        <v>488</v>
      </c>
      <c r="H139" s="7">
        <f t="shared" si="67"/>
        <v>2.4445872680084176E-4</v>
      </c>
      <c r="I139" s="7">
        <f t="shared" si="68"/>
        <v>0.73015698315340083</v>
      </c>
      <c r="J139" s="7">
        <f t="shared" si="69"/>
        <v>1.7849324646642404E-4</v>
      </c>
      <c r="K139" s="7">
        <v>392</v>
      </c>
      <c r="L139" s="7">
        <v>385</v>
      </c>
      <c r="M139" s="7">
        <v>472</v>
      </c>
      <c r="N139" s="7">
        <v>366</v>
      </c>
      <c r="O139" s="7">
        <v>373</v>
      </c>
      <c r="P139" s="7">
        <v>341</v>
      </c>
      <c r="Q139" s="2">
        <f t="shared" si="49"/>
        <v>96</v>
      </c>
      <c r="R139" s="2">
        <f t="shared" si="50"/>
        <v>103</v>
      </c>
      <c r="S139" s="2">
        <f t="shared" si="51"/>
        <v>16</v>
      </c>
      <c r="T139" s="2">
        <f t="shared" si="52"/>
        <v>122</v>
      </c>
      <c r="U139" s="2">
        <f t="shared" si="53"/>
        <v>115</v>
      </c>
      <c r="V139" s="2">
        <f t="shared" si="54"/>
        <v>147</v>
      </c>
      <c r="W139" s="7">
        <f t="shared" si="55"/>
        <v>0.75510204081632648</v>
      </c>
      <c r="X139" s="7">
        <f t="shared" si="56"/>
        <v>0.73246753246753249</v>
      </c>
      <c r="Y139" s="7">
        <f t="shared" si="57"/>
        <v>0.96610169491525422</v>
      </c>
      <c r="Z139" s="7">
        <f t="shared" si="58"/>
        <v>0.66666666666666674</v>
      </c>
      <c r="AA139" s="7">
        <f t="shared" si="59"/>
        <v>0.69168900804289546</v>
      </c>
      <c r="AB139" s="7">
        <f t="shared" si="60"/>
        <v>0.56891495601173014</v>
      </c>
      <c r="AC139" s="2">
        <f t="shared" si="61"/>
        <v>296</v>
      </c>
      <c r="AD139" s="2">
        <f t="shared" si="62"/>
        <v>282</v>
      </c>
      <c r="AE139" s="2">
        <f t="shared" si="63"/>
        <v>456</v>
      </c>
      <c r="AF139" s="2">
        <f t="shared" si="64"/>
        <v>244.00000000000003</v>
      </c>
      <c r="AG139" s="2">
        <f t="shared" si="65"/>
        <v>258</v>
      </c>
      <c r="AH139" s="2">
        <f t="shared" si="66"/>
        <v>193.99999999999997</v>
      </c>
      <c r="AI139" s="11">
        <f t="shared" si="70"/>
        <v>388.16666666666669</v>
      </c>
      <c r="AJ139" s="11">
        <f t="shared" si="71"/>
        <v>288.33333333333331</v>
      </c>
    </row>
    <row r="140" spans="1:36" x14ac:dyDescent="0.4">
      <c r="A140" s="7" t="s">
        <v>36</v>
      </c>
      <c r="B140" s="7" t="s">
        <v>38</v>
      </c>
      <c r="C140" s="7">
        <v>11207</v>
      </c>
      <c r="D140" s="7">
        <v>201918</v>
      </c>
      <c r="E140" s="7">
        <v>2019</v>
      </c>
      <c r="F140" s="7">
        <v>18</v>
      </c>
      <c r="G140" s="7">
        <v>84</v>
      </c>
      <c r="H140" s="7">
        <f t="shared" si="67"/>
        <v>4.20789611706367E-5</v>
      </c>
      <c r="I140" s="7">
        <f t="shared" si="68"/>
        <v>0.74044052789374781</v>
      </c>
      <c r="J140" s="7">
        <f t="shared" si="69"/>
        <v>3.1156968222406755E-5</v>
      </c>
      <c r="K140" s="7">
        <v>131</v>
      </c>
      <c r="L140" s="7">
        <v>116</v>
      </c>
      <c r="M140" s="7">
        <v>131</v>
      </c>
      <c r="N140" s="7">
        <v>99</v>
      </c>
      <c r="O140" s="7">
        <v>98</v>
      </c>
      <c r="P140" s="7">
        <v>115</v>
      </c>
      <c r="Q140" s="2">
        <f t="shared" si="49"/>
        <v>47</v>
      </c>
      <c r="R140" s="2">
        <f t="shared" si="50"/>
        <v>32</v>
      </c>
      <c r="S140" s="2">
        <f t="shared" si="51"/>
        <v>47</v>
      </c>
      <c r="T140" s="2">
        <f t="shared" si="52"/>
        <v>15</v>
      </c>
      <c r="U140" s="2">
        <f t="shared" si="53"/>
        <v>14</v>
      </c>
      <c r="V140" s="2">
        <f t="shared" si="54"/>
        <v>31</v>
      </c>
      <c r="W140" s="7">
        <f t="shared" si="55"/>
        <v>0.64122137404580148</v>
      </c>
      <c r="X140" s="7">
        <f t="shared" si="56"/>
        <v>0.72413793103448276</v>
      </c>
      <c r="Y140" s="7">
        <f t="shared" si="57"/>
        <v>0.64122137404580148</v>
      </c>
      <c r="Z140" s="7">
        <f t="shared" si="58"/>
        <v>0.84848484848484851</v>
      </c>
      <c r="AA140" s="7">
        <f t="shared" si="59"/>
        <v>0.85714285714285721</v>
      </c>
      <c r="AB140" s="7">
        <f t="shared" si="60"/>
        <v>0.73043478260869565</v>
      </c>
      <c r="AC140" s="2">
        <f t="shared" si="61"/>
        <v>84</v>
      </c>
      <c r="AD140" s="2">
        <f t="shared" si="62"/>
        <v>84</v>
      </c>
      <c r="AE140" s="2">
        <f t="shared" si="63"/>
        <v>84</v>
      </c>
      <c r="AF140" s="2">
        <f t="shared" si="64"/>
        <v>84</v>
      </c>
      <c r="AG140" s="2">
        <f t="shared" si="65"/>
        <v>84</v>
      </c>
      <c r="AH140" s="2">
        <f t="shared" si="66"/>
        <v>84</v>
      </c>
      <c r="AI140" s="11">
        <f t="shared" si="70"/>
        <v>115</v>
      </c>
      <c r="AJ140" s="11">
        <f t="shared" si="71"/>
        <v>84</v>
      </c>
    </row>
    <row r="141" spans="1:36" x14ac:dyDescent="0.4">
      <c r="A141" s="7" t="s">
        <v>36</v>
      </c>
      <c r="B141" s="7" t="s">
        <v>38</v>
      </c>
      <c r="C141" s="7">
        <v>11208</v>
      </c>
      <c r="D141" s="7">
        <v>201918</v>
      </c>
      <c r="E141" s="7">
        <v>2019</v>
      </c>
      <c r="F141" s="7">
        <v>18</v>
      </c>
      <c r="G141" s="7">
        <v>128</v>
      </c>
      <c r="H141" s="7">
        <f t="shared" si="67"/>
        <v>6.4120321783827356E-5</v>
      </c>
      <c r="I141" s="7">
        <f t="shared" si="68"/>
        <v>0.37223032548406382</v>
      </c>
      <c r="J141" s="7">
        <f t="shared" si="69"/>
        <v>2.3867528247736966E-5</v>
      </c>
      <c r="K141" s="7">
        <v>142</v>
      </c>
      <c r="L141" s="7">
        <v>328</v>
      </c>
      <c r="M141" s="7">
        <v>332</v>
      </c>
      <c r="N141" s="7">
        <v>711</v>
      </c>
      <c r="O141" s="7">
        <v>611</v>
      </c>
      <c r="P141" s="7">
        <v>768</v>
      </c>
      <c r="Q141" s="2">
        <f t="shared" si="49"/>
        <v>14</v>
      </c>
      <c r="R141" s="2">
        <f t="shared" si="50"/>
        <v>200</v>
      </c>
      <c r="S141" s="2">
        <f t="shared" si="51"/>
        <v>204</v>
      </c>
      <c r="T141" s="2">
        <f t="shared" si="52"/>
        <v>583</v>
      </c>
      <c r="U141" s="2">
        <f t="shared" si="53"/>
        <v>483</v>
      </c>
      <c r="V141" s="2">
        <f t="shared" si="54"/>
        <v>640</v>
      </c>
      <c r="W141" s="7">
        <f t="shared" si="55"/>
        <v>0.90140845070422537</v>
      </c>
      <c r="X141" s="7">
        <f t="shared" si="56"/>
        <v>0.3902439024390244</v>
      </c>
      <c r="Y141" s="7">
        <f t="shared" si="57"/>
        <v>0.38554216867469882</v>
      </c>
      <c r="Z141" s="7">
        <f t="shared" si="58"/>
        <v>0.18002812939521795</v>
      </c>
      <c r="AA141" s="7">
        <f t="shared" si="59"/>
        <v>0.20949263502454996</v>
      </c>
      <c r="AB141" s="7">
        <f t="shared" si="60"/>
        <v>0.16666666666666663</v>
      </c>
      <c r="AC141" s="2">
        <f t="shared" si="61"/>
        <v>128</v>
      </c>
      <c r="AD141" s="2">
        <f t="shared" si="62"/>
        <v>128</v>
      </c>
      <c r="AE141" s="2">
        <f t="shared" si="63"/>
        <v>128</v>
      </c>
      <c r="AF141" s="2">
        <f t="shared" si="64"/>
        <v>127.99999999999996</v>
      </c>
      <c r="AG141" s="2">
        <f t="shared" si="65"/>
        <v>128.00000000000003</v>
      </c>
      <c r="AH141" s="2">
        <f t="shared" si="66"/>
        <v>127.99999999999997</v>
      </c>
      <c r="AI141" s="11">
        <f t="shared" si="70"/>
        <v>482</v>
      </c>
      <c r="AJ141" s="11">
        <f t="shared" si="71"/>
        <v>128</v>
      </c>
    </row>
    <row r="142" spans="1:36" x14ac:dyDescent="0.4">
      <c r="A142" s="7" t="s">
        <v>36</v>
      </c>
      <c r="B142" s="7" t="s">
        <v>38</v>
      </c>
      <c r="C142" s="7">
        <v>11209</v>
      </c>
      <c r="D142" s="7">
        <v>201918</v>
      </c>
      <c r="E142" s="7">
        <v>2019</v>
      </c>
      <c r="F142" s="7">
        <v>18</v>
      </c>
      <c r="G142" s="7">
        <v>1006</v>
      </c>
      <c r="H142" s="7">
        <f t="shared" si="67"/>
        <v>5.0394565401976814E-4</v>
      </c>
      <c r="I142" s="7">
        <f t="shared" si="68"/>
        <v>0</v>
      </c>
      <c r="J142" s="7">
        <f t="shared" si="69"/>
        <v>0</v>
      </c>
      <c r="K142" s="7">
        <v>383</v>
      </c>
      <c r="L142" s="7">
        <v>343</v>
      </c>
      <c r="M142" s="7">
        <v>467</v>
      </c>
      <c r="N142" s="7">
        <v>345</v>
      </c>
      <c r="O142" s="7">
        <v>267</v>
      </c>
      <c r="P142" s="7">
        <v>208</v>
      </c>
      <c r="Q142" s="2">
        <f t="shared" si="49"/>
        <v>623</v>
      </c>
      <c r="R142" s="2">
        <f t="shared" si="50"/>
        <v>663</v>
      </c>
      <c r="S142" s="2">
        <f t="shared" si="51"/>
        <v>539</v>
      </c>
      <c r="T142" s="2">
        <f t="shared" si="52"/>
        <v>661</v>
      </c>
      <c r="U142" s="2">
        <f t="shared" si="53"/>
        <v>739</v>
      </c>
      <c r="V142" s="2">
        <f t="shared" si="54"/>
        <v>798</v>
      </c>
      <c r="W142" s="7">
        <f t="shared" si="55"/>
        <v>0</v>
      </c>
      <c r="X142" s="7">
        <f t="shared" si="56"/>
        <v>0</v>
      </c>
      <c r="Y142" s="7">
        <f t="shared" si="57"/>
        <v>0</v>
      </c>
      <c r="Z142" s="7">
        <f t="shared" si="58"/>
        <v>0</v>
      </c>
      <c r="AA142" s="7">
        <f t="shared" si="59"/>
        <v>0</v>
      </c>
      <c r="AB142" s="7">
        <f t="shared" si="60"/>
        <v>0</v>
      </c>
      <c r="AC142" s="2">
        <f t="shared" si="61"/>
        <v>0</v>
      </c>
      <c r="AD142" s="2">
        <f t="shared" si="62"/>
        <v>0</v>
      </c>
      <c r="AE142" s="2">
        <f t="shared" si="63"/>
        <v>0</v>
      </c>
      <c r="AF142" s="2">
        <f t="shared" si="64"/>
        <v>0</v>
      </c>
      <c r="AG142" s="2">
        <f t="shared" si="65"/>
        <v>0</v>
      </c>
      <c r="AH142" s="2">
        <f t="shared" si="66"/>
        <v>0</v>
      </c>
      <c r="AI142" s="11">
        <f t="shared" si="70"/>
        <v>335.5</v>
      </c>
      <c r="AJ142" s="11">
        <f t="shared" si="71"/>
        <v>0</v>
      </c>
    </row>
    <row r="143" spans="1:36" x14ac:dyDescent="0.4">
      <c r="A143" s="7" t="s">
        <v>36</v>
      </c>
      <c r="B143" s="7" t="s">
        <v>38</v>
      </c>
      <c r="C143" s="7">
        <v>11210</v>
      </c>
      <c r="D143" s="7">
        <v>201918</v>
      </c>
      <c r="E143" s="7">
        <v>2019</v>
      </c>
      <c r="F143" s="7">
        <v>18</v>
      </c>
      <c r="G143" s="7">
        <v>551</v>
      </c>
      <c r="H143" s="7">
        <f t="shared" si="67"/>
        <v>2.760179476788193E-4</v>
      </c>
      <c r="I143" s="7">
        <f t="shared" si="68"/>
        <v>0.15028449858690679</v>
      </c>
      <c r="J143" s="7">
        <f t="shared" si="69"/>
        <v>4.1481218867898433E-5</v>
      </c>
      <c r="K143" s="7">
        <v>149</v>
      </c>
      <c r="L143" s="7">
        <v>151</v>
      </c>
      <c r="M143" s="7">
        <v>357</v>
      </c>
      <c r="N143" s="7">
        <v>298</v>
      </c>
      <c r="O143" s="7">
        <v>79</v>
      </c>
      <c r="P143" s="7">
        <v>323</v>
      </c>
      <c r="Q143" s="2">
        <f t="shared" si="49"/>
        <v>402</v>
      </c>
      <c r="R143" s="2">
        <f t="shared" si="50"/>
        <v>400</v>
      </c>
      <c r="S143" s="2">
        <f t="shared" si="51"/>
        <v>194</v>
      </c>
      <c r="T143" s="2">
        <f t="shared" si="52"/>
        <v>253</v>
      </c>
      <c r="U143" s="2">
        <f t="shared" si="53"/>
        <v>472</v>
      </c>
      <c r="V143" s="2">
        <f t="shared" si="54"/>
        <v>228</v>
      </c>
      <c r="W143" s="7">
        <f t="shared" si="55"/>
        <v>0</v>
      </c>
      <c r="X143" s="7">
        <f t="shared" si="56"/>
        <v>0</v>
      </c>
      <c r="Y143" s="7">
        <f t="shared" si="57"/>
        <v>0.45658263305322133</v>
      </c>
      <c r="Z143" s="7">
        <f t="shared" si="58"/>
        <v>0.15100671140939592</v>
      </c>
      <c r="AA143" s="7">
        <f t="shared" si="59"/>
        <v>0</v>
      </c>
      <c r="AB143" s="7">
        <f t="shared" si="60"/>
        <v>0.29411764705882348</v>
      </c>
      <c r="AC143" s="2">
        <f t="shared" si="61"/>
        <v>0</v>
      </c>
      <c r="AD143" s="2">
        <f t="shared" si="62"/>
        <v>0</v>
      </c>
      <c r="AE143" s="2">
        <f t="shared" si="63"/>
        <v>163.00000000000003</v>
      </c>
      <c r="AF143" s="2">
        <f t="shared" si="64"/>
        <v>44.999999999999986</v>
      </c>
      <c r="AG143" s="2">
        <f t="shared" si="65"/>
        <v>0</v>
      </c>
      <c r="AH143" s="2">
        <f t="shared" si="66"/>
        <v>94.999999999999986</v>
      </c>
      <c r="AI143" s="11">
        <f t="shared" si="70"/>
        <v>226.16666666666666</v>
      </c>
      <c r="AJ143" s="11">
        <f t="shared" si="71"/>
        <v>50.5</v>
      </c>
    </row>
    <row r="144" spans="1:36" x14ac:dyDescent="0.4">
      <c r="A144" s="7" t="s">
        <v>36</v>
      </c>
      <c r="B144" s="7" t="s">
        <v>38</v>
      </c>
      <c r="C144" s="7">
        <v>11211</v>
      </c>
      <c r="D144" s="7">
        <v>201918</v>
      </c>
      <c r="E144" s="7">
        <v>2019</v>
      </c>
      <c r="F144" s="7">
        <v>18</v>
      </c>
      <c r="G144" s="7">
        <v>517</v>
      </c>
      <c r="H144" s="7">
        <f t="shared" si="67"/>
        <v>2.5898598720499016E-4</v>
      </c>
      <c r="I144" s="7">
        <f t="shared" si="68"/>
        <v>0.69227731131523307</v>
      </c>
      <c r="J144" s="7">
        <f t="shared" si="69"/>
        <v>1.7929012289059193E-4</v>
      </c>
      <c r="K144" s="7">
        <v>524</v>
      </c>
      <c r="L144" s="7">
        <v>1086</v>
      </c>
      <c r="M144" s="7">
        <v>305</v>
      </c>
      <c r="N144" s="7">
        <v>618</v>
      </c>
      <c r="O144" s="7">
        <v>389</v>
      </c>
      <c r="P144" s="7">
        <v>461</v>
      </c>
      <c r="Q144" s="2">
        <f t="shared" si="49"/>
        <v>7</v>
      </c>
      <c r="R144" s="2">
        <f t="shared" si="50"/>
        <v>569</v>
      </c>
      <c r="S144" s="2">
        <f t="shared" si="51"/>
        <v>212</v>
      </c>
      <c r="T144" s="2">
        <f t="shared" si="52"/>
        <v>101</v>
      </c>
      <c r="U144" s="2">
        <f t="shared" si="53"/>
        <v>128</v>
      </c>
      <c r="V144" s="2">
        <f t="shared" si="54"/>
        <v>56</v>
      </c>
      <c r="W144" s="7">
        <f t="shared" si="55"/>
        <v>0.98664122137404575</v>
      </c>
      <c r="X144" s="7">
        <f t="shared" si="56"/>
        <v>0.47605893186003678</v>
      </c>
      <c r="Y144" s="7">
        <f t="shared" si="57"/>
        <v>0.30491803278688523</v>
      </c>
      <c r="Z144" s="7">
        <f t="shared" si="58"/>
        <v>0.83656957928802589</v>
      </c>
      <c r="AA144" s="7">
        <f t="shared" si="59"/>
        <v>0.67095115681233941</v>
      </c>
      <c r="AB144" s="7">
        <f t="shared" si="60"/>
        <v>0.87852494577006512</v>
      </c>
      <c r="AC144" s="2">
        <f t="shared" si="61"/>
        <v>517</v>
      </c>
      <c r="AD144" s="2">
        <f t="shared" si="62"/>
        <v>517</v>
      </c>
      <c r="AE144" s="2">
        <f t="shared" si="63"/>
        <v>93</v>
      </c>
      <c r="AF144" s="2">
        <f t="shared" si="64"/>
        <v>517</v>
      </c>
      <c r="AG144" s="2">
        <f t="shared" si="65"/>
        <v>261.00000000000006</v>
      </c>
      <c r="AH144" s="2">
        <f t="shared" si="66"/>
        <v>405</v>
      </c>
      <c r="AI144" s="11">
        <f t="shared" si="70"/>
        <v>563.83333333333337</v>
      </c>
      <c r="AJ144" s="11">
        <f t="shared" si="71"/>
        <v>385</v>
      </c>
    </row>
    <row r="145" spans="1:36" x14ac:dyDescent="0.4">
      <c r="A145" s="7" t="s">
        <v>36</v>
      </c>
      <c r="B145" s="7" t="s">
        <v>38</v>
      </c>
      <c r="C145" s="7">
        <v>11212</v>
      </c>
      <c r="D145" s="7">
        <v>201918</v>
      </c>
      <c r="E145" s="7">
        <v>2019</v>
      </c>
      <c r="F145" s="7">
        <v>18</v>
      </c>
      <c r="G145" s="7">
        <v>2037</v>
      </c>
      <c r="H145" s="7">
        <f t="shared" si="67"/>
        <v>1.02041480838794E-3</v>
      </c>
      <c r="I145" s="7">
        <f t="shared" si="68"/>
        <v>0.58450995562474695</v>
      </c>
      <c r="J145" s="7">
        <f t="shared" si="69"/>
        <v>5.9644261436966948E-4</v>
      </c>
      <c r="K145" s="7">
        <v>6062</v>
      </c>
      <c r="L145" s="7">
        <v>1023</v>
      </c>
      <c r="M145" s="7">
        <v>1803</v>
      </c>
      <c r="N145" s="7">
        <v>1831</v>
      </c>
      <c r="O145" s="7">
        <v>2730</v>
      </c>
      <c r="P145" s="7">
        <v>3094</v>
      </c>
      <c r="Q145" s="2">
        <f t="shared" si="49"/>
        <v>4025</v>
      </c>
      <c r="R145" s="2">
        <f t="shared" si="50"/>
        <v>1014</v>
      </c>
      <c r="S145" s="2">
        <f t="shared" si="51"/>
        <v>234</v>
      </c>
      <c r="T145" s="2">
        <f t="shared" si="52"/>
        <v>206</v>
      </c>
      <c r="U145" s="2">
        <f t="shared" si="53"/>
        <v>693</v>
      </c>
      <c r="V145" s="2">
        <f t="shared" si="54"/>
        <v>1057</v>
      </c>
      <c r="W145" s="7">
        <f t="shared" si="55"/>
        <v>0.33602771362586603</v>
      </c>
      <c r="X145" s="7">
        <f t="shared" si="56"/>
        <v>8.7976539589442737E-3</v>
      </c>
      <c r="Y145" s="7">
        <f t="shared" si="57"/>
        <v>0.87021630615640599</v>
      </c>
      <c r="Z145" s="7">
        <f t="shared" si="58"/>
        <v>0.88749317312943743</v>
      </c>
      <c r="AA145" s="7">
        <f t="shared" si="59"/>
        <v>0.74615384615384617</v>
      </c>
      <c r="AB145" s="7">
        <f t="shared" si="60"/>
        <v>0.65837104072398189</v>
      </c>
      <c r="AC145" s="2">
        <f t="shared" si="61"/>
        <v>2036.9999999999998</v>
      </c>
      <c r="AD145" s="2">
        <f t="shared" si="62"/>
        <v>8.9999999999999929</v>
      </c>
      <c r="AE145" s="2">
        <f t="shared" si="63"/>
        <v>1569</v>
      </c>
      <c r="AF145" s="2">
        <f t="shared" si="64"/>
        <v>1625</v>
      </c>
      <c r="AG145" s="2">
        <f t="shared" si="65"/>
        <v>2037</v>
      </c>
      <c r="AH145" s="2">
        <f t="shared" si="66"/>
        <v>2037</v>
      </c>
      <c r="AI145" s="11">
        <f t="shared" si="70"/>
        <v>2757.1666666666665</v>
      </c>
      <c r="AJ145" s="11">
        <f t="shared" si="71"/>
        <v>1552.3333333333333</v>
      </c>
    </row>
    <row r="146" spans="1:36" x14ac:dyDescent="0.4">
      <c r="A146" s="7" t="s">
        <v>36</v>
      </c>
      <c r="B146" s="7" t="s">
        <v>38</v>
      </c>
      <c r="C146" s="7">
        <v>11214</v>
      </c>
      <c r="D146" s="7">
        <v>201918</v>
      </c>
      <c r="E146" s="7">
        <v>2019</v>
      </c>
      <c r="F146" s="7">
        <v>18</v>
      </c>
      <c r="G146" s="7">
        <v>139</v>
      </c>
      <c r="H146" s="7">
        <f t="shared" si="67"/>
        <v>6.9630661937125009E-5</v>
      </c>
      <c r="I146" s="7">
        <f t="shared" si="68"/>
        <v>0.75684907262243473</v>
      </c>
      <c r="J146" s="7">
        <f t="shared" si="69"/>
        <v>5.2699901913199329E-5</v>
      </c>
      <c r="K146" s="7">
        <v>190</v>
      </c>
      <c r="L146" s="7">
        <v>250</v>
      </c>
      <c r="M146" s="7">
        <v>168</v>
      </c>
      <c r="N146" s="7">
        <v>171</v>
      </c>
      <c r="O146" s="7">
        <v>194</v>
      </c>
      <c r="P146" s="7">
        <v>155</v>
      </c>
      <c r="Q146" s="2">
        <f t="shared" si="49"/>
        <v>51</v>
      </c>
      <c r="R146" s="2">
        <f t="shared" si="50"/>
        <v>111</v>
      </c>
      <c r="S146" s="2">
        <f t="shared" si="51"/>
        <v>29</v>
      </c>
      <c r="T146" s="2">
        <f t="shared" si="52"/>
        <v>32</v>
      </c>
      <c r="U146" s="2">
        <f t="shared" si="53"/>
        <v>55</v>
      </c>
      <c r="V146" s="2">
        <f t="shared" si="54"/>
        <v>16</v>
      </c>
      <c r="W146" s="7">
        <f t="shared" si="55"/>
        <v>0.73157894736842111</v>
      </c>
      <c r="X146" s="7">
        <f t="shared" si="56"/>
        <v>0.55600000000000005</v>
      </c>
      <c r="Y146" s="7">
        <f t="shared" si="57"/>
        <v>0.82738095238095233</v>
      </c>
      <c r="Z146" s="7">
        <f t="shared" si="58"/>
        <v>0.8128654970760234</v>
      </c>
      <c r="AA146" s="7">
        <f t="shared" si="59"/>
        <v>0.71649484536082475</v>
      </c>
      <c r="AB146" s="7">
        <f t="shared" si="60"/>
        <v>0.89677419354838706</v>
      </c>
      <c r="AC146" s="2">
        <f t="shared" si="61"/>
        <v>139</v>
      </c>
      <c r="AD146" s="2">
        <f t="shared" si="62"/>
        <v>139</v>
      </c>
      <c r="AE146" s="2">
        <f t="shared" si="63"/>
        <v>139</v>
      </c>
      <c r="AF146" s="2">
        <f t="shared" si="64"/>
        <v>139</v>
      </c>
      <c r="AG146" s="2">
        <f t="shared" si="65"/>
        <v>139</v>
      </c>
      <c r="AH146" s="2">
        <f t="shared" si="66"/>
        <v>139</v>
      </c>
      <c r="AI146" s="11">
        <f t="shared" si="70"/>
        <v>188</v>
      </c>
      <c r="AJ146" s="11">
        <f t="shared" si="71"/>
        <v>139</v>
      </c>
    </row>
    <row r="147" spans="1:36" x14ac:dyDescent="0.4">
      <c r="A147" s="7" t="s">
        <v>36</v>
      </c>
      <c r="B147" s="7" t="s">
        <v>38</v>
      </c>
      <c r="C147" s="7">
        <v>11215</v>
      </c>
      <c r="D147" s="7">
        <v>201918</v>
      </c>
      <c r="E147" s="7">
        <v>2019</v>
      </c>
      <c r="F147" s="7">
        <v>18</v>
      </c>
      <c r="G147" s="7">
        <v>230</v>
      </c>
      <c r="H147" s="7">
        <f t="shared" si="67"/>
        <v>1.1521620320531477E-4</v>
      </c>
      <c r="I147" s="7">
        <f t="shared" si="68"/>
        <v>0.13997175782789614</v>
      </c>
      <c r="J147" s="7">
        <f t="shared" si="69"/>
        <v>1.6127014492903991E-5</v>
      </c>
      <c r="K147" s="7">
        <v>119</v>
      </c>
      <c r="L147" s="7">
        <v>121</v>
      </c>
      <c r="M147" s="7">
        <v>149</v>
      </c>
      <c r="N147" s="7">
        <v>129</v>
      </c>
      <c r="O147" s="7">
        <v>41</v>
      </c>
      <c r="P147" s="7">
        <v>6</v>
      </c>
      <c r="Q147" s="2">
        <f t="shared" si="49"/>
        <v>111</v>
      </c>
      <c r="R147" s="2">
        <f t="shared" si="50"/>
        <v>109</v>
      </c>
      <c r="S147" s="2">
        <f t="shared" si="51"/>
        <v>81</v>
      </c>
      <c r="T147" s="2">
        <f t="shared" si="52"/>
        <v>101</v>
      </c>
      <c r="U147" s="2">
        <f t="shared" si="53"/>
        <v>189</v>
      </c>
      <c r="V147" s="2">
        <f t="shared" si="54"/>
        <v>224</v>
      </c>
      <c r="W147" s="7">
        <f t="shared" si="55"/>
        <v>6.7226890756302504E-2</v>
      </c>
      <c r="X147" s="7">
        <f t="shared" si="56"/>
        <v>9.9173553719008267E-2</v>
      </c>
      <c r="Y147" s="7">
        <f t="shared" si="57"/>
        <v>0.4563758389261745</v>
      </c>
      <c r="Z147" s="7">
        <f t="shared" si="58"/>
        <v>0.21705426356589153</v>
      </c>
      <c r="AA147" s="7">
        <f t="shared" si="59"/>
        <v>0</v>
      </c>
      <c r="AB147" s="7">
        <f t="shared" si="60"/>
        <v>0</v>
      </c>
      <c r="AC147" s="2">
        <f t="shared" si="61"/>
        <v>7.9999999999999982</v>
      </c>
      <c r="AD147" s="2">
        <f t="shared" si="62"/>
        <v>12</v>
      </c>
      <c r="AE147" s="2">
        <f t="shared" si="63"/>
        <v>68</v>
      </c>
      <c r="AF147" s="2">
        <f t="shared" si="64"/>
        <v>28.000000000000007</v>
      </c>
      <c r="AG147" s="2">
        <f t="shared" si="65"/>
        <v>0</v>
      </c>
      <c r="AH147" s="2">
        <f t="shared" si="66"/>
        <v>0</v>
      </c>
      <c r="AI147" s="11">
        <f t="shared" si="70"/>
        <v>94.166666666666671</v>
      </c>
      <c r="AJ147" s="11">
        <f t="shared" si="71"/>
        <v>19.333333333333332</v>
      </c>
    </row>
    <row r="148" spans="1:36" x14ac:dyDescent="0.4">
      <c r="A148" s="7" t="s">
        <v>36</v>
      </c>
      <c r="B148" s="7" t="s">
        <v>38</v>
      </c>
      <c r="C148" s="7">
        <v>11216</v>
      </c>
      <c r="D148" s="7">
        <v>201918</v>
      </c>
      <c r="E148" s="7">
        <v>2019</v>
      </c>
      <c r="F148" s="7">
        <v>18</v>
      </c>
      <c r="G148" s="7">
        <v>3160</v>
      </c>
      <c r="H148" s="7">
        <f t="shared" si="67"/>
        <v>1.5829704440382378E-3</v>
      </c>
      <c r="I148" s="7">
        <f t="shared" si="68"/>
        <v>0.70547573677760422</v>
      </c>
      <c r="J148" s="7">
        <f t="shared" si="69"/>
        <v>1.1167472403050471E-3</v>
      </c>
      <c r="K148" s="7">
        <v>4109</v>
      </c>
      <c r="L148" s="7">
        <v>2389</v>
      </c>
      <c r="M148" s="7">
        <v>2037</v>
      </c>
      <c r="N148" s="7">
        <v>1927</v>
      </c>
      <c r="O148" s="7">
        <v>3162</v>
      </c>
      <c r="P148" s="7">
        <v>3230</v>
      </c>
      <c r="Q148" s="2">
        <f t="shared" si="49"/>
        <v>949</v>
      </c>
      <c r="R148" s="2">
        <f t="shared" si="50"/>
        <v>771</v>
      </c>
      <c r="S148" s="2">
        <f t="shared" si="51"/>
        <v>1123</v>
      </c>
      <c r="T148" s="2">
        <f t="shared" si="52"/>
        <v>1233</v>
      </c>
      <c r="U148" s="2">
        <f t="shared" si="53"/>
        <v>2</v>
      </c>
      <c r="V148" s="2">
        <f t="shared" si="54"/>
        <v>70</v>
      </c>
      <c r="W148" s="7">
        <f t="shared" si="55"/>
        <v>0.76904356291068388</v>
      </c>
      <c r="X148" s="7">
        <f t="shared" si="56"/>
        <v>0.67727082461280874</v>
      </c>
      <c r="Y148" s="7">
        <f t="shared" si="57"/>
        <v>0.44869906725576825</v>
      </c>
      <c r="Z148" s="7">
        <f t="shared" si="58"/>
        <v>0.36014530358069541</v>
      </c>
      <c r="AA148" s="7">
        <f t="shared" si="59"/>
        <v>0.99936748893105631</v>
      </c>
      <c r="AB148" s="7">
        <f t="shared" si="60"/>
        <v>0.97832817337461297</v>
      </c>
      <c r="AC148" s="2">
        <f t="shared" si="61"/>
        <v>3160</v>
      </c>
      <c r="AD148" s="2">
        <f t="shared" si="62"/>
        <v>1618</v>
      </c>
      <c r="AE148" s="2">
        <f t="shared" si="63"/>
        <v>913.99999999999989</v>
      </c>
      <c r="AF148" s="2">
        <f t="shared" si="64"/>
        <v>694</v>
      </c>
      <c r="AG148" s="2">
        <f t="shared" si="65"/>
        <v>3160</v>
      </c>
      <c r="AH148" s="2">
        <f t="shared" si="66"/>
        <v>3160</v>
      </c>
      <c r="AI148" s="11">
        <f t="shared" si="70"/>
        <v>2809</v>
      </c>
      <c r="AJ148" s="11">
        <f t="shared" si="71"/>
        <v>2117.6666666666665</v>
      </c>
    </row>
    <row r="149" spans="1:36" x14ac:dyDescent="0.4">
      <c r="A149" s="7" t="s">
        <v>36</v>
      </c>
      <c r="B149" s="7" t="s">
        <v>38</v>
      </c>
      <c r="C149" s="7">
        <v>11217</v>
      </c>
      <c r="D149" s="7">
        <v>201918</v>
      </c>
      <c r="E149" s="7">
        <v>2019</v>
      </c>
      <c r="F149" s="7">
        <v>18</v>
      </c>
      <c r="G149" s="7">
        <v>1176</v>
      </c>
      <c r="H149" s="7">
        <f t="shared" si="67"/>
        <v>5.8910545638891378E-4</v>
      </c>
      <c r="I149" s="7">
        <f t="shared" si="68"/>
        <v>0.33152668624804849</v>
      </c>
      <c r="J149" s="7">
        <f t="shared" si="69"/>
        <v>1.9530417980726084E-4</v>
      </c>
      <c r="K149" s="7">
        <v>612</v>
      </c>
      <c r="L149" s="7">
        <v>403</v>
      </c>
      <c r="M149" s="7">
        <v>537</v>
      </c>
      <c r="N149" s="7">
        <v>426</v>
      </c>
      <c r="O149" s="7">
        <v>1140</v>
      </c>
      <c r="P149" s="7">
        <v>1248</v>
      </c>
      <c r="Q149" s="2">
        <f t="shared" si="49"/>
        <v>564</v>
      </c>
      <c r="R149" s="2">
        <f t="shared" si="50"/>
        <v>773</v>
      </c>
      <c r="S149" s="2">
        <f t="shared" si="51"/>
        <v>639</v>
      </c>
      <c r="T149" s="2">
        <f t="shared" si="52"/>
        <v>750</v>
      </c>
      <c r="U149" s="2">
        <f t="shared" si="53"/>
        <v>36</v>
      </c>
      <c r="V149" s="2">
        <f t="shared" si="54"/>
        <v>72</v>
      </c>
      <c r="W149" s="7">
        <f t="shared" si="55"/>
        <v>7.8431372549019662E-2</v>
      </c>
      <c r="X149" s="7">
        <f t="shared" si="56"/>
        <v>0</v>
      </c>
      <c r="Y149" s="7">
        <f t="shared" si="57"/>
        <v>0</v>
      </c>
      <c r="Z149" s="7">
        <f t="shared" si="58"/>
        <v>0</v>
      </c>
      <c r="AA149" s="7">
        <f t="shared" si="59"/>
        <v>0.96842105263157896</v>
      </c>
      <c r="AB149" s="7">
        <f t="shared" si="60"/>
        <v>0.94230769230769229</v>
      </c>
      <c r="AC149" s="2">
        <f t="shared" si="61"/>
        <v>48.000000000000036</v>
      </c>
      <c r="AD149" s="2">
        <f t="shared" si="62"/>
        <v>0</v>
      </c>
      <c r="AE149" s="2">
        <f t="shared" si="63"/>
        <v>0</v>
      </c>
      <c r="AF149" s="2">
        <f t="shared" si="64"/>
        <v>0</v>
      </c>
      <c r="AG149" s="2">
        <f t="shared" si="65"/>
        <v>1104</v>
      </c>
      <c r="AH149" s="2">
        <f t="shared" si="66"/>
        <v>1176</v>
      </c>
      <c r="AI149" s="11">
        <f t="shared" si="70"/>
        <v>727.66666666666663</v>
      </c>
      <c r="AJ149" s="11">
        <f t="shared" si="71"/>
        <v>388</v>
      </c>
    </row>
    <row r="150" spans="1:36" x14ac:dyDescent="0.4">
      <c r="A150" s="7" t="s">
        <v>36</v>
      </c>
      <c r="B150" s="7" t="s">
        <v>38</v>
      </c>
      <c r="C150" s="7">
        <v>11218</v>
      </c>
      <c r="D150" s="7">
        <v>201918</v>
      </c>
      <c r="E150" s="7">
        <v>2019</v>
      </c>
      <c r="F150" s="7">
        <v>18</v>
      </c>
      <c r="G150" s="7">
        <v>556</v>
      </c>
      <c r="H150" s="7">
        <f t="shared" si="67"/>
        <v>2.7852264774850003E-4</v>
      </c>
      <c r="I150" s="7">
        <f t="shared" si="68"/>
        <v>0.71050885700416577</v>
      </c>
      <c r="J150" s="7">
        <f t="shared" si="69"/>
        <v>1.9789280810156065E-4</v>
      </c>
      <c r="K150" s="7">
        <v>631</v>
      </c>
      <c r="L150" s="7">
        <v>371</v>
      </c>
      <c r="M150" s="7">
        <v>437</v>
      </c>
      <c r="N150" s="7">
        <v>341</v>
      </c>
      <c r="O150" s="7">
        <v>485</v>
      </c>
      <c r="P150" s="7">
        <v>598</v>
      </c>
      <c r="Q150" s="2">
        <f t="shared" si="49"/>
        <v>75</v>
      </c>
      <c r="R150" s="2">
        <f t="shared" si="50"/>
        <v>185</v>
      </c>
      <c r="S150" s="2">
        <f t="shared" si="51"/>
        <v>119</v>
      </c>
      <c r="T150" s="2">
        <f t="shared" si="52"/>
        <v>215</v>
      </c>
      <c r="U150" s="2">
        <f t="shared" si="53"/>
        <v>71</v>
      </c>
      <c r="V150" s="2">
        <f t="shared" si="54"/>
        <v>42</v>
      </c>
      <c r="W150" s="7">
        <f t="shared" si="55"/>
        <v>0.88114104595879561</v>
      </c>
      <c r="X150" s="7">
        <f t="shared" si="56"/>
        <v>0.50134770889487879</v>
      </c>
      <c r="Y150" s="7">
        <f t="shared" si="57"/>
        <v>0.72768878718535468</v>
      </c>
      <c r="Z150" s="7">
        <f t="shared" si="58"/>
        <v>0.36950146627565983</v>
      </c>
      <c r="AA150" s="7">
        <f t="shared" si="59"/>
        <v>0.85360824742268038</v>
      </c>
      <c r="AB150" s="7">
        <f t="shared" si="60"/>
        <v>0.92976588628762546</v>
      </c>
      <c r="AC150" s="2">
        <f t="shared" si="61"/>
        <v>556</v>
      </c>
      <c r="AD150" s="2">
        <f t="shared" si="62"/>
        <v>186.00000000000003</v>
      </c>
      <c r="AE150" s="2">
        <f t="shared" si="63"/>
        <v>318</v>
      </c>
      <c r="AF150" s="2">
        <f t="shared" si="64"/>
        <v>126</v>
      </c>
      <c r="AG150" s="2">
        <f t="shared" si="65"/>
        <v>414</v>
      </c>
      <c r="AH150" s="2">
        <f t="shared" si="66"/>
        <v>556</v>
      </c>
      <c r="AI150" s="11">
        <f t="shared" si="70"/>
        <v>477.16666666666669</v>
      </c>
      <c r="AJ150" s="11">
        <f t="shared" si="71"/>
        <v>359.33333333333331</v>
      </c>
    </row>
    <row r="151" spans="1:36" x14ac:dyDescent="0.4">
      <c r="A151" s="7" t="s">
        <v>36</v>
      </c>
      <c r="B151" s="7" t="s">
        <v>38</v>
      </c>
      <c r="C151" s="7">
        <v>11219</v>
      </c>
      <c r="D151" s="7">
        <v>201918</v>
      </c>
      <c r="E151" s="7">
        <v>2019</v>
      </c>
      <c r="F151" s="7">
        <v>18</v>
      </c>
      <c r="G151" s="7">
        <v>60</v>
      </c>
      <c r="H151" s="7">
        <f t="shared" si="67"/>
        <v>3.0056400836169071E-5</v>
      </c>
      <c r="I151" s="7">
        <f t="shared" si="68"/>
        <v>0.12614022884695206</v>
      </c>
      <c r="J151" s="7">
        <f t="shared" si="69"/>
        <v>3.791321279790088E-6</v>
      </c>
      <c r="K151" s="7">
        <v>406</v>
      </c>
      <c r="L151" s="7">
        <v>905</v>
      </c>
      <c r="M151" s="7">
        <v>519</v>
      </c>
      <c r="N151" s="7">
        <v>1481</v>
      </c>
      <c r="O151" s="7">
        <v>760</v>
      </c>
      <c r="P151" s="7">
        <v>195</v>
      </c>
      <c r="Q151" s="2">
        <f t="shared" si="49"/>
        <v>346</v>
      </c>
      <c r="R151" s="2">
        <f t="shared" si="50"/>
        <v>845</v>
      </c>
      <c r="S151" s="2">
        <f t="shared" si="51"/>
        <v>459</v>
      </c>
      <c r="T151" s="2">
        <f t="shared" si="52"/>
        <v>1421</v>
      </c>
      <c r="U151" s="2">
        <f t="shared" si="53"/>
        <v>700</v>
      </c>
      <c r="V151" s="2">
        <f t="shared" si="54"/>
        <v>135</v>
      </c>
      <c r="W151" s="7">
        <f t="shared" si="55"/>
        <v>0.14778325123152714</v>
      </c>
      <c r="X151" s="7">
        <f t="shared" si="56"/>
        <v>6.6298342541436517E-2</v>
      </c>
      <c r="Y151" s="7">
        <f t="shared" si="57"/>
        <v>0.11560693641618502</v>
      </c>
      <c r="Z151" s="7">
        <f t="shared" si="58"/>
        <v>4.0513166779203247E-2</v>
      </c>
      <c r="AA151" s="7">
        <f t="shared" si="59"/>
        <v>7.8947368421052655E-2</v>
      </c>
      <c r="AB151" s="7">
        <f t="shared" si="60"/>
        <v>0.30769230769230771</v>
      </c>
      <c r="AC151" s="2">
        <f t="shared" si="61"/>
        <v>60.000000000000014</v>
      </c>
      <c r="AD151" s="2">
        <f t="shared" si="62"/>
        <v>60.00000000000005</v>
      </c>
      <c r="AE151" s="2">
        <f t="shared" si="63"/>
        <v>60.000000000000028</v>
      </c>
      <c r="AF151" s="2">
        <f t="shared" si="64"/>
        <v>60.000000000000007</v>
      </c>
      <c r="AG151" s="2">
        <f t="shared" si="65"/>
        <v>60.000000000000014</v>
      </c>
      <c r="AH151" s="2">
        <f t="shared" si="66"/>
        <v>60</v>
      </c>
      <c r="AI151" s="11">
        <f t="shared" si="70"/>
        <v>711</v>
      </c>
      <c r="AJ151" s="11">
        <f t="shared" si="71"/>
        <v>60.000000000000021</v>
      </c>
    </row>
    <row r="152" spans="1:36" x14ac:dyDescent="0.4">
      <c r="A152" s="7" t="s">
        <v>36</v>
      </c>
      <c r="B152" s="7" t="s">
        <v>38</v>
      </c>
      <c r="C152" s="7">
        <v>11220</v>
      </c>
      <c r="D152" s="7">
        <v>201918</v>
      </c>
      <c r="E152" s="7">
        <v>2019</v>
      </c>
      <c r="F152" s="7">
        <v>18</v>
      </c>
      <c r="G152" s="7">
        <v>285</v>
      </c>
      <c r="H152" s="7">
        <f t="shared" si="67"/>
        <v>1.4276790397180309E-4</v>
      </c>
      <c r="I152" s="7">
        <f t="shared" si="68"/>
        <v>0.89914035243840973</v>
      </c>
      <c r="J152" s="7">
        <f t="shared" si="69"/>
        <v>1.2836838349410007E-4</v>
      </c>
      <c r="K152" s="7">
        <v>299</v>
      </c>
      <c r="L152" s="7">
        <v>282</v>
      </c>
      <c r="M152" s="7">
        <v>348</v>
      </c>
      <c r="N152" s="7">
        <v>258</v>
      </c>
      <c r="O152" s="7">
        <v>237</v>
      </c>
      <c r="P152" s="7">
        <v>269</v>
      </c>
      <c r="Q152" s="2">
        <f t="shared" si="49"/>
        <v>14</v>
      </c>
      <c r="R152" s="2">
        <f t="shared" si="50"/>
        <v>3</v>
      </c>
      <c r="S152" s="2">
        <f t="shared" si="51"/>
        <v>63</v>
      </c>
      <c r="T152" s="2">
        <f t="shared" si="52"/>
        <v>27</v>
      </c>
      <c r="U152" s="2">
        <f t="shared" si="53"/>
        <v>48</v>
      </c>
      <c r="V152" s="2">
        <f t="shared" si="54"/>
        <v>16</v>
      </c>
      <c r="W152" s="7">
        <f t="shared" si="55"/>
        <v>0.95317725752508364</v>
      </c>
      <c r="X152" s="7">
        <f t="shared" si="56"/>
        <v>0.98936170212765961</v>
      </c>
      <c r="Y152" s="7">
        <f t="shared" si="57"/>
        <v>0.81896551724137934</v>
      </c>
      <c r="Z152" s="7">
        <f t="shared" si="58"/>
        <v>0.89534883720930236</v>
      </c>
      <c r="AA152" s="7">
        <f t="shared" si="59"/>
        <v>0.79746835443037978</v>
      </c>
      <c r="AB152" s="7">
        <f t="shared" si="60"/>
        <v>0.94052044609665431</v>
      </c>
      <c r="AC152" s="2">
        <f t="shared" si="61"/>
        <v>285</v>
      </c>
      <c r="AD152" s="2">
        <f t="shared" si="62"/>
        <v>279</v>
      </c>
      <c r="AE152" s="2">
        <f t="shared" si="63"/>
        <v>285</v>
      </c>
      <c r="AF152" s="2">
        <f t="shared" si="64"/>
        <v>231</v>
      </c>
      <c r="AG152" s="2">
        <f t="shared" si="65"/>
        <v>189</v>
      </c>
      <c r="AH152" s="2">
        <f t="shared" si="66"/>
        <v>253</v>
      </c>
      <c r="AI152" s="11">
        <f t="shared" si="70"/>
        <v>282.16666666666669</v>
      </c>
      <c r="AJ152" s="11">
        <f t="shared" si="71"/>
        <v>253.66666666666666</v>
      </c>
    </row>
    <row r="153" spans="1:36" x14ac:dyDescent="0.4">
      <c r="A153" s="7" t="s">
        <v>36</v>
      </c>
      <c r="B153" s="7" t="s">
        <v>38</v>
      </c>
      <c r="C153" s="7">
        <v>11221</v>
      </c>
      <c r="D153" s="7">
        <v>201918</v>
      </c>
      <c r="E153" s="7">
        <v>2019</v>
      </c>
      <c r="F153" s="7">
        <v>18</v>
      </c>
      <c r="G153" s="7">
        <v>286</v>
      </c>
      <c r="H153" s="7">
        <f t="shared" si="67"/>
        <v>1.4326884398573923E-4</v>
      </c>
      <c r="I153" s="7">
        <f t="shared" si="68"/>
        <v>0.66312447528482721</v>
      </c>
      <c r="J153" s="7">
        <f t="shared" si="69"/>
        <v>9.5005076992707094E-5</v>
      </c>
      <c r="K153" s="7">
        <v>375</v>
      </c>
      <c r="L153" s="7">
        <v>807</v>
      </c>
      <c r="M153" s="7">
        <v>434</v>
      </c>
      <c r="N153" s="7">
        <v>191</v>
      </c>
      <c r="O153" s="7">
        <v>268</v>
      </c>
      <c r="P153" s="7">
        <v>232</v>
      </c>
      <c r="Q153" s="2">
        <f t="shared" si="49"/>
        <v>89</v>
      </c>
      <c r="R153" s="2">
        <f t="shared" si="50"/>
        <v>521</v>
      </c>
      <c r="S153" s="2">
        <f t="shared" si="51"/>
        <v>148</v>
      </c>
      <c r="T153" s="2">
        <f t="shared" si="52"/>
        <v>95</v>
      </c>
      <c r="U153" s="2">
        <f t="shared" si="53"/>
        <v>18</v>
      </c>
      <c r="V153" s="2">
        <f t="shared" si="54"/>
        <v>54</v>
      </c>
      <c r="W153" s="7">
        <f t="shared" si="55"/>
        <v>0.7626666666666666</v>
      </c>
      <c r="X153" s="7">
        <f t="shared" si="56"/>
        <v>0.35439900867410157</v>
      </c>
      <c r="Y153" s="7">
        <f t="shared" si="57"/>
        <v>0.6589861751152073</v>
      </c>
      <c r="Z153" s="7">
        <f t="shared" si="58"/>
        <v>0.50261780104712039</v>
      </c>
      <c r="AA153" s="7">
        <f t="shared" si="59"/>
        <v>0.93283582089552242</v>
      </c>
      <c r="AB153" s="7">
        <f t="shared" si="60"/>
        <v>0.76724137931034486</v>
      </c>
      <c r="AC153" s="2">
        <f t="shared" si="61"/>
        <v>286</v>
      </c>
      <c r="AD153" s="2">
        <f t="shared" si="62"/>
        <v>285.99999999999994</v>
      </c>
      <c r="AE153" s="2">
        <f t="shared" si="63"/>
        <v>285.99999999999994</v>
      </c>
      <c r="AF153" s="2">
        <f t="shared" si="64"/>
        <v>96</v>
      </c>
      <c r="AG153" s="2">
        <f t="shared" si="65"/>
        <v>250</v>
      </c>
      <c r="AH153" s="2">
        <f t="shared" si="66"/>
        <v>178</v>
      </c>
      <c r="AI153" s="11">
        <f t="shared" si="70"/>
        <v>384.5</v>
      </c>
      <c r="AJ153" s="11">
        <f t="shared" si="71"/>
        <v>230.33333333333334</v>
      </c>
    </row>
    <row r="154" spans="1:36" x14ac:dyDescent="0.4">
      <c r="A154" s="7" t="s">
        <v>36</v>
      </c>
      <c r="B154" s="7" t="s">
        <v>38</v>
      </c>
      <c r="C154" s="7">
        <v>11222</v>
      </c>
      <c r="D154" s="7">
        <v>201918</v>
      </c>
      <c r="E154" s="7">
        <v>2019</v>
      </c>
      <c r="F154" s="7">
        <v>18</v>
      </c>
      <c r="G154" s="7">
        <v>217</v>
      </c>
      <c r="H154" s="7">
        <f t="shared" si="67"/>
        <v>1.0870398302414481E-4</v>
      </c>
      <c r="I154" s="7">
        <f t="shared" si="68"/>
        <v>0.64963002433219541</v>
      </c>
      <c r="J154" s="7">
        <f t="shared" si="69"/>
        <v>7.0617371136981748E-5</v>
      </c>
      <c r="K154" s="7">
        <v>545</v>
      </c>
      <c r="L154" s="7">
        <v>623</v>
      </c>
      <c r="M154" s="7">
        <v>171</v>
      </c>
      <c r="N154" s="7">
        <v>161</v>
      </c>
      <c r="O154" s="7">
        <v>221</v>
      </c>
      <c r="P154" s="7">
        <v>276</v>
      </c>
      <c r="Q154" s="2">
        <f t="shared" si="49"/>
        <v>328</v>
      </c>
      <c r="R154" s="2">
        <f t="shared" si="50"/>
        <v>406</v>
      </c>
      <c r="S154" s="2">
        <f t="shared" si="51"/>
        <v>46</v>
      </c>
      <c r="T154" s="2">
        <f t="shared" si="52"/>
        <v>56</v>
      </c>
      <c r="U154" s="2">
        <f t="shared" si="53"/>
        <v>4</v>
      </c>
      <c r="V154" s="2">
        <f t="shared" si="54"/>
        <v>59</v>
      </c>
      <c r="W154" s="7">
        <f t="shared" si="55"/>
        <v>0.39816513761467887</v>
      </c>
      <c r="X154" s="7">
        <f t="shared" si="56"/>
        <v>0.348314606741573</v>
      </c>
      <c r="Y154" s="7">
        <f t="shared" si="57"/>
        <v>0.73099415204678364</v>
      </c>
      <c r="Z154" s="7">
        <f t="shared" si="58"/>
        <v>0.65217391304347827</v>
      </c>
      <c r="AA154" s="7">
        <f t="shared" si="59"/>
        <v>0.98190045248868774</v>
      </c>
      <c r="AB154" s="7">
        <f t="shared" si="60"/>
        <v>0.78623188405797095</v>
      </c>
      <c r="AC154" s="2">
        <f t="shared" si="61"/>
        <v>216.99999999999997</v>
      </c>
      <c r="AD154" s="2">
        <f t="shared" si="62"/>
        <v>216.99999999999997</v>
      </c>
      <c r="AE154" s="2">
        <f t="shared" si="63"/>
        <v>125</v>
      </c>
      <c r="AF154" s="2">
        <f t="shared" si="64"/>
        <v>105</v>
      </c>
      <c r="AG154" s="2">
        <f t="shared" si="65"/>
        <v>217</v>
      </c>
      <c r="AH154" s="2">
        <f t="shared" si="66"/>
        <v>216.99999999999997</v>
      </c>
      <c r="AI154" s="11">
        <f t="shared" si="70"/>
        <v>332.83333333333331</v>
      </c>
      <c r="AJ154" s="11">
        <f t="shared" si="71"/>
        <v>183</v>
      </c>
    </row>
    <row r="155" spans="1:36" x14ac:dyDescent="0.4">
      <c r="A155" s="7" t="s">
        <v>36</v>
      </c>
      <c r="B155" s="7" t="s">
        <v>38</v>
      </c>
      <c r="C155" s="7">
        <v>11223</v>
      </c>
      <c r="D155" s="7">
        <v>201918</v>
      </c>
      <c r="E155" s="7">
        <v>2019</v>
      </c>
      <c r="F155" s="7">
        <v>18</v>
      </c>
      <c r="G155" s="7">
        <v>1206</v>
      </c>
      <c r="H155" s="7">
        <f t="shared" si="67"/>
        <v>6.041336568069983E-4</v>
      </c>
      <c r="I155" s="7">
        <f t="shared" si="68"/>
        <v>0.65844719875240809</v>
      </c>
      <c r="J155" s="7">
        <f t="shared" si="69"/>
        <v>3.977901139966167E-4</v>
      </c>
      <c r="K155" s="7">
        <v>1195</v>
      </c>
      <c r="L155" s="7">
        <v>1868</v>
      </c>
      <c r="M155" s="7">
        <v>1154</v>
      </c>
      <c r="N155" s="7">
        <v>1112</v>
      </c>
      <c r="O155" s="7">
        <v>441</v>
      </c>
      <c r="P155" s="7">
        <v>775</v>
      </c>
      <c r="Q155" s="2">
        <f t="shared" si="49"/>
        <v>11</v>
      </c>
      <c r="R155" s="2">
        <f t="shared" si="50"/>
        <v>662</v>
      </c>
      <c r="S155" s="2">
        <f t="shared" si="51"/>
        <v>52</v>
      </c>
      <c r="T155" s="2">
        <f t="shared" si="52"/>
        <v>94</v>
      </c>
      <c r="U155" s="2">
        <f t="shared" si="53"/>
        <v>765</v>
      </c>
      <c r="V155" s="2">
        <f t="shared" si="54"/>
        <v>431</v>
      </c>
      <c r="W155" s="7">
        <f t="shared" si="55"/>
        <v>0.99079497907949787</v>
      </c>
      <c r="X155" s="7">
        <f t="shared" si="56"/>
        <v>0.645610278372591</v>
      </c>
      <c r="Y155" s="7">
        <f t="shared" si="57"/>
        <v>0.95493934142114389</v>
      </c>
      <c r="Z155" s="7">
        <f t="shared" si="58"/>
        <v>0.91546762589928055</v>
      </c>
      <c r="AA155" s="7">
        <f t="shared" si="59"/>
        <v>0</v>
      </c>
      <c r="AB155" s="7">
        <f t="shared" si="60"/>
        <v>0.44387096774193546</v>
      </c>
      <c r="AC155" s="2">
        <f t="shared" si="61"/>
        <v>1184</v>
      </c>
      <c r="AD155" s="2">
        <f t="shared" si="62"/>
        <v>1206</v>
      </c>
      <c r="AE155" s="2">
        <f t="shared" si="63"/>
        <v>1102</v>
      </c>
      <c r="AF155" s="2">
        <f t="shared" si="64"/>
        <v>1018</v>
      </c>
      <c r="AG155" s="2">
        <f t="shared" si="65"/>
        <v>0</v>
      </c>
      <c r="AH155" s="2">
        <f t="shared" si="66"/>
        <v>344</v>
      </c>
      <c r="AI155" s="11">
        <f t="shared" si="70"/>
        <v>1090.8333333333333</v>
      </c>
      <c r="AJ155" s="11">
        <f t="shared" si="71"/>
        <v>809</v>
      </c>
    </row>
    <row r="156" spans="1:36" x14ac:dyDescent="0.4">
      <c r="A156" s="7" t="s">
        <v>36</v>
      </c>
      <c r="B156" s="7" t="s">
        <v>38</v>
      </c>
      <c r="C156" s="7">
        <v>11224</v>
      </c>
      <c r="D156" s="7">
        <v>201918</v>
      </c>
      <c r="E156" s="7">
        <v>2019</v>
      </c>
      <c r="F156" s="7">
        <v>18</v>
      </c>
      <c r="G156" s="7">
        <v>1955</v>
      </c>
      <c r="H156" s="7">
        <f t="shared" si="67"/>
        <v>9.7933772724517558E-4</v>
      </c>
      <c r="I156" s="7">
        <f t="shared" si="68"/>
        <v>0.69407682929864789</v>
      </c>
      <c r="J156" s="7">
        <f t="shared" si="69"/>
        <v>6.7973562453887547E-4</v>
      </c>
      <c r="K156" s="7">
        <v>3633</v>
      </c>
      <c r="L156" s="7">
        <v>2583</v>
      </c>
      <c r="M156" s="7">
        <v>1327</v>
      </c>
      <c r="N156" s="7">
        <v>2455</v>
      </c>
      <c r="O156" s="7">
        <v>2512</v>
      </c>
      <c r="P156" s="7">
        <v>1587</v>
      </c>
      <c r="Q156" s="2">
        <f t="shared" ref="Q156:Q199" si="72">ABS(K156-$G156)</f>
        <v>1678</v>
      </c>
      <c r="R156" s="2">
        <f t="shared" ref="R156:R199" si="73">ABS(L156-$G156)</f>
        <v>628</v>
      </c>
      <c r="S156" s="2">
        <f t="shared" ref="S156:S199" si="74">ABS(M156-$G156)</f>
        <v>628</v>
      </c>
      <c r="T156" s="2">
        <f t="shared" ref="T156:T199" si="75">ABS(N156-$G156)</f>
        <v>500</v>
      </c>
      <c r="U156" s="2">
        <f t="shared" ref="U156:U199" si="76">ABS(O156-$G156)</f>
        <v>557</v>
      </c>
      <c r="V156" s="2">
        <f t="shared" ref="V156:V199" si="77">ABS(P156-$G156)</f>
        <v>368</v>
      </c>
      <c r="W156" s="7">
        <f t="shared" ref="W156:W199" si="78">IF(OR(K156=0,$G156=0),0,IF($G156/K156&gt;2,0,1-Q156/K156))</f>
        <v>0.53812276355628952</v>
      </c>
      <c r="X156" s="7">
        <f t="shared" ref="X156:X199" si="79">IF(OR(L156=0,$G156=0),0,IF($G156/L156&gt;2,0,1-R156/L156))</f>
        <v>0.75687185443283</v>
      </c>
      <c r="Y156" s="7">
        <f t="shared" ref="Y156:Y199" si="80">IF(OR(M156=0,$G156=0),0,IF($G156/M156&gt;2,0,1-S156/M156))</f>
        <v>0.5267520723436323</v>
      </c>
      <c r="Z156" s="7">
        <f t="shared" ref="Z156:Z199" si="81">IF(OR(N156=0,$G156=0),0,IF($G156/N156&gt;2,0,1-T156/N156))</f>
        <v>0.79633401221995925</v>
      </c>
      <c r="AA156" s="7">
        <f t="shared" ref="AA156:AA199" si="82">IF(OR(O156=0,$G156=0),0,IF($G156/O156&gt;2,0,1-U156/O156))</f>
        <v>0.77826433121019112</v>
      </c>
      <c r="AB156" s="7">
        <f t="shared" ref="AB156:AB199" si="83">IF(OR(P156=0,$G156=0),0,IF($G156/P156&gt;2,0,1-V156/P156))</f>
        <v>0.76811594202898548</v>
      </c>
      <c r="AC156" s="2">
        <f t="shared" ref="AC156:AC199" si="84">K156*W156</f>
        <v>1954.9999999999998</v>
      </c>
      <c r="AD156" s="2">
        <f t="shared" ref="AD156:AD199" si="85">L156*X156</f>
        <v>1955</v>
      </c>
      <c r="AE156" s="2">
        <f t="shared" ref="AE156:AE199" si="86">M156*Y156</f>
        <v>699.00000000000011</v>
      </c>
      <c r="AF156" s="2">
        <f t="shared" ref="AF156:AF199" si="87">N156*Z156</f>
        <v>1955</v>
      </c>
      <c r="AG156" s="2">
        <f t="shared" ref="AG156:AG199" si="88">O156*AA156</f>
        <v>1955</v>
      </c>
      <c r="AH156" s="2">
        <f t="shared" ref="AH156:AH199" si="89">P156*AB156</f>
        <v>1219</v>
      </c>
      <c r="AI156" s="11">
        <f t="shared" si="70"/>
        <v>2349.5</v>
      </c>
      <c r="AJ156" s="11">
        <f t="shared" si="71"/>
        <v>1623</v>
      </c>
    </row>
    <row r="157" spans="1:36" x14ac:dyDescent="0.4">
      <c r="A157" s="7" t="s">
        <v>36</v>
      </c>
      <c r="B157" s="7" t="s">
        <v>38</v>
      </c>
      <c r="C157" s="7">
        <v>11225</v>
      </c>
      <c r="D157" s="7">
        <v>201918</v>
      </c>
      <c r="E157" s="7">
        <v>2019</v>
      </c>
      <c r="F157" s="7">
        <v>18</v>
      </c>
      <c r="G157" s="7">
        <v>5</v>
      </c>
      <c r="H157" s="7">
        <f t="shared" si="67"/>
        <v>2.5047000696807558E-6</v>
      </c>
      <c r="I157" s="7">
        <f t="shared" si="68"/>
        <v>4.7370847119022674E-2</v>
      </c>
      <c r="J157" s="7">
        <f t="shared" si="69"/>
        <v>1.1864976407985252E-7</v>
      </c>
      <c r="K157" s="7">
        <v>253</v>
      </c>
      <c r="L157" s="7">
        <v>140</v>
      </c>
      <c r="M157" s="7">
        <v>44</v>
      </c>
      <c r="N157" s="7">
        <v>161</v>
      </c>
      <c r="O157" s="7">
        <v>162</v>
      </c>
      <c r="P157" s="7">
        <v>94</v>
      </c>
      <c r="Q157" s="2">
        <f t="shared" si="72"/>
        <v>248</v>
      </c>
      <c r="R157" s="2">
        <f t="shared" si="73"/>
        <v>135</v>
      </c>
      <c r="S157" s="2">
        <f t="shared" si="74"/>
        <v>39</v>
      </c>
      <c r="T157" s="2">
        <f t="shared" si="75"/>
        <v>156</v>
      </c>
      <c r="U157" s="2">
        <f t="shared" si="76"/>
        <v>157</v>
      </c>
      <c r="V157" s="2">
        <f t="shared" si="77"/>
        <v>89</v>
      </c>
      <c r="W157" s="7">
        <f t="shared" si="78"/>
        <v>1.9762845849802368E-2</v>
      </c>
      <c r="X157" s="7">
        <f t="shared" si="79"/>
        <v>3.5714285714285698E-2</v>
      </c>
      <c r="Y157" s="7">
        <f t="shared" si="80"/>
        <v>0.11363636363636365</v>
      </c>
      <c r="Z157" s="7">
        <f t="shared" si="81"/>
        <v>3.105590062111796E-2</v>
      </c>
      <c r="AA157" s="7">
        <f t="shared" si="82"/>
        <v>3.0864197530864224E-2</v>
      </c>
      <c r="AB157" s="7">
        <f t="shared" si="83"/>
        <v>5.3191489361702149E-2</v>
      </c>
      <c r="AC157" s="2">
        <f t="shared" si="84"/>
        <v>4.9999999999999991</v>
      </c>
      <c r="AD157" s="2">
        <f t="shared" si="85"/>
        <v>4.9999999999999982</v>
      </c>
      <c r="AE157" s="2">
        <f t="shared" si="86"/>
        <v>5</v>
      </c>
      <c r="AF157" s="2">
        <f t="shared" si="87"/>
        <v>4.9999999999999911</v>
      </c>
      <c r="AG157" s="2">
        <f t="shared" si="88"/>
        <v>5.0000000000000044</v>
      </c>
      <c r="AH157" s="2">
        <f t="shared" si="89"/>
        <v>5.0000000000000018</v>
      </c>
      <c r="AI157" s="11">
        <f t="shared" si="70"/>
        <v>142.33333333333334</v>
      </c>
      <c r="AJ157" s="11">
        <f t="shared" si="71"/>
        <v>4.9999999999999991</v>
      </c>
    </row>
    <row r="158" spans="1:36" x14ac:dyDescent="0.4">
      <c r="A158" s="7" t="s">
        <v>36</v>
      </c>
      <c r="B158" s="7" t="s">
        <v>38</v>
      </c>
      <c r="C158" s="7">
        <v>11226</v>
      </c>
      <c r="D158" s="7">
        <v>201918</v>
      </c>
      <c r="E158" s="7">
        <v>2019</v>
      </c>
      <c r="F158" s="7">
        <v>18</v>
      </c>
      <c r="G158" s="7">
        <v>3328</v>
      </c>
      <c r="H158" s="7">
        <f t="shared" si="67"/>
        <v>1.6671283663795111E-3</v>
      </c>
      <c r="I158" s="7">
        <f t="shared" si="68"/>
        <v>0.13725141674575739</v>
      </c>
      <c r="J158" s="7">
        <f t="shared" si="69"/>
        <v>2.2881573018262798E-4</v>
      </c>
      <c r="K158" s="7">
        <v>1744</v>
      </c>
      <c r="L158" s="7">
        <v>1679</v>
      </c>
      <c r="M158" s="7">
        <v>1445</v>
      </c>
      <c r="N158" s="7">
        <v>2025</v>
      </c>
      <c r="O158" s="7">
        <v>1565</v>
      </c>
      <c r="P158" s="7">
        <v>2026</v>
      </c>
      <c r="Q158" s="2">
        <f t="shared" si="72"/>
        <v>1584</v>
      </c>
      <c r="R158" s="2">
        <f t="shared" si="73"/>
        <v>1649</v>
      </c>
      <c r="S158" s="2">
        <f t="shared" si="74"/>
        <v>1883</v>
      </c>
      <c r="T158" s="2">
        <f t="shared" si="75"/>
        <v>1303</v>
      </c>
      <c r="U158" s="2">
        <f t="shared" si="76"/>
        <v>1763</v>
      </c>
      <c r="V158" s="2">
        <f t="shared" si="77"/>
        <v>1302</v>
      </c>
      <c r="W158" s="7">
        <f t="shared" si="78"/>
        <v>9.1743119266055051E-2</v>
      </c>
      <c r="X158" s="7">
        <f t="shared" si="79"/>
        <v>1.7867778439547344E-2</v>
      </c>
      <c r="Y158" s="7">
        <f t="shared" si="80"/>
        <v>0</v>
      </c>
      <c r="Z158" s="7">
        <f t="shared" si="81"/>
        <v>0.3565432098765432</v>
      </c>
      <c r="AA158" s="7">
        <f t="shared" si="82"/>
        <v>0</v>
      </c>
      <c r="AB158" s="7">
        <f t="shared" si="83"/>
        <v>0.35735439289239879</v>
      </c>
      <c r="AC158" s="2">
        <f t="shared" si="84"/>
        <v>160</v>
      </c>
      <c r="AD158" s="2">
        <f t="shared" si="85"/>
        <v>29.999999999999989</v>
      </c>
      <c r="AE158" s="2">
        <f t="shared" si="86"/>
        <v>0</v>
      </c>
      <c r="AF158" s="2">
        <f t="shared" si="87"/>
        <v>722</v>
      </c>
      <c r="AG158" s="2">
        <f t="shared" si="88"/>
        <v>0</v>
      </c>
      <c r="AH158" s="2">
        <f t="shared" si="89"/>
        <v>723.99999999999989</v>
      </c>
      <c r="AI158" s="11">
        <f t="shared" si="70"/>
        <v>1747.3333333333333</v>
      </c>
      <c r="AJ158" s="11">
        <f t="shared" si="71"/>
        <v>272.66666666666669</v>
      </c>
    </row>
    <row r="159" spans="1:36" x14ac:dyDescent="0.4">
      <c r="A159" s="7" t="s">
        <v>36</v>
      </c>
      <c r="B159" s="7" t="s">
        <v>38</v>
      </c>
      <c r="C159" s="7">
        <v>11227</v>
      </c>
      <c r="D159" s="7">
        <v>201918</v>
      </c>
      <c r="E159" s="7">
        <v>2019</v>
      </c>
      <c r="F159" s="7">
        <v>18</v>
      </c>
      <c r="G159" s="7">
        <v>2064</v>
      </c>
      <c r="H159" s="7">
        <f t="shared" si="67"/>
        <v>1.033940188764216E-3</v>
      </c>
      <c r="I159" s="7">
        <f t="shared" si="68"/>
        <v>0.69857560729311696</v>
      </c>
      <c r="J159" s="7">
        <f t="shared" si="69"/>
        <v>7.2228539527072211E-4</v>
      </c>
      <c r="K159" s="7">
        <v>1406</v>
      </c>
      <c r="L159" s="7">
        <v>1412</v>
      </c>
      <c r="M159" s="7">
        <v>1864</v>
      </c>
      <c r="N159" s="7">
        <v>1645</v>
      </c>
      <c r="O159" s="7">
        <v>1711</v>
      </c>
      <c r="P159" s="7">
        <v>1575</v>
      </c>
      <c r="Q159" s="2">
        <f t="shared" si="72"/>
        <v>658</v>
      </c>
      <c r="R159" s="2">
        <f t="shared" si="73"/>
        <v>652</v>
      </c>
      <c r="S159" s="2">
        <f t="shared" si="74"/>
        <v>200</v>
      </c>
      <c r="T159" s="2">
        <f t="shared" si="75"/>
        <v>419</v>
      </c>
      <c r="U159" s="2">
        <f t="shared" si="76"/>
        <v>353</v>
      </c>
      <c r="V159" s="2">
        <f t="shared" si="77"/>
        <v>489</v>
      </c>
      <c r="W159" s="7">
        <f t="shared" si="78"/>
        <v>0.53200568990042674</v>
      </c>
      <c r="X159" s="7">
        <f t="shared" si="79"/>
        <v>0.5382436260623229</v>
      </c>
      <c r="Y159" s="7">
        <f t="shared" si="80"/>
        <v>0.89270386266094426</v>
      </c>
      <c r="Z159" s="7">
        <f t="shared" si="81"/>
        <v>0.74528875379939208</v>
      </c>
      <c r="AA159" s="7">
        <f t="shared" si="82"/>
        <v>0.79368790181180593</v>
      </c>
      <c r="AB159" s="7">
        <f t="shared" si="83"/>
        <v>0.68952380952380954</v>
      </c>
      <c r="AC159" s="2">
        <f t="shared" si="84"/>
        <v>748</v>
      </c>
      <c r="AD159" s="2">
        <f t="shared" si="85"/>
        <v>759.99999999999989</v>
      </c>
      <c r="AE159" s="2">
        <f t="shared" si="86"/>
        <v>1664</v>
      </c>
      <c r="AF159" s="2">
        <f t="shared" si="87"/>
        <v>1226</v>
      </c>
      <c r="AG159" s="2">
        <f t="shared" si="88"/>
        <v>1358</v>
      </c>
      <c r="AH159" s="2">
        <f t="shared" si="89"/>
        <v>1086</v>
      </c>
      <c r="AI159" s="11">
        <f t="shared" si="70"/>
        <v>1602.1666666666667</v>
      </c>
      <c r="AJ159" s="11">
        <f t="shared" si="71"/>
        <v>1140.3333333333333</v>
      </c>
    </row>
    <row r="160" spans="1:36" x14ac:dyDescent="0.4">
      <c r="A160" s="7" t="s">
        <v>36</v>
      </c>
      <c r="B160" s="7" t="s">
        <v>39</v>
      </c>
      <c r="C160" s="7">
        <v>11187</v>
      </c>
      <c r="D160" s="7">
        <v>201918</v>
      </c>
      <c r="E160" s="7">
        <v>2019</v>
      </c>
      <c r="F160" s="7">
        <v>18</v>
      </c>
      <c r="G160" s="7">
        <v>821</v>
      </c>
      <c r="H160" s="7">
        <f t="shared" si="67"/>
        <v>4.1127175144158013E-4</v>
      </c>
      <c r="I160" s="7">
        <f t="shared" si="68"/>
        <v>0.89735685491904549</v>
      </c>
      <c r="J160" s="7">
        <f t="shared" si="69"/>
        <v>3.6905752539066376E-4</v>
      </c>
      <c r="K160" s="7">
        <v>791</v>
      </c>
      <c r="L160" s="7">
        <v>769</v>
      </c>
      <c r="M160" s="7">
        <v>728</v>
      </c>
      <c r="N160" s="7">
        <v>727</v>
      </c>
      <c r="O160" s="7">
        <v>683</v>
      </c>
      <c r="P160" s="7">
        <v>781</v>
      </c>
      <c r="Q160" s="2">
        <f t="shared" si="72"/>
        <v>30</v>
      </c>
      <c r="R160" s="2">
        <f t="shared" si="73"/>
        <v>52</v>
      </c>
      <c r="S160" s="2">
        <f t="shared" si="74"/>
        <v>93</v>
      </c>
      <c r="T160" s="2">
        <f t="shared" si="75"/>
        <v>94</v>
      </c>
      <c r="U160" s="2">
        <f t="shared" si="76"/>
        <v>138</v>
      </c>
      <c r="V160" s="2">
        <f t="shared" si="77"/>
        <v>40</v>
      </c>
      <c r="W160" s="7">
        <f t="shared" si="78"/>
        <v>0.96207332490518327</v>
      </c>
      <c r="X160" s="7">
        <f t="shared" si="79"/>
        <v>0.93237971391417429</v>
      </c>
      <c r="Y160" s="7">
        <f t="shared" si="80"/>
        <v>0.87225274725274726</v>
      </c>
      <c r="Z160" s="7">
        <f t="shared" si="81"/>
        <v>0.87070151306740029</v>
      </c>
      <c r="AA160" s="7">
        <f t="shared" si="82"/>
        <v>0.79795021961932644</v>
      </c>
      <c r="AB160" s="7">
        <f t="shared" si="83"/>
        <v>0.94878361075544171</v>
      </c>
      <c r="AC160" s="2">
        <f t="shared" si="84"/>
        <v>761</v>
      </c>
      <c r="AD160" s="2">
        <f t="shared" si="85"/>
        <v>717</v>
      </c>
      <c r="AE160" s="2">
        <f t="shared" si="86"/>
        <v>635</v>
      </c>
      <c r="AF160" s="2">
        <f t="shared" si="87"/>
        <v>633</v>
      </c>
      <c r="AG160" s="2">
        <f t="shared" si="88"/>
        <v>545</v>
      </c>
      <c r="AH160" s="2">
        <f t="shared" si="89"/>
        <v>741</v>
      </c>
      <c r="AI160" s="11">
        <f t="shared" si="70"/>
        <v>746.5</v>
      </c>
      <c r="AJ160" s="11">
        <f t="shared" si="71"/>
        <v>672</v>
      </c>
    </row>
    <row r="161" spans="1:36" x14ac:dyDescent="0.4">
      <c r="A161" s="7" t="s">
        <v>36</v>
      </c>
      <c r="B161" s="7" t="s">
        <v>39</v>
      </c>
      <c r="C161" s="7">
        <v>11188</v>
      </c>
      <c r="D161" s="7">
        <v>201918</v>
      </c>
      <c r="E161" s="7">
        <v>2019</v>
      </c>
      <c r="F161" s="7">
        <v>18</v>
      </c>
      <c r="G161" s="7">
        <v>572</v>
      </c>
      <c r="H161" s="7">
        <f t="shared" si="67"/>
        <v>2.8653768797147846E-4</v>
      </c>
      <c r="I161" s="7">
        <f t="shared" si="68"/>
        <v>0.75757560616143405</v>
      </c>
      <c r="J161" s="7">
        <f t="shared" si="69"/>
        <v>2.1707396265308865E-4</v>
      </c>
      <c r="K161" s="7">
        <v>1077</v>
      </c>
      <c r="L161" s="7">
        <v>766</v>
      </c>
      <c r="M161" s="7">
        <v>729</v>
      </c>
      <c r="N161" s="7">
        <v>716</v>
      </c>
      <c r="O161" s="7">
        <v>655</v>
      </c>
      <c r="P161" s="7">
        <v>481</v>
      </c>
      <c r="Q161" s="2">
        <f t="shared" si="72"/>
        <v>505</v>
      </c>
      <c r="R161" s="2">
        <f t="shared" si="73"/>
        <v>194</v>
      </c>
      <c r="S161" s="2">
        <f t="shared" si="74"/>
        <v>157</v>
      </c>
      <c r="T161" s="2">
        <f t="shared" si="75"/>
        <v>144</v>
      </c>
      <c r="U161" s="2">
        <f t="shared" si="76"/>
        <v>83</v>
      </c>
      <c r="V161" s="2">
        <f t="shared" si="77"/>
        <v>91</v>
      </c>
      <c r="W161" s="7">
        <f t="shared" si="78"/>
        <v>0.53110492107706597</v>
      </c>
      <c r="X161" s="7">
        <f t="shared" si="79"/>
        <v>0.74673629242819839</v>
      </c>
      <c r="Y161" s="7">
        <f t="shared" si="80"/>
        <v>0.78463648834019206</v>
      </c>
      <c r="Z161" s="7">
        <f t="shared" si="81"/>
        <v>0.7988826815642458</v>
      </c>
      <c r="AA161" s="7">
        <f t="shared" si="82"/>
        <v>0.87328244274809164</v>
      </c>
      <c r="AB161" s="7">
        <f t="shared" si="83"/>
        <v>0.81081081081081074</v>
      </c>
      <c r="AC161" s="2">
        <f t="shared" si="84"/>
        <v>572</v>
      </c>
      <c r="AD161" s="2">
        <f t="shared" si="85"/>
        <v>572</v>
      </c>
      <c r="AE161" s="2">
        <f t="shared" si="86"/>
        <v>572</v>
      </c>
      <c r="AF161" s="2">
        <f t="shared" si="87"/>
        <v>572</v>
      </c>
      <c r="AG161" s="2">
        <f t="shared" si="88"/>
        <v>572</v>
      </c>
      <c r="AH161" s="2">
        <f t="shared" si="89"/>
        <v>389.99999999999994</v>
      </c>
      <c r="AI161" s="11">
        <f t="shared" si="70"/>
        <v>737.33333333333337</v>
      </c>
      <c r="AJ161" s="11">
        <f t="shared" si="71"/>
        <v>541.66666666666663</v>
      </c>
    </row>
    <row r="162" spans="1:36" x14ac:dyDescent="0.4">
      <c r="A162" s="7" t="s">
        <v>36</v>
      </c>
      <c r="B162" s="7" t="s">
        <v>39</v>
      </c>
      <c r="C162" s="7">
        <v>11189</v>
      </c>
      <c r="D162" s="7">
        <v>201918</v>
      </c>
      <c r="E162" s="7">
        <v>2019</v>
      </c>
      <c r="F162" s="7">
        <v>18</v>
      </c>
      <c r="G162" s="7">
        <v>48</v>
      </c>
      <c r="H162" s="7">
        <f t="shared" si="67"/>
        <v>2.4045120668935257E-5</v>
      </c>
      <c r="I162" s="7">
        <f t="shared" si="68"/>
        <v>0.55413283700984084</v>
      </c>
      <c r="J162" s="7">
        <f t="shared" si="69"/>
        <v>1.3324190932521057E-5</v>
      </c>
      <c r="K162" s="7">
        <v>11</v>
      </c>
      <c r="L162" s="7">
        <v>1</v>
      </c>
      <c r="M162" s="7">
        <v>49</v>
      </c>
      <c r="N162" s="7">
        <v>53</v>
      </c>
      <c r="O162" s="7">
        <v>38</v>
      </c>
      <c r="P162" s="7">
        <v>37</v>
      </c>
      <c r="Q162" s="2">
        <f t="shared" si="72"/>
        <v>37</v>
      </c>
      <c r="R162" s="2">
        <f t="shared" si="73"/>
        <v>47</v>
      </c>
      <c r="S162" s="2">
        <f t="shared" si="74"/>
        <v>1</v>
      </c>
      <c r="T162" s="2">
        <f t="shared" si="75"/>
        <v>5</v>
      </c>
      <c r="U162" s="2">
        <f t="shared" si="76"/>
        <v>10</v>
      </c>
      <c r="V162" s="2">
        <f t="shared" si="77"/>
        <v>11</v>
      </c>
      <c r="W162" s="7">
        <f t="shared" si="78"/>
        <v>0</v>
      </c>
      <c r="X162" s="7">
        <f t="shared" si="79"/>
        <v>0</v>
      </c>
      <c r="Y162" s="7">
        <f t="shared" si="80"/>
        <v>0.97959183673469385</v>
      </c>
      <c r="Z162" s="7">
        <f t="shared" si="81"/>
        <v>0.90566037735849059</v>
      </c>
      <c r="AA162" s="7">
        <f t="shared" si="82"/>
        <v>0.73684210526315796</v>
      </c>
      <c r="AB162" s="7">
        <f t="shared" si="83"/>
        <v>0.70270270270270263</v>
      </c>
      <c r="AC162" s="2">
        <f t="shared" si="84"/>
        <v>0</v>
      </c>
      <c r="AD162" s="2">
        <f t="shared" si="85"/>
        <v>0</v>
      </c>
      <c r="AE162" s="2">
        <f t="shared" si="86"/>
        <v>48</v>
      </c>
      <c r="AF162" s="2">
        <f t="shared" si="87"/>
        <v>48</v>
      </c>
      <c r="AG162" s="2">
        <f t="shared" si="88"/>
        <v>28.000000000000004</v>
      </c>
      <c r="AH162" s="2">
        <f t="shared" si="89"/>
        <v>25.999999999999996</v>
      </c>
      <c r="AI162" s="11">
        <f t="shared" si="70"/>
        <v>31.5</v>
      </c>
      <c r="AJ162" s="11">
        <f t="shared" si="71"/>
        <v>25</v>
      </c>
    </row>
    <row r="163" spans="1:36" x14ac:dyDescent="0.4">
      <c r="A163" s="7" t="s">
        <v>36</v>
      </c>
      <c r="B163" s="7" t="s">
        <v>39</v>
      </c>
      <c r="C163" s="7">
        <v>11190</v>
      </c>
      <c r="D163" s="7">
        <v>201918</v>
      </c>
      <c r="E163" s="7">
        <v>2019</v>
      </c>
      <c r="F163" s="7">
        <v>18</v>
      </c>
      <c r="G163" s="7">
        <v>318</v>
      </c>
      <c r="H163" s="7">
        <f t="shared" si="67"/>
        <v>1.5929892443169609E-4</v>
      </c>
      <c r="I163" s="7">
        <f t="shared" si="68"/>
        <v>0.46320621768033293</v>
      </c>
      <c r="J163" s="7">
        <f t="shared" si="69"/>
        <v>7.3788252266551119E-5</v>
      </c>
      <c r="K163" s="7">
        <v>566</v>
      </c>
      <c r="L163" s="7">
        <v>995</v>
      </c>
      <c r="M163" s="7">
        <v>198</v>
      </c>
      <c r="N163" s="7">
        <v>495</v>
      </c>
      <c r="O163" s="7">
        <v>185</v>
      </c>
      <c r="P163" s="7">
        <v>224</v>
      </c>
      <c r="Q163" s="2">
        <f t="shared" si="72"/>
        <v>248</v>
      </c>
      <c r="R163" s="2">
        <f t="shared" si="73"/>
        <v>677</v>
      </c>
      <c r="S163" s="2">
        <f t="shared" si="74"/>
        <v>120</v>
      </c>
      <c r="T163" s="2">
        <f t="shared" si="75"/>
        <v>177</v>
      </c>
      <c r="U163" s="2">
        <f t="shared" si="76"/>
        <v>133</v>
      </c>
      <c r="V163" s="2">
        <f t="shared" si="77"/>
        <v>94</v>
      </c>
      <c r="W163" s="7">
        <f t="shared" si="78"/>
        <v>0.56183745583038869</v>
      </c>
      <c r="X163" s="7">
        <f t="shared" si="79"/>
        <v>0.31959798994974875</v>
      </c>
      <c r="Y163" s="7">
        <f t="shared" si="80"/>
        <v>0.39393939393939392</v>
      </c>
      <c r="Z163" s="7">
        <f t="shared" si="81"/>
        <v>0.64242424242424234</v>
      </c>
      <c r="AA163" s="7">
        <f t="shared" si="82"/>
        <v>0.2810810810810811</v>
      </c>
      <c r="AB163" s="7">
        <f t="shared" si="83"/>
        <v>0.58035714285714279</v>
      </c>
      <c r="AC163" s="2">
        <f t="shared" si="84"/>
        <v>318</v>
      </c>
      <c r="AD163" s="2">
        <f t="shared" si="85"/>
        <v>318</v>
      </c>
      <c r="AE163" s="2">
        <f t="shared" si="86"/>
        <v>78</v>
      </c>
      <c r="AF163" s="2">
        <f t="shared" si="87"/>
        <v>317.99999999999994</v>
      </c>
      <c r="AG163" s="2">
        <f t="shared" si="88"/>
        <v>52</v>
      </c>
      <c r="AH163" s="2">
        <f t="shared" si="89"/>
        <v>130</v>
      </c>
      <c r="AI163" s="11">
        <f t="shared" si="70"/>
        <v>443.83333333333331</v>
      </c>
      <c r="AJ163" s="11">
        <f t="shared" si="71"/>
        <v>202.33333333333334</v>
      </c>
    </row>
    <row r="164" spans="1:36" x14ac:dyDescent="0.4">
      <c r="A164" s="7" t="s">
        <v>36</v>
      </c>
      <c r="B164" s="7" t="s">
        <v>39</v>
      </c>
      <c r="C164" s="7">
        <v>11191</v>
      </c>
      <c r="D164" s="7">
        <v>201918</v>
      </c>
      <c r="E164" s="7">
        <v>2019</v>
      </c>
      <c r="F164" s="7">
        <v>18</v>
      </c>
      <c r="G164" s="7">
        <v>28</v>
      </c>
      <c r="H164" s="7">
        <f t="shared" si="67"/>
        <v>1.4026320390212234E-5</v>
      </c>
      <c r="I164" s="7">
        <f t="shared" si="68"/>
        <v>0.70989218229655393</v>
      </c>
      <c r="J164" s="7">
        <f t="shared" si="69"/>
        <v>9.9571751913984143E-6</v>
      </c>
      <c r="K164" s="7">
        <v>33</v>
      </c>
      <c r="L164" s="7">
        <v>45</v>
      </c>
      <c r="M164" s="7">
        <v>61</v>
      </c>
      <c r="N164" s="7">
        <v>27</v>
      </c>
      <c r="O164" s="7">
        <v>21</v>
      </c>
      <c r="P164" s="7">
        <v>40</v>
      </c>
      <c r="Q164" s="2">
        <f t="shared" si="72"/>
        <v>5</v>
      </c>
      <c r="R164" s="2">
        <f t="shared" si="73"/>
        <v>17</v>
      </c>
      <c r="S164" s="2">
        <f t="shared" si="74"/>
        <v>33</v>
      </c>
      <c r="T164" s="2">
        <f t="shared" si="75"/>
        <v>1</v>
      </c>
      <c r="U164" s="2">
        <f t="shared" si="76"/>
        <v>7</v>
      </c>
      <c r="V164" s="2">
        <f t="shared" si="77"/>
        <v>12</v>
      </c>
      <c r="W164" s="7">
        <f t="shared" si="78"/>
        <v>0.84848484848484851</v>
      </c>
      <c r="X164" s="7">
        <f t="shared" si="79"/>
        <v>0.62222222222222223</v>
      </c>
      <c r="Y164" s="7">
        <f t="shared" si="80"/>
        <v>0.45901639344262291</v>
      </c>
      <c r="Z164" s="7">
        <f t="shared" si="81"/>
        <v>0.96296296296296302</v>
      </c>
      <c r="AA164" s="7">
        <f t="shared" si="82"/>
        <v>0.66666666666666674</v>
      </c>
      <c r="AB164" s="7">
        <f t="shared" si="83"/>
        <v>0.7</v>
      </c>
      <c r="AC164" s="2">
        <f t="shared" si="84"/>
        <v>28</v>
      </c>
      <c r="AD164" s="2">
        <f t="shared" si="85"/>
        <v>28</v>
      </c>
      <c r="AE164" s="2">
        <f t="shared" si="86"/>
        <v>27.999999999999996</v>
      </c>
      <c r="AF164" s="2">
        <f t="shared" si="87"/>
        <v>26</v>
      </c>
      <c r="AG164" s="2">
        <f t="shared" si="88"/>
        <v>14.000000000000002</v>
      </c>
      <c r="AH164" s="2">
        <f t="shared" si="89"/>
        <v>28</v>
      </c>
      <c r="AI164" s="11">
        <f t="shared" si="70"/>
        <v>37.833333333333336</v>
      </c>
      <c r="AJ164" s="11">
        <f t="shared" si="71"/>
        <v>25.333333333333332</v>
      </c>
    </row>
    <row r="165" spans="1:36" x14ac:dyDescent="0.4">
      <c r="A165" s="7" t="s">
        <v>36</v>
      </c>
      <c r="B165" s="7" t="s">
        <v>39</v>
      </c>
      <c r="C165" s="7">
        <v>11192</v>
      </c>
      <c r="D165" s="7">
        <v>201918</v>
      </c>
      <c r="E165" s="7">
        <v>2019</v>
      </c>
      <c r="F165" s="7">
        <v>18</v>
      </c>
      <c r="G165" s="7">
        <v>703</v>
      </c>
      <c r="H165" s="7">
        <f t="shared" si="67"/>
        <v>3.5216082979711428E-4</v>
      </c>
      <c r="I165" s="7">
        <f t="shared" si="68"/>
        <v>0.68390301355366334</v>
      </c>
      <c r="J165" s="7">
        <f t="shared" si="69"/>
        <v>2.4084385275380518E-4</v>
      </c>
      <c r="K165" s="7">
        <v>1004</v>
      </c>
      <c r="L165" s="7">
        <v>1155</v>
      </c>
      <c r="M165" s="7">
        <v>1002</v>
      </c>
      <c r="N165" s="7">
        <v>929</v>
      </c>
      <c r="O165" s="7">
        <v>1070</v>
      </c>
      <c r="P165" s="7">
        <v>1035</v>
      </c>
      <c r="Q165" s="2">
        <f t="shared" si="72"/>
        <v>301</v>
      </c>
      <c r="R165" s="2">
        <f t="shared" si="73"/>
        <v>452</v>
      </c>
      <c r="S165" s="2">
        <f t="shared" si="74"/>
        <v>299</v>
      </c>
      <c r="T165" s="2">
        <f t="shared" si="75"/>
        <v>226</v>
      </c>
      <c r="U165" s="2">
        <f t="shared" si="76"/>
        <v>367</v>
      </c>
      <c r="V165" s="2">
        <f t="shared" si="77"/>
        <v>332</v>
      </c>
      <c r="W165" s="7">
        <f t="shared" si="78"/>
        <v>0.70019920318725104</v>
      </c>
      <c r="X165" s="7">
        <f t="shared" si="79"/>
        <v>0.60865800865800868</v>
      </c>
      <c r="Y165" s="7">
        <f t="shared" si="80"/>
        <v>0.70159680638722555</v>
      </c>
      <c r="Z165" s="7">
        <f t="shared" si="81"/>
        <v>0.75672766415500536</v>
      </c>
      <c r="AA165" s="7">
        <f t="shared" si="82"/>
        <v>0.65700934579439252</v>
      </c>
      <c r="AB165" s="7">
        <f t="shared" si="83"/>
        <v>0.67922705314009657</v>
      </c>
      <c r="AC165" s="2">
        <f t="shared" si="84"/>
        <v>703</v>
      </c>
      <c r="AD165" s="2">
        <f t="shared" si="85"/>
        <v>703</v>
      </c>
      <c r="AE165" s="2">
        <f t="shared" si="86"/>
        <v>703</v>
      </c>
      <c r="AF165" s="2">
        <f t="shared" si="87"/>
        <v>703</v>
      </c>
      <c r="AG165" s="2">
        <f t="shared" si="88"/>
        <v>703</v>
      </c>
      <c r="AH165" s="2">
        <f t="shared" si="89"/>
        <v>703</v>
      </c>
      <c r="AI165" s="11">
        <f t="shared" si="70"/>
        <v>1032.5</v>
      </c>
      <c r="AJ165" s="11">
        <f t="shared" si="71"/>
        <v>703</v>
      </c>
    </row>
    <row r="166" spans="1:36" x14ac:dyDescent="0.4">
      <c r="A166" s="7" t="s">
        <v>36</v>
      </c>
      <c r="B166" s="7" t="s">
        <v>39</v>
      </c>
      <c r="C166" s="7">
        <v>11193</v>
      </c>
      <c r="D166" s="7">
        <v>201918</v>
      </c>
      <c r="E166" s="7">
        <v>2019</v>
      </c>
      <c r="F166" s="7">
        <v>18</v>
      </c>
      <c r="G166" s="7">
        <v>166</v>
      </c>
      <c r="H166" s="7">
        <f t="shared" si="67"/>
        <v>8.3156042313401102E-5</v>
      </c>
      <c r="I166" s="7">
        <f t="shared" si="68"/>
        <v>0.60637682010658223</v>
      </c>
      <c r="J166" s="7">
        <f t="shared" si="69"/>
        <v>5.0423896510648563E-5</v>
      </c>
      <c r="K166" s="7">
        <v>826</v>
      </c>
      <c r="L166" s="7">
        <v>214</v>
      </c>
      <c r="M166" s="7">
        <v>156</v>
      </c>
      <c r="N166" s="7">
        <v>212</v>
      </c>
      <c r="O166" s="7">
        <v>157</v>
      </c>
      <c r="P166" s="7">
        <v>73</v>
      </c>
      <c r="Q166" s="2">
        <f t="shared" si="72"/>
        <v>660</v>
      </c>
      <c r="R166" s="2">
        <f t="shared" si="73"/>
        <v>48</v>
      </c>
      <c r="S166" s="2">
        <f t="shared" si="74"/>
        <v>10</v>
      </c>
      <c r="T166" s="2">
        <f t="shared" si="75"/>
        <v>46</v>
      </c>
      <c r="U166" s="2">
        <f t="shared" si="76"/>
        <v>9</v>
      </c>
      <c r="V166" s="2">
        <f t="shared" si="77"/>
        <v>93</v>
      </c>
      <c r="W166" s="7">
        <f t="shared" si="78"/>
        <v>0.2009685230024213</v>
      </c>
      <c r="X166" s="7">
        <f t="shared" si="79"/>
        <v>0.77570093457943923</v>
      </c>
      <c r="Y166" s="7">
        <f t="shared" si="80"/>
        <v>0.9358974358974359</v>
      </c>
      <c r="Z166" s="7">
        <f t="shared" si="81"/>
        <v>0.78301886792452824</v>
      </c>
      <c r="AA166" s="7">
        <f t="shared" si="82"/>
        <v>0.9426751592356688</v>
      </c>
      <c r="AB166" s="7">
        <f t="shared" si="83"/>
        <v>0</v>
      </c>
      <c r="AC166" s="2">
        <f t="shared" si="84"/>
        <v>166</v>
      </c>
      <c r="AD166" s="2">
        <f t="shared" si="85"/>
        <v>166</v>
      </c>
      <c r="AE166" s="2">
        <f t="shared" si="86"/>
        <v>146</v>
      </c>
      <c r="AF166" s="2">
        <f t="shared" si="87"/>
        <v>166</v>
      </c>
      <c r="AG166" s="2">
        <f t="shared" si="88"/>
        <v>148</v>
      </c>
      <c r="AH166" s="2">
        <f t="shared" si="89"/>
        <v>0</v>
      </c>
      <c r="AI166" s="11">
        <f t="shared" si="70"/>
        <v>273</v>
      </c>
      <c r="AJ166" s="11">
        <f t="shared" si="71"/>
        <v>132</v>
      </c>
    </row>
    <row r="167" spans="1:36" x14ac:dyDescent="0.4">
      <c r="A167" s="7" t="s">
        <v>36</v>
      </c>
      <c r="B167" s="7" t="s">
        <v>39</v>
      </c>
      <c r="C167" s="7">
        <v>11194</v>
      </c>
      <c r="D167" s="7">
        <v>201918</v>
      </c>
      <c r="E167" s="7">
        <v>2019</v>
      </c>
      <c r="F167" s="7">
        <v>18</v>
      </c>
      <c r="G167" s="7">
        <v>48</v>
      </c>
      <c r="H167" s="7">
        <f t="shared" si="67"/>
        <v>2.4045120668935257E-5</v>
      </c>
      <c r="I167" s="7">
        <f t="shared" si="68"/>
        <v>0.55715301551410812</v>
      </c>
      <c r="J167" s="7">
        <f t="shared" si="69"/>
        <v>1.3396811489097886E-5</v>
      </c>
      <c r="K167" s="7">
        <v>44</v>
      </c>
      <c r="L167" s="7">
        <v>63</v>
      </c>
      <c r="M167" s="7">
        <v>79</v>
      </c>
      <c r="N167" s="7">
        <v>57</v>
      </c>
      <c r="O167" s="7">
        <v>27</v>
      </c>
      <c r="P167" s="7">
        <v>22</v>
      </c>
      <c r="Q167" s="2">
        <f t="shared" si="72"/>
        <v>4</v>
      </c>
      <c r="R167" s="2">
        <f t="shared" si="73"/>
        <v>15</v>
      </c>
      <c r="S167" s="2">
        <f t="shared" si="74"/>
        <v>31</v>
      </c>
      <c r="T167" s="2">
        <f t="shared" si="75"/>
        <v>9</v>
      </c>
      <c r="U167" s="2">
        <f t="shared" si="76"/>
        <v>21</v>
      </c>
      <c r="V167" s="2">
        <f t="shared" si="77"/>
        <v>26</v>
      </c>
      <c r="W167" s="7">
        <f t="shared" si="78"/>
        <v>0.90909090909090906</v>
      </c>
      <c r="X167" s="7">
        <f t="shared" si="79"/>
        <v>0.76190476190476186</v>
      </c>
      <c r="Y167" s="7">
        <f t="shared" si="80"/>
        <v>0.60759493670886078</v>
      </c>
      <c r="Z167" s="7">
        <f t="shared" si="81"/>
        <v>0.84210526315789469</v>
      </c>
      <c r="AA167" s="7">
        <f t="shared" si="82"/>
        <v>0.22222222222222221</v>
      </c>
      <c r="AB167" s="7">
        <f t="shared" si="83"/>
        <v>0</v>
      </c>
      <c r="AC167" s="2">
        <f t="shared" si="84"/>
        <v>40</v>
      </c>
      <c r="AD167" s="2">
        <f t="shared" si="85"/>
        <v>48</v>
      </c>
      <c r="AE167" s="2">
        <f t="shared" si="86"/>
        <v>48</v>
      </c>
      <c r="AF167" s="2">
        <f t="shared" si="87"/>
        <v>48</v>
      </c>
      <c r="AG167" s="2">
        <f t="shared" si="88"/>
        <v>6</v>
      </c>
      <c r="AH167" s="2">
        <f t="shared" si="89"/>
        <v>0</v>
      </c>
      <c r="AI167" s="11">
        <f t="shared" si="70"/>
        <v>48.666666666666664</v>
      </c>
      <c r="AJ167" s="11">
        <f t="shared" si="71"/>
        <v>31.666666666666668</v>
      </c>
    </row>
    <row r="168" spans="1:36" x14ac:dyDescent="0.4">
      <c r="A168" s="7" t="s">
        <v>36</v>
      </c>
      <c r="B168" s="7" t="s">
        <v>39</v>
      </c>
      <c r="C168" s="7">
        <v>11195</v>
      </c>
      <c r="D168" s="7">
        <v>201918</v>
      </c>
      <c r="E168" s="7">
        <v>2019</v>
      </c>
      <c r="F168" s="7">
        <v>18</v>
      </c>
      <c r="G168" s="7">
        <v>22401</v>
      </c>
      <c r="H168" s="7">
        <f t="shared" si="67"/>
        <v>1.1221557252183724E-2</v>
      </c>
      <c r="I168" s="7">
        <f t="shared" si="68"/>
        <v>0.64165836453873004</v>
      </c>
      <c r="J168" s="7">
        <f t="shared" si="69"/>
        <v>7.2004060740139333E-3</v>
      </c>
      <c r="K168" s="7">
        <v>7754</v>
      </c>
      <c r="L168" s="7">
        <v>11883</v>
      </c>
      <c r="M168" s="7">
        <v>20331</v>
      </c>
      <c r="N168" s="7">
        <v>24961</v>
      </c>
      <c r="O168" s="7">
        <v>21906</v>
      </c>
      <c r="P168" s="7">
        <v>21582</v>
      </c>
      <c r="Q168" s="2">
        <f t="shared" si="72"/>
        <v>14647</v>
      </c>
      <c r="R168" s="2">
        <f t="shared" si="73"/>
        <v>10518</v>
      </c>
      <c r="S168" s="2">
        <f t="shared" si="74"/>
        <v>2070</v>
      </c>
      <c r="T168" s="2">
        <f t="shared" si="75"/>
        <v>2560</v>
      </c>
      <c r="U168" s="2">
        <f t="shared" si="76"/>
        <v>495</v>
      </c>
      <c r="V168" s="2">
        <f t="shared" si="77"/>
        <v>819</v>
      </c>
      <c r="W168" s="7">
        <f t="shared" si="78"/>
        <v>0</v>
      </c>
      <c r="X168" s="7">
        <f t="shared" si="79"/>
        <v>0.11486998232769507</v>
      </c>
      <c r="Y168" s="7">
        <f t="shared" si="80"/>
        <v>0.89818503762726865</v>
      </c>
      <c r="Z168" s="7">
        <f t="shared" si="81"/>
        <v>0.89744000640999966</v>
      </c>
      <c r="AA168" s="7">
        <f t="shared" si="82"/>
        <v>0.97740345110928517</v>
      </c>
      <c r="AB168" s="7">
        <f t="shared" si="83"/>
        <v>0.96205170975813181</v>
      </c>
      <c r="AC168" s="2">
        <f t="shared" si="84"/>
        <v>0</v>
      </c>
      <c r="AD168" s="2">
        <f t="shared" si="85"/>
        <v>1365.0000000000007</v>
      </c>
      <c r="AE168" s="2">
        <f t="shared" si="86"/>
        <v>18261</v>
      </c>
      <c r="AF168" s="2">
        <f t="shared" si="87"/>
        <v>22401</v>
      </c>
      <c r="AG168" s="2">
        <f t="shared" si="88"/>
        <v>21411</v>
      </c>
      <c r="AH168" s="2">
        <f t="shared" si="89"/>
        <v>20763</v>
      </c>
      <c r="AI168" s="11">
        <f t="shared" si="70"/>
        <v>18069.5</v>
      </c>
      <c r="AJ168" s="11">
        <f t="shared" si="71"/>
        <v>14033.5</v>
      </c>
    </row>
    <row r="169" spans="1:36" x14ac:dyDescent="0.4">
      <c r="A169" s="7" t="s">
        <v>36</v>
      </c>
      <c r="B169" s="7" t="s">
        <v>39</v>
      </c>
      <c r="C169" s="7">
        <v>11196</v>
      </c>
      <c r="D169" s="7">
        <v>201918</v>
      </c>
      <c r="E169" s="7">
        <v>2019</v>
      </c>
      <c r="F169" s="7">
        <v>18</v>
      </c>
      <c r="G169" s="7">
        <v>21760</v>
      </c>
      <c r="H169" s="7">
        <f t="shared" si="67"/>
        <v>1.0900454703250649E-2</v>
      </c>
      <c r="I169" s="7">
        <f t="shared" si="68"/>
        <v>0.66154642325794122</v>
      </c>
      <c r="J169" s="7">
        <f t="shared" si="69"/>
        <v>7.2111568208206699E-3</v>
      </c>
      <c r="K169" s="7">
        <v>8029</v>
      </c>
      <c r="L169" s="7">
        <v>12629</v>
      </c>
      <c r="M169" s="7">
        <v>22191</v>
      </c>
      <c r="N169" s="7">
        <v>26447</v>
      </c>
      <c r="O169" s="7">
        <v>22982</v>
      </c>
      <c r="P169" s="7">
        <v>23097</v>
      </c>
      <c r="Q169" s="2">
        <f t="shared" si="72"/>
        <v>13731</v>
      </c>
      <c r="R169" s="2">
        <f t="shared" si="73"/>
        <v>9131</v>
      </c>
      <c r="S169" s="2">
        <f t="shared" si="74"/>
        <v>431</v>
      </c>
      <c r="T169" s="2">
        <f t="shared" si="75"/>
        <v>4687</v>
      </c>
      <c r="U169" s="2">
        <f t="shared" si="76"/>
        <v>1222</v>
      </c>
      <c r="V169" s="2">
        <f t="shared" si="77"/>
        <v>1337</v>
      </c>
      <c r="W169" s="7">
        <f t="shared" si="78"/>
        <v>0</v>
      </c>
      <c r="X169" s="7">
        <f t="shared" si="79"/>
        <v>0.27698155039987327</v>
      </c>
      <c r="Y169" s="7">
        <f t="shared" si="80"/>
        <v>0.98057771168491725</v>
      </c>
      <c r="Z169" s="7">
        <f t="shared" si="81"/>
        <v>0.82277763073316446</v>
      </c>
      <c r="AA169" s="7">
        <f t="shared" si="82"/>
        <v>0.94682795231050387</v>
      </c>
      <c r="AB169" s="7">
        <f t="shared" si="83"/>
        <v>0.94211369441918869</v>
      </c>
      <c r="AC169" s="2">
        <f t="shared" si="84"/>
        <v>0</v>
      </c>
      <c r="AD169" s="2">
        <f t="shared" si="85"/>
        <v>3497.9999999999995</v>
      </c>
      <c r="AE169" s="2">
        <f t="shared" si="86"/>
        <v>21760</v>
      </c>
      <c r="AF169" s="2">
        <f t="shared" si="87"/>
        <v>21760</v>
      </c>
      <c r="AG169" s="2">
        <f t="shared" si="88"/>
        <v>21760</v>
      </c>
      <c r="AH169" s="2">
        <f t="shared" si="89"/>
        <v>21760</v>
      </c>
      <c r="AI169" s="11">
        <f t="shared" si="70"/>
        <v>19229.166666666668</v>
      </c>
      <c r="AJ169" s="11">
        <f t="shared" si="71"/>
        <v>15089.666666666666</v>
      </c>
    </row>
    <row r="170" spans="1:36" x14ac:dyDescent="0.4">
      <c r="A170" s="7" t="s">
        <v>36</v>
      </c>
      <c r="B170" s="7" t="s">
        <v>39</v>
      </c>
      <c r="C170" s="7">
        <v>11197</v>
      </c>
      <c r="D170" s="7">
        <v>201918</v>
      </c>
      <c r="E170" s="7">
        <v>2019</v>
      </c>
      <c r="F170" s="7">
        <v>18</v>
      </c>
      <c r="G170" s="7">
        <v>2306</v>
      </c>
      <c r="H170" s="7">
        <f t="shared" si="67"/>
        <v>1.1551676721367646E-3</v>
      </c>
      <c r="I170" s="7">
        <f t="shared" si="68"/>
        <v>8.3604071908165475E-2</v>
      </c>
      <c r="J170" s="7">
        <f t="shared" si="69"/>
        <v>9.6576721127310188E-5</v>
      </c>
      <c r="K170" s="7"/>
      <c r="L170" s="7"/>
      <c r="M170" s="7"/>
      <c r="N170" s="7"/>
      <c r="O170" s="7"/>
      <c r="P170" s="7">
        <v>1539</v>
      </c>
      <c r="Q170" s="2">
        <f t="shared" si="72"/>
        <v>2306</v>
      </c>
      <c r="R170" s="2">
        <f t="shared" si="73"/>
        <v>2306</v>
      </c>
      <c r="S170" s="2">
        <f t="shared" si="74"/>
        <v>2306</v>
      </c>
      <c r="T170" s="2">
        <f t="shared" si="75"/>
        <v>2306</v>
      </c>
      <c r="U170" s="2">
        <f t="shared" si="76"/>
        <v>2306</v>
      </c>
      <c r="V170" s="2">
        <f t="shared" si="77"/>
        <v>767</v>
      </c>
      <c r="W170" s="7">
        <f t="shared" si="78"/>
        <v>0</v>
      </c>
      <c r="X170" s="7">
        <f t="shared" si="79"/>
        <v>0</v>
      </c>
      <c r="Y170" s="7">
        <f t="shared" si="80"/>
        <v>0</v>
      </c>
      <c r="Z170" s="7">
        <f t="shared" si="81"/>
        <v>0</v>
      </c>
      <c r="AA170" s="7">
        <f t="shared" si="82"/>
        <v>0</v>
      </c>
      <c r="AB170" s="7">
        <f t="shared" si="83"/>
        <v>0.50162443144899282</v>
      </c>
      <c r="AC170" s="2">
        <f t="shared" si="84"/>
        <v>0</v>
      </c>
      <c r="AD170" s="2">
        <f t="shared" si="85"/>
        <v>0</v>
      </c>
      <c r="AE170" s="2">
        <f t="shared" si="86"/>
        <v>0</v>
      </c>
      <c r="AF170" s="2">
        <f t="shared" si="87"/>
        <v>0</v>
      </c>
      <c r="AG170" s="2">
        <f t="shared" si="88"/>
        <v>0</v>
      </c>
      <c r="AH170" s="2">
        <f t="shared" si="89"/>
        <v>772</v>
      </c>
      <c r="AI170" s="11">
        <f t="shared" si="70"/>
        <v>1539</v>
      </c>
      <c r="AJ170" s="11">
        <f t="shared" si="71"/>
        <v>128.66666666666666</v>
      </c>
    </row>
    <row r="171" spans="1:36" x14ac:dyDescent="0.4">
      <c r="A171" s="7" t="s">
        <v>36</v>
      </c>
      <c r="B171" s="7" t="s">
        <v>39</v>
      </c>
      <c r="C171" s="7">
        <v>11198</v>
      </c>
      <c r="D171" s="7">
        <v>201918</v>
      </c>
      <c r="E171" s="7">
        <v>2019</v>
      </c>
      <c r="F171" s="7">
        <v>18</v>
      </c>
      <c r="G171" s="7">
        <v>2234</v>
      </c>
      <c r="H171" s="7">
        <f t="shared" si="67"/>
        <v>1.1190999911333617E-3</v>
      </c>
      <c r="I171" s="7">
        <f t="shared" si="68"/>
        <v>9.2807924203273037E-2</v>
      </c>
      <c r="J171" s="7">
        <f t="shared" si="69"/>
        <v>1.0386134715298857E-4</v>
      </c>
      <c r="K171" s="7"/>
      <c r="L171" s="7"/>
      <c r="M171" s="7"/>
      <c r="N171" s="7"/>
      <c r="O171" s="7"/>
      <c r="P171" s="7">
        <v>1548</v>
      </c>
      <c r="Q171" s="2">
        <f t="shared" si="72"/>
        <v>2234</v>
      </c>
      <c r="R171" s="2">
        <f t="shared" si="73"/>
        <v>2234</v>
      </c>
      <c r="S171" s="2">
        <f t="shared" si="74"/>
        <v>2234</v>
      </c>
      <c r="T171" s="2">
        <f t="shared" si="75"/>
        <v>2234</v>
      </c>
      <c r="U171" s="2">
        <f t="shared" si="76"/>
        <v>2234</v>
      </c>
      <c r="V171" s="2">
        <f t="shared" si="77"/>
        <v>686</v>
      </c>
      <c r="W171" s="7">
        <f t="shared" si="78"/>
        <v>0</v>
      </c>
      <c r="X171" s="7">
        <f t="shared" si="79"/>
        <v>0</v>
      </c>
      <c r="Y171" s="7">
        <f t="shared" si="80"/>
        <v>0</v>
      </c>
      <c r="Z171" s="7">
        <f t="shared" si="81"/>
        <v>0</v>
      </c>
      <c r="AA171" s="7">
        <f t="shared" si="82"/>
        <v>0</v>
      </c>
      <c r="AB171" s="7">
        <f t="shared" si="83"/>
        <v>0.5568475452196382</v>
      </c>
      <c r="AC171" s="2">
        <f t="shared" si="84"/>
        <v>0</v>
      </c>
      <c r="AD171" s="2">
        <f t="shared" si="85"/>
        <v>0</v>
      </c>
      <c r="AE171" s="2">
        <f t="shared" si="86"/>
        <v>0</v>
      </c>
      <c r="AF171" s="2">
        <f t="shared" si="87"/>
        <v>0</v>
      </c>
      <c r="AG171" s="2">
        <f t="shared" si="88"/>
        <v>0</v>
      </c>
      <c r="AH171" s="2">
        <f t="shared" si="89"/>
        <v>861.99999999999989</v>
      </c>
      <c r="AI171" s="11">
        <f t="shared" si="70"/>
        <v>1548</v>
      </c>
      <c r="AJ171" s="11">
        <f t="shared" si="71"/>
        <v>143.66666666666666</v>
      </c>
    </row>
    <row r="172" spans="1:36" x14ac:dyDescent="0.4">
      <c r="A172" s="7" t="s">
        <v>36</v>
      </c>
      <c r="B172" s="7" t="s">
        <v>40</v>
      </c>
      <c r="C172" s="7">
        <v>11228</v>
      </c>
      <c r="D172" s="7">
        <v>201918</v>
      </c>
      <c r="E172" s="7">
        <v>2019</v>
      </c>
      <c r="F172" s="7">
        <v>18</v>
      </c>
      <c r="G172" s="7">
        <v>233</v>
      </c>
      <c r="H172" s="7">
        <f t="shared" si="67"/>
        <v>1.1671902324712323E-4</v>
      </c>
      <c r="I172" s="7">
        <f t="shared" si="68"/>
        <v>0.16454802259887005</v>
      </c>
      <c r="J172" s="7">
        <f t="shared" si="69"/>
        <v>1.9205884474985673E-5</v>
      </c>
      <c r="K172" s="7">
        <v>46</v>
      </c>
      <c r="L172" s="7">
        <v>236</v>
      </c>
      <c r="M172" s="7">
        <v>87</v>
      </c>
      <c r="N172" s="7">
        <v>114</v>
      </c>
      <c r="O172" s="7">
        <v>70</v>
      </c>
      <c r="P172" s="7">
        <v>56</v>
      </c>
      <c r="Q172" s="2">
        <f t="shared" si="72"/>
        <v>187</v>
      </c>
      <c r="R172" s="2">
        <f t="shared" si="73"/>
        <v>3</v>
      </c>
      <c r="S172" s="2">
        <f t="shared" si="74"/>
        <v>146</v>
      </c>
      <c r="T172" s="2">
        <f t="shared" si="75"/>
        <v>119</v>
      </c>
      <c r="U172" s="2">
        <f t="shared" si="76"/>
        <v>163</v>
      </c>
      <c r="V172" s="2">
        <f t="shared" si="77"/>
        <v>177</v>
      </c>
      <c r="W172" s="7">
        <f t="shared" si="78"/>
        <v>0</v>
      </c>
      <c r="X172" s="7">
        <f t="shared" si="79"/>
        <v>0.98728813559322037</v>
      </c>
      <c r="Y172" s="7">
        <f t="shared" si="80"/>
        <v>0</v>
      </c>
      <c r="Z172" s="7">
        <f t="shared" si="81"/>
        <v>0</v>
      </c>
      <c r="AA172" s="7">
        <f t="shared" si="82"/>
        <v>0</v>
      </c>
      <c r="AB172" s="7">
        <f t="shared" si="83"/>
        <v>0</v>
      </c>
      <c r="AC172" s="2">
        <f t="shared" si="84"/>
        <v>0</v>
      </c>
      <c r="AD172" s="2">
        <f t="shared" si="85"/>
        <v>233</v>
      </c>
      <c r="AE172" s="2">
        <f t="shared" si="86"/>
        <v>0</v>
      </c>
      <c r="AF172" s="2">
        <f t="shared" si="87"/>
        <v>0</v>
      </c>
      <c r="AG172" s="2">
        <f t="shared" si="88"/>
        <v>0</v>
      </c>
      <c r="AH172" s="2">
        <f t="shared" si="89"/>
        <v>0</v>
      </c>
      <c r="AI172" s="11">
        <f t="shared" si="70"/>
        <v>101.5</v>
      </c>
      <c r="AJ172" s="11">
        <f t="shared" si="71"/>
        <v>38.833333333333336</v>
      </c>
    </row>
    <row r="173" spans="1:36" x14ac:dyDescent="0.4">
      <c r="A173" s="7" t="s">
        <v>36</v>
      </c>
      <c r="B173" s="7" t="s">
        <v>40</v>
      </c>
      <c r="C173" s="7">
        <v>11229</v>
      </c>
      <c r="D173" s="7">
        <v>201918</v>
      </c>
      <c r="E173" s="7">
        <v>2019</v>
      </c>
      <c r="F173" s="7">
        <v>18</v>
      </c>
      <c r="G173" s="7">
        <v>957</v>
      </c>
      <c r="H173" s="7">
        <f t="shared" si="67"/>
        <v>4.7939959333689669E-4</v>
      </c>
      <c r="I173" s="7">
        <f t="shared" si="68"/>
        <v>0.79533885273010929</v>
      </c>
      <c r="J173" s="7">
        <f t="shared" si="69"/>
        <v>3.8128512256384837E-4</v>
      </c>
      <c r="K173" s="7">
        <v>1020</v>
      </c>
      <c r="L173" s="7">
        <v>1515</v>
      </c>
      <c r="M173" s="7">
        <v>1310</v>
      </c>
      <c r="N173" s="7">
        <v>1222</v>
      </c>
      <c r="O173" s="7">
        <v>897</v>
      </c>
      <c r="P173" s="7">
        <v>1267</v>
      </c>
      <c r="Q173" s="2">
        <f t="shared" si="72"/>
        <v>63</v>
      </c>
      <c r="R173" s="2">
        <f t="shared" si="73"/>
        <v>558</v>
      </c>
      <c r="S173" s="2">
        <f t="shared" si="74"/>
        <v>353</v>
      </c>
      <c r="T173" s="2">
        <f t="shared" si="75"/>
        <v>265</v>
      </c>
      <c r="U173" s="2">
        <f t="shared" si="76"/>
        <v>60</v>
      </c>
      <c r="V173" s="2">
        <f t="shared" si="77"/>
        <v>310</v>
      </c>
      <c r="W173" s="7">
        <f t="shared" si="78"/>
        <v>0.93823529411764706</v>
      </c>
      <c r="X173" s="7">
        <f t="shared" si="79"/>
        <v>0.63168316831683169</v>
      </c>
      <c r="Y173" s="7">
        <f t="shared" si="80"/>
        <v>0.73053435114503817</v>
      </c>
      <c r="Z173" s="7">
        <f t="shared" si="81"/>
        <v>0.78314238952536819</v>
      </c>
      <c r="AA173" s="7">
        <f t="shared" si="82"/>
        <v>0.93311036789297663</v>
      </c>
      <c r="AB173" s="7">
        <f t="shared" si="83"/>
        <v>0.75532754538279401</v>
      </c>
      <c r="AC173" s="2">
        <f t="shared" si="84"/>
        <v>957</v>
      </c>
      <c r="AD173" s="2">
        <f t="shared" si="85"/>
        <v>957</v>
      </c>
      <c r="AE173" s="2">
        <f t="shared" si="86"/>
        <v>957</v>
      </c>
      <c r="AF173" s="2">
        <f t="shared" si="87"/>
        <v>956.99999999999989</v>
      </c>
      <c r="AG173" s="2">
        <f t="shared" si="88"/>
        <v>837</v>
      </c>
      <c r="AH173" s="2">
        <f t="shared" si="89"/>
        <v>957</v>
      </c>
      <c r="AI173" s="11">
        <f t="shared" si="70"/>
        <v>1205.1666666666667</v>
      </c>
      <c r="AJ173" s="11">
        <f t="shared" si="71"/>
        <v>937</v>
      </c>
    </row>
    <row r="174" spans="1:36" x14ac:dyDescent="0.4">
      <c r="A174" s="7" t="s">
        <v>36</v>
      </c>
      <c r="B174" s="7" t="s">
        <v>40</v>
      </c>
      <c r="C174" s="7">
        <v>11230</v>
      </c>
      <c r="D174" s="7">
        <v>201918</v>
      </c>
      <c r="E174" s="7">
        <v>2019</v>
      </c>
      <c r="F174" s="7">
        <v>18</v>
      </c>
      <c r="G174" s="7">
        <v>598</v>
      </c>
      <c r="H174" s="7">
        <f t="shared" si="67"/>
        <v>2.9956212833381841E-4</v>
      </c>
      <c r="I174" s="7">
        <f t="shared" si="68"/>
        <v>0.52515613166056652</v>
      </c>
      <c r="J174" s="7">
        <f t="shared" si="69"/>
        <v>1.5731688850779426E-4</v>
      </c>
      <c r="K174" s="7">
        <v>376</v>
      </c>
      <c r="L174" s="7">
        <v>630</v>
      </c>
      <c r="M174" s="7">
        <v>654</v>
      </c>
      <c r="N174" s="7">
        <v>290</v>
      </c>
      <c r="O174" s="7">
        <v>306</v>
      </c>
      <c r="P174" s="7">
        <v>512</v>
      </c>
      <c r="Q174" s="2">
        <f t="shared" si="72"/>
        <v>222</v>
      </c>
      <c r="R174" s="2">
        <f t="shared" si="73"/>
        <v>32</v>
      </c>
      <c r="S174" s="2">
        <f t="shared" si="74"/>
        <v>56</v>
      </c>
      <c r="T174" s="2">
        <f t="shared" si="75"/>
        <v>308</v>
      </c>
      <c r="U174" s="2">
        <f t="shared" si="76"/>
        <v>292</v>
      </c>
      <c r="V174" s="2">
        <f t="shared" si="77"/>
        <v>86</v>
      </c>
      <c r="W174" s="7">
        <f t="shared" si="78"/>
        <v>0.40957446808510634</v>
      </c>
      <c r="X174" s="7">
        <f t="shared" si="79"/>
        <v>0.94920634920634916</v>
      </c>
      <c r="Y174" s="7">
        <f t="shared" si="80"/>
        <v>0.91437308868501532</v>
      </c>
      <c r="Z174" s="7">
        <f t="shared" si="81"/>
        <v>0</v>
      </c>
      <c r="AA174" s="7">
        <f t="shared" si="82"/>
        <v>4.5751633986928053E-2</v>
      </c>
      <c r="AB174" s="7">
        <f t="shared" si="83"/>
        <v>0.83203125</v>
      </c>
      <c r="AC174" s="2">
        <f t="shared" si="84"/>
        <v>153.99999999999997</v>
      </c>
      <c r="AD174" s="2">
        <f t="shared" si="85"/>
        <v>598</v>
      </c>
      <c r="AE174" s="2">
        <f t="shared" si="86"/>
        <v>598</v>
      </c>
      <c r="AF174" s="2">
        <f t="shared" si="87"/>
        <v>0</v>
      </c>
      <c r="AG174" s="2">
        <f t="shared" si="88"/>
        <v>13.999999999999984</v>
      </c>
      <c r="AH174" s="2">
        <f t="shared" si="89"/>
        <v>426</v>
      </c>
      <c r="AI174" s="11">
        <f t="shared" si="70"/>
        <v>461.33333333333331</v>
      </c>
      <c r="AJ174" s="11">
        <f t="shared" si="71"/>
        <v>298.33333333333331</v>
      </c>
    </row>
    <row r="175" spans="1:36" x14ac:dyDescent="0.4">
      <c r="A175" s="7" t="s">
        <v>36</v>
      </c>
      <c r="B175" s="7" t="s">
        <v>40</v>
      </c>
      <c r="C175" s="7">
        <v>11231</v>
      </c>
      <c r="D175" s="7">
        <v>201918</v>
      </c>
      <c r="E175" s="7">
        <v>2019</v>
      </c>
      <c r="F175" s="7">
        <v>18</v>
      </c>
      <c r="G175" s="7">
        <v>168</v>
      </c>
      <c r="H175" s="7">
        <f t="shared" si="67"/>
        <v>8.4157922341273399E-5</v>
      </c>
      <c r="I175" s="7">
        <f t="shared" si="68"/>
        <v>0.66450037048144595</v>
      </c>
      <c r="J175" s="7">
        <f t="shared" si="69"/>
        <v>5.5922970574724931E-5</v>
      </c>
      <c r="K175" s="7">
        <v>310</v>
      </c>
      <c r="L175" s="7">
        <v>199</v>
      </c>
      <c r="M175" s="7">
        <v>289</v>
      </c>
      <c r="N175" s="7">
        <v>166</v>
      </c>
      <c r="O175" s="7">
        <v>210</v>
      </c>
      <c r="P175" s="7">
        <v>95</v>
      </c>
      <c r="Q175" s="2">
        <f t="shared" si="72"/>
        <v>142</v>
      </c>
      <c r="R175" s="2">
        <f t="shared" si="73"/>
        <v>31</v>
      </c>
      <c r="S175" s="2">
        <f t="shared" si="74"/>
        <v>121</v>
      </c>
      <c r="T175" s="2">
        <f t="shared" si="75"/>
        <v>2</v>
      </c>
      <c r="U175" s="2">
        <f t="shared" si="76"/>
        <v>42</v>
      </c>
      <c r="V175" s="2">
        <f t="shared" si="77"/>
        <v>73</v>
      </c>
      <c r="W175" s="7">
        <f t="shared" si="78"/>
        <v>0.54193548387096779</v>
      </c>
      <c r="X175" s="7">
        <f t="shared" si="79"/>
        <v>0.84422110552763818</v>
      </c>
      <c r="Y175" s="7">
        <f t="shared" si="80"/>
        <v>0.58131487889273359</v>
      </c>
      <c r="Z175" s="7">
        <f t="shared" si="81"/>
        <v>0.98795180722891562</v>
      </c>
      <c r="AA175" s="7">
        <f t="shared" si="82"/>
        <v>0.8</v>
      </c>
      <c r="AB175" s="7">
        <f t="shared" si="83"/>
        <v>0.23157894736842111</v>
      </c>
      <c r="AC175" s="2">
        <f t="shared" si="84"/>
        <v>168.00000000000003</v>
      </c>
      <c r="AD175" s="2">
        <f t="shared" si="85"/>
        <v>168</v>
      </c>
      <c r="AE175" s="2">
        <f t="shared" si="86"/>
        <v>168</v>
      </c>
      <c r="AF175" s="2">
        <f t="shared" si="87"/>
        <v>164</v>
      </c>
      <c r="AG175" s="2">
        <f t="shared" si="88"/>
        <v>168</v>
      </c>
      <c r="AH175" s="2">
        <f t="shared" si="89"/>
        <v>22.000000000000004</v>
      </c>
      <c r="AI175" s="11">
        <f t="shared" si="70"/>
        <v>211.5</v>
      </c>
      <c r="AJ175" s="11">
        <f t="shared" si="71"/>
        <v>143</v>
      </c>
    </row>
    <row r="176" spans="1:36" x14ac:dyDescent="0.4">
      <c r="A176" s="7" t="s">
        <v>36</v>
      </c>
      <c r="B176" s="7" t="s">
        <v>40</v>
      </c>
      <c r="C176" s="7">
        <v>11232</v>
      </c>
      <c r="D176" s="7">
        <v>201918</v>
      </c>
      <c r="E176" s="7">
        <v>2019</v>
      </c>
      <c r="F176" s="7">
        <v>18</v>
      </c>
      <c r="G176" s="7">
        <v>430</v>
      </c>
      <c r="H176" s="7">
        <f t="shared" si="67"/>
        <v>2.15404205992545E-4</v>
      </c>
      <c r="I176" s="7">
        <f t="shared" si="68"/>
        <v>0.1568144499178982</v>
      </c>
      <c r="J176" s="7">
        <f t="shared" si="69"/>
        <v>3.3778492072722576E-5</v>
      </c>
      <c r="K176" s="7">
        <v>153</v>
      </c>
      <c r="L176" s="7">
        <v>129</v>
      </c>
      <c r="M176" s="7">
        <v>132</v>
      </c>
      <c r="N176" s="7">
        <v>197</v>
      </c>
      <c r="O176" s="7">
        <v>140</v>
      </c>
      <c r="P176" s="7">
        <v>406</v>
      </c>
      <c r="Q176" s="2">
        <f t="shared" si="72"/>
        <v>277</v>
      </c>
      <c r="R176" s="2">
        <f t="shared" si="73"/>
        <v>301</v>
      </c>
      <c r="S176" s="2">
        <f t="shared" si="74"/>
        <v>298</v>
      </c>
      <c r="T176" s="2">
        <f t="shared" si="75"/>
        <v>233</v>
      </c>
      <c r="U176" s="2">
        <f t="shared" si="76"/>
        <v>290</v>
      </c>
      <c r="V176" s="2">
        <f t="shared" si="77"/>
        <v>24</v>
      </c>
      <c r="W176" s="7">
        <f t="shared" si="78"/>
        <v>0</v>
      </c>
      <c r="X176" s="7">
        <f t="shared" si="79"/>
        <v>0</v>
      </c>
      <c r="Y176" s="7">
        <f t="shared" si="80"/>
        <v>0</v>
      </c>
      <c r="Z176" s="7">
        <f t="shared" si="81"/>
        <v>0</v>
      </c>
      <c r="AA176" s="7">
        <f t="shared" si="82"/>
        <v>0</v>
      </c>
      <c r="AB176" s="7">
        <f t="shared" si="83"/>
        <v>0.94088669950738912</v>
      </c>
      <c r="AC176" s="2">
        <f t="shared" si="84"/>
        <v>0</v>
      </c>
      <c r="AD176" s="2">
        <f t="shared" si="85"/>
        <v>0</v>
      </c>
      <c r="AE176" s="2">
        <f t="shared" si="86"/>
        <v>0</v>
      </c>
      <c r="AF176" s="2">
        <f t="shared" si="87"/>
        <v>0</v>
      </c>
      <c r="AG176" s="2">
        <f t="shared" si="88"/>
        <v>0</v>
      </c>
      <c r="AH176" s="2">
        <f t="shared" si="89"/>
        <v>382</v>
      </c>
      <c r="AI176" s="11">
        <f t="shared" si="70"/>
        <v>192.83333333333334</v>
      </c>
      <c r="AJ176" s="11">
        <f t="shared" si="71"/>
        <v>63.666666666666664</v>
      </c>
    </row>
    <row r="177" spans="1:36" x14ac:dyDescent="0.4">
      <c r="A177" s="7" t="s">
        <v>36</v>
      </c>
      <c r="B177" s="7" t="s">
        <v>40</v>
      </c>
      <c r="C177" s="7">
        <v>11233</v>
      </c>
      <c r="D177" s="7">
        <v>201918</v>
      </c>
      <c r="E177" s="7">
        <v>2019</v>
      </c>
      <c r="F177" s="7">
        <v>18</v>
      </c>
      <c r="G177" s="7">
        <v>55</v>
      </c>
      <c r="H177" s="7">
        <f t="shared" si="67"/>
        <v>2.7551700766488316E-5</v>
      </c>
      <c r="I177" s="7">
        <f t="shared" si="68"/>
        <v>0.11795249857047024</v>
      </c>
      <c r="J177" s="7">
        <f t="shared" si="69"/>
        <v>3.2497919452732368E-6</v>
      </c>
      <c r="K177" s="7">
        <v>824</v>
      </c>
      <c r="L177" s="7">
        <v>781</v>
      </c>
      <c r="M177" s="7">
        <v>791</v>
      </c>
      <c r="N177" s="7">
        <v>440</v>
      </c>
      <c r="O177" s="7">
        <v>210</v>
      </c>
      <c r="P177" s="7">
        <v>482</v>
      </c>
      <c r="Q177" s="2">
        <f t="shared" si="72"/>
        <v>769</v>
      </c>
      <c r="R177" s="2">
        <f t="shared" si="73"/>
        <v>726</v>
      </c>
      <c r="S177" s="2">
        <f t="shared" si="74"/>
        <v>736</v>
      </c>
      <c r="T177" s="2">
        <f t="shared" si="75"/>
        <v>385</v>
      </c>
      <c r="U177" s="2">
        <f t="shared" si="76"/>
        <v>155</v>
      </c>
      <c r="V177" s="2">
        <f t="shared" si="77"/>
        <v>427</v>
      </c>
      <c r="W177" s="7">
        <f t="shared" si="78"/>
        <v>6.6747572815534006E-2</v>
      </c>
      <c r="X177" s="7">
        <f t="shared" si="79"/>
        <v>7.0422535211267623E-2</v>
      </c>
      <c r="Y177" s="7">
        <f t="shared" si="80"/>
        <v>6.9532237673830544E-2</v>
      </c>
      <c r="Z177" s="7">
        <f t="shared" si="81"/>
        <v>0.125</v>
      </c>
      <c r="AA177" s="7">
        <f t="shared" si="82"/>
        <v>0.26190476190476186</v>
      </c>
      <c r="AB177" s="7">
        <f t="shared" si="83"/>
        <v>0.11410788381742742</v>
      </c>
      <c r="AC177" s="2">
        <f t="shared" si="84"/>
        <v>55.000000000000021</v>
      </c>
      <c r="AD177" s="2">
        <f t="shared" si="85"/>
        <v>55.000000000000014</v>
      </c>
      <c r="AE177" s="2">
        <f t="shared" si="86"/>
        <v>54.999999999999957</v>
      </c>
      <c r="AF177" s="2">
        <f t="shared" si="87"/>
        <v>55</v>
      </c>
      <c r="AG177" s="2">
        <f t="shared" si="88"/>
        <v>54.999999999999993</v>
      </c>
      <c r="AH177" s="2">
        <f t="shared" si="89"/>
        <v>55.000000000000021</v>
      </c>
      <c r="AI177" s="11">
        <f t="shared" si="70"/>
        <v>588</v>
      </c>
      <c r="AJ177" s="11">
        <f t="shared" si="71"/>
        <v>55</v>
      </c>
    </row>
    <row r="178" spans="1:36" x14ac:dyDescent="0.4">
      <c r="A178" s="7" t="s">
        <v>36</v>
      </c>
      <c r="B178" s="7" t="s">
        <v>40</v>
      </c>
      <c r="C178" s="7">
        <v>11234</v>
      </c>
      <c r="D178" s="7">
        <v>201918</v>
      </c>
      <c r="E178" s="7">
        <v>2019</v>
      </c>
      <c r="F178" s="7">
        <v>18</v>
      </c>
      <c r="G178" s="7">
        <v>104</v>
      </c>
      <c r="H178" s="7">
        <f t="shared" si="67"/>
        <v>5.2097761449359721E-5</v>
      </c>
      <c r="I178" s="7">
        <f t="shared" si="68"/>
        <v>0.39102359214321308</v>
      </c>
      <c r="J178" s="7">
        <f t="shared" si="69"/>
        <v>2.0371453824548845E-5</v>
      </c>
      <c r="K178" s="7">
        <v>241</v>
      </c>
      <c r="L178" s="7">
        <v>344</v>
      </c>
      <c r="M178" s="7">
        <v>80</v>
      </c>
      <c r="N178" s="7">
        <v>114</v>
      </c>
      <c r="O178" s="7">
        <v>25</v>
      </c>
      <c r="P178" s="7">
        <v>35</v>
      </c>
      <c r="Q178" s="2">
        <f t="shared" si="72"/>
        <v>137</v>
      </c>
      <c r="R178" s="2">
        <f t="shared" si="73"/>
        <v>240</v>
      </c>
      <c r="S178" s="2">
        <f t="shared" si="74"/>
        <v>24</v>
      </c>
      <c r="T178" s="2">
        <f t="shared" si="75"/>
        <v>10</v>
      </c>
      <c r="U178" s="2">
        <f t="shared" si="76"/>
        <v>79</v>
      </c>
      <c r="V178" s="2">
        <f t="shared" si="77"/>
        <v>69</v>
      </c>
      <c r="W178" s="7">
        <f t="shared" si="78"/>
        <v>0.43153526970954359</v>
      </c>
      <c r="X178" s="7">
        <f t="shared" si="79"/>
        <v>0.30232558139534882</v>
      </c>
      <c r="Y178" s="7">
        <f t="shared" si="80"/>
        <v>0.7</v>
      </c>
      <c r="Z178" s="7">
        <f t="shared" si="81"/>
        <v>0.91228070175438591</v>
      </c>
      <c r="AA178" s="7">
        <f t="shared" si="82"/>
        <v>0</v>
      </c>
      <c r="AB178" s="7">
        <f t="shared" si="83"/>
        <v>0</v>
      </c>
      <c r="AC178" s="2">
        <f t="shared" si="84"/>
        <v>104</v>
      </c>
      <c r="AD178" s="2">
        <f t="shared" si="85"/>
        <v>104</v>
      </c>
      <c r="AE178" s="2">
        <f t="shared" si="86"/>
        <v>56</v>
      </c>
      <c r="AF178" s="2">
        <f t="shared" si="87"/>
        <v>104</v>
      </c>
      <c r="AG178" s="2">
        <f t="shared" si="88"/>
        <v>0</v>
      </c>
      <c r="AH178" s="2">
        <f t="shared" si="89"/>
        <v>0</v>
      </c>
      <c r="AI178" s="11">
        <f t="shared" si="70"/>
        <v>139.83333333333334</v>
      </c>
      <c r="AJ178" s="11">
        <f t="shared" si="71"/>
        <v>61.333333333333336</v>
      </c>
    </row>
    <row r="179" spans="1:36" x14ac:dyDescent="0.4">
      <c r="A179" s="7" t="s">
        <v>36</v>
      </c>
      <c r="B179" s="7" t="s">
        <v>40</v>
      </c>
      <c r="C179" s="7">
        <v>11235</v>
      </c>
      <c r="D179" s="7">
        <v>201918</v>
      </c>
      <c r="E179" s="7">
        <v>2019</v>
      </c>
      <c r="F179" s="7">
        <v>18</v>
      </c>
      <c r="G179" s="7">
        <v>3744</v>
      </c>
      <c r="H179" s="7">
        <f t="shared" si="67"/>
        <v>1.8755194121769501E-3</v>
      </c>
      <c r="I179" s="7">
        <f t="shared" si="68"/>
        <v>0.69280298545549857</v>
      </c>
      <c r="J179" s="7">
        <f t="shared" si="69"/>
        <v>1.2993654480359328E-3</v>
      </c>
      <c r="K179" s="7">
        <v>2340</v>
      </c>
      <c r="L179" s="7">
        <v>4072</v>
      </c>
      <c r="M179" s="7">
        <v>2772</v>
      </c>
      <c r="N179" s="7">
        <v>2968</v>
      </c>
      <c r="O179" s="7">
        <v>3207</v>
      </c>
      <c r="P179" s="7">
        <v>2707</v>
      </c>
      <c r="Q179" s="2">
        <f t="shared" si="72"/>
        <v>1404</v>
      </c>
      <c r="R179" s="2">
        <f t="shared" si="73"/>
        <v>328</v>
      </c>
      <c r="S179" s="2">
        <f t="shared" si="74"/>
        <v>972</v>
      </c>
      <c r="T179" s="2">
        <f t="shared" si="75"/>
        <v>776</v>
      </c>
      <c r="U179" s="2">
        <f t="shared" si="76"/>
        <v>537</v>
      </c>
      <c r="V179" s="2">
        <f t="shared" si="77"/>
        <v>1037</v>
      </c>
      <c r="W179" s="7">
        <f t="shared" si="78"/>
        <v>0.4</v>
      </c>
      <c r="X179" s="7">
        <f t="shared" si="79"/>
        <v>0.91944990176817287</v>
      </c>
      <c r="Y179" s="7">
        <f t="shared" si="80"/>
        <v>0.64935064935064934</v>
      </c>
      <c r="Z179" s="7">
        <f t="shared" si="81"/>
        <v>0.73854447439353099</v>
      </c>
      <c r="AA179" s="7">
        <f t="shared" si="82"/>
        <v>0.83255378858746498</v>
      </c>
      <c r="AB179" s="7">
        <f t="shared" si="83"/>
        <v>0.61691909863317318</v>
      </c>
      <c r="AC179" s="2">
        <f t="shared" si="84"/>
        <v>936</v>
      </c>
      <c r="AD179" s="2">
        <f t="shared" si="85"/>
        <v>3744</v>
      </c>
      <c r="AE179" s="2">
        <f t="shared" si="86"/>
        <v>1800</v>
      </c>
      <c r="AF179" s="2">
        <f t="shared" si="87"/>
        <v>2192</v>
      </c>
      <c r="AG179" s="2">
        <f t="shared" si="88"/>
        <v>2670</v>
      </c>
      <c r="AH179" s="2">
        <f t="shared" si="89"/>
        <v>1669.9999999999998</v>
      </c>
      <c r="AI179" s="11">
        <f t="shared" si="70"/>
        <v>3011</v>
      </c>
      <c r="AJ179" s="11">
        <f t="shared" si="71"/>
        <v>2168.6666666666665</v>
      </c>
    </row>
    <row r="180" spans="1:36" x14ac:dyDescent="0.4">
      <c r="A180" s="7" t="s">
        <v>36</v>
      </c>
      <c r="B180" s="7" t="s">
        <v>40</v>
      </c>
      <c r="C180" s="7">
        <v>11236</v>
      </c>
      <c r="D180" s="7">
        <v>201918</v>
      </c>
      <c r="E180" s="7">
        <v>2019</v>
      </c>
      <c r="F180" s="7">
        <v>18</v>
      </c>
      <c r="G180" s="7">
        <v>358</v>
      </c>
      <c r="H180" s="7">
        <f t="shared" si="67"/>
        <v>1.7933652498914213E-4</v>
      </c>
      <c r="I180" s="7">
        <f t="shared" si="68"/>
        <v>0.68930473513116519</v>
      </c>
      <c r="J180" s="7">
        <f t="shared" si="69"/>
        <v>1.2361751585698421E-4</v>
      </c>
      <c r="K180" s="7">
        <v>721</v>
      </c>
      <c r="L180" s="7">
        <v>991</v>
      </c>
      <c r="M180" s="7">
        <v>289</v>
      </c>
      <c r="N180" s="7">
        <v>472</v>
      </c>
      <c r="O180" s="7">
        <v>390</v>
      </c>
      <c r="P180" s="7">
        <v>426</v>
      </c>
      <c r="Q180" s="2">
        <f t="shared" si="72"/>
        <v>363</v>
      </c>
      <c r="R180" s="2">
        <f t="shared" si="73"/>
        <v>633</v>
      </c>
      <c r="S180" s="2">
        <f t="shared" si="74"/>
        <v>69</v>
      </c>
      <c r="T180" s="2">
        <f t="shared" si="75"/>
        <v>114</v>
      </c>
      <c r="U180" s="2">
        <f t="shared" si="76"/>
        <v>32</v>
      </c>
      <c r="V180" s="2">
        <f t="shared" si="77"/>
        <v>68</v>
      </c>
      <c r="W180" s="7">
        <f t="shared" si="78"/>
        <v>0.49653259361997226</v>
      </c>
      <c r="X180" s="7">
        <f t="shared" si="79"/>
        <v>0.36125126135216956</v>
      </c>
      <c r="Y180" s="7">
        <f t="shared" si="80"/>
        <v>0.76124567474048443</v>
      </c>
      <c r="Z180" s="7">
        <f t="shared" si="81"/>
        <v>0.75847457627118642</v>
      </c>
      <c r="AA180" s="7">
        <f t="shared" si="82"/>
        <v>0.91794871794871791</v>
      </c>
      <c r="AB180" s="7">
        <f t="shared" si="83"/>
        <v>0.84037558685446012</v>
      </c>
      <c r="AC180" s="2">
        <f t="shared" si="84"/>
        <v>358</v>
      </c>
      <c r="AD180" s="2">
        <f t="shared" si="85"/>
        <v>358.00000000000006</v>
      </c>
      <c r="AE180" s="2">
        <f t="shared" si="86"/>
        <v>220</v>
      </c>
      <c r="AF180" s="2">
        <f t="shared" si="87"/>
        <v>358</v>
      </c>
      <c r="AG180" s="2">
        <f t="shared" si="88"/>
        <v>358</v>
      </c>
      <c r="AH180" s="2">
        <f t="shared" si="89"/>
        <v>358</v>
      </c>
      <c r="AI180" s="11">
        <f t="shared" si="70"/>
        <v>548.16666666666663</v>
      </c>
      <c r="AJ180" s="11">
        <f t="shared" si="71"/>
        <v>335</v>
      </c>
    </row>
    <row r="181" spans="1:36" x14ac:dyDescent="0.4">
      <c r="A181" s="7" t="s">
        <v>36</v>
      </c>
      <c r="B181" s="7" t="s">
        <v>40</v>
      </c>
      <c r="C181" s="7">
        <v>11238</v>
      </c>
      <c r="D181" s="7">
        <v>201918</v>
      </c>
      <c r="E181" s="7">
        <v>2019</v>
      </c>
      <c r="F181" s="7">
        <v>18</v>
      </c>
      <c r="G181" s="7">
        <v>601</v>
      </c>
      <c r="H181" s="7">
        <f t="shared" si="67"/>
        <v>3.0106494837562687E-4</v>
      </c>
      <c r="I181" s="7">
        <f t="shared" si="68"/>
        <v>0.39316010270184126</v>
      </c>
      <c r="J181" s="7">
        <f t="shared" si="69"/>
        <v>1.1836672602328599E-4</v>
      </c>
      <c r="K181" s="7">
        <v>1072</v>
      </c>
      <c r="L181" s="7">
        <v>5771</v>
      </c>
      <c r="M181" s="7">
        <v>2997</v>
      </c>
      <c r="N181" s="7">
        <v>2826</v>
      </c>
      <c r="O181" s="7">
        <v>843</v>
      </c>
      <c r="P181" s="7">
        <v>1058</v>
      </c>
      <c r="Q181" s="2">
        <f t="shared" si="72"/>
        <v>471</v>
      </c>
      <c r="R181" s="2">
        <f t="shared" si="73"/>
        <v>5170</v>
      </c>
      <c r="S181" s="2">
        <f t="shared" si="74"/>
        <v>2396</v>
      </c>
      <c r="T181" s="2">
        <f t="shared" si="75"/>
        <v>2225</v>
      </c>
      <c r="U181" s="2">
        <f t="shared" si="76"/>
        <v>242</v>
      </c>
      <c r="V181" s="2">
        <f t="shared" si="77"/>
        <v>457</v>
      </c>
      <c r="W181" s="7">
        <f t="shared" si="78"/>
        <v>0.56063432835820892</v>
      </c>
      <c r="X181" s="7">
        <f t="shared" si="79"/>
        <v>0.10414139663836419</v>
      </c>
      <c r="Y181" s="7">
        <f t="shared" si="80"/>
        <v>0.2005338672005339</v>
      </c>
      <c r="Z181" s="7">
        <f t="shared" si="81"/>
        <v>0.21266808209483368</v>
      </c>
      <c r="AA181" s="7">
        <f t="shared" si="82"/>
        <v>0.71293001186239624</v>
      </c>
      <c r="AB181" s="7">
        <f t="shared" si="83"/>
        <v>0.56805293005671076</v>
      </c>
      <c r="AC181" s="2">
        <f t="shared" si="84"/>
        <v>601</v>
      </c>
      <c r="AD181" s="2">
        <f t="shared" si="85"/>
        <v>600.99999999999977</v>
      </c>
      <c r="AE181" s="2">
        <f t="shared" si="86"/>
        <v>601.00000000000011</v>
      </c>
      <c r="AF181" s="2">
        <f t="shared" si="87"/>
        <v>601</v>
      </c>
      <c r="AG181" s="2">
        <f t="shared" si="88"/>
        <v>601</v>
      </c>
      <c r="AH181" s="2">
        <f t="shared" si="89"/>
        <v>601</v>
      </c>
      <c r="AI181" s="11">
        <f t="shared" si="70"/>
        <v>2427.8333333333335</v>
      </c>
      <c r="AJ181" s="11">
        <f t="shared" si="71"/>
        <v>601</v>
      </c>
    </row>
    <row r="182" spans="1:36" x14ac:dyDescent="0.4">
      <c r="A182" s="7" t="s">
        <v>36</v>
      </c>
      <c r="B182" s="7" t="s">
        <v>40</v>
      </c>
      <c r="C182" s="7">
        <v>11239</v>
      </c>
      <c r="D182" s="7">
        <v>201918</v>
      </c>
      <c r="E182" s="7">
        <v>2019</v>
      </c>
      <c r="F182" s="7">
        <v>18</v>
      </c>
      <c r="G182" s="7">
        <v>0</v>
      </c>
      <c r="H182" s="7">
        <f t="shared" si="67"/>
        <v>0</v>
      </c>
      <c r="I182" s="7">
        <f t="shared" si="68"/>
        <v>0</v>
      </c>
      <c r="J182" s="7">
        <f t="shared" si="69"/>
        <v>0</v>
      </c>
      <c r="K182" s="7">
        <v>1</v>
      </c>
      <c r="L182" s="7">
        <v>1</v>
      </c>
      <c r="M182" s="7">
        <v>11</v>
      </c>
      <c r="N182" s="7">
        <v>4</v>
      </c>
      <c r="O182" s="7">
        <v>8</v>
      </c>
      <c r="P182" s="7">
        <v>13</v>
      </c>
      <c r="Q182" s="2">
        <f t="shared" si="72"/>
        <v>1</v>
      </c>
      <c r="R182" s="2">
        <f t="shared" si="73"/>
        <v>1</v>
      </c>
      <c r="S182" s="2">
        <f t="shared" si="74"/>
        <v>11</v>
      </c>
      <c r="T182" s="2">
        <f t="shared" si="75"/>
        <v>4</v>
      </c>
      <c r="U182" s="2">
        <f t="shared" si="76"/>
        <v>8</v>
      </c>
      <c r="V182" s="2">
        <f t="shared" si="77"/>
        <v>13</v>
      </c>
      <c r="W182" s="7">
        <f t="shared" si="78"/>
        <v>0</v>
      </c>
      <c r="X182" s="7">
        <f t="shared" si="79"/>
        <v>0</v>
      </c>
      <c r="Y182" s="7">
        <f t="shared" si="80"/>
        <v>0</v>
      </c>
      <c r="Z182" s="7">
        <f t="shared" si="81"/>
        <v>0</v>
      </c>
      <c r="AA182" s="7">
        <f t="shared" si="82"/>
        <v>0</v>
      </c>
      <c r="AB182" s="7">
        <f t="shared" si="83"/>
        <v>0</v>
      </c>
      <c r="AC182" s="2">
        <f t="shared" si="84"/>
        <v>0</v>
      </c>
      <c r="AD182" s="2">
        <f t="shared" si="85"/>
        <v>0</v>
      </c>
      <c r="AE182" s="2">
        <f t="shared" si="86"/>
        <v>0</v>
      </c>
      <c r="AF182" s="2">
        <f t="shared" si="87"/>
        <v>0</v>
      </c>
      <c r="AG182" s="2">
        <f t="shared" si="88"/>
        <v>0</v>
      </c>
      <c r="AH182" s="2">
        <f t="shared" si="89"/>
        <v>0</v>
      </c>
      <c r="AI182" s="11">
        <f t="shared" si="70"/>
        <v>6.333333333333333</v>
      </c>
      <c r="AJ182" s="11">
        <f t="shared" si="71"/>
        <v>0</v>
      </c>
    </row>
    <row r="183" spans="1:36" x14ac:dyDescent="0.4">
      <c r="A183" s="7" t="s">
        <v>36</v>
      </c>
      <c r="B183" s="7" t="s">
        <v>40</v>
      </c>
      <c r="C183" s="7">
        <v>11240</v>
      </c>
      <c r="D183" s="7">
        <v>201918</v>
      </c>
      <c r="E183" s="7">
        <v>2019</v>
      </c>
      <c r="F183" s="7">
        <v>18</v>
      </c>
      <c r="G183" s="7">
        <v>2380</v>
      </c>
      <c r="H183" s="7">
        <f t="shared" si="67"/>
        <v>1.1922372331680399E-3</v>
      </c>
      <c r="I183" s="7">
        <f t="shared" si="68"/>
        <v>0.71811995685961538</v>
      </c>
      <c r="J183" s="7">
        <f t="shared" si="69"/>
        <v>8.5616935044906001E-4</v>
      </c>
      <c r="K183" s="7">
        <v>1530</v>
      </c>
      <c r="L183" s="7">
        <v>1745</v>
      </c>
      <c r="M183" s="7">
        <v>1863</v>
      </c>
      <c r="N183" s="7">
        <v>1891</v>
      </c>
      <c r="O183" s="7">
        <v>2160</v>
      </c>
      <c r="P183" s="7">
        <v>2099</v>
      </c>
      <c r="Q183" s="2">
        <f t="shared" si="72"/>
        <v>850</v>
      </c>
      <c r="R183" s="2">
        <f t="shared" si="73"/>
        <v>635</v>
      </c>
      <c r="S183" s="2">
        <f t="shared" si="74"/>
        <v>517</v>
      </c>
      <c r="T183" s="2">
        <f t="shared" si="75"/>
        <v>489</v>
      </c>
      <c r="U183" s="2">
        <f t="shared" si="76"/>
        <v>220</v>
      </c>
      <c r="V183" s="2">
        <f t="shared" si="77"/>
        <v>281</v>
      </c>
      <c r="W183" s="7">
        <f t="shared" si="78"/>
        <v>0.44444444444444442</v>
      </c>
      <c r="X183" s="7">
        <f t="shared" si="79"/>
        <v>0.63610315186246424</v>
      </c>
      <c r="Y183" s="7">
        <f t="shared" si="80"/>
        <v>0.72249060654857755</v>
      </c>
      <c r="Z183" s="7">
        <f t="shared" si="81"/>
        <v>0.74140666314119508</v>
      </c>
      <c r="AA183" s="7">
        <f t="shared" si="82"/>
        <v>0.89814814814814814</v>
      </c>
      <c r="AB183" s="7">
        <f t="shared" si="83"/>
        <v>0.86612672701286331</v>
      </c>
      <c r="AC183" s="2">
        <f t="shared" si="84"/>
        <v>680</v>
      </c>
      <c r="AD183" s="2">
        <f t="shared" si="85"/>
        <v>1110</v>
      </c>
      <c r="AE183" s="2">
        <f t="shared" si="86"/>
        <v>1346</v>
      </c>
      <c r="AF183" s="2">
        <f t="shared" si="87"/>
        <v>1402</v>
      </c>
      <c r="AG183" s="2">
        <f t="shared" si="88"/>
        <v>1940</v>
      </c>
      <c r="AH183" s="2">
        <f t="shared" si="89"/>
        <v>1818</v>
      </c>
      <c r="AI183" s="11">
        <f t="shared" si="70"/>
        <v>1881.3333333333333</v>
      </c>
      <c r="AJ183" s="11">
        <f t="shared" si="71"/>
        <v>1382.6666666666667</v>
      </c>
    </row>
    <row r="184" spans="1:36" x14ac:dyDescent="0.4">
      <c r="A184" s="7" t="s">
        <v>36</v>
      </c>
      <c r="B184" s="7" t="s">
        <v>40</v>
      </c>
      <c r="C184" s="7">
        <v>11241</v>
      </c>
      <c r="D184" s="7">
        <v>201918</v>
      </c>
      <c r="E184" s="7">
        <v>2019</v>
      </c>
      <c r="F184" s="7">
        <v>18</v>
      </c>
      <c r="G184" s="7">
        <v>109</v>
      </c>
      <c r="H184" s="7">
        <f t="shared" si="67"/>
        <v>5.4602461519040476E-5</v>
      </c>
      <c r="I184" s="7">
        <f t="shared" si="68"/>
        <v>0.50001515225067905</v>
      </c>
      <c r="J184" s="7">
        <f t="shared" si="69"/>
        <v>2.7302058109704867E-5</v>
      </c>
      <c r="K184" s="7">
        <v>202</v>
      </c>
      <c r="L184" s="7">
        <v>75</v>
      </c>
      <c r="M184" s="7">
        <v>241</v>
      </c>
      <c r="N184" s="7">
        <v>245</v>
      </c>
      <c r="O184" s="7">
        <v>185</v>
      </c>
      <c r="P184" s="7">
        <v>255</v>
      </c>
      <c r="Q184" s="2">
        <f t="shared" si="72"/>
        <v>93</v>
      </c>
      <c r="R184" s="2">
        <f t="shared" si="73"/>
        <v>34</v>
      </c>
      <c r="S184" s="2">
        <f t="shared" si="74"/>
        <v>132</v>
      </c>
      <c r="T184" s="2">
        <f t="shared" si="75"/>
        <v>136</v>
      </c>
      <c r="U184" s="2">
        <f t="shared" si="76"/>
        <v>76</v>
      </c>
      <c r="V184" s="2">
        <f t="shared" si="77"/>
        <v>146</v>
      </c>
      <c r="W184" s="7">
        <f t="shared" si="78"/>
        <v>0.53960396039603964</v>
      </c>
      <c r="X184" s="7">
        <f t="shared" si="79"/>
        <v>0.54666666666666663</v>
      </c>
      <c r="Y184" s="7">
        <f t="shared" si="80"/>
        <v>0.4522821576763485</v>
      </c>
      <c r="Z184" s="7">
        <f t="shared" si="81"/>
        <v>0.44489795918367347</v>
      </c>
      <c r="AA184" s="7">
        <f t="shared" si="82"/>
        <v>0.58918918918918917</v>
      </c>
      <c r="AB184" s="7">
        <f t="shared" si="83"/>
        <v>0.4274509803921569</v>
      </c>
      <c r="AC184" s="2">
        <f t="shared" si="84"/>
        <v>109</v>
      </c>
      <c r="AD184" s="2">
        <f t="shared" si="85"/>
        <v>41</v>
      </c>
      <c r="AE184" s="2">
        <f t="shared" si="86"/>
        <v>108.99999999999999</v>
      </c>
      <c r="AF184" s="2">
        <f t="shared" si="87"/>
        <v>109</v>
      </c>
      <c r="AG184" s="2">
        <f t="shared" si="88"/>
        <v>109</v>
      </c>
      <c r="AH184" s="2">
        <f t="shared" si="89"/>
        <v>109.00000000000001</v>
      </c>
      <c r="AI184" s="11">
        <f t="shared" si="70"/>
        <v>200.5</v>
      </c>
      <c r="AJ184" s="11">
        <f t="shared" si="71"/>
        <v>97.666666666666671</v>
      </c>
    </row>
    <row r="185" spans="1:36" x14ac:dyDescent="0.4">
      <c r="A185" s="7" t="s">
        <v>36</v>
      </c>
      <c r="B185" s="7" t="s">
        <v>40</v>
      </c>
      <c r="C185" s="7">
        <v>11242</v>
      </c>
      <c r="D185" s="7">
        <v>201918</v>
      </c>
      <c r="E185" s="7">
        <v>2019</v>
      </c>
      <c r="F185" s="7">
        <v>18</v>
      </c>
      <c r="G185" s="7">
        <v>1491</v>
      </c>
      <c r="H185" s="7">
        <f t="shared" si="67"/>
        <v>7.4690156077880144E-4</v>
      </c>
      <c r="I185" s="7">
        <f t="shared" si="68"/>
        <v>0.83003021826062284</v>
      </c>
      <c r="J185" s="7">
        <f t="shared" si="69"/>
        <v>6.1995086551242841E-4</v>
      </c>
      <c r="K185" s="7">
        <v>1805</v>
      </c>
      <c r="L185" s="7">
        <v>1795</v>
      </c>
      <c r="M185" s="7">
        <v>1828</v>
      </c>
      <c r="N185" s="7">
        <v>1772</v>
      </c>
      <c r="O185" s="7">
        <v>1780</v>
      </c>
      <c r="P185" s="7">
        <v>1799</v>
      </c>
      <c r="Q185" s="2">
        <f t="shared" si="72"/>
        <v>314</v>
      </c>
      <c r="R185" s="2">
        <f t="shared" si="73"/>
        <v>304</v>
      </c>
      <c r="S185" s="2">
        <f t="shared" si="74"/>
        <v>337</v>
      </c>
      <c r="T185" s="2">
        <f t="shared" si="75"/>
        <v>281</v>
      </c>
      <c r="U185" s="2">
        <f t="shared" si="76"/>
        <v>289</v>
      </c>
      <c r="V185" s="2">
        <f t="shared" si="77"/>
        <v>308</v>
      </c>
      <c r="W185" s="7">
        <f t="shared" si="78"/>
        <v>0.82603878116343488</v>
      </c>
      <c r="X185" s="7">
        <f t="shared" si="79"/>
        <v>0.83064066852367691</v>
      </c>
      <c r="Y185" s="7">
        <f t="shared" si="80"/>
        <v>0.81564551422319476</v>
      </c>
      <c r="Z185" s="7">
        <f t="shared" si="81"/>
        <v>0.8414221218961625</v>
      </c>
      <c r="AA185" s="7">
        <f t="shared" si="82"/>
        <v>0.83764044943820226</v>
      </c>
      <c r="AB185" s="7">
        <f t="shared" si="83"/>
        <v>0.82879377431906609</v>
      </c>
      <c r="AC185" s="2">
        <f t="shared" si="84"/>
        <v>1491</v>
      </c>
      <c r="AD185" s="2">
        <f t="shared" si="85"/>
        <v>1491</v>
      </c>
      <c r="AE185" s="2">
        <f t="shared" si="86"/>
        <v>1491</v>
      </c>
      <c r="AF185" s="2">
        <f t="shared" si="87"/>
        <v>1491</v>
      </c>
      <c r="AG185" s="2">
        <f t="shared" si="88"/>
        <v>1491</v>
      </c>
      <c r="AH185" s="2">
        <f t="shared" si="89"/>
        <v>1491</v>
      </c>
      <c r="AI185" s="11">
        <f t="shared" si="70"/>
        <v>1796.5</v>
      </c>
      <c r="AJ185" s="11">
        <f t="shared" si="71"/>
        <v>1491</v>
      </c>
    </row>
    <row r="186" spans="1:36" x14ac:dyDescent="0.4">
      <c r="A186" s="7" t="s">
        <v>36</v>
      </c>
      <c r="B186" s="7" t="s">
        <v>41</v>
      </c>
      <c r="C186" s="7">
        <v>11243</v>
      </c>
      <c r="D186" s="7">
        <v>201918</v>
      </c>
      <c r="E186" s="7">
        <v>2019</v>
      </c>
      <c r="F186" s="7">
        <v>18</v>
      </c>
      <c r="G186" s="7">
        <v>431</v>
      </c>
      <c r="H186" s="7">
        <f t="shared" si="67"/>
        <v>2.1590514600648117E-4</v>
      </c>
      <c r="I186" s="7">
        <f t="shared" si="68"/>
        <v>0.36222403733449493</v>
      </c>
      <c r="J186" s="7">
        <f t="shared" si="69"/>
        <v>7.8206033667761209E-5</v>
      </c>
      <c r="K186" s="7">
        <v>339</v>
      </c>
      <c r="L186" s="7">
        <v>74</v>
      </c>
      <c r="M186" s="7">
        <v>291</v>
      </c>
      <c r="N186" s="7">
        <v>41</v>
      </c>
      <c r="O186" s="7">
        <v>502</v>
      </c>
      <c r="P186" s="7">
        <v>223</v>
      </c>
      <c r="Q186" s="2">
        <f t="shared" si="72"/>
        <v>92</v>
      </c>
      <c r="R186" s="2">
        <f t="shared" si="73"/>
        <v>357</v>
      </c>
      <c r="S186" s="2">
        <f t="shared" si="74"/>
        <v>140</v>
      </c>
      <c r="T186" s="2">
        <f t="shared" si="75"/>
        <v>390</v>
      </c>
      <c r="U186" s="2">
        <f t="shared" si="76"/>
        <v>71</v>
      </c>
      <c r="V186" s="2">
        <f t="shared" si="77"/>
        <v>208</v>
      </c>
      <c r="W186" s="7">
        <f t="shared" si="78"/>
        <v>0.72861356932153387</v>
      </c>
      <c r="X186" s="7">
        <f t="shared" si="79"/>
        <v>0</v>
      </c>
      <c r="Y186" s="7">
        <f t="shared" si="80"/>
        <v>0.51890034364261162</v>
      </c>
      <c r="Z186" s="7">
        <f t="shared" si="81"/>
        <v>0</v>
      </c>
      <c r="AA186" s="7">
        <f t="shared" si="82"/>
        <v>0.85856573705179284</v>
      </c>
      <c r="AB186" s="7">
        <f t="shared" si="83"/>
        <v>6.7264573991031362E-2</v>
      </c>
      <c r="AC186" s="2">
        <f t="shared" si="84"/>
        <v>246.99999999999997</v>
      </c>
      <c r="AD186" s="2">
        <f t="shared" si="85"/>
        <v>0</v>
      </c>
      <c r="AE186" s="2">
        <f t="shared" si="86"/>
        <v>150.99999999999997</v>
      </c>
      <c r="AF186" s="2">
        <f t="shared" si="87"/>
        <v>0</v>
      </c>
      <c r="AG186" s="2">
        <f t="shared" si="88"/>
        <v>431</v>
      </c>
      <c r="AH186" s="2">
        <f t="shared" si="89"/>
        <v>14.999999999999993</v>
      </c>
      <c r="AI186" s="11">
        <f t="shared" si="70"/>
        <v>245</v>
      </c>
      <c r="AJ186" s="11">
        <f t="shared" si="71"/>
        <v>140.66666666666666</v>
      </c>
    </row>
    <row r="187" spans="1:36" x14ac:dyDescent="0.4">
      <c r="A187" s="7" t="s">
        <v>36</v>
      </c>
      <c r="B187" s="7" t="s">
        <v>41</v>
      </c>
      <c r="C187" s="7">
        <v>11244</v>
      </c>
      <c r="D187" s="7">
        <v>201918</v>
      </c>
      <c r="E187" s="7">
        <v>2019</v>
      </c>
      <c r="F187" s="7">
        <v>18</v>
      </c>
      <c r="G187" s="7">
        <v>112</v>
      </c>
      <c r="H187" s="7">
        <f t="shared" si="67"/>
        <v>5.6105281560848935E-5</v>
      </c>
      <c r="I187" s="7">
        <f t="shared" si="68"/>
        <v>0.23770237303171435</v>
      </c>
      <c r="J187" s="7">
        <f t="shared" si="69"/>
        <v>1.3336358566626278E-5</v>
      </c>
      <c r="K187" s="7">
        <v>40</v>
      </c>
      <c r="L187" s="7">
        <v>167</v>
      </c>
      <c r="M187" s="7">
        <v>90</v>
      </c>
      <c r="N187" s="7">
        <v>37</v>
      </c>
      <c r="O187" s="7">
        <v>21</v>
      </c>
      <c r="P187" s="7">
        <v>20</v>
      </c>
      <c r="Q187" s="2">
        <f t="shared" si="72"/>
        <v>72</v>
      </c>
      <c r="R187" s="2">
        <f t="shared" si="73"/>
        <v>55</v>
      </c>
      <c r="S187" s="2">
        <f t="shared" si="74"/>
        <v>22</v>
      </c>
      <c r="T187" s="2">
        <f t="shared" si="75"/>
        <v>75</v>
      </c>
      <c r="U187" s="2">
        <f t="shared" si="76"/>
        <v>91</v>
      </c>
      <c r="V187" s="2">
        <f t="shared" si="77"/>
        <v>92</v>
      </c>
      <c r="W187" s="7">
        <f t="shared" si="78"/>
        <v>0</v>
      </c>
      <c r="X187" s="7">
        <f t="shared" si="79"/>
        <v>0.6706586826347305</v>
      </c>
      <c r="Y187" s="7">
        <f t="shared" si="80"/>
        <v>0.75555555555555554</v>
      </c>
      <c r="Z187" s="7">
        <f t="shared" si="81"/>
        <v>0</v>
      </c>
      <c r="AA187" s="7">
        <f t="shared" si="82"/>
        <v>0</v>
      </c>
      <c r="AB187" s="7">
        <f t="shared" si="83"/>
        <v>0</v>
      </c>
      <c r="AC187" s="2">
        <f t="shared" si="84"/>
        <v>0</v>
      </c>
      <c r="AD187" s="2">
        <f t="shared" si="85"/>
        <v>112</v>
      </c>
      <c r="AE187" s="2">
        <f t="shared" si="86"/>
        <v>68</v>
      </c>
      <c r="AF187" s="2">
        <f t="shared" si="87"/>
        <v>0</v>
      </c>
      <c r="AG187" s="2">
        <f t="shared" si="88"/>
        <v>0</v>
      </c>
      <c r="AH187" s="2">
        <f t="shared" si="89"/>
        <v>0</v>
      </c>
      <c r="AI187" s="11">
        <f t="shared" si="70"/>
        <v>62.5</v>
      </c>
      <c r="AJ187" s="11">
        <f t="shared" si="71"/>
        <v>30</v>
      </c>
    </row>
    <row r="188" spans="1:36" x14ac:dyDescent="0.4">
      <c r="A188" s="7" t="s">
        <v>36</v>
      </c>
      <c r="B188" s="7" t="s">
        <v>41</v>
      </c>
      <c r="C188" s="7">
        <v>11245</v>
      </c>
      <c r="D188" s="7">
        <v>201918</v>
      </c>
      <c r="E188" s="7">
        <v>2019</v>
      </c>
      <c r="F188" s="7">
        <v>18</v>
      </c>
      <c r="G188" s="7">
        <v>171</v>
      </c>
      <c r="H188" s="7">
        <f t="shared" si="67"/>
        <v>8.5660742383081851E-5</v>
      </c>
      <c r="I188" s="7">
        <f t="shared" si="68"/>
        <v>9.9592915897263712E-2</v>
      </c>
      <c r="J188" s="7">
        <f t="shared" si="69"/>
        <v>8.5312031118554445E-6</v>
      </c>
      <c r="K188" s="7">
        <v>444</v>
      </c>
      <c r="L188" s="7">
        <v>805</v>
      </c>
      <c r="M188" s="7">
        <v>55</v>
      </c>
      <c r="N188" s="7">
        <v>82</v>
      </c>
      <c r="O188" s="7">
        <v>54</v>
      </c>
      <c r="P188" s="7">
        <v>77</v>
      </c>
      <c r="Q188" s="2">
        <f t="shared" si="72"/>
        <v>273</v>
      </c>
      <c r="R188" s="2">
        <f t="shared" si="73"/>
        <v>634</v>
      </c>
      <c r="S188" s="2">
        <f t="shared" si="74"/>
        <v>116</v>
      </c>
      <c r="T188" s="2">
        <f t="shared" si="75"/>
        <v>89</v>
      </c>
      <c r="U188" s="2">
        <f t="shared" si="76"/>
        <v>117</v>
      </c>
      <c r="V188" s="2">
        <f t="shared" si="77"/>
        <v>94</v>
      </c>
      <c r="W188" s="7">
        <f t="shared" si="78"/>
        <v>0.38513513513513509</v>
      </c>
      <c r="X188" s="7">
        <f t="shared" si="79"/>
        <v>0.21242236024844718</v>
      </c>
      <c r="Y188" s="7">
        <f t="shared" si="80"/>
        <v>0</v>
      </c>
      <c r="Z188" s="7">
        <f t="shared" si="81"/>
        <v>0</v>
      </c>
      <c r="AA188" s="7">
        <f t="shared" si="82"/>
        <v>0</v>
      </c>
      <c r="AB188" s="7">
        <f t="shared" si="83"/>
        <v>0</v>
      </c>
      <c r="AC188" s="2">
        <f t="shared" si="84"/>
        <v>170.99999999999997</v>
      </c>
      <c r="AD188" s="2">
        <f t="shared" si="85"/>
        <v>170.99999999999997</v>
      </c>
      <c r="AE188" s="2">
        <f t="shared" si="86"/>
        <v>0</v>
      </c>
      <c r="AF188" s="2">
        <f t="shared" si="87"/>
        <v>0</v>
      </c>
      <c r="AG188" s="2">
        <f t="shared" si="88"/>
        <v>0</v>
      </c>
      <c r="AH188" s="2">
        <f t="shared" si="89"/>
        <v>0</v>
      </c>
      <c r="AI188" s="11">
        <f t="shared" si="70"/>
        <v>252.83333333333334</v>
      </c>
      <c r="AJ188" s="11">
        <f t="shared" si="71"/>
        <v>56.999999999999993</v>
      </c>
    </row>
    <row r="189" spans="1:36" x14ac:dyDescent="0.4">
      <c r="A189" s="7" t="s">
        <v>36</v>
      </c>
      <c r="B189" s="7" t="s">
        <v>41</v>
      </c>
      <c r="C189" s="7">
        <v>11246</v>
      </c>
      <c r="D189" s="7">
        <v>201918</v>
      </c>
      <c r="E189" s="7">
        <v>2019</v>
      </c>
      <c r="F189" s="7">
        <v>18</v>
      </c>
      <c r="G189" s="7">
        <v>457</v>
      </c>
      <c r="H189" s="7">
        <f t="shared" si="67"/>
        <v>2.289295863688211E-4</v>
      </c>
      <c r="I189" s="7">
        <f t="shared" si="68"/>
        <v>0.58027257313789604</v>
      </c>
      <c r="J189" s="7">
        <f t="shared" si="69"/>
        <v>1.3284156014963002E-4</v>
      </c>
      <c r="K189" s="7">
        <v>503</v>
      </c>
      <c r="L189" s="7">
        <v>1440</v>
      </c>
      <c r="M189" s="7">
        <v>300</v>
      </c>
      <c r="N189" s="7">
        <v>505</v>
      </c>
      <c r="O189" s="7">
        <v>287</v>
      </c>
      <c r="P189" s="7">
        <v>298</v>
      </c>
      <c r="Q189" s="2">
        <f t="shared" si="72"/>
        <v>46</v>
      </c>
      <c r="R189" s="2">
        <f t="shared" si="73"/>
        <v>983</v>
      </c>
      <c r="S189" s="2">
        <f t="shared" si="74"/>
        <v>157</v>
      </c>
      <c r="T189" s="2">
        <f t="shared" si="75"/>
        <v>48</v>
      </c>
      <c r="U189" s="2">
        <f t="shared" si="76"/>
        <v>170</v>
      </c>
      <c r="V189" s="2">
        <f t="shared" si="77"/>
        <v>159</v>
      </c>
      <c r="W189" s="7">
        <f t="shared" si="78"/>
        <v>0.90854870775347907</v>
      </c>
      <c r="X189" s="7">
        <f t="shared" si="79"/>
        <v>0.31736111111111109</v>
      </c>
      <c r="Y189" s="7">
        <f t="shared" si="80"/>
        <v>0.47666666666666668</v>
      </c>
      <c r="Z189" s="7">
        <f t="shared" si="81"/>
        <v>0.90495049504950498</v>
      </c>
      <c r="AA189" s="7">
        <f t="shared" si="82"/>
        <v>0.40766550522648082</v>
      </c>
      <c r="AB189" s="7">
        <f t="shared" si="83"/>
        <v>0.46644295302013428</v>
      </c>
      <c r="AC189" s="2">
        <f t="shared" si="84"/>
        <v>456.99999999999994</v>
      </c>
      <c r="AD189" s="2">
        <f t="shared" si="85"/>
        <v>457</v>
      </c>
      <c r="AE189" s="2">
        <f t="shared" si="86"/>
        <v>143</v>
      </c>
      <c r="AF189" s="2">
        <f t="shared" si="87"/>
        <v>457</v>
      </c>
      <c r="AG189" s="2">
        <f t="shared" si="88"/>
        <v>117</v>
      </c>
      <c r="AH189" s="2">
        <f t="shared" si="89"/>
        <v>139.00000000000003</v>
      </c>
      <c r="AI189" s="11">
        <f t="shared" si="70"/>
        <v>555.5</v>
      </c>
      <c r="AJ189" s="11">
        <f t="shared" si="71"/>
        <v>295</v>
      </c>
    </row>
    <row r="190" spans="1:36" x14ac:dyDescent="0.4">
      <c r="A190" s="7" t="s">
        <v>36</v>
      </c>
      <c r="B190" s="7" t="s">
        <v>41</v>
      </c>
      <c r="C190" s="7">
        <v>11247</v>
      </c>
      <c r="D190" s="7">
        <v>201918</v>
      </c>
      <c r="E190" s="7">
        <v>2019</v>
      </c>
      <c r="F190" s="7">
        <v>18</v>
      </c>
      <c r="G190" s="7">
        <v>24</v>
      </c>
      <c r="H190" s="7">
        <f t="shared" si="67"/>
        <v>1.2022560334467628E-5</v>
      </c>
      <c r="I190" s="7">
        <f t="shared" si="68"/>
        <v>0.22222222222222224</v>
      </c>
      <c r="J190" s="7">
        <f t="shared" si="69"/>
        <v>2.67168007432614E-6</v>
      </c>
      <c r="K190" s="7">
        <v>3</v>
      </c>
      <c r="L190" s="7">
        <v>1</v>
      </c>
      <c r="M190" s="7">
        <v>18</v>
      </c>
      <c r="N190" s="7">
        <v>2</v>
      </c>
      <c r="O190" s="7">
        <v>18</v>
      </c>
      <c r="P190" s="7">
        <v>12</v>
      </c>
      <c r="Q190" s="2">
        <f t="shared" si="72"/>
        <v>21</v>
      </c>
      <c r="R190" s="2">
        <f t="shared" si="73"/>
        <v>23</v>
      </c>
      <c r="S190" s="2">
        <f t="shared" si="74"/>
        <v>6</v>
      </c>
      <c r="T190" s="2">
        <f t="shared" si="75"/>
        <v>22</v>
      </c>
      <c r="U190" s="2">
        <f t="shared" si="76"/>
        <v>6</v>
      </c>
      <c r="V190" s="2">
        <f t="shared" si="77"/>
        <v>12</v>
      </c>
      <c r="W190" s="7">
        <f t="shared" si="78"/>
        <v>0</v>
      </c>
      <c r="X190" s="7">
        <f t="shared" si="79"/>
        <v>0</v>
      </c>
      <c r="Y190" s="7">
        <f t="shared" si="80"/>
        <v>0.66666666666666674</v>
      </c>
      <c r="Z190" s="7">
        <f t="shared" si="81"/>
        <v>0</v>
      </c>
      <c r="AA190" s="7">
        <f t="shared" si="82"/>
        <v>0.66666666666666674</v>
      </c>
      <c r="AB190" s="7">
        <f t="shared" si="83"/>
        <v>0</v>
      </c>
      <c r="AC190" s="2">
        <f t="shared" si="84"/>
        <v>0</v>
      </c>
      <c r="AD190" s="2">
        <f t="shared" si="85"/>
        <v>0</v>
      </c>
      <c r="AE190" s="2">
        <f t="shared" si="86"/>
        <v>12.000000000000002</v>
      </c>
      <c r="AF190" s="2">
        <f t="shared" si="87"/>
        <v>0</v>
      </c>
      <c r="AG190" s="2">
        <f t="shared" si="88"/>
        <v>12.000000000000002</v>
      </c>
      <c r="AH190" s="2">
        <f t="shared" si="89"/>
        <v>0</v>
      </c>
      <c r="AI190" s="11">
        <f t="shared" si="70"/>
        <v>9</v>
      </c>
      <c r="AJ190" s="11">
        <f t="shared" si="71"/>
        <v>4.0000000000000009</v>
      </c>
    </row>
    <row r="191" spans="1:36" x14ac:dyDescent="0.4">
      <c r="A191" s="7" t="s">
        <v>36</v>
      </c>
      <c r="B191" s="7" t="s">
        <v>41</v>
      </c>
      <c r="C191" s="7">
        <v>11248</v>
      </c>
      <c r="D191" s="7">
        <v>201918</v>
      </c>
      <c r="E191" s="7">
        <v>2019</v>
      </c>
      <c r="F191" s="7">
        <v>18</v>
      </c>
      <c r="G191" s="7">
        <v>44</v>
      </c>
      <c r="H191" s="7">
        <f t="shared" si="67"/>
        <v>2.2041360613190653E-5</v>
      </c>
      <c r="I191" s="7">
        <f t="shared" si="68"/>
        <v>0.51049611812548579</v>
      </c>
      <c r="J191" s="7">
        <f t="shared" si="69"/>
        <v>1.1252029031237805E-5</v>
      </c>
      <c r="K191" s="7">
        <v>178</v>
      </c>
      <c r="L191" s="7">
        <v>346</v>
      </c>
      <c r="M191" s="7">
        <v>102</v>
      </c>
      <c r="N191" s="7">
        <v>56</v>
      </c>
      <c r="O191" s="7">
        <v>54</v>
      </c>
      <c r="P191" s="7">
        <v>67</v>
      </c>
      <c r="Q191" s="2">
        <f t="shared" si="72"/>
        <v>134</v>
      </c>
      <c r="R191" s="2">
        <f t="shared" si="73"/>
        <v>302</v>
      </c>
      <c r="S191" s="2">
        <f t="shared" si="74"/>
        <v>58</v>
      </c>
      <c r="T191" s="2">
        <f t="shared" si="75"/>
        <v>12</v>
      </c>
      <c r="U191" s="2">
        <f t="shared" si="76"/>
        <v>10</v>
      </c>
      <c r="V191" s="2">
        <f t="shared" si="77"/>
        <v>23</v>
      </c>
      <c r="W191" s="7">
        <f t="shared" si="78"/>
        <v>0.2471910112359551</v>
      </c>
      <c r="X191" s="7">
        <f t="shared" si="79"/>
        <v>0.12716763005780352</v>
      </c>
      <c r="Y191" s="7">
        <f t="shared" si="80"/>
        <v>0.43137254901960786</v>
      </c>
      <c r="Z191" s="7">
        <f t="shared" si="81"/>
        <v>0.7857142857142857</v>
      </c>
      <c r="AA191" s="7">
        <f t="shared" si="82"/>
        <v>0.81481481481481488</v>
      </c>
      <c r="AB191" s="7">
        <f t="shared" si="83"/>
        <v>0.65671641791044777</v>
      </c>
      <c r="AC191" s="2">
        <f t="shared" si="84"/>
        <v>44.000000000000007</v>
      </c>
      <c r="AD191" s="2">
        <f t="shared" si="85"/>
        <v>44.000000000000014</v>
      </c>
      <c r="AE191" s="2">
        <f t="shared" si="86"/>
        <v>44</v>
      </c>
      <c r="AF191" s="2">
        <f t="shared" si="87"/>
        <v>44</v>
      </c>
      <c r="AG191" s="2">
        <f t="shared" si="88"/>
        <v>44</v>
      </c>
      <c r="AH191" s="2">
        <f t="shared" si="89"/>
        <v>44</v>
      </c>
      <c r="AI191" s="11">
        <f t="shared" si="70"/>
        <v>133.83333333333334</v>
      </c>
      <c r="AJ191" s="11">
        <f t="shared" si="71"/>
        <v>44</v>
      </c>
    </row>
    <row r="192" spans="1:36" x14ac:dyDescent="0.4">
      <c r="A192" s="7" t="s">
        <v>36</v>
      </c>
      <c r="B192" s="7" t="s">
        <v>41</v>
      </c>
      <c r="C192" s="7">
        <v>11249</v>
      </c>
      <c r="D192" s="7">
        <v>201918</v>
      </c>
      <c r="E192" s="7">
        <v>2019</v>
      </c>
      <c r="F192" s="7">
        <v>18</v>
      </c>
      <c r="G192" s="7">
        <v>48</v>
      </c>
      <c r="H192" s="7">
        <f t="shared" si="67"/>
        <v>2.4045120668935257E-5</v>
      </c>
      <c r="I192" s="7">
        <f t="shared" si="68"/>
        <v>0.48876159301691219</v>
      </c>
      <c r="J192" s="7">
        <f t="shared" si="69"/>
        <v>1.1752331482432678E-5</v>
      </c>
      <c r="K192" s="7">
        <v>60</v>
      </c>
      <c r="L192" s="7">
        <v>47</v>
      </c>
      <c r="M192" s="7">
        <v>48</v>
      </c>
      <c r="N192" s="7">
        <v>4</v>
      </c>
      <c r="O192" s="7">
        <v>26</v>
      </c>
      <c r="P192" s="7">
        <v>21</v>
      </c>
      <c r="Q192" s="2">
        <f t="shared" si="72"/>
        <v>12</v>
      </c>
      <c r="R192" s="2">
        <f t="shared" si="73"/>
        <v>1</v>
      </c>
      <c r="S192" s="2">
        <f t="shared" si="74"/>
        <v>0</v>
      </c>
      <c r="T192" s="2">
        <f t="shared" si="75"/>
        <v>44</v>
      </c>
      <c r="U192" s="2">
        <f t="shared" si="76"/>
        <v>22</v>
      </c>
      <c r="V192" s="2">
        <f t="shared" si="77"/>
        <v>27</v>
      </c>
      <c r="W192" s="7">
        <f t="shared" si="78"/>
        <v>0.8</v>
      </c>
      <c r="X192" s="7">
        <f t="shared" si="79"/>
        <v>0.97872340425531912</v>
      </c>
      <c r="Y192" s="7">
        <f t="shared" si="80"/>
        <v>1</v>
      </c>
      <c r="Z192" s="7">
        <f t="shared" si="81"/>
        <v>0</v>
      </c>
      <c r="AA192" s="7">
        <f t="shared" si="82"/>
        <v>0.15384615384615385</v>
      </c>
      <c r="AB192" s="7">
        <f t="shared" si="83"/>
        <v>0</v>
      </c>
      <c r="AC192" s="2">
        <f t="shared" si="84"/>
        <v>48</v>
      </c>
      <c r="AD192" s="2">
        <f t="shared" si="85"/>
        <v>46</v>
      </c>
      <c r="AE192" s="2">
        <f t="shared" si="86"/>
        <v>48</v>
      </c>
      <c r="AF192" s="2">
        <f t="shared" si="87"/>
        <v>0</v>
      </c>
      <c r="AG192" s="2">
        <f t="shared" si="88"/>
        <v>4</v>
      </c>
      <c r="AH192" s="2">
        <f t="shared" si="89"/>
        <v>0</v>
      </c>
      <c r="AI192" s="11">
        <f t="shared" si="70"/>
        <v>34.333333333333336</v>
      </c>
      <c r="AJ192" s="11">
        <f t="shared" si="71"/>
        <v>24.333333333333332</v>
      </c>
    </row>
    <row r="193" spans="1:36" x14ac:dyDescent="0.4">
      <c r="A193" s="7" t="s">
        <v>36</v>
      </c>
      <c r="B193" s="7" t="s">
        <v>41</v>
      </c>
      <c r="C193" s="7">
        <v>11250</v>
      </c>
      <c r="D193" s="7">
        <v>201918</v>
      </c>
      <c r="E193" s="7">
        <v>2019</v>
      </c>
      <c r="F193" s="7">
        <v>18</v>
      </c>
      <c r="G193" s="7">
        <v>1922</v>
      </c>
      <c r="H193" s="7">
        <f t="shared" si="67"/>
        <v>9.6280670678528261E-4</v>
      </c>
      <c r="I193" s="7">
        <f t="shared" si="68"/>
        <v>0.91344858013153907</v>
      </c>
      <c r="J193" s="7">
        <f t="shared" si="69"/>
        <v>8.7947441925413942E-4</v>
      </c>
      <c r="K193" s="7">
        <v>2264</v>
      </c>
      <c r="L193" s="7">
        <v>2147</v>
      </c>
      <c r="M193" s="7">
        <v>2142</v>
      </c>
      <c r="N193" s="7">
        <v>1929</v>
      </c>
      <c r="O193" s="7">
        <v>1930</v>
      </c>
      <c r="P193" s="7">
        <v>1667</v>
      </c>
      <c r="Q193" s="2">
        <f t="shared" si="72"/>
        <v>342</v>
      </c>
      <c r="R193" s="2">
        <f t="shared" si="73"/>
        <v>225</v>
      </c>
      <c r="S193" s="2">
        <f t="shared" si="74"/>
        <v>220</v>
      </c>
      <c r="T193" s="2">
        <f t="shared" si="75"/>
        <v>7</v>
      </c>
      <c r="U193" s="2">
        <f t="shared" si="76"/>
        <v>8</v>
      </c>
      <c r="V193" s="2">
        <f t="shared" si="77"/>
        <v>255</v>
      </c>
      <c r="W193" s="7">
        <f t="shared" si="78"/>
        <v>0.84893992932862195</v>
      </c>
      <c r="X193" s="7">
        <f t="shared" si="79"/>
        <v>0.89520260829063814</v>
      </c>
      <c r="Y193" s="7">
        <f t="shared" si="80"/>
        <v>0.89729225023342674</v>
      </c>
      <c r="Z193" s="7">
        <f t="shared" si="81"/>
        <v>0.99637117677553133</v>
      </c>
      <c r="AA193" s="7">
        <f t="shared" si="82"/>
        <v>0.99585492227979278</v>
      </c>
      <c r="AB193" s="7">
        <f t="shared" si="83"/>
        <v>0.8470305938812237</v>
      </c>
      <c r="AC193" s="2">
        <f t="shared" si="84"/>
        <v>1922</v>
      </c>
      <c r="AD193" s="2">
        <f t="shared" si="85"/>
        <v>1922</v>
      </c>
      <c r="AE193" s="2">
        <f t="shared" si="86"/>
        <v>1922</v>
      </c>
      <c r="AF193" s="2">
        <f t="shared" si="87"/>
        <v>1922</v>
      </c>
      <c r="AG193" s="2">
        <f t="shared" si="88"/>
        <v>1922</v>
      </c>
      <c r="AH193" s="2">
        <f t="shared" si="89"/>
        <v>1412</v>
      </c>
      <c r="AI193" s="11">
        <f t="shared" si="70"/>
        <v>2013.1666666666667</v>
      </c>
      <c r="AJ193" s="11">
        <f t="shared" si="71"/>
        <v>1837</v>
      </c>
    </row>
    <row r="194" spans="1:36" x14ac:dyDescent="0.4">
      <c r="A194" s="7" t="s">
        <v>36</v>
      </c>
      <c r="B194" s="7" t="s">
        <v>41</v>
      </c>
      <c r="C194" s="7">
        <v>11251</v>
      </c>
      <c r="D194" s="7">
        <v>201918</v>
      </c>
      <c r="E194" s="7">
        <v>2019</v>
      </c>
      <c r="F194" s="7">
        <v>18</v>
      </c>
      <c r="G194" s="7">
        <v>575</v>
      </c>
      <c r="H194" s="7">
        <f t="shared" si="67"/>
        <v>2.8804050801328691E-4</v>
      </c>
      <c r="I194" s="7">
        <f t="shared" si="68"/>
        <v>0.38994243610195828</v>
      </c>
      <c r="J194" s="7">
        <f t="shared" si="69"/>
        <v>1.1231921739074673E-4</v>
      </c>
      <c r="K194" s="7">
        <v>501</v>
      </c>
      <c r="L194" s="7">
        <v>1511</v>
      </c>
      <c r="M194" s="7">
        <v>576</v>
      </c>
      <c r="N194" s="7">
        <v>304</v>
      </c>
      <c r="O194" s="7">
        <v>224</v>
      </c>
      <c r="P194" s="7">
        <v>160</v>
      </c>
      <c r="Q194" s="2">
        <f t="shared" si="72"/>
        <v>74</v>
      </c>
      <c r="R194" s="2">
        <f t="shared" si="73"/>
        <v>936</v>
      </c>
      <c r="S194" s="2">
        <f t="shared" si="74"/>
        <v>1</v>
      </c>
      <c r="T194" s="2">
        <f t="shared" si="75"/>
        <v>271</v>
      </c>
      <c r="U194" s="2">
        <f t="shared" si="76"/>
        <v>351</v>
      </c>
      <c r="V194" s="2">
        <f t="shared" si="77"/>
        <v>415</v>
      </c>
      <c r="W194" s="7">
        <f t="shared" si="78"/>
        <v>0.85229540918163671</v>
      </c>
      <c r="X194" s="7">
        <f t="shared" si="79"/>
        <v>0.38054268696227667</v>
      </c>
      <c r="Y194" s="7">
        <f t="shared" si="80"/>
        <v>0.99826388888888884</v>
      </c>
      <c r="Z194" s="7">
        <f t="shared" si="81"/>
        <v>0.10855263157894735</v>
      </c>
      <c r="AA194" s="7">
        <f t="shared" si="82"/>
        <v>0</v>
      </c>
      <c r="AB194" s="7">
        <f t="shared" si="83"/>
        <v>0</v>
      </c>
      <c r="AC194" s="2">
        <f t="shared" si="84"/>
        <v>427</v>
      </c>
      <c r="AD194" s="2">
        <f t="shared" si="85"/>
        <v>575</v>
      </c>
      <c r="AE194" s="2">
        <f t="shared" si="86"/>
        <v>575</v>
      </c>
      <c r="AF194" s="2">
        <f t="shared" si="87"/>
        <v>32.999999999999993</v>
      </c>
      <c r="AG194" s="2">
        <f t="shared" si="88"/>
        <v>0</v>
      </c>
      <c r="AH194" s="2">
        <f t="shared" si="89"/>
        <v>0</v>
      </c>
      <c r="AI194" s="11">
        <f t="shared" si="70"/>
        <v>546</v>
      </c>
      <c r="AJ194" s="11">
        <f t="shared" si="71"/>
        <v>268.33333333333331</v>
      </c>
    </row>
    <row r="195" spans="1:36" x14ac:dyDescent="0.4">
      <c r="A195" s="7" t="s">
        <v>36</v>
      </c>
      <c r="B195" s="7" t="s">
        <v>41</v>
      </c>
      <c r="C195" s="7">
        <v>11252</v>
      </c>
      <c r="D195" s="7">
        <v>201918</v>
      </c>
      <c r="E195" s="7">
        <v>2019</v>
      </c>
      <c r="F195" s="7">
        <v>18</v>
      </c>
      <c r="G195" s="7">
        <v>44</v>
      </c>
      <c r="H195" s="7">
        <f t="shared" si="67"/>
        <v>2.2041360613190653E-5</v>
      </c>
      <c r="I195" s="7">
        <f t="shared" si="68"/>
        <v>0.16609042973066843</v>
      </c>
      <c r="J195" s="7">
        <f t="shared" si="69"/>
        <v>3.6608590560934651E-6</v>
      </c>
      <c r="K195" s="7">
        <v>216</v>
      </c>
      <c r="L195" s="7">
        <v>34</v>
      </c>
      <c r="M195" s="7">
        <v>23</v>
      </c>
      <c r="N195" s="7">
        <v>17</v>
      </c>
      <c r="O195" s="7">
        <v>19</v>
      </c>
      <c r="P195" s="7">
        <v>8</v>
      </c>
      <c r="Q195" s="2">
        <f t="shared" si="72"/>
        <v>172</v>
      </c>
      <c r="R195" s="2">
        <f t="shared" si="73"/>
        <v>10</v>
      </c>
      <c r="S195" s="2">
        <f t="shared" si="74"/>
        <v>21</v>
      </c>
      <c r="T195" s="2">
        <f t="shared" si="75"/>
        <v>27</v>
      </c>
      <c r="U195" s="2">
        <f t="shared" si="76"/>
        <v>25</v>
      </c>
      <c r="V195" s="2">
        <f t="shared" si="77"/>
        <v>36</v>
      </c>
      <c r="W195" s="7">
        <f t="shared" si="78"/>
        <v>0.20370370370370372</v>
      </c>
      <c r="X195" s="7">
        <f t="shared" si="79"/>
        <v>0.70588235294117641</v>
      </c>
      <c r="Y195" s="7">
        <f t="shared" si="80"/>
        <v>8.6956521739130488E-2</v>
      </c>
      <c r="Z195" s="7">
        <f t="shared" si="81"/>
        <v>0</v>
      </c>
      <c r="AA195" s="7">
        <f t="shared" si="82"/>
        <v>0</v>
      </c>
      <c r="AB195" s="7">
        <f t="shared" si="83"/>
        <v>0</v>
      </c>
      <c r="AC195" s="2">
        <f t="shared" si="84"/>
        <v>44</v>
      </c>
      <c r="AD195" s="2">
        <f t="shared" si="85"/>
        <v>23.999999999999996</v>
      </c>
      <c r="AE195" s="2">
        <f t="shared" si="86"/>
        <v>2.0000000000000013</v>
      </c>
      <c r="AF195" s="2">
        <f t="shared" si="87"/>
        <v>0</v>
      </c>
      <c r="AG195" s="2">
        <f t="shared" si="88"/>
        <v>0</v>
      </c>
      <c r="AH195" s="2">
        <f t="shared" si="89"/>
        <v>0</v>
      </c>
      <c r="AI195" s="11">
        <f t="shared" si="70"/>
        <v>52.833333333333336</v>
      </c>
      <c r="AJ195" s="11">
        <f t="shared" si="71"/>
        <v>11.666666666666666</v>
      </c>
    </row>
    <row r="196" spans="1:36" x14ac:dyDescent="0.4">
      <c r="A196" s="7" t="s">
        <v>36</v>
      </c>
      <c r="B196" s="7" t="s">
        <v>41</v>
      </c>
      <c r="C196" s="7">
        <v>11253</v>
      </c>
      <c r="D196" s="7">
        <v>201918</v>
      </c>
      <c r="E196" s="7">
        <v>2019</v>
      </c>
      <c r="F196" s="7">
        <v>18</v>
      </c>
      <c r="G196" s="7">
        <v>917</v>
      </c>
      <c r="H196" s="7">
        <f t="shared" ref="H196:H199" si="90">G196/$F$1</f>
        <v>4.5936199277945064E-4</v>
      </c>
      <c r="I196" s="7">
        <f t="shared" ref="I196:I199" si="91">AVERAGE(W196:AB196)</f>
        <v>0.37904320617357118</v>
      </c>
      <c r="J196" s="7">
        <f t="shared" ref="J196:J199" si="92">H196*I196</f>
        <v>1.7411804253740382E-4</v>
      </c>
      <c r="K196" s="7">
        <v>812</v>
      </c>
      <c r="L196" s="7">
        <v>1886</v>
      </c>
      <c r="M196" s="7">
        <v>847</v>
      </c>
      <c r="N196" s="7">
        <v>334</v>
      </c>
      <c r="O196" s="7">
        <v>364</v>
      </c>
      <c r="P196" s="7">
        <v>438</v>
      </c>
      <c r="Q196" s="2">
        <f t="shared" si="72"/>
        <v>105</v>
      </c>
      <c r="R196" s="2">
        <f t="shared" si="73"/>
        <v>969</v>
      </c>
      <c r="S196" s="2">
        <f t="shared" si="74"/>
        <v>70</v>
      </c>
      <c r="T196" s="2">
        <f t="shared" si="75"/>
        <v>583</v>
      </c>
      <c r="U196" s="2">
        <f t="shared" si="76"/>
        <v>553</v>
      </c>
      <c r="V196" s="2">
        <f t="shared" si="77"/>
        <v>479</v>
      </c>
      <c r="W196" s="7">
        <f t="shared" si="78"/>
        <v>0.87068965517241381</v>
      </c>
      <c r="X196" s="7">
        <f t="shared" si="79"/>
        <v>0.48621420996818665</v>
      </c>
      <c r="Y196" s="7">
        <f t="shared" si="80"/>
        <v>0.9173553719008265</v>
      </c>
      <c r="Z196" s="7">
        <f t="shared" si="81"/>
        <v>0</v>
      </c>
      <c r="AA196" s="7">
        <f t="shared" si="82"/>
        <v>0</v>
      </c>
      <c r="AB196" s="7">
        <f t="shared" si="83"/>
        <v>0</v>
      </c>
      <c r="AC196" s="2">
        <f t="shared" si="84"/>
        <v>707</v>
      </c>
      <c r="AD196" s="2">
        <f t="shared" si="85"/>
        <v>917</v>
      </c>
      <c r="AE196" s="2">
        <f t="shared" si="86"/>
        <v>777</v>
      </c>
      <c r="AF196" s="2">
        <f t="shared" si="87"/>
        <v>0</v>
      </c>
      <c r="AG196" s="2">
        <f t="shared" si="88"/>
        <v>0</v>
      </c>
      <c r="AH196" s="2">
        <f t="shared" si="89"/>
        <v>0</v>
      </c>
      <c r="AI196" s="11">
        <f t="shared" ref="AI196:AI199" si="93">AVERAGE(K196:P196)</f>
        <v>780.16666666666663</v>
      </c>
      <c r="AJ196" s="11">
        <f t="shared" ref="AJ196:AJ199" si="94">AVERAGE(AC196:AH196)</f>
        <v>400.16666666666669</v>
      </c>
    </row>
    <row r="197" spans="1:36" x14ac:dyDescent="0.4">
      <c r="A197" s="7" t="s">
        <v>36</v>
      </c>
      <c r="B197" s="7" t="s">
        <v>41</v>
      </c>
      <c r="C197" s="7">
        <v>11254</v>
      </c>
      <c r="D197" s="7">
        <v>201918</v>
      </c>
      <c r="E197" s="7">
        <v>2019</v>
      </c>
      <c r="F197" s="7">
        <v>18</v>
      </c>
      <c r="G197" s="7">
        <v>1032</v>
      </c>
      <c r="H197" s="7">
        <f t="shared" si="90"/>
        <v>5.1697009438210798E-4</v>
      </c>
      <c r="I197" s="7">
        <f t="shared" si="91"/>
        <v>0.55410359338409809</v>
      </c>
      <c r="J197" s="7">
        <f t="shared" si="92"/>
        <v>2.864549869692424E-4</v>
      </c>
      <c r="K197" s="7">
        <v>648</v>
      </c>
      <c r="L197" s="7">
        <v>524</v>
      </c>
      <c r="M197" s="7">
        <v>816</v>
      </c>
      <c r="N197" s="7">
        <v>741</v>
      </c>
      <c r="O197" s="7">
        <v>863</v>
      </c>
      <c r="P197" s="7">
        <v>819</v>
      </c>
      <c r="Q197" s="2">
        <f t="shared" si="72"/>
        <v>384</v>
      </c>
      <c r="R197" s="2">
        <f t="shared" si="73"/>
        <v>508</v>
      </c>
      <c r="S197" s="2">
        <f t="shared" si="74"/>
        <v>216</v>
      </c>
      <c r="T197" s="2">
        <f t="shared" si="75"/>
        <v>291</v>
      </c>
      <c r="U197" s="2">
        <f t="shared" si="76"/>
        <v>169</v>
      </c>
      <c r="V197" s="2">
        <f t="shared" si="77"/>
        <v>213</v>
      </c>
      <c r="W197" s="7">
        <f t="shared" si="78"/>
        <v>0.40740740740740744</v>
      </c>
      <c r="X197" s="7">
        <f t="shared" si="79"/>
        <v>3.0534351145038219E-2</v>
      </c>
      <c r="Y197" s="7">
        <f t="shared" si="80"/>
        <v>0.73529411764705888</v>
      </c>
      <c r="Z197" s="7">
        <f t="shared" si="81"/>
        <v>0.60728744939271251</v>
      </c>
      <c r="AA197" s="7">
        <f t="shared" si="82"/>
        <v>0.80417149478563155</v>
      </c>
      <c r="AB197" s="7">
        <f t="shared" si="83"/>
        <v>0.73992673992673996</v>
      </c>
      <c r="AC197" s="2">
        <f t="shared" si="84"/>
        <v>264</v>
      </c>
      <c r="AD197" s="2">
        <f t="shared" si="85"/>
        <v>16.000000000000028</v>
      </c>
      <c r="AE197" s="2">
        <f t="shared" si="86"/>
        <v>600</v>
      </c>
      <c r="AF197" s="2">
        <f t="shared" si="87"/>
        <v>449.99999999999994</v>
      </c>
      <c r="AG197" s="2">
        <f t="shared" si="88"/>
        <v>694</v>
      </c>
      <c r="AH197" s="2">
        <f t="shared" si="89"/>
        <v>606</v>
      </c>
      <c r="AI197" s="11">
        <f t="shared" si="93"/>
        <v>735.16666666666663</v>
      </c>
      <c r="AJ197" s="11">
        <f t="shared" si="94"/>
        <v>438.33333333333331</v>
      </c>
    </row>
    <row r="198" spans="1:36" x14ac:dyDescent="0.4">
      <c r="A198" s="7" t="s">
        <v>36</v>
      </c>
      <c r="B198" s="7" t="s">
        <v>41</v>
      </c>
      <c r="C198" s="7">
        <v>11255</v>
      </c>
      <c r="D198" s="7">
        <v>201918</v>
      </c>
      <c r="E198" s="7">
        <v>2019</v>
      </c>
      <c r="F198" s="7">
        <v>18</v>
      </c>
      <c r="G198" s="7">
        <v>81</v>
      </c>
      <c r="H198" s="7">
        <f t="shared" si="90"/>
        <v>4.0576141128828248E-5</v>
      </c>
      <c r="I198" s="7">
        <f t="shared" si="91"/>
        <v>0.41244266584391703</v>
      </c>
      <c r="J198" s="7">
        <f t="shared" si="92"/>
        <v>1.6735331816832926E-5</v>
      </c>
      <c r="K198" s="7">
        <v>256</v>
      </c>
      <c r="L198" s="7">
        <v>175</v>
      </c>
      <c r="M198" s="7">
        <v>67</v>
      </c>
      <c r="N198" s="7">
        <v>115</v>
      </c>
      <c r="O198" s="7">
        <v>45</v>
      </c>
      <c r="P198" s="7">
        <v>40</v>
      </c>
      <c r="Q198" s="2">
        <f t="shared" si="72"/>
        <v>175</v>
      </c>
      <c r="R198" s="2">
        <f t="shared" si="73"/>
        <v>94</v>
      </c>
      <c r="S198" s="2">
        <f t="shared" si="74"/>
        <v>14</v>
      </c>
      <c r="T198" s="2">
        <f t="shared" si="75"/>
        <v>34</v>
      </c>
      <c r="U198" s="2">
        <f t="shared" si="76"/>
        <v>36</v>
      </c>
      <c r="V198" s="2">
        <f t="shared" si="77"/>
        <v>41</v>
      </c>
      <c r="W198" s="7">
        <f t="shared" si="78"/>
        <v>0.31640625</v>
      </c>
      <c r="X198" s="7">
        <f t="shared" si="79"/>
        <v>0.46285714285714286</v>
      </c>
      <c r="Y198" s="7">
        <f t="shared" si="80"/>
        <v>0.79104477611940305</v>
      </c>
      <c r="Z198" s="7">
        <f t="shared" si="81"/>
        <v>0.70434782608695645</v>
      </c>
      <c r="AA198" s="7">
        <f t="shared" si="82"/>
        <v>0.19999999999999996</v>
      </c>
      <c r="AB198" s="7">
        <f t="shared" si="83"/>
        <v>0</v>
      </c>
      <c r="AC198" s="2">
        <f t="shared" si="84"/>
        <v>81</v>
      </c>
      <c r="AD198" s="2">
        <f t="shared" si="85"/>
        <v>81</v>
      </c>
      <c r="AE198" s="2">
        <f t="shared" si="86"/>
        <v>53.000000000000007</v>
      </c>
      <c r="AF198" s="2">
        <f t="shared" si="87"/>
        <v>80.999999999999986</v>
      </c>
      <c r="AG198" s="2">
        <f t="shared" si="88"/>
        <v>8.9999999999999982</v>
      </c>
      <c r="AH198" s="2">
        <f t="shared" si="89"/>
        <v>0</v>
      </c>
      <c r="AI198" s="11">
        <f t="shared" si="93"/>
        <v>116.33333333333333</v>
      </c>
      <c r="AJ198" s="11">
        <f t="shared" si="94"/>
        <v>50.833333333333336</v>
      </c>
    </row>
    <row r="199" spans="1:36" x14ac:dyDescent="0.4">
      <c r="A199" s="7" t="s">
        <v>36</v>
      </c>
      <c r="B199" s="7" t="s">
        <v>41</v>
      </c>
      <c r="C199" s="7">
        <v>11256</v>
      </c>
      <c r="D199" s="7">
        <v>201918</v>
      </c>
      <c r="E199" s="7">
        <v>2019</v>
      </c>
      <c r="F199" s="7">
        <v>18</v>
      </c>
      <c r="G199" s="7">
        <v>515</v>
      </c>
      <c r="H199" s="7">
        <f t="shared" si="90"/>
        <v>2.5798410717711788E-4</v>
      </c>
      <c r="I199" s="7">
        <f t="shared" si="91"/>
        <v>0.81863700057296285</v>
      </c>
      <c r="J199" s="7">
        <f t="shared" si="92"/>
        <v>2.1119533569496956E-4</v>
      </c>
      <c r="K199" s="7">
        <v>498</v>
      </c>
      <c r="L199" s="7">
        <v>583</v>
      </c>
      <c r="M199" s="7">
        <v>566</v>
      </c>
      <c r="N199" s="7">
        <v>499</v>
      </c>
      <c r="O199" s="7">
        <v>343</v>
      </c>
      <c r="P199" s="7">
        <v>392</v>
      </c>
      <c r="Q199" s="2">
        <f t="shared" si="72"/>
        <v>17</v>
      </c>
      <c r="R199" s="2">
        <f t="shared" si="73"/>
        <v>68</v>
      </c>
      <c r="S199" s="2">
        <f t="shared" si="74"/>
        <v>51</v>
      </c>
      <c r="T199" s="2">
        <f t="shared" si="75"/>
        <v>16</v>
      </c>
      <c r="U199" s="2">
        <f t="shared" si="76"/>
        <v>172</v>
      </c>
      <c r="V199" s="2">
        <f t="shared" si="77"/>
        <v>123</v>
      </c>
      <c r="W199" s="7">
        <f t="shared" si="78"/>
        <v>0.96586345381526106</v>
      </c>
      <c r="X199" s="7">
        <f t="shared" si="79"/>
        <v>0.88336192109777012</v>
      </c>
      <c r="Y199" s="7">
        <f t="shared" si="80"/>
        <v>0.90989399293286222</v>
      </c>
      <c r="Z199" s="7">
        <f t="shared" si="81"/>
        <v>0.96793587174348694</v>
      </c>
      <c r="AA199" s="7">
        <f t="shared" si="82"/>
        <v>0.49854227405247808</v>
      </c>
      <c r="AB199" s="7">
        <f t="shared" si="83"/>
        <v>0.68622448979591844</v>
      </c>
      <c r="AC199" s="2">
        <f t="shared" si="84"/>
        <v>481</v>
      </c>
      <c r="AD199" s="2">
        <f t="shared" si="85"/>
        <v>515</v>
      </c>
      <c r="AE199" s="2">
        <f t="shared" si="86"/>
        <v>515</v>
      </c>
      <c r="AF199" s="2">
        <f t="shared" si="87"/>
        <v>483</v>
      </c>
      <c r="AG199" s="2">
        <f t="shared" si="88"/>
        <v>170.99999999999997</v>
      </c>
      <c r="AH199" s="2">
        <f t="shared" si="89"/>
        <v>269</v>
      </c>
      <c r="AI199" s="11">
        <f t="shared" si="93"/>
        <v>480.16666666666669</v>
      </c>
      <c r="AJ199" s="11">
        <f t="shared" si="94"/>
        <v>405.66666666666669</v>
      </c>
    </row>
  </sheetData>
  <mergeCells count="4">
    <mergeCell ref="K1:P1"/>
    <mergeCell ref="Q1:V1"/>
    <mergeCell ref="W1:AB1"/>
    <mergeCell ref="AC1:AH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F7C7-33EA-411B-8F41-54A0C6DAF22B}">
  <dimension ref="B2:G8"/>
  <sheetViews>
    <sheetView zoomScale="235" zoomScaleNormal="235" workbookViewId="0">
      <selection activeCell="C5" sqref="C5:D6"/>
    </sheetView>
  </sheetViews>
  <sheetFormatPr defaultRowHeight="17.399999999999999" x14ac:dyDescent="0.4"/>
  <cols>
    <col min="3" max="4" width="9.3984375" bestFit="1" customWidth="1"/>
    <col min="6" max="6" width="18.69921875" bestFit="1" customWidth="1"/>
  </cols>
  <sheetData>
    <row r="2" spans="2:7" x14ac:dyDescent="0.4">
      <c r="F2" t="s">
        <v>47</v>
      </c>
    </row>
    <row r="3" spans="2:7" x14ac:dyDescent="0.4">
      <c r="F3" t="s">
        <v>46</v>
      </c>
      <c r="G3" t="s">
        <v>45</v>
      </c>
    </row>
    <row r="4" spans="2:7" x14ac:dyDescent="0.4">
      <c r="C4" t="s">
        <v>5</v>
      </c>
      <c r="D4" t="s">
        <v>42</v>
      </c>
      <c r="F4" t="s">
        <v>43</v>
      </c>
      <c r="G4" t="s">
        <v>44</v>
      </c>
    </row>
    <row r="5" spans="2:7" x14ac:dyDescent="0.4">
      <c r="B5" t="s">
        <v>48</v>
      </c>
      <c r="C5">
        <v>20000000</v>
      </c>
      <c r="D5">
        <v>20</v>
      </c>
      <c r="E5" t="s">
        <v>50</v>
      </c>
      <c r="F5">
        <f>1-ABS(D5-C5)/D5</f>
        <v>-999998</v>
      </c>
      <c r="G5">
        <f>1-ABS(C5-D5)/C5</f>
        <v>1.0000000000287557E-6</v>
      </c>
    </row>
    <row r="6" spans="2:7" x14ac:dyDescent="0.4">
      <c r="B6" t="s">
        <v>49</v>
      </c>
      <c r="C6">
        <v>5</v>
      </c>
      <c r="D6">
        <v>5</v>
      </c>
      <c r="E6">
        <v>100</v>
      </c>
    </row>
    <row r="8" spans="2:7" x14ac:dyDescent="0.4">
      <c r="D8">
        <v>20000000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정확도_v2</vt:lpstr>
      <vt:lpstr>정확도_Details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kopo</dc:creator>
  <cp:lastModifiedBy>김효관</cp:lastModifiedBy>
  <dcterms:created xsi:type="dcterms:W3CDTF">2019-06-05T07:15:32Z</dcterms:created>
  <dcterms:modified xsi:type="dcterms:W3CDTF">2019-11-13T00:16:01Z</dcterms:modified>
</cp:coreProperties>
</file>