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Volumes/SP PHD U3/Simbo/HR/小玩具/"/>
    </mc:Choice>
  </mc:AlternateContent>
  <bookViews>
    <workbookView xWindow="640" yWindow="1180" windowWidth="24960" windowHeight="14000" tabRatio="500" activeTab="3"/>
  </bookViews>
  <sheets>
    <sheet name="週報0112~0119 " sheetId="5" r:id="rId1"/>
    <sheet name="工作表3" sheetId="3" r:id="rId2"/>
    <sheet name="工作表4" sheetId="4" r:id="rId3"/>
    <sheet name="勞工名冊" sheetId="1" r:id="rId4"/>
  </sheets>
  <definedNames>
    <definedName name="_xlnm._FilterDatabase" localSheetId="0" hidden="1">'週報0112~0119 '!$J$1:$J$9</definedName>
  </definedNames>
  <calcPr calcId="150000" concurrentCalc="0"/>
  <pivotCaches>
    <pivotCache cacheId="8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5" l="1"/>
  <c r="M35" i="5"/>
  <c r="M34" i="5"/>
  <c r="M33" i="5"/>
  <c r="M32" i="5"/>
  <c r="M31" i="5"/>
  <c r="M30" i="5"/>
  <c r="M29" i="5"/>
  <c r="B3" i="5"/>
  <c r="B4" i="5"/>
  <c r="B5" i="5"/>
  <c r="B16" i="5"/>
  <c r="B17" i="5"/>
  <c r="B19" i="5"/>
  <c r="G3" i="5"/>
  <c r="G4" i="5"/>
  <c r="G5" i="5"/>
  <c r="G16" i="5"/>
  <c r="G17" i="5"/>
  <c r="F19" i="5"/>
  <c r="B20" i="5"/>
  <c r="O18" i="5"/>
  <c r="N18" i="5"/>
  <c r="M18" i="5"/>
  <c r="L18" i="5"/>
  <c r="K18" i="5"/>
</calcChain>
</file>

<file path=xl/sharedStrings.xml><?xml version="1.0" encoding="utf-8"?>
<sst xmlns="http://schemas.openxmlformats.org/spreadsheetml/2006/main" count="705" uniqueCount="418">
  <si>
    <t>姓名</t>
  </si>
  <si>
    <t>部門</t>
  </si>
  <si>
    <t>職稱</t>
  </si>
  <si>
    <t>性別</t>
  </si>
  <si>
    <t>出生年月日</t>
  </si>
  <si>
    <t>到職日期</t>
  </si>
  <si>
    <t>離職日期</t>
  </si>
  <si>
    <t>林世堃 Lyot Lin</t>
  </si>
  <si>
    <t>總經理</t>
  </si>
  <si>
    <t>男</t>
  </si>
  <si>
    <t>1973-10-30</t>
  </si>
  <si>
    <t>2003-10-06</t>
  </si>
  <si>
    <t>14年3月17日</t>
  </si>
  <si>
    <t>蕭鈞帆 Raymond Hsiao</t>
  </si>
  <si>
    <t>研發部</t>
  </si>
  <si>
    <t>技術長</t>
  </si>
  <si>
    <t>1984-09-02</t>
  </si>
  <si>
    <t>2012-07-16</t>
  </si>
  <si>
    <t>5年6月7日</t>
  </si>
  <si>
    <t>吳政仲 Rogerwu Wu</t>
  </si>
  <si>
    <t>系統一部</t>
  </si>
  <si>
    <t>Team Leader</t>
  </si>
  <si>
    <t>1979-05-28</t>
  </si>
  <si>
    <t>2012-09-03</t>
  </si>
  <si>
    <t>5年4月20日</t>
  </si>
  <si>
    <t>盛文杰 Jay Sheng</t>
  </si>
  <si>
    <t>系統二部</t>
  </si>
  <si>
    <t>1981-12-01</t>
  </si>
  <si>
    <t>2012-08-01</t>
  </si>
  <si>
    <t>5年5月22日</t>
  </si>
  <si>
    <t>林世杰 Jimmy Lin</t>
  </si>
  <si>
    <t>系統三部</t>
  </si>
  <si>
    <t>1978-07-01</t>
  </si>
  <si>
    <t>2013-10-07</t>
  </si>
  <si>
    <t>4年3月16日</t>
  </si>
  <si>
    <t>李玗蓁 Grace Li</t>
  </si>
  <si>
    <t>遊戲一部</t>
  </si>
  <si>
    <t>工程師</t>
  </si>
  <si>
    <t>女</t>
  </si>
  <si>
    <t>1978-08-03</t>
  </si>
  <si>
    <t>2011-08-01</t>
  </si>
  <si>
    <t>6年5月22日</t>
  </si>
  <si>
    <t>侯湘琳 Brenda Hou</t>
  </si>
  <si>
    <t>1982-09-10</t>
  </si>
  <si>
    <t>2015-06-08</t>
  </si>
  <si>
    <t>2年7月15日</t>
  </si>
  <si>
    <t>許煜松 Kuma Hsu</t>
  </si>
  <si>
    <t>1982-11-13</t>
  </si>
  <si>
    <t>2016-08-01</t>
  </si>
  <si>
    <t>1年5月22日</t>
  </si>
  <si>
    <t>林俞憲 Kembo Lin</t>
  </si>
  <si>
    <t>1980-05-16</t>
  </si>
  <si>
    <t>2013-03-20</t>
  </si>
  <si>
    <t>4年10月3日</t>
  </si>
  <si>
    <t>江哲論 Break Chiang</t>
  </si>
  <si>
    <t>遊戲三部</t>
  </si>
  <si>
    <t>1985-07-01</t>
  </si>
  <si>
    <t>2014-09-24</t>
  </si>
  <si>
    <t>3年3月30日</t>
  </si>
  <si>
    <t>胡家瑞 Jiaray Hu</t>
  </si>
  <si>
    <t>1987-07-10</t>
  </si>
  <si>
    <t>2015-10-01</t>
  </si>
  <si>
    <t>2年3月23日</t>
  </si>
  <si>
    <t>徐健庭 Jam Xu</t>
  </si>
  <si>
    <t>遊戲二部</t>
  </si>
  <si>
    <t>1987-07-28</t>
  </si>
  <si>
    <t>2014-06-16</t>
  </si>
  <si>
    <t>3年7月7日</t>
  </si>
  <si>
    <t>賴奕呈 Yicheng Lai</t>
  </si>
  <si>
    <t>1983-09-27</t>
  </si>
  <si>
    <t>2015-07-27</t>
  </si>
  <si>
    <t>2年5月27日</t>
  </si>
  <si>
    <t>郭聖邦 Bowden Kuo</t>
  </si>
  <si>
    <t>數學機率</t>
  </si>
  <si>
    <t>1984-06-26</t>
  </si>
  <si>
    <t>2016-07-18</t>
  </si>
  <si>
    <t>1年6月5日</t>
  </si>
  <si>
    <t>楊彧中 Vince Yang</t>
  </si>
  <si>
    <t>遊戲五部</t>
  </si>
  <si>
    <t>1984-10-08</t>
  </si>
  <si>
    <t>2013-08-01</t>
  </si>
  <si>
    <t>4年5月22日</t>
  </si>
  <si>
    <t>林雲龍 Walter Lin</t>
  </si>
  <si>
    <t>1978-06-23</t>
  </si>
  <si>
    <t>2014-02-13</t>
  </si>
  <si>
    <t>3年11月10日</t>
  </si>
  <si>
    <t>黃凱鴻 Kaihg Huang</t>
  </si>
  <si>
    <t>遊戲四部</t>
  </si>
  <si>
    <t>1987-10-28</t>
  </si>
  <si>
    <t>2015-07-13</t>
  </si>
  <si>
    <t>2年6月10日</t>
  </si>
  <si>
    <t>胡嘉芸 Shelley Hu</t>
  </si>
  <si>
    <t>1988-06-23</t>
  </si>
  <si>
    <t>2012-11-01</t>
  </si>
  <si>
    <t>5年2月22日</t>
  </si>
  <si>
    <t>蕭平軒 Josh Hsiao</t>
  </si>
  <si>
    <t>1980-01-05</t>
  </si>
  <si>
    <t>2014-02-10</t>
  </si>
  <si>
    <t>3年11月13日</t>
  </si>
  <si>
    <t>吳宜靜 Jenni Wu</t>
  </si>
  <si>
    <t>美術設計</t>
  </si>
  <si>
    <t>1984-05-10</t>
  </si>
  <si>
    <t>2015-03-18</t>
  </si>
  <si>
    <t>2年10月5日</t>
  </si>
  <si>
    <t>王仲盛 Asen Wang</t>
  </si>
  <si>
    <t>1979-12-30</t>
  </si>
  <si>
    <t>梁雅婷 Ivy Liang</t>
  </si>
  <si>
    <t>1983-11-19</t>
  </si>
  <si>
    <t>2015-08-17</t>
  </si>
  <si>
    <t>2年5月6日</t>
  </si>
  <si>
    <t>劉權震 Jim Liu</t>
  </si>
  <si>
    <t>1989-05-01</t>
  </si>
  <si>
    <t>劉芸彤 Mandy Liu</t>
  </si>
  <si>
    <t>1986-04-14</t>
  </si>
  <si>
    <t>2014-12-22</t>
  </si>
  <si>
    <t>3年1月1日</t>
  </si>
  <si>
    <t>林語貞 Rita Lin</t>
  </si>
  <si>
    <t>1985-02-12</t>
  </si>
  <si>
    <t>2016-06-27</t>
  </si>
  <si>
    <t>1年6月27日</t>
  </si>
  <si>
    <t>童偉宣 Austin Tung</t>
  </si>
  <si>
    <t>產品分析</t>
  </si>
  <si>
    <t>1986-06-19</t>
  </si>
  <si>
    <t>2009-09-21</t>
  </si>
  <si>
    <t>8年4月2日</t>
  </si>
  <si>
    <t>周狄亮 TL Chow</t>
  </si>
  <si>
    <t>資深工程師</t>
  </si>
  <si>
    <t>1979-02-27</t>
  </si>
  <si>
    <t>陳國榮 Yong Chen</t>
  </si>
  <si>
    <t>1975-09-03</t>
  </si>
  <si>
    <t>廖姸雅 Enya Liao</t>
  </si>
  <si>
    <t>管理部</t>
  </si>
  <si>
    <t>1981-10-02</t>
  </si>
  <si>
    <t>2016-06-20</t>
  </si>
  <si>
    <t>1年7月3日</t>
  </si>
  <si>
    <t>陳思翰 Kent Chen</t>
  </si>
  <si>
    <t>業務部</t>
  </si>
  <si>
    <t>1985-06-13</t>
  </si>
  <si>
    <t>2013-04-22</t>
  </si>
  <si>
    <t>4年9月1日</t>
  </si>
  <si>
    <t>吳淑寶 Bobo Wu</t>
  </si>
  <si>
    <t>管理師</t>
  </si>
  <si>
    <t>1976-06-01</t>
  </si>
  <si>
    <t>2016-07-05</t>
  </si>
  <si>
    <t>1年6月18日</t>
  </si>
  <si>
    <t>營運客服</t>
  </si>
  <si>
    <t>鄭以杰 Jackie Cheng</t>
  </si>
  <si>
    <t>1973-01-10</t>
  </si>
  <si>
    <t>2016-09-05</t>
  </si>
  <si>
    <t>1年4月18日</t>
  </si>
  <si>
    <t>郭律呈 Kasim Guo</t>
  </si>
  <si>
    <t>1985-10-06</t>
  </si>
  <si>
    <t>2016-09-12</t>
  </si>
  <si>
    <t>1年4月11日</t>
  </si>
  <si>
    <t>林揚翎 Zoe Lin</t>
  </si>
  <si>
    <t>1991-10-03</t>
  </si>
  <si>
    <t>2016-09-19</t>
  </si>
  <si>
    <t>1年4月4日</t>
  </si>
  <si>
    <t>陳志豪 Frank Chen</t>
  </si>
  <si>
    <t>1985-05-21</t>
  </si>
  <si>
    <t>蘇昱瑋 Luke Su</t>
  </si>
  <si>
    <t>1983-01-24</t>
  </si>
  <si>
    <t>2016-09-26</t>
  </si>
  <si>
    <t>1年3月28日</t>
  </si>
  <si>
    <t>周婷玉 Ada Chou</t>
  </si>
  <si>
    <t>1984-11-03</t>
  </si>
  <si>
    <t>2016-10-03</t>
  </si>
  <si>
    <t>1年3月20日</t>
  </si>
  <si>
    <t>張柏峯 Eric Chang</t>
  </si>
  <si>
    <t>業務發展</t>
  </si>
  <si>
    <t>1983-12-06</t>
  </si>
  <si>
    <t>2015-06-02</t>
  </si>
  <si>
    <t>2年7月21日</t>
  </si>
  <si>
    <t>江之浩 Mosehas Chiang</t>
  </si>
  <si>
    <t>1988-09-20</t>
  </si>
  <si>
    <t>2016-10-11</t>
  </si>
  <si>
    <t>1年3月12日</t>
  </si>
  <si>
    <t>賴春槐 Jerry Lai</t>
  </si>
  <si>
    <t>1990-05-06</t>
  </si>
  <si>
    <t>2016-10-24</t>
  </si>
  <si>
    <t>1年2月30日</t>
  </si>
  <si>
    <t>蔡維迦 Viga Tsai</t>
  </si>
  <si>
    <t>1988-02-04</t>
  </si>
  <si>
    <t>2016-10-26</t>
  </si>
  <si>
    <t>1年2月28日</t>
  </si>
  <si>
    <t>蕭宜漢</t>
  </si>
  <si>
    <t>1975-11-26</t>
  </si>
  <si>
    <t>2013-07-16</t>
  </si>
  <si>
    <t>4年6月7日</t>
  </si>
  <si>
    <t>陳立偉</t>
  </si>
  <si>
    <t>1981-12-16</t>
  </si>
  <si>
    <t>2016-11-16</t>
  </si>
  <si>
    <t>1年2月7日</t>
  </si>
  <si>
    <t>吳宜臻 Ashley Wu</t>
  </si>
  <si>
    <t>1982-10-21</t>
  </si>
  <si>
    <t>2016-11-21</t>
  </si>
  <si>
    <t>1年2月2日</t>
  </si>
  <si>
    <t>馮詠鈴 Daisy Feng</t>
  </si>
  <si>
    <t>1986-07-27</t>
  </si>
  <si>
    <t>2016-12-05</t>
  </si>
  <si>
    <t>1年1月18日</t>
  </si>
  <si>
    <t>于晧晨 Nick Yu</t>
  </si>
  <si>
    <t>1989-01-27</t>
  </si>
  <si>
    <t>顏欣嬅 Coco Yen</t>
  </si>
  <si>
    <t>1991-06-28</t>
  </si>
  <si>
    <t>李宗翰 ZONG-HAN Li</t>
  </si>
  <si>
    <t>1979-08-25</t>
  </si>
  <si>
    <t>陳義興 Yihsing Chen</t>
  </si>
  <si>
    <t>1984-09-26</t>
  </si>
  <si>
    <t>2016-12-12</t>
  </si>
  <si>
    <t>1年1月11日</t>
  </si>
  <si>
    <t>陳立瑋 Sandy Chen</t>
  </si>
  <si>
    <t>1988-01-01</t>
  </si>
  <si>
    <t>2017-01-09</t>
  </si>
  <si>
    <t>1年0月14日</t>
  </si>
  <si>
    <t>廖知航 Rick Liao</t>
  </si>
  <si>
    <t>1988-12-23</t>
  </si>
  <si>
    <t>2017-01-16</t>
  </si>
  <si>
    <t>1年0月7日</t>
  </si>
  <si>
    <t>莊于億 Ritter Chuang</t>
  </si>
  <si>
    <t>1987-02-13</t>
  </si>
  <si>
    <t>2015-05-26</t>
  </si>
  <si>
    <t>2年7月28日</t>
  </si>
  <si>
    <t>郭書瑋 Shuwei Kuo</t>
  </si>
  <si>
    <t>1984-05-26</t>
  </si>
  <si>
    <t>2017-02-06</t>
  </si>
  <si>
    <t>0年11月17日</t>
  </si>
  <si>
    <t>陳威聿 George Chen</t>
  </si>
  <si>
    <t>1989-07-27</t>
  </si>
  <si>
    <t>2017-02-13</t>
  </si>
  <si>
    <t>0年11月10日</t>
  </si>
  <si>
    <t>陳憶如 Alice Chen</t>
  </si>
  <si>
    <t>1988-11-30</t>
  </si>
  <si>
    <t>2017-03-06</t>
  </si>
  <si>
    <t>0年10月17日</t>
  </si>
  <si>
    <t>黃宜筠 Yellow Huang</t>
  </si>
  <si>
    <t>1982-01-07</t>
  </si>
  <si>
    <t>王瑋鈴 Kelly Wang</t>
  </si>
  <si>
    <t>1983-12-15</t>
  </si>
  <si>
    <t>2017-03-13</t>
  </si>
  <si>
    <t>0年10月10日</t>
  </si>
  <si>
    <t>何榮庭 Danny Ho</t>
  </si>
  <si>
    <t>1990-09-15</t>
  </si>
  <si>
    <t>吳振宇 Dauson Wu</t>
  </si>
  <si>
    <t>1987-11-28</t>
  </si>
  <si>
    <t>2017-03-20</t>
  </si>
  <si>
    <t>0年10月3日</t>
  </si>
  <si>
    <t>江紹平 Tony Chiang</t>
  </si>
  <si>
    <t>1986-01-11</t>
  </si>
  <si>
    <t>2017-04-10</t>
  </si>
  <si>
    <t>0年9月13日</t>
  </si>
  <si>
    <t>林哲緯 Edward Lin</t>
  </si>
  <si>
    <t>1991-06-19</t>
  </si>
  <si>
    <t>2017-04-19</t>
  </si>
  <si>
    <t>0年9月4日</t>
  </si>
  <si>
    <t>林冠伍 Kyle Lin</t>
  </si>
  <si>
    <t>1981-09-28</t>
  </si>
  <si>
    <t>2017-05-02</t>
  </si>
  <si>
    <t>0年8月21日</t>
  </si>
  <si>
    <t>郭東都 Tongtou Kuo</t>
  </si>
  <si>
    <t>1989-07-25</t>
  </si>
  <si>
    <t>朱曼慈 Lily Chu</t>
  </si>
  <si>
    <t>1993-01-24</t>
  </si>
  <si>
    <t>賴昱辰 Leon Lai</t>
  </si>
  <si>
    <t>1988-05-04</t>
  </si>
  <si>
    <t>1年5月20日</t>
  </si>
  <si>
    <t>林容駒 GG Lin</t>
  </si>
  <si>
    <t>1979-08-28</t>
  </si>
  <si>
    <t>2017-05-15</t>
  </si>
  <si>
    <t>0年8月8日</t>
  </si>
  <si>
    <t>謝銘瑋 Duane Xie</t>
  </si>
  <si>
    <t>1988-03-29</t>
  </si>
  <si>
    <t>2017-06-05</t>
  </si>
  <si>
    <t>0年7月18日</t>
  </si>
  <si>
    <t>黃明維 Amuro Huang</t>
  </si>
  <si>
    <t>1988-09-16</t>
  </si>
  <si>
    <t>2017-06-12</t>
  </si>
  <si>
    <t>0年7月11日</t>
  </si>
  <si>
    <t>陳煜璨 David Chen</t>
  </si>
  <si>
    <t>1988-06-10</t>
  </si>
  <si>
    <t>李家賢 Herbert Li</t>
  </si>
  <si>
    <t>1987-09-15</t>
  </si>
  <si>
    <t>2017-07-03</t>
  </si>
  <si>
    <t>0年6月20日</t>
  </si>
  <si>
    <t>張雯橞 Abi Chang</t>
  </si>
  <si>
    <t>1990-07-09</t>
  </si>
  <si>
    <t>2017-07-10</t>
  </si>
  <si>
    <t>0年6月13日</t>
  </si>
  <si>
    <t>吳鎧翔 Kai Wu</t>
  </si>
  <si>
    <t>1992-04-02</t>
  </si>
  <si>
    <t>黃議輝 Kevin Huang</t>
  </si>
  <si>
    <t>1981-10-22</t>
  </si>
  <si>
    <t>2017-08-01</t>
  </si>
  <si>
    <t>0年5月22日</t>
  </si>
  <si>
    <t>邱子瑩 Alissa Chiou</t>
  </si>
  <si>
    <t>助理</t>
  </si>
  <si>
    <t>1992-11-01</t>
  </si>
  <si>
    <t>2017-08-21</t>
  </si>
  <si>
    <t>0年5月2日</t>
  </si>
  <si>
    <t>陳芷渝 Karen Chen</t>
  </si>
  <si>
    <t>2017-09-11</t>
  </si>
  <si>
    <t>0年4月12日</t>
  </si>
  <si>
    <t>張敬明 Sam Chang</t>
  </si>
  <si>
    <t>1977-01-02</t>
  </si>
  <si>
    <t>2017-10-02</t>
  </si>
  <si>
    <t>0年3月21日</t>
  </si>
  <si>
    <t>張翊鉑 Zachary chang</t>
  </si>
  <si>
    <t>1990-04-21</t>
  </si>
  <si>
    <t>2017-10-17</t>
  </si>
  <si>
    <t>0年3月6日</t>
  </si>
  <si>
    <t>黃茂峻 Alan Huang</t>
  </si>
  <si>
    <t>1983-05-30</t>
  </si>
  <si>
    <t>2017-11-14</t>
  </si>
  <si>
    <t>0年2月9日</t>
  </si>
  <si>
    <t>廖泓盛 Scott Liao</t>
  </si>
  <si>
    <t>1986-10-02</t>
  </si>
  <si>
    <t>2017-12-01</t>
  </si>
  <si>
    <t>0年1月23日</t>
  </si>
  <si>
    <t>陳文彬 Albert Chen</t>
  </si>
  <si>
    <t>總經理室</t>
  </si>
  <si>
    <t>1978-05-30</t>
  </si>
  <si>
    <t>2011-10-03</t>
  </si>
  <si>
    <t>6年3月20日</t>
  </si>
  <si>
    <t>李瑞毅 Li RAY</t>
  </si>
  <si>
    <t>1984-10-01</t>
  </si>
  <si>
    <t>2018-01-02</t>
  </si>
  <si>
    <t>0年0月21日</t>
  </si>
  <si>
    <t>陳韋志 Edwin Chen</t>
  </si>
  <si>
    <t>1986-05-25</t>
  </si>
  <si>
    <t>邵弘志 Hiroshi Shao</t>
  </si>
  <si>
    <t>1980-09-06</t>
  </si>
  <si>
    <t>2018-01-15</t>
  </si>
  <si>
    <t>0年0月8日</t>
  </si>
  <si>
    <t>陳信誠 Leo Chen</t>
  </si>
  <si>
    <t>1985-02-25</t>
  </si>
  <si>
    <t>陳宥蓉 Chen Ariel</t>
  </si>
  <si>
    <t>1987-01-13</t>
  </si>
  <si>
    <t>工號</t>
    <phoneticPr fontId="5" type="noConversion"/>
  </si>
  <si>
    <t>年資</t>
    <phoneticPr fontId="5" type="noConversion"/>
  </si>
  <si>
    <t>計數 / 部門</t>
  </si>
  <si>
    <t>列標籤</t>
  </si>
  <si>
    <t>總計</t>
  </si>
  <si>
    <t>人力統計</t>
    <phoneticPr fontId="3" type="noConversion"/>
  </si>
  <si>
    <t>招募概況</t>
    <phoneticPr fontId="3" type="noConversion"/>
  </si>
  <si>
    <t>部/職稱</t>
    <phoneticPr fontId="3" type="noConversion"/>
  </si>
  <si>
    <t>各部在職人數(含部主管)</t>
    <phoneticPr fontId="3" type="noConversion"/>
  </si>
  <si>
    <t>組/職稱</t>
    <phoneticPr fontId="3" type="noConversion"/>
  </si>
  <si>
    <t>在職人數(含組主管)</t>
    <phoneticPr fontId="3" type="noConversion"/>
  </si>
  <si>
    <t>各組缺額</t>
    <phoneticPr fontId="3" type="noConversion"/>
  </si>
  <si>
    <t>各部缺額</t>
    <phoneticPr fontId="3" type="noConversion"/>
  </si>
  <si>
    <t>職缺</t>
    <phoneticPr fontId="3" type="noConversion"/>
  </si>
  <si>
    <t>缺額人數</t>
    <phoneticPr fontId="3" type="noConversion"/>
  </si>
  <si>
    <t>本週邀約</t>
    <phoneticPr fontId="3" type="noConversion"/>
  </si>
  <si>
    <t>實際面試</t>
    <phoneticPr fontId="3" type="noConversion"/>
  </si>
  <si>
    <t>放棄面試</t>
    <phoneticPr fontId="3" type="noConversion"/>
  </si>
  <si>
    <t>預計面試</t>
    <phoneticPr fontId="3" type="noConversion"/>
  </si>
  <si>
    <t>備註</t>
    <phoneticPr fontId="3" type="noConversion"/>
  </si>
  <si>
    <t>總經理室</t>
    <phoneticPr fontId="3" type="noConversion"/>
  </si>
  <si>
    <t>全端(JAVA)工程師</t>
    <phoneticPr fontId="3" type="noConversion"/>
  </si>
  <si>
    <t xml:space="preserve"> </t>
    <phoneticPr fontId="3" type="noConversion"/>
  </si>
  <si>
    <t>管理部</t>
    <phoneticPr fontId="3" type="noConversion"/>
  </si>
  <si>
    <t>資深 JAVA 工程師</t>
    <phoneticPr fontId="3" type="noConversion"/>
  </si>
  <si>
    <t>研發部</t>
    <phoneticPr fontId="3" type="noConversion"/>
  </si>
  <si>
    <t>JAVA 工程師</t>
    <phoneticPr fontId="3" type="noConversion"/>
  </si>
  <si>
    <t>系統一部</t>
    <phoneticPr fontId="3" type="noConversion"/>
  </si>
  <si>
    <t>網路系統工程師</t>
    <phoneticPr fontId="3" type="noConversion"/>
  </si>
  <si>
    <t>系統二部</t>
    <phoneticPr fontId="3" type="noConversion"/>
  </si>
  <si>
    <t>系統維護工程師</t>
    <phoneticPr fontId="3" type="noConversion"/>
  </si>
  <si>
    <t>系統三部</t>
    <phoneticPr fontId="3" type="noConversion"/>
  </si>
  <si>
    <t>前端工程師</t>
    <phoneticPr fontId="3" type="noConversion"/>
  </si>
  <si>
    <t>遊戲一部</t>
    <phoneticPr fontId="3" type="noConversion"/>
  </si>
  <si>
    <t>DBA</t>
    <phoneticPr fontId="3" type="noConversion"/>
  </si>
  <si>
    <t>遊戲二部</t>
    <phoneticPr fontId="3" type="noConversion"/>
  </si>
  <si>
    <t>3D遊戲</t>
    <phoneticPr fontId="3" type="noConversion"/>
  </si>
  <si>
    <t>遊戲三部</t>
    <phoneticPr fontId="3" type="noConversion"/>
  </si>
  <si>
    <t>資深遊戲開發</t>
    <phoneticPr fontId="3" type="noConversion"/>
  </si>
  <si>
    <t>遊戲四部</t>
    <phoneticPr fontId="3" type="noConversion"/>
  </si>
  <si>
    <t>資深3D遊戲美術</t>
    <phoneticPr fontId="3" type="noConversion"/>
  </si>
  <si>
    <t>遊戲五部</t>
    <phoneticPr fontId="3" type="noConversion"/>
  </si>
  <si>
    <t>2D 美術設計</t>
    <phoneticPr fontId="3" type="noConversion"/>
  </si>
  <si>
    <t>數學機率</t>
    <phoneticPr fontId="3" type="noConversion"/>
  </si>
  <si>
    <t>資深遊戲企劃</t>
    <phoneticPr fontId="3" type="noConversion"/>
  </si>
  <si>
    <t>美術設計</t>
    <phoneticPr fontId="3" type="noConversion"/>
  </si>
  <si>
    <t>遊戲行銷專員</t>
    <phoneticPr fontId="3" type="noConversion"/>
  </si>
  <si>
    <t>產品部</t>
    <phoneticPr fontId="3" type="noConversion"/>
  </si>
  <si>
    <t>產品分析</t>
    <phoneticPr fontId="3" type="noConversion"/>
  </si>
  <si>
    <t>品牌行銷專員</t>
    <phoneticPr fontId="3" type="noConversion"/>
  </si>
  <si>
    <t>業務部</t>
    <phoneticPr fontId="3" type="noConversion"/>
  </si>
  <si>
    <t>業務發展</t>
    <phoneticPr fontId="3" type="noConversion"/>
  </si>
  <si>
    <t>財務管理師</t>
    <phoneticPr fontId="3" type="noConversion"/>
  </si>
  <si>
    <t>營運客服</t>
    <phoneticPr fontId="3" type="noConversion"/>
  </si>
  <si>
    <t>小計</t>
    <phoneticPr fontId="3" type="noConversion"/>
  </si>
  <si>
    <t>目前總人數</t>
    <phoneticPr fontId="3" type="noConversion"/>
  </si>
  <si>
    <t>預計總人數</t>
    <phoneticPr fontId="3" type="noConversion"/>
  </si>
  <si>
    <t>報告事項</t>
    <phoneticPr fontId="3" type="noConversion"/>
  </si>
  <si>
    <t>1/19 104 刊登資深 Java 工程師職缺。</t>
    <phoneticPr fontId="3" type="noConversion"/>
  </si>
  <si>
    <t>新進人員試用期評核</t>
    <phoneticPr fontId="3" type="noConversion"/>
  </si>
  <si>
    <t>部門</t>
    <phoneticPr fontId="3" type="noConversion"/>
  </si>
  <si>
    <t>姓名</t>
    <phoneticPr fontId="3" type="noConversion"/>
  </si>
  <si>
    <t>到職日</t>
    <phoneticPr fontId="3" type="noConversion"/>
  </si>
  <si>
    <t>試用期滿日</t>
    <phoneticPr fontId="3" type="noConversion"/>
  </si>
  <si>
    <t>自我評核期限</t>
    <phoneticPr fontId="3" type="noConversion"/>
  </si>
  <si>
    <t>主管評核期限</t>
    <phoneticPr fontId="3" type="noConversion"/>
  </si>
  <si>
    <t>業務部-業務發展部</t>
    <phoneticPr fontId="3" type="noConversion"/>
  </si>
  <si>
    <t>張翊鉑</t>
    <phoneticPr fontId="3" type="noConversion"/>
  </si>
  <si>
    <t>已發，2018/1/5</t>
    <phoneticPr fontId="3" type="noConversion"/>
  </si>
  <si>
    <t>已發，2018/1/16</t>
    <phoneticPr fontId="3" type="noConversion"/>
  </si>
  <si>
    <t>已通過試用期，簽核中</t>
    <phoneticPr fontId="3" type="noConversion"/>
  </si>
  <si>
    <t>業務部-營運客服</t>
    <phoneticPr fontId="3" type="noConversion"/>
  </si>
  <si>
    <t>黃茂峻</t>
    <phoneticPr fontId="3" type="noConversion"/>
  </si>
  <si>
    <t>廖泓盛</t>
    <phoneticPr fontId="3" type="noConversion"/>
  </si>
  <si>
    <t>研發部-美術設計部</t>
    <phoneticPr fontId="3" type="noConversion"/>
  </si>
  <si>
    <t>李瑞毅</t>
    <phoneticPr fontId="3" type="noConversion"/>
  </si>
  <si>
    <t>陳韋志</t>
    <phoneticPr fontId="3" type="noConversion"/>
  </si>
  <si>
    <t>產品部-產品分析部</t>
    <phoneticPr fontId="3" type="noConversion"/>
  </si>
  <si>
    <t>邵弘志</t>
    <phoneticPr fontId="3" type="noConversion"/>
  </si>
  <si>
    <t>陳信誠</t>
    <phoneticPr fontId="3" type="noConversion"/>
  </si>
  <si>
    <t>陳宥蓉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</si>
</sst>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3"/>
      <color rgb="FFFFFFFF"/>
      <name val="微軟正黑體"/>
      <family val="2"/>
      <charset val="136"/>
    </font>
    <font>
      <sz val="9"/>
      <name val="Calibri"/>
      <family val="2"/>
    </font>
    <font>
      <b/>
      <sz val="14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94D8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1">
    <border>
      <left/>
      <right/>
      <top/>
      <bottom/>
      <diagonal/>
    </border>
    <border>
      <left style="thick">
        <color rgb="FF9F9FA0"/>
      </left>
      <right style="thin">
        <color rgb="FF9F9FA0"/>
      </right>
      <top style="thick">
        <color rgb="FF9F9FA0"/>
      </top>
      <bottom style="thick">
        <color rgb="FF9F9FA0"/>
      </bottom>
      <diagonal/>
    </border>
    <border>
      <left style="thin">
        <color rgb="FF9F9FA0"/>
      </left>
      <right style="thin">
        <color rgb="FF9F9FA0"/>
      </right>
      <top style="thick">
        <color rgb="FF9F9FA0"/>
      </top>
      <bottom style="thick">
        <color rgb="FF9F9FA0"/>
      </bottom>
      <diagonal/>
    </border>
    <border>
      <left style="thin">
        <color rgb="FF9F9FA0"/>
      </left>
      <right style="thick">
        <color rgb="FF9F9FA0"/>
      </right>
      <top style="thick">
        <color rgb="FF9F9FA0"/>
      </top>
      <bottom style="thick">
        <color rgb="FF9F9FA0"/>
      </bottom>
      <diagonal/>
    </border>
    <border>
      <left style="thick">
        <color rgb="FF9F9FA0"/>
      </left>
      <right style="thin">
        <color rgb="FF9F9FA0"/>
      </right>
      <top style="thin">
        <color rgb="FF9F9FA0"/>
      </top>
      <bottom style="thin">
        <color rgb="FF9F9FA0"/>
      </bottom>
      <diagonal/>
    </border>
    <border>
      <left style="thin">
        <color rgb="FF9F9FA0"/>
      </left>
      <right style="thin">
        <color rgb="FF9F9FA0"/>
      </right>
      <top style="thin">
        <color rgb="FF9F9FA0"/>
      </top>
      <bottom style="thin">
        <color rgb="FF9F9FA0"/>
      </bottom>
      <diagonal/>
    </border>
    <border>
      <left style="thin">
        <color rgb="FF9F9FA0"/>
      </left>
      <right style="thick">
        <color rgb="FF9F9FA0"/>
      </right>
      <top style="thin">
        <color rgb="FF9F9FA0"/>
      </top>
      <bottom style="thin">
        <color rgb="FF9F9FA0"/>
      </bottom>
      <diagonal/>
    </border>
    <border>
      <left style="thick">
        <color rgb="FF9F9FA0"/>
      </left>
      <right style="thin">
        <color rgb="FF9F9FA0"/>
      </right>
      <top style="thin">
        <color rgb="FF9F9FA0"/>
      </top>
      <bottom style="thick">
        <color rgb="FF9F9FA0"/>
      </bottom>
      <diagonal/>
    </border>
    <border>
      <left style="thin">
        <color rgb="FF9F9FA0"/>
      </left>
      <right style="thin">
        <color rgb="FF9F9FA0"/>
      </right>
      <top style="thin">
        <color rgb="FF9F9FA0"/>
      </top>
      <bottom style="thick">
        <color rgb="FF9F9FA0"/>
      </bottom>
      <diagonal/>
    </border>
    <border>
      <left style="thin">
        <color rgb="FF9F9FA0"/>
      </left>
      <right style="thick">
        <color rgb="FF9F9FA0"/>
      </right>
      <top style="thin">
        <color rgb="FF9F9FA0"/>
      </top>
      <bottom style="thick">
        <color rgb="FF9F9FA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3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" fillId="0" borderId="12" xfId="1" applyBorder="1" applyAlignment="1">
      <alignment vertical="center"/>
    </xf>
    <xf numFmtId="0" fontId="1" fillId="0" borderId="0" xfId="1">
      <alignment vertical="center"/>
    </xf>
    <xf numFmtId="0" fontId="6" fillId="3" borderId="13" xfId="1" applyFont="1" applyFill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/>
    </xf>
    <xf numFmtId="0" fontId="2" fillId="4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center" vertical="center"/>
    </xf>
    <xf numFmtId="0" fontId="2" fillId="4" borderId="20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/>
    </xf>
    <xf numFmtId="0" fontId="1" fillId="0" borderId="24" xfId="1" applyFont="1" applyFill="1" applyBorder="1" applyAlignment="1">
      <alignment horizontal="left" vertical="center"/>
    </xf>
    <xf numFmtId="0" fontId="1" fillId="0" borderId="25" xfId="1" applyFont="1" applyFill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1" fillId="0" borderId="16" xfId="1" applyFont="1" applyFill="1" applyBorder="1" applyAlignment="1">
      <alignment horizontal="left" vertical="center"/>
    </xf>
    <xf numFmtId="0" fontId="1" fillId="0" borderId="17" xfId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1" fillId="0" borderId="10" xfId="1" applyBorder="1" applyAlignment="1">
      <alignment horizontal="left" vertical="center"/>
    </xf>
    <xf numFmtId="0" fontId="1" fillId="0" borderId="17" xfId="1" applyBorder="1" applyAlignment="1">
      <alignment horizontal="center" vertical="center"/>
    </xf>
    <xf numFmtId="0" fontId="1" fillId="0" borderId="12" xfId="1" applyBorder="1" applyAlignment="1">
      <alignment horizontal="left" vertical="center" wrapText="1"/>
    </xf>
    <xf numFmtId="0" fontId="1" fillId="0" borderId="28" xfId="1" applyBorder="1">
      <alignment vertical="center"/>
    </xf>
    <xf numFmtId="0" fontId="1" fillId="0" borderId="20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9" xfId="1" applyBorder="1">
      <alignment vertical="center"/>
    </xf>
    <xf numFmtId="0" fontId="1" fillId="0" borderId="30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2" fillId="0" borderId="32" xfId="1" applyFont="1" applyFill="1" applyBorder="1" applyAlignment="1">
      <alignment horizontal="center" vertical="center"/>
    </xf>
    <xf numFmtId="0" fontId="1" fillId="0" borderId="33" xfId="1" applyBorder="1" applyAlignment="1">
      <alignment horizontal="left" vertical="center" wrapText="1"/>
    </xf>
    <xf numFmtId="0" fontId="1" fillId="0" borderId="33" xfId="1" applyBorder="1" applyAlignment="1">
      <alignment vertical="center"/>
    </xf>
    <xf numFmtId="0" fontId="1" fillId="0" borderId="10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34" xfId="1" applyBorder="1">
      <alignment vertical="center"/>
    </xf>
    <xf numFmtId="0" fontId="1" fillId="0" borderId="18" xfId="1" applyBorder="1" applyAlignment="1">
      <alignment horizontal="center" vertical="center"/>
    </xf>
    <xf numFmtId="0" fontId="2" fillId="0" borderId="27" xfId="1" applyFont="1" applyFill="1" applyBorder="1" applyAlignment="1">
      <alignment horizontal="center" vertical="center"/>
    </xf>
    <xf numFmtId="0" fontId="1" fillId="0" borderId="35" xfId="1" applyBorder="1" applyAlignment="1">
      <alignment horizontal="left" vertical="center"/>
    </xf>
    <xf numFmtId="0" fontId="1" fillId="0" borderId="35" xfId="1" applyBorder="1" applyAlignment="1">
      <alignment vertical="center"/>
    </xf>
    <xf numFmtId="0" fontId="1" fillId="0" borderId="16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38" xfId="1" applyBorder="1">
      <alignment vertical="center"/>
    </xf>
    <xf numFmtId="0" fontId="1" fillId="0" borderId="24" xfId="1" applyBorder="1" applyAlignment="1">
      <alignment vertical="center"/>
    </xf>
    <xf numFmtId="0" fontId="1" fillId="0" borderId="39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1" fillId="0" borderId="41" xfId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2" fillId="0" borderId="42" xfId="1" applyFont="1" applyFill="1" applyBorder="1" applyAlignment="1">
      <alignment horizontal="center" vertical="center"/>
    </xf>
    <xf numFmtId="0" fontId="1" fillId="0" borderId="43" xfId="1" applyBorder="1">
      <alignment vertical="center"/>
    </xf>
    <xf numFmtId="0" fontId="2" fillId="0" borderId="44" xfId="1" applyFont="1" applyFill="1" applyBorder="1" applyAlignment="1">
      <alignment horizontal="center" vertical="center"/>
    </xf>
    <xf numFmtId="0" fontId="1" fillId="0" borderId="30" xfId="1" applyFont="1" applyFill="1" applyBorder="1" applyAlignment="1">
      <alignment horizontal="center" vertical="center"/>
    </xf>
    <xf numFmtId="0" fontId="1" fillId="0" borderId="45" xfId="1" applyBorder="1">
      <alignment vertical="center"/>
    </xf>
    <xf numFmtId="0" fontId="1" fillId="0" borderId="46" xfId="1" applyBorder="1">
      <alignment vertical="center"/>
    </xf>
    <xf numFmtId="0" fontId="1" fillId="0" borderId="47" xfId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2" fillId="6" borderId="41" xfId="1" applyFont="1" applyFill="1" applyBorder="1">
      <alignment vertical="center"/>
    </xf>
    <xf numFmtId="0" fontId="2" fillId="6" borderId="49" xfId="1" applyFont="1" applyFill="1" applyBorder="1" applyAlignment="1">
      <alignment horizontal="center" vertical="center"/>
    </xf>
    <xf numFmtId="0" fontId="2" fillId="6" borderId="29" xfId="1" applyFont="1" applyFill="1" applyBorder="1">
      <alignment vertical="center"/>
    </xf>
    <xf numFmtId="0" fontId="2" fillId="6" borderId="11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1" xfId="1" applyBorder="1" applyAlignment="1">
      <alignment vertical="center"/>
    </xf>
    <xf numFmtId="0" fontId="7" fillId="6" borderId="11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1" fillId="0" borderId="0" xfId="1" applyBorder="1">
      <alignment vertical="center"/>
    </xf>
    <xf numFmtId="0" fontId="7" fillId="7" borderId="39" xfId="1" applyFont="1" applyFill="1" applyBorder="1">
      <alignment vertical="center"/>
    </xf>
    <xf numFmtId="0" fontId="7" fillId="7" borderId="50" xfId="1" applyFont="1" applyFill="1" applyBorder="1" applyAlignment="1">
      <alignment horizontal="center" vertical="center"/>
    </xf>
    <xf numFmtId="0" fontId="1" fillId="0" borderId="50" xfId="1" applyBorder="1" applyAlignment="1">
      <alignment vertical="center"/>
    </xf>
    <xf numFmtId="0" fontId="7" fillId="0" borderId="38" xfId="1" applyFont="1" applyFill="1" applyBorder="1">
      <alignment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>
      <alignment vertical="center"/>
    </xf>
    <xf numFmtId="0" fontId="6" fillId="3" borderId="14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8" fillId="0" borderId="51" xfId="1" applyFont="1" applyBorder="1" applyAlignment="1">
      <alignment vertical="top" wrapText="1"/>
    </xf>
    <xf numFmtId="0" fontId="8" fillId="0" borderId="52" xfId="1" applyFont="1" applyBorder="1" applyAlignment="1">
      <alignment vertical="top" wrapText="1"/>
    </xf>
    <xf numFmtId="0" fontId="8" fillId="0" borderId="23" xfId="1" applyFont="1" applyBorder="1" applyAlignment="1">
      <alignment vertical="top" wrapText="1"/>
    </xf>
    <xf numFmtId="0" fontId="8" fillId="0" borderId="38" xfId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8" fillId="0" borderId="53" xfId="1" applyFont="1" applyBorder="1" applyAlignment="1">
      <alignment vertical="top" wrapText="1"/>
    </xf>
    <xf numFmtId="0" fontId="1" fillId="0" borderId="15" xfId="1" applyBorder="1" applyAlignment="1">
      <alignment vertical="center"/>
    </xf>
    <xf numFmtId="0" fontId="2" fillId="4" borderId="54" xfId="1" applyFont="1" applyFill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14" fontId="1" fillId="0" borderId="11" xfId="1" applyNumberFormat="1" applyBorder="1">
      <alignment vertical="center"/>
    </xf>
    <xf numFmtId="0" fontId="1" fillId="0" borderId="12" xfId="1" applyBorder="1">
      <alignment vertical="center"/>
    </xf>
    <xf numFmtId="14" fontId="1" fillId="0" borderId="0" xfId="1" applyNumberFormat="1" applyFill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14" fontId="1" fillId="0" borderId="17" xfId="1" applyNumberFormat="1" applyBorder="1">
      <alignment vertical="center"/>
    </xf>
    <xf numFmtId="0" fontId="1" fillId="0" borderId="35" xfId="1" applyBorder="1">
      <alignment vertical="center"/>
    </xf>
    <xf numFmtId="0" fontId="8" fillId="0" borderId="55" xfId="1" applyFont="1" applyBorder="1" applyAlignment="1">
      <alignment vertical="top" wrapText="1"/>
    </xf>
    <xf numFmtId="0" fontId="8" fillId="0" borderId="56" xfId="1" applyFont="1" applyBorder="1" applyAlignment="1">
      <alignment vertical="top" wrapText="1"/>
    </xf>
    <xf numFmtId="0" fontId="8" fillId="0" borderId="57" xfId="1" applyFont="1" applyBorder="1" applyAlignment="1">
      <alignment vertical="top" wrapText="1"/>
    </xf>
    <xf numFmtId="0" fontId="1" fillId="0" borderId="30" xfId="1" applyBorder="1">
      <alignment vertical="center"/>
    </xf>
    <xf numFmtId="14" fontId="1" fillId="0" borderId="30" xfId="1" applyNumberFormat="1" applyBorder="1">
      <alignment vertical="center"/>
    </xf>
    <xf numFmtId="0" fontId="1" fillId="0" borderId="33" xfId="1" applyBorder="1">
      <alignment vertical="center"/>
    </xf>
    <xf numFmtId="0" fontId="1" fillId="0" borderId="47" xfId="1" applyBorder="1">
      <alignment vertical="center"/>
    </xf>
    <xf numFmtId="14" fontId="1" fillId="0" borderId="47" xfId="1" applyNumberFormat="1" applyBorder="1">
      <alignment vertical="center"/>
    </xf>
    <xf numFmtId="0" fontId="1" fillId="0" borderId="19" xfId="1" applyBorder="1">
      <alignment vertical="center"/>
    </xf>
    <xf numFmtId="0" fontId="1" fillId="0" borderId="58" xfId="1" applyBorder="1">
      <alignment vertical="center"/>
    </xf>
    <xf numFmtId="0" fontId="1" fillId="0" borderId="59" xfId="1" applyBorder="1">
      <alignment vertical="center"/>
    </xf>
    <xf numFmtId="14" fontId="1" fillId="0" borderId="59" xfId="1" applyNumberFormat="1" applyBorder="1">
      <alignment vertical="center"/>
    </xf>
    <xf numFmtId="0" fontId="1" fillId="0" borderId="60" xfId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0325843244489836"/>
          <c:y val="0.114818941504178"/>
          <c:w val="0.937290152538464"/>
          <c:h val="0.7530004605970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工作表3!$A$2:$A$19</c:f>
              <c:strCache>
                <c:ptCount val="18"/>
                <c:pt idx="0">
                  <c:v>系統一部</c:v>
                </c:pt>
                <c:pt idx="1">
                  <c:v>系統二部</c:v>
                </c:pt>
                <c:pt idx="2">
                  <c:v>系統三部</c:v>
                </c:pt>
                <c:pt idx="3">
                  <c:v>研發部</c:v>
                </c:pt>
                <c:pt idx="4">
                  <c:v>美術設計</c:v>
                </c:pt>
                <c:pt idx="5">
                  <c:v>產品分析</c:v>
                </c:pt>
                <c:pt idx="6">
                  <c:v>業務部</c:v>
                </c:pt>
                <c:pt idx="7">
                  <c:v>業務發展</c:v>
                </c:pt>
                <c:pt idx="8">
                  <c:v>遊戲一部</c:v>
                </c:pt>
                <c:pt idx="9">
                  <c:v>遊戲二部</c:v>
                </c:pt>
                <c:pt idx="10">
                  <c:v>遊戲三部</c:v>
                </c:pt>
                <c:pt idx="11">
                  <c:v>遊戲五部</c:v>
                </c:pt>
                <c:pt idx="12">
                  <c:v>遊戲四部</c:v>
                </c:pt>
                <c:pt idx="13">
                  <c:v>管理部</c:v>
                </c:pt>
                <c:pt idx="14">
                  <c:v>數學機率</c:v>
                </c:pt>
                <c:pt idx="15">
                  <c:v>營運客服</c:v>
                </c:pt>
                <c:pt idx="16">
                  <c:v>總經理</c:v>
                </c:pt>
                <c:pt idx="17">
                  <c:v>總經理室</c:v>
                </c:pt>
              </c:strCache>
            </c:strRef>
          </c:cat>
          <c:val>
            <c:numRef>
              <c:f>工作表3!$B$2:$B$19</c:f>
              <c:numCache>
                <c:formatCode>General</c:formatCode>
                <c:ptCount val="18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10.0</c:v>
                </c:pt>
                <c:pt idx="5">
                  <c:v>8.0</c:v>
                </c:pt>
                <c:pt idx="6">
                  <c:v>1.0</c:v>
                </c:pt>
                <c:pt idx="7">
                  <c:v>2.0</c:v>
                </c:pt>
                <c:pt idx="8">
                  <c:v>9.0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8.0</c:v>
                </c:pt>
                <c:pt idx="14">
                  <c:v>6.0</c:v>
                </c:pt>
                <c:pt idx="15">
                  <c:v>6.0</c:v>
                </c:pt>
                <c:pt idx="16">
                  <c:v>1.0</c:v>
                </c:pt>
                <c:pt idx="1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9514992"/>
        <c:axId val="724950544"/>
      </c:barChart>
      <c:catAx>
        <c:axId val="7295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4950544"/>
        <c:crosses val="autoZero"/>
        <c:auto val="1"/>
        <c:lblAlgn val="ctr"/>
        <c:lblOffset val="100"/>
        <c:noMultiLvlLbl val="0"/>
      </c:catAx>
      <c:valAx>
        <c:axId val="7249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951499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工作表3!$B$2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工作表3!$A$3:$A$19</c:f>
              <c:strCache>
                <c:ptCount val="17"/>
                <c:pt idx="0">
                  <c:v>系統二部</c:v>
                </c:pt>
                <c:pt idx="1">
                  <c:v>系統三部</c:v>
                </c:pt>
                <c:pt idx="2">
                  <c:v>研發部</c:v>
                </c:pt>
                <c:pt idx="3">
                  <c:v>美術設計</c:v>
                </c:pt>
                <c:pt idx="4">
                  <c:v>產品分析</c:v>
                </c:pt>
                <c:pt idx="5">
                  <c:v>業務部</c:v>
                </c:pt>
                <c:pt idx="6">
                  <c:v>業務發展</c:v>
                </c:pt>
                <c:pt idx="7">
                  <c:v>遊戲一部</c:v>
                </c:pt>
                <c:pt idx="8">
                  <c:v>遊戲二部</c:v>
                </c:pt>
                <c:pt idx="9">
                  <c:v>遊戲三部</c:v>
                </c:pt>
                <c:pt idx="10">
                  <c:v>遊戲五部</c:v>
                </c:pt>
                <c:pt idx="11">
                  <c:v>遊戲四部</c:v>
                </c:pt>
                <c:pt idx="12">
                  <c:v>管理部</c:v>
                </c:pt>
                <c:pt idx="13">
                  <c:v>數學機率</c:v>
                </c:pt>
                <c:pt idx="14">
                  <c:v>營運客服</c:v>
                </c:pt>
                <c:pt idx="15">
                  <c:v>總經理</c:v>
                </c:pt>
                <c:pt idx="16">
                  <c:v>總經理室</c:v>
                </c:pt>
              </c:strCache>
            </c:strRef>
          </c:cat>
          <c:val>
            <c:numRef>
              <c:f>工作表3!$B$3:$B$19</c:f>
              <c:numCache>
                <c:formatCode>General</c:formatCode>
                <c:ptCount val="17"/>
                <c:pt idx="0">
                  <c:v>5.0</c:v>
                </c:pt>
                <c:pt idx="1">
                  <c:v>7.0</c:v>
                </c:pt>
                <c:pt idx="2">
                  <c:v>5.0</c:v>
                </c:pt>
                <c:pt idx="3">
                  <c:v>10.0</c:v>
                </c:pt>
                <c:pt idx="4">
                  <c:v>8.0</c:v>
                </c:pt>
                <c:pt idx="5">
                  <c:v>1.0</c:v>
                </c:pt>
                <c:pt idx="6">
                  <c:v>2.0</c:v>
                </c:pt>
                <c:pt idx="7">
                  <c:v>9.0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8.0</c:v>
                </c:pt>
                <c:pt idx="13">
                  <c:v>6.0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63500</xdr:rowOff>
    </xdr:from>
    <xdr:to>
      <xdr:col>14</xdr:col>
      <xdr:colOff>482600</xdr:colOff>
      <xdr:row>25</xdr:row>
      <xdr:rowOff>50800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28</xdr:row>
      <xdr:rowOff>107950</xdr:rowOff>
    </xdr:from>
    <xdr:to>
      <xdr:col>8</xdr:col>
      <xdr:colOff>438150</xdr:colOff>
      <xdr:row>42</xdr:row>
      <xdr:rowOff>184150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使用者" refreshedDate="43122.739599884262" createdVersion="4" refreshedVersion="4" minRefreshableVersion="3" recordCount="85">
  <cacheSource type="worksheet">
    <worksheetSource ref="A1:I86" sheet="勞工名冊"/>
  </cacheSource>
  <cacheFields count="9">
    <cacheField name="工號" numFmtId="0">
      <sharedItems containsSemiMixedTypes="0" containsString="0" containsNumber="1" containsInteger="1" minValue="201608001" maxValue="201801005"/>
    </cacheField>
    <cacheField name="姓名" numFmtId="0">
      <sharedItems/>
    </cacheField>
    <cacheField name="部門" numFmtId="0">
      <sharedItems count="18">
        <s v="總經理"/>
        <s v="研發部"/>
        <s v="系統一部"/>
        <s v="系統二部"/>
        <s v="系統三部"/>
        <s v="遊戲一部"/>
        <s v="遊戲三部"/>
        <s v="遊戲二部"/>
        <s v="數學機率"/>
        <s v="遊戲五部"/>
        <s v="遊戲四部"/>
        <s v="美術設計"/>
        <s v="產品分析"/>
        <s v="管理部"/>
        <s v="業務部"/>
        <s v="業務發展"/>
        <s v="營運客服"/>
        <s v="總經理室"/>
      </sharedItems>
    </cacheField>
    <cacheField name="職稱" numFmtId="0">
      <sharedItems containsBlank="1"/>
    </cacheField>
    <cacheField name="性別" numFmtId="0">
      <sharedItems containsBlank="1"/>
    </cacheField>
    <cacheField name="出生年月日" numFmtId="0">
      <sharedItems containsBlank="1"/>
    </cacheField>
    <cacheField name="到職日期" numFmtId="0">
      <sharedItems/>
    </cacheField>
    <cacheField name="離職日期" numFmtId="0">
      <sharedItems containsNonDate="0" containsString="0" containsBlank="1"/>
    </cacheField>
    <cacheField name="年資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n v="201608001"/>
    <s v="林世堃 Lyot Lin"/>
    <x v="0"/>
    <s v="總經理"/>
    <s v="男"/>
    <s v="1973-10-30"/>
    <s v="2003-10-06"/>
    <m/>
    <s v="14年3月17日"/>
  </r>
  <r>
    <n v="201608002"/>
    <s v="蕭鈞帆 Raymond Hsiao"/>
    <x v="1"/>
    <s v="技術長"/>
    <s v="男"/>
    <s v="1984-09-02"/>
    <s v="2012-07-16"/>
    <m/>
    <s v="5年6月7日"/>
  </r>
  <r>
    <n v="201608003"/>
    <s v="吳政仲 Rogerwu Wu"/>
    <x v="2"/>
    <s v="Team Leader"/>
    <s v="男"/>
    <s v="1979-05-28"/>
    <s v="2012-09-03"/>
    <m/>
    <s v="5年4月20日"/>
  </r>
  <r>
    <n v="201608004"/>
    <s v="盛文杰 Jay Sheng"/>
    <x v="3"/>
    <s v="Team Leader"/>
    <s v="男"/>
    <s v="1981-12-01"/>
    <s v="2012-08-01"/>
    <m/>
    <s v="5年5月22日"/>
  </r>
  <r>
    <n v="201608005"/>
    <s v="林世杰 Jimmy Lin"/>
    <x v="4"/>
    <s v="Team Leader"/>
    <s v="男"/>
    <s v="1978-07-01"/>
    <s v="2013-10-07"/>
    <m/>
    <s v="4年3月16日"/>
  </r>
  <r>
    <n v="201608009"/>
    <s v="李玗蓁 Grace Li"/>
    <x v="5"/>
    <s v="工程師"/>
    <s v="女"/>
    <s v="1978-08-03"/>
    <s v="2011-08-01"/>
    <m/>
    <s v="6年5月22日"/>
  </r>
  <r>
    <n v="201608010"/>
    <s v="侯湘琳 Brenda Hou"/>
    <x v="2"/>
    <m/>
    <s v="女"/>
    <s v="1982-09-10"/>
    <s v="2015-06-08"/>
    <m/>
    <s v="2年7月15日"/>
  </r>
  <r>
    <n v="201608013"/>
    <s v="許煜松 Kuma Hsu"/>
    <x v="3"/>
    <m/>
    <s v="男"/>
    <s v="1982-11-13"/>
    <s v="2016-08-01"/>
    <m/>
    <s v="1年5月22日"/>
  </r>
  <r>
    <n v="201608014"/>
    <s v="林俞憲 Kembo Lin"/>
    <x v="5"/>
    <s v="Team Leader"/>
    <s v="男"/>
    <s v="1980-05-16"/>
    <s v="2013-03-20"/>
    <m/>
    <s v="4年10月3日"/>
  </r>
  <r>
    <n v="201608015"/>
    <s v="江哲論 Break Chiang"/>
    <x v="6"/>
    <s v="Team Leader"/>
    <s v="男"/>
    <s v="1985-07-01"/>
    <s v="2014-09-24"/>
    <m/>
    <s v="3年3月30日"/>
  </r>
  <r>
    <n v="201608016"/>
    <s v="胡家瑞 Jiaray Hu"/>
    <x v="5"/>
    <s v="工程師"/>
    <s v="男"/>
    <s v="1987-07-10"/>
    <s v="2015-10-01"/>
    <m/>
    <s v="2年3月23日"/>
  </r>
  <r>
    <n v="201608017"/>
    <s v="徐健庭 Jam Xu"/>
    <x v="7"/>
    <s v="Team Leader"/>
    <s v="男"/>
    <s v="1987-07-28"/>
    <s v="2014-06-16"/>
    <m/>
    <s v="3年7月7日"/>
  </r>
  <r>
    <n v="201608018"/>
    <s v="賴奕呈 Yicheng Lai"/>
    <x v="6"/>
    <s v="工程師"/>
    <s v="男"/>
    <s v="1983-09-27"/>
    <s v="2015-07-27"/>
    <m/>
    <s v="2年5月27日"/>
  </r>
  <r>
    <n v="201608019"/>
    <s v="郭聖邦 Bowden Kuo"/>
    <x v="8"/>
    <s v="Team Leader"/>
    <s v="男"/>
    <s v="1984-06-26"/>
    <s v="2016-07-18"/>
    <m/>
    <s v="1年6月5日"/>
  </r>
  <r>
    <n v="201608020"/>
    <s v="楊彧中 Vince Yang"/>
    <x v="9"/>
    <s v="Team Leader"/>
    <s v="男"/>
    <s v="1984-10-08"/>
    <s v="2013-08-01"/>
    <m/>
    <s v="4年5月22日"/>
  </r>
  <r>
    <n v="201608021"/>
    <s v="林雲龍 Walter Lin"/>
    <x v="5"/>
    <s v="工程師"/>
    <s v="男"/>
    <s v="1978-06-23"/>
    <s v="2014-02-13"/>
    <m/>
    <s v="3年11月10日"/>
  </r>
  <r>
    <n v="201608022"/>
    <s v="黃凱鴻 Kaihg Huang"/>
    <x v="10"/>
    <s v="工程師"/>
    <s v="男"/>
    <s v="1987-10-28"/>
    <s v="2015-07-13"/>
    <m/>
    <s v="2年6月10日"/>
  </r>
  <r>
    <n v="201608023"/>
    <s v="胡嘉芸 Shelley Hu"/>
    <x v="10"/>
    <s v="Team Leader"/>
    <s v="女"/>
    <s v="1988-06-23"/>
    <s v="2012-11-01"/>
    <m/>
    <s v="5年2月22日"/>
  </r>
  <r>
    <n v="201608024"/>
    <s v="蕭平軒 Josh Hsiao"/>
    <x v="5"/>
    <s v="工程師"/>
    <s v="男"/>
    <s v="1980-01-05"/>
    <s v="2014-02-10"/>
    <m/>
    <s v="3年11月13日"/>
  </r>
  <r>
    <n v="201608025"/>
    <s v="吳宜靜 Jenni Wu"/>
    <x v="11"/>
    <s v="Team Leader"/>
    <s v="女"/>
    <s v="1984-05-10"/>
    <s v="2015-03-18"/>
    <m/>
    <s v="2年10月5日"/>
  </r>
  <r>
    <n v="201608027"/>
    <s v="王仲盛 Asen Wang"/>
    <x v="11"/>
    <s v="工程師"/>
    <s v="男"/>
    <s v="1979-12-30"/>
    <s v="2016-07-18"/>
    <m/>
    <s v="1年6月5日"/>
  </r>
  <r>
    <n v="201608030"/>
    <s v="梁雅婷 Ivy Liang"/>
    <x v="4"/>
    <s v="工程師"/>
    <s v="女"/>
    <s v="1983-11-19"/>
    <s v="2015-08-17"/>
    <m/>
    <s v="2年5月6日"/>
  </r>
  <r>
    <n v="201608032"/>
    <s v="劉權震 Jim Liu"/>
    <x v="5"/>
    <s v="工程師"/>
    <s v="男"/>
    <s v="1989-05-01"/>
    <s v="2013-08-01"/>
    <m/>
    <s v="4年5月22日"/>
  </r>
  <r>
    <n v="201608033"/>
    <s v="劉芸彤 Mandy Liu"/>
    <x v="7"/>
    <s v="工程師"/>
    <s v="女"/>
    <s v="1986-04-14"/>
    <s v="2014-12-22"/>
    <m/>
    <s v="3年1月1日"/>
  </r>
  <r>
    <n v="201608035"/>
    <s v="林語貞 Rita Lin"/>
    <x v="6"/>
    <s v="工程師"/>
    <s v="女"/>
    <s v="1985-02-12"/>
    <s v="2016-06-27"/>
    <m/>
    <s v="1年6月27日"/>
  </r>
  <r>
    <n v="201608036"/>
    <s v="童偉宣 Austin Tung"/>
    <x v="12"/>
    <s v="Team Leader"/>
    <s v="男"/>
    <s v="1986-06-19"/>
    <s v="2009-09-21"/>
    <m/>
    <s v="8年4月2日"/>
  </r>
  <r>
    <n v="201608037"/>
    <s v="周狄亮 TL Chow"/>
    <x v="1"/>
    <s v="資深工程師"/>
    <s v="男"/>
    <s v="1979-02-27"/>
    <s v="2015-07-27"/>
    <m/>
    <s v="2年5月27日"/>
  </r>
  <r>
    <n v="201608038"/>
    <s v="陳國榮 Yong Chen"/>
    <x v="1"/>
    <s v="資深工程師"/>
    <s v="男"/>
    <s v="1975-09-03"/>
    <s v="2016-08-01"/>
    <m/>
    <s v="1年5月22日"/>
  </r>
  <r>
    <n v="201608039"/>
    <s v="廖姸雅 Enya Liao"/>
    <x v="13"/>
    <s v="Team Leader"/>
    <s v="女"/>
    <s v="1981-10-02"/>
    <s v="2016-06-20"/>
    <m/>
    <s v="1年7月3日"/>
  </r>
  <r>
    <n v="201608040"/>
    <s v="陳思翰 Kent Chen"/>
    <x v="14"/>
    <s v="Team Leader"/>
    <s v="男"/>
    <s v="1985-06-13"/>
    <s v="2013-04-22"/>
    <m/>
    <s v="4年9月1日"/>
  </r>
  <r>
    <n v="201608042"/>
    <s v="吳淑寶 Bobo Wu"/>
    <x v="13"/>
    <s v="管理師"/>
    <s v="女"/>
    <s v="1976-06-01"/>
    <s v="2016-07-05"/>
    <m/>
    <s v="1年6月18日"/>
  </r>
  <r>
    <n v="201609002"/>
    <s v="鄭以杰 Jackie Cheng"/>
    <x v="1"/>
    <s v="資深工程師"/>
    <s v="男"/>
    <s v="1973-01-10"/>
    <s v="2016-09-05"/>
    <m/>
    <s v="1年4月18日"/>
  </r>
  <r>
    <n v="201609003"/>
    <s v="郭律呈 Kasim Guo"/>
    <x v="2"/>
    <m/>
    <s v="男"/>
    <s v="1985-10-06"/>
    <s v="2016-09-12"/>
    <m/>
    <s v="1年4月11日"/>
  </r>
  <r>
    <n v="201609004"/>
    <s v="林揚翎 Zoe Lin"/>
    <x v="5"/>
    <s v="工程師"/>
    <s v="女"/>
    <s v="1991-10-03"/>
    <s v="2016-09-19"/>
    <m/>
    <s v="1年4月4日"/>
  </r>
  <r>
    <n v="201609005"/>
    <s v="陳志豪 Frank Chen"/>
    <x v="9"/>
    <s v="工程師"/>
    <s v="男"/>
    <s v="1985-05-21"/>
    <s v="2016-09-19"/>
    <m/>
    <s v="1年4月4日"/>
  </r>
  <r>
    <n v="201609006"/>
    <s v="蘇昱瑋 Luke Su"/>
    <x v="5"/>
    <s v="工程師"/>
    <s v="男"/>
    <s v="1983-01-24"/>
    <s v="2016-09-26"/>
    <m/>
    <s v="1年3月28日"/>
  </r>
  <r>
    <n v="201610001"/>
    <s v="周婷玉 Ada Chou"/>
    <x v="4"/>
    <s v="工程師"/>
    <s v="女"/>
    <s v="1984-11-03"/>
    <s v="2016-10-03"/>
    <m/>
    <s v="1年3月20日"/>
  </r>
  <r>
    <n v="201610002"/>
    <s v="張柏峯 Eric Chang"/>
    <x v="15"/>
    <s v="管理師"/>
    <s v="男"/>
    <s v="1983-12-06"/>
    <s v="2015-06-02"/>
    <m/>
    <s v="2年7月21日"/>
  </r>
  <r>
    <n v="201610003"/>
    <s v="江之浩 Mosehas Chiang"/>
    <x v="7"/>
    <m/>
    <s v="男"/>
    <s v="1988-09-20"/>
    <s v="2016-10-11"/>
    <m/>
    <s v="1年3月12日"/>
  </r>
  <r>
    <n v="201610004"/>
    <s v="賴春槐 Jerry Lai"/>
    <x v="5"/>
    <s v="工程師"/>
    <s v="男"/>
    <s v="1990-05-06"/>
    <s v="2016-10-24"/>
    <m/>
    <s v="1年2月30日"/>
  </r>
  <r>
    <n v="201610005"/>
    <s v="蔡維迦 Viga Tsai"/>
    <x v="8"/>
    <s v="工程師"/>
    <s v="男"/>
    <s v="1988-02-04"/>
    <s v="2016-10-26"/>
    <m/>
    <s v="1年2月28日"/>
  </r>
  <r>
    <n v="201611001"/>
    <s v="蕭宜漢"/>
    <x v="13"/>
    <s v="管理師"/>
    <s v="男"/>
    <s v="1975-11-26"/>
    <s v="2013-07-16"/>
    <m/>
    <s v="4年6月7日"/>
  </r>
  <r>
    <n v="201611002"/>
    <s v="陳立偉"/>
    <x v="13"/>
    <s v="管理師"/>
    <s v="男"/>
    <s v="1981-12-16"/>
    <s v="2016-11-16"/>
    <m/>
    <s v="1年2月7日"/>
  </r>
  <r>
    <n v="201611003"/>
    <s v="吳宜臻 Ashley Wu"/>
    <x v="13"/>
    <s v="管理師"/>
    <s v="女"/>
    <s v="1982-10-21"/>
    <s v="2016-11-21"/>
    <m/>
    <s v="1年2月2日"/>
  </r>
  <r>
    <n v="201612001"/>
    <s v="馮詠鈴 Daisy Feng"/>
    <x v="12"/>
    <s v="工程師"/>
    <s v="女"/>
    <s v="1986-07-27"/>
    <s v="2016-12-05"/>
    <m/>
    <s v="1年1月18日"/>
  </r>
  <r>
    <n v="201612002"/>
    <s v="于晧晨 Nick Yu"/>
    <x v="11"/>
    <s v="工程師"/>
    <s v="男"/>
    <s v="1989-01-27"/>
    <s v="2016-12-05"/>
    <m/>
    <s v="1年1月18日"/>
  </r>
  <r>
    <n v="201612003"/>
    <s v="顏欣嬅 Coco Yen"/>
    <x v="11"/>
    <s v="工程師"/>
    <s v="女"/>
    <s v="1991-06-28"/>
    <s v="2016-12-05"/>
    <m/>
    <s v="1年1月18日"/>
  </r>
  <r>
    <n v="201612005"/>
    <s v="李宗翰 ZONG-HAN Li"/>
    <x v="16"/>
    <m/>
    <s v="男"/>
    <s v="1979-08-25"/>
    <s v="2016-12-05"/>
    <m/>
    <s v="1年1月18日"/>
  </r>
  <r>
    <n v="201612006"/>
    <s v="陳義興 Yihsing Chen"/>
    <x v="4"/>
    <s v="工程師"/>
    <s v="男"/>
    <s v="1984-09-26"/>
    <s v="2016-12-12"/>
    <m/>
    <s v="1年1月11日"/>
  </r>
  <r>
    <n v="201701002"/>
    <s v="陳立瑋 Sandy Chen"/>
    <x v="4"/>
    <s v="工程師"/>
    <s v="女"/>
    <s v="1988-01-01"/>
    <s v="2017-01-09"/>
    <m/>
    <s v="1年0月14日"/>
  </r>
  <r>
    <n v="201701003"/>
    <s v="廖知航 Rick Liao"/>
    <x v="16"/>
    <m/>
    <s v="男"/>
    <s v="1988-12-23"/>
    <s v="2017-01-16"/>
    <m/>
    <s v="1年0月7日"/>
  </r>
  <r>
    <n v="201702001"/>
    <s v="莊于億 Ritter Chuang"/>
    <x v="8"/>
    <s v="工程師"/>
    <s v="男"/>
    <s v="1987-02-13"/>
    <s v="2015-05-26"/>
    <m/>
    <s v="2年7月28日"/>
  </r>
  <r>
    <n v="201702002"/>
    <s v="郭書瑋 Shuwei Kuo"/>
    <x v="3"/>
    <m/>
    <s v="男"/>
    <s v="1984-05-26"/>
    <s v="2017-02-06"/>
    <m/>
    <s v="0年11月17日"/>
  </r>
  <r>
    <n v="201702003"/>
    <s v="陳威聿 George Chen"/>
    <x v="16"/>
    <m/>
    <s v="男"/>
    <s v="1989-07-27"/>
    <s v="2017-02-13"/>
    <m/>
    <s v="0年11月10日"/>
  </r>
  <r>
    <n v="201703001"/>
    <s v="陳憶如 Alice Chen"/>
    <x v="2"/>
    <s v="工程師"/>
    <s v="女"/>
    <s v="1988-11-30"/>
    <s v="2017-03-06"/>
    <m/>
    <s v="0年10月17日"/>
  </r>
  <r>
    <n v="201703002"/>
    <s v="黃宜筠 Yellow Huang"/>
    <x v="12"/>
    <s v="管理師"/>
    <s v="女"/>
    <s v="1982-01-07"/>
    <s v="2017-03-06"/>
    <m/>
    <s v="0年10月17日"/>
  </r>
  <r>
    <n v="201703003"/>
    <s v="王瑋鈴 Kelly Wang"/>
    <x v="13"/>
    <s v="管理師"/>
    <s v="女"/>
    <s v="1983-12-15"/>
    <s v="2017-03-13"/>
    <m/>
    <s v="0年10月10日"/>
  </r>
  <r>
    <n v="201703004"/>
    <s v="何榮庭 Danny Ho"/>
    <x v="3"/>
    <s v="工程師"/>
    <s v="男"/>
    <s v="1990-09-15"/>
    <s v="2017-03-13"/>
    <m/>
    <s v="0年10月10日"/>
  </r>
  <r>
    <n v="201703005"/>
    <s v="吳振宇 Dauson Wu"/>
    <x v="8"/>
    <s v="工程師"/>
    <s v="男"/>
    <s v="1987-11-28"/>
    <s v="2017-03-20"/>
    <m/>
    <s v="0年10月3日"/>
  </r>
  <r>
    <n v="201704001"/>
    <s v="江紹平 Tony Chiang"/>
    <x v="4"/>
    <s v="工程師"/>
    <s v="男"/>
    <s v="1986-01-11"/>
    <s v="2017-04-10"/>
    <m/>
    <s v="0年9月13日"/>
  </r>
  <r>
    <n v="201704002"/>
    <s v="林哲緯 Edward Lin"/>
    <x v="13"/>
    <s v="工程師"/>
    <s v="男"/>
    <s v="1991-06-19"/>
    <s v="2017-04-19"/>
    <m/>
    <s v="0年9月4日"/>
  </r>
  <r>
    <n v="201705001"/>
    <s v="林冠伍 Kyle Lin"/>
    <x v="11"/>
    <s v="工程師"/>
    <s v="男"/>
    <s v="1981-09-28"/>
    <s v="2017-05-02"/>
    <m/>
    <s v="0年8月21日"/>
  </r>
  <r>
    <n v="201705002"/>
    <s v="郭東都 Tongtou Kuo"/>
    <x v="11"/>
    <s v="工程師"/>
    <s v="男"/>
    <s v="1989-07-25"/>
    <s v="2017-05-02"/>
    <m/>
    <s v="0年8月21日"/>
  </r>
  <r>
    <n v="201705003"/>
    <s v="朱曼慈 Lily Chu"/>
    <x v="11"/>
    <s v="工程師"/>
    <s v="女"/>
    <s v="1993-01-24"/>
    <s v="2017-05-02"/>
    <m/>
    <s v="0年8月21日"/>
  </r>
  <r>
    <n v="201705004"/>
    <s v="賴昱辰 Leon Lai"/>
    <x v="8"/>
    <s v="工程師"/>
    <s v="男"/>
    <s v="1988-05-04"/>
    <s v="2016-08-01"/>
    <m/>
    <s v="1年5月20日"/>
  </r>
  <r>
    <n v="201705005"/>
    <s v="林容駒 GG Lin"/>
    <x v="12"/>
    <s v="管理師"/>
    <s v="男"/>
    <s v="1979-08-28"/>
    <s v="2017-05-15"/>
    <m/>
    <s v="0年8月8日"/>
  </r>
  <r>
    <n v="201706001"/>
    <s v="謝銘瑋 Duane Xie"/>
    <x v="12"/>
    <s v="管理師"/>
    <m/>
    <s v="1988-03-29"/>
    <s v="2017-06-05"/>
    <m/>
    <s v="0年7月18日"/>
  </r>
  <r>
    <n v="201706002"/>
    <s v="黃明維 Amuro Huang"/>
    <x v="2"/>
    <s v="工程師"/>
    <s v="男"/>
    <s v="1988-09-16"/>
    <s v="2017-06-12"/>
    <m/>
    <s v="0年7月11日"/>
  </r>
  <r>
    <n v="201706003"/>
    <s v="陳煜璨 David Chen"/>
    <x v="12"/>
    <s v="管理師"/>
    <s v="男"/>
    <s v="1988-06-10"/>
    <s v="2017-06-12"/>
    <m/>
    <s v="0年7月11日"/>
  </r>
  <r>
    <n v="201707001"/>
    <s v="李家賢 Herbert Li"/>
    <x v="8"/>
    <s v="工程師"/>
    <s v="男"/>
    <s v="1987-09-15"/>
    <s v="2017-07-03"/>
    <m/>
    <s v="0年6月20日"/>
  </r>
  <r>
    <n v="201707002"/>
    <s v="張雯橞 Abi Chang"/>
    <x v="3"/>
    <s v="工程師"/>
    <s v="女"/>
    <s v="1990-07-09"/>
    <s v="2017-07-10"/>
    <m/>
    <s v="0年6月13日"/>
  </r>
  <r>
    <n v="201707003"/>
    <s v="吳鎧翔 Kai Wu"/>
    <x v="4"/>
    <s v="工程師"/>
    <s v="男"/>
    <s v="1992-04-02"/>
    <s v="2017-07-10"/>
    <m/>
    <s v="0年6月13日"/>
  </r>
  <r>
    <n v="201708001"/>
    <s v="黃議輝 Kevin Huang"/>
    <x v="12"/>
    <s v="管理師"/>
    <s v="男"/>
    <s v="1981-10-22"/>
    <s v="2017-08-01"/>
    <m/>
    <s v="0年5月22日"/>
  </r>
  <r>
    <n v="201708002"/>
    <s v="邱子瑩 Alissa Chiou"/>
    <x v="13"/>
    <s v="助理"/>
    <s v="女"/>
    <s v="1992-11-01"/>
    <s v="2017-08-21"/>
    <m/>
    <s v="0年5月2日"/>
  </r>
  <r>
    <n v="201709001"/>
    <s v="陳芷渝 Karen Chen"/>
    <x v="11"/>
    <s v="工程師"/>
    <m/>
    <m/>
    <s v="2017-09-11"/>
    <m/>
    <s v="0年4月12日"/>
  </r>
  <r>
    <n v="201710001"/>
    <s v="張敬明 Sam Chang"/>
    <x v="1"/>
    <s v="工程師"/>
    <s v="男"/>
    <s v="1977-01-02"/>
    <s v="2017-10-02"/>
    <m/>
    <s v="0年3月21日"/>
  </r>
  <r>
    <n v="201710002"/>
    <s v="張翊鉑 Zachary chang"/>
    <x v="15"/>
    <s v="管理師"/>
    <s v="男"/>
    <s v="1990-04-21"/>
    <s v="2017-10-17"/>
    <m/>
    <s v="0年3月6日"/>
  </r>
  <r>
    <n v="201711001"/>
    <s v="黃茂峻 Alan Huang"/>
    <x v="16"/>
    <s v="工程師"/>
    <s v="男"/>
    <s v="1983-05-30"/>
    <s v="2017-11-14"/>
    <m/>
    <s v="0年2月9日"/>
  </r>
  <r>
    <n v="201711002"/>
    <s v="廖泓盛 Scott Liao"/>
    <x v="16"/>
    <s v="工程師"/>
    <s v="男"/>
    <s v="1986-10-02"/>
    <s v="2017-12-01"/>
    <m/>
    <s v="0年1月23日"/>
  </r>
  <r>
    <n v="201712001"/>
    <s v="陳文彬 Albert Chen"/>
    <x v="17"/>
    <s v="管理師"/>
    <s v="男"/>
    <s v="1978-05-30"/>
    <s v="2011-10-03"/>
    <m/>
    <s v="6年3月20日"/>
  </r>
  <r>
    <n v="201801001"/>
    <s v="李瑞毅 Li RAY"/>
    <x v="11"/>
    <s v="工程師"/>
    <s v="男"/>
    <s v="1984-10-01"/>
    <s v="2018-01-02"/>
    <m/>
    <s v="0年0月21日"/>
  </r>
  <r>
    <n v="201801002"/>
    <s v="陳韋志 Edwin Chen"/>
    <x v="11"/>
    <s v="工程師"/>
    <s v="男"/>
    <s v="1986-05-25"/>
    <s v="2018-01-02"/>
    <m/>
    <s v="0年0月21日"/>
  </r>
  <r>
    <n v="201801003"/>
    <s v="邵弘志 Hiroshi Shao"/>
    <x v="12"/>
    <s v="管理師"/>
    <s v="男"/>
    <s v="1980-09-06"/>
    <s v="2018-01-15"/>
    <m/>
    <s v="0年0月8日"/>
  </r>
  <r>
    <n v="201801004"/>
    <s v="陳信誠 Leo Chen"/>
    <x v="16"/>
    <s v="工程師"/>
    <s v="男"/>
    <s v="1985-02-25"/>
    <s v="2018-01-15"/>
    <m/>
    <s v="0年0月8日"/>
  </r>
  <r>
    <n v="201801005"/>
    <s v="陳宥蓉 Chen Ariel"/>
    <x v="17"/>
    <s v="管理師"/>
    <s v="女"/>
    <s v="1987-01-13"/>
    <s v="2018-01-15"/>
    <m/>
    <s v="0年0月8日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B20" firstHeaderRow="1" firstDataRow="1" firstDataCol="1"/>
  <pivotFields count="9">
    <pivotField showAll="0"/>
    <pivotField showAll="0"/>
    <pivotField axis="axisRow" dataField="1" showAll="0">
      <items count="19">
        <item x="2"/>
        <item x="3"/>
        <item x="4"/>
        <item x="1"/>
        <item x="11"/>
        <item x="12"/>
        <item x="14"/>
        <item x="15"/>
        <item x="5"/>
        <item x="7"/>
        <item x="6"/>
        <item x="9"/>
        <item x="10"/>
        <item x="13"/>
        <item x="8"/>
        <item x="16"/>
        <item x="0"/>
        <item x="1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計數 / 部門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6"/>
  <sheetViews>
    <sheetView topLeftCell="B1" zoomScale="77" zoomScaleNormal="77" workbookViewId="0">
      <selection activeCell="R17" sqref="R17"/>
    </sheetView>
  </sheetViews>
  <sheetFormatPr baseColWidth="10" defaultColWidth="8.83203125" defaultRowHeight="15" x14ac:dyDescent="0.15"/>
  <cols>
    <col min="1" max="1" width="15.83203125" style="16" customWidth="1"/>
    <col min="2" max="2" width="23" style="16" customWidth="1"/>
    <col min="3" max="3" width="11.83203125" style="16" customWidth="1"/>
    <col min="4" max="4" width="16.33203125" style="16" customWidth="1"/>
    <col min="5" max="5" width="23.6640625" style="16" customWidth="1"/>
    <col min="6" max="6" width="13.33203125" style="16" customWidth="1"/>
    <col min="7" max="7" width="9.6640625" style="16" customWidth="1"/>
    <col min="8" max="8" width="5.1640625" style="16" customWidth="1"/>
    <col min="9" max="9" width="10.1640625" style="16" customWidth="1"/>
    <col min="10" max="10" width="20.5" style="16" customWidth="1"/>
    <col min="11" max="11" width="9.5" style="16" bestFit="1" customWidth="1"/>
    <col min="12" max="12" width="11.5" style="16" bestFit="1" customWidth="1"/>
    <col min="13" max="13" width="15" style="16" bestFit="1" customWidth="1"/>
    <col min="14" max="14" width="16" style="16" bestFit="1" customWidth="1"/>
    <col min="15" max="15" width="16.6640625" style="16" customWidth="1"/>
    <col min="16" max="16384" width="8.83203125" style="16"/>
  </cols>
  <sheetData>
    <row r="1" spans="1:16" ht="21" thickBot="1" x14ac:dyDescent="0.2">
      <c r="A1" s="13" t="s">
        <v>342</v>
      </c>
      <c r="B1" s="14"/>
      <c r="C1" s="14"/>
      <c r="D1" s="14"/>
      <c r="E1" s="14"/>
      <c r="F1" s="14"/>
      <c r="G1" s="15"/>
      <c r="J1" s="17" t="s">
        <v>343</v>
      </c>
      <c r="K1" s="18"/>
      <c r="L1" s="18"/>
      <c r="M1" s="18"/>
      <c r="N1" s="18"/>
      <c r="O1" s="18"/>
      <c r="P1" s="19"/>
    </row>
    <row r="2" spans="1:16" ht="16" thickBot="1" x14ac:dyDescent="0.2">
      <c r="A2" s="20" t="s">
        <v>344</v>
      </c>
      <c r="B2" s="21" t="s">
        <v>345</v>
      </c>
      <c r="C2" s="22"/>
      <c r="D2" s="23" t="s">
        <v>346</v>
      </c>
      <c r="E2" s="24" t="s">
        <v>347</v>
      </c>
      <c r="F2" s="24" t="s">
        <v>348</v>
      </c>
      <c r="G2" s="25" t="s">
        <v>349</v>
      </c>
      <c r="J2" s="26" t="s">
        <v>350</v>
      </c>
      <c r="K2" s="27" t="s">
        <v>351</v>
      </c>
      <c r="L2" s="27" t="s">
        <v>352</v>
      </c>
      <c r="M2" s="27" t="s">
        <v>353</v>
      </c>
      <c r="N2" s="28" t="s">
        <v>354</v>
      </c>
      <c r="O2" s="27" t="s">
        <v>355</v>
      </c>
      <c r="P2" s="29" t="s">
        <v>356</v>
      </c>
    </row>
    <row r="3" spans="1:16" ht="16" thickBot="1" x14ac:dyDescent="0.2">
      <c r="A3" s="30" t="s">
        <v>357</v>
      </c>
      <c r="B3" s="31">
        <f>E3+1</f>
        <v>3</v>
      </c>
      <c r="C3" s="32"/>
      <c r="D3" s="33" t="s">
        <v>357</v>
      </c>
      <c r="E3" s="34">
        <v>2</v>
      </c>
      <c r="F3" s="35">
        <v>1</v>
      </c>
      <c r="G3" s="36">
        <f>F3</f>
        <v>1</v>
      </c>
      <c r="J3" s="37" t="s">
        <v>358</v>
      </c>
      <c r="K3" s="38">
        <v>1</v>
      </c>
      <c r="L3" s="38">
        <v>0</v>
      </c>
      <c r="M3" s="38">
        <v>1</v>
      </c>
      <c r="N3" s="38">
        <v>0</v>
      </c>
      <c r="O3" s="38">
        <v>0</v>
      </c>
      <c r="P3" s="39" t="s">
        <v>359</v>
      </c>
    </row>
    <row r="4" spans="1:16" ht="16" thickBot="1" x14ac:dyDescent="0.2">
      <c r="A4" s="40" t="s">
        <v>360</v>
      </c>
      <c r="B4" s="41">
        <f>E4+1</f>
        <v>8</v>
      </c>
      <c r="C4" s="42"/>
      <c r="D4" s="43" t="s">
        <v>360</v>
      </c>
      <c r="E4" s="44">
        <v>7</v>
      </c>
      <c r="F4" s="45">
        <v>0</v>
      </c>
      <c r="G4" s="46">
        <f>F4</f>
        <v>0</v>
      </c>
      <c r="J4" s="37" t="s">
        <v>361</v>
      </c>
      <c r="K4" s="38">
        <v>1</v>
      </c>
      <c r="L4" s="38">
        <v>0</v>
      </c>
      <c r="M4" s="38">
        <v>0</v>
      </c>
      <c r="N4" s="38">
        <v>0</v>
      </c>
      <c r="O4" s="38">
        <v>0</v>
      </c>
      <c r="P4" s="47"/>
    </row>
    <row r="5" spans="1:16" x14ac:dyDescent="0.15">
      <c r="A5" s="48" t="s">
        <v>362</v>
      </c>
      <c r="B5" s="49">
        <f>SUM(E5:E15)+1</f>
        <v>57</v>
      </c>
      <c r="C5" s="50"/>
      <c r="D5" s="51" t="s">
        <v>362</v>
      </c>
      <c r="E5" s="38">
        <v>4</v>
      </c>
      <c r="F5" s="52">
        <v>3</v>
      </c>
      <c r="G5" s="53">
        <f>F5+F6+F7+F8+F9+F10+F11+F12+F13+F14+F15</f>
        <v>12</v>
      </c>
      <c r="J5" s="37" t="s">
        <v>363</v>
      </c>
      <c r="K5" s="38">
        <v>1</v>
      </c>
      <c r="L5" s="38">
        <v>0</v>
      </c>
      <c r="M5" s="38">
        <v>0</v>
      </c>
      <c r="N5" s="38">
        <v>0</v>
      </c>
      <c r="O5" s="38">
        <v>0</v>
      </c>
      <c r="P5" s="54" t="s">
        <v>359</v>
      </c>
    </row>
    <row r="6" spans="1:16" x14ac:dyDescent="0.15">
      <c r="A6" s="55"/>
      <c r="B6" s="56"/>
      <c r="C6" s="57"/>
      <c r="D6" s="51" t="s">
        <v>364</v>
      </c>
      <c r="E6" s="38">
        <v>5</v>
      </c>
      <c r="F6" s="52">
        <v>1</v>
      </c>
      <c r="G6" s="58"/>
      <c r="J6" s="33" t="s">
        <v>365</v>
      </c>
      <c r="K6" s="34">
        <v>2</v>
      </c>
      <c r="L6" s="38">
        <v>0</v>
      </c>
      <c r="M6" s="34">
        <v>0</v>
      </c>
      <c r="N6" s="34">
        <v>0</v>
      </c>
      <c r="O6" s="38">
        <v>0</v>
      </c>
      <c r="P6" s="54" t="s">
        <v>359</v>
      </c>
    </row>
    <row r="7" spans="1:16" x14ac:dyDescent="0.15">
      <c r="A7" s="55"/>
      <c r="B7" s="56"/>
      <c r="C7" s="57"/>
      <c r="D7" s="51" t="s">
        <v>366</v>
      </c>
      <c r="E7" s="38">
        <v>5</v>
      </c>
      <c r="F7" s="52">
        <v>1</v>
      </c>
      <c r="G7" s="58"/>
      <c r="J7" s="33" t="s">
        <v>367</v>
      </c>
      <c r="K7" s="34">
        <v>2</v>
      </c>
      <c r="L7" s="38">
        <v>0</v>
      </c>
      <c r="M7" s="34">
        <v>0</v>
      </c>
      <c r="N7" s="34">
        <v>0</v>
      </c>
      <c r="O7" s="38">
        <v>0</v>
      </c>
      <c r="P7" s="54" t="s">
        <v>359</v>
      </c>
    </row>
    <row r="8" spans="1:16" x14ac:dyDescent="0.15">
      <c r="A8" s="55"/>
      <c r="B8" s="56"/>
      <c r="C8" s="57"/>
      <c r="D8" s="51" t="s">
        <v>368</v>
      </c>
      <c r="E8" s="38">
        <v>7</v>
      </c>
      <c r="F8" s="52">
        <v>3</v>
      </c>
      <c r="G8" s="58"/>
      <c r="J8" s="33" t="s">
        <v>369</v>
      </c>
      <c r="K8" s="34">
        <v>2</v>
      </c>
      <c r="L8" s="38">
        <v>0</v>
      </c>
      <c r="M8" s="34">
        <v>1</v>
      </c>
      <c r="N8" s="34">
        <v>0</v>
      </c>
      <c r="O8" s="38">
        <v>0</v>
      </c>
      <c r="P8" s="54" t="s">
        <v>359</v>
      </c>
    </row>
    <row r="9" spans="1:16" x14ac:dyDescent="0.15">
      <c r="A9" s="55"/>
      <c r="B9" s="56"/>
      <c r="C9" s="57"/>
      <c r="D9" s="51" t="s">
        <v>370</v>
      </c>
      <c r="E9" s="38">
        <v>9</v>
      </c>
      <c r="F9" s="52">
        <v>2</v>
      </c>
      <c r="G9" s="59"/>
      <c r="H9" s="60"/>
      <c r="J9" s="33" t="s">
        <v>371</v>
      </c>
      <c r="K9" s="34">
        <v>1</v>
      </c>
      <c r="L9" s="38">
        <v>0</v>
      </c>
      <c r="M9" s="34">
        <v>0</v>
      </c>
      <c r="N9" s="34">
        <v>0</v>
      </c>
      <c r="O9" s="38">
        <v>0</v>
      </c>
      <c r="P9" s="54" t="s">
        <v>359</v>
      </c>
    </row>
    <row r="10" spans="1:16" x14ac:dyDescent="0.15">
      <c r="A10" s="55"/>
      <c r="B10" s="56"/>
      <c r="C10" s="57"/>
      <c r="D10" s="51" t="s">
        <v>372</v>
      </c>
      <c r="E10" s="38">
        <v>3</v>
      </c>
      <c r="F10" s="52">
        <v>0</v>
      </c>
      <c r="G10" s="58"/>
      <c r="J10" s="33" t="s">
        <v>373</v>
      </c>
      <c r="K10" s="34">
        <v>1</v>
      </c>
      <c r="L10" s="38">
        <v>0</v>
      </c>
      <c r="M10" s="34">
        <v>0</v>
      </c>
      <c r="N10" s="34">
        <v>0</v>
      </c>
      <c r="O10" s="38">
        <v>0</v>
      </c>
      <c r="P10" s="54" t="s">
        <v>359</v>
      </c>
    </row>
    <row r="11" spans="1:16" x14ac:dyDescent="0.15">
      <c r="A11" s="55"/>
      <c r="B11" s="56"/>
      <c r="C11" s="57"/>
      <c r="D11" s="51" t="s">
        <v>374</v>
      </c>
      <c r="E11" s="38">
        <v>3</v>
      </c>
      <c r="F11" s="52">
        <v>0</v>
      </c>
      <c r="G11" s="58"/>
      <c r="J11" s="33" t="s">
        <v>375</v>
      </c>
      <c r="K11" s="34">
        <v>1</v>
      </c>
      <c r="L11" s="38">
        <v>0</v>
      </c>
      <c r="M11" s="34">
        <v>0</v>
      </c>
      <c r="N11" s="34">
        <v>0</v>
      </c>
      <c r="O11" s="38">
        <v>0</v>
      </c>
      <c r="P11" s="54"/>
    </row>
    <row r="12" spans="1:16" x14ac:dyDescent="0.15">
      <c r="A12" s="55"/>
      <c r="B12" s="56"/>
      <c r="C12" s="57"/>
      <c r="D12" s="51" t="s">
        <v>376</v>
      </c>
      <c r="E12" s="38">
        <v>2</v>
      </c>
      <c r="F12" s="52">
        <v>0</v>
      </c>
      <c r="G12" s="58"/>
      <c r="J12" s="33" t="s">
        <v>377</v>
      </c>
      <c r="K12" s="34">
        <v>1</v>
      </c>
      <c r="L12" s="38">
        <v>0</v>
      </c>
      <c r="M12" s="34">
        <v>1</v>
      </c>
      <c r="N12" s="34">
        <v>0</v>
      </c>
      <c r="O12" s="38">
        <v>0</v>
      </c>
      <c r="P12" s="54"/>
    </row>
    <row r="13" spans="1:16" x14ac:dyDescent="0.15">
      <c r="A13" s="55"/>
      <c r="B13" s="56"/>
      <c r="C13" s="57"/>
      <c r="D13" s="51" t="s">
        <v>378</v>
      </c>
      <c r="E13" s="38">
        <v>2</v>
      </c>
      <c r="F13" s="52">
        <v>0</v>
      </c>
      <c r="G13" s="58"/>
      <c r="J13" s="33" t="s">
        <v>379</v>
      </c>
      <c r="K13" s="34">
        <v>1</v>
      </c>
      <c r="L13" s="38">
        <v>0</v>
      </c>
      <c r="M13" s="34">
        <v>1</v>
      </c>
      <c r="N13" s="34">
        <v>0</v>
      </c>
      <c r="O13" s="38">
        <v>0</v>
      </c>
      <c r="P13" s="54"/>
    </row>
    <row r="14" spans="1:16" x14ac:dyDescent="0.15">
      <c r="A14" s="55"/>
      <c r="B14" s="56"/>
      <c r="C14" s="57"/>
      <c r="D14" s="51" t="s">
        <v>380</v>
      </c>
      <c r="E14" s="38">
        <v>6</v>
      </c>
      <c r="F14" s="52">
        <v>0</v>
      </c>
      <c r="G14" s="58"/>
      <c r="J14" s="33" t="s">
        <v>381</v>
      </c>
      <c r="K14" s="34">
        <v>1</v>
      </c>
      <c r="L14" s="38">
        <v>0</v>
      </c>
      <c r="M14" s="34">
        <v>1</v>
      </c>
      <c r="N14" s="34">
        <v>0</v>
      </c>
      <c r="O14" s="38">
        <v>0</v>
      </c>
      <c r="P14" s="54"/>
    </row>
    <row r="15" spans="1:16" ht="16" thickBot="1" x14ac:dyDescent="0.2">
      <c r="A15" s="61"/>
      <c r="B15" s="62"/>
      <c r="C15" s="63"/>
      <c r="D15" s="51" t="s">
        <v>382</v>
      </c>
      <c r="E15" s="38">
        <v>10</v>
      </c>
      <c r="F15" s="52">
        <v>2</v>
      </c>
      <c r="G15" s="64"/>
      <c r="J15" s="33" t="s">
        <v>383</v>
      </c>
      <c r="K15" s="34">
        <v>1</v>
      </c>
      <c r="L15" s="38">
        <v>0</v>
      </c>
      <c r="M15" s="34">
        <v>0</v>
      </c>
      <c r="N15" s="34">
        <v>0</v>
      </c>
      <c r="O15" s="38">
        <v>0</v>
      </c>
      <c r="P15" s="54"/>
    </row>
    <row r="16" spans="1:16" ht="16" thickBot="1" x14ac:dyDescent="0.2">
      <c r="A16" s="40" t="s">
        <v>384</v>
      </c>
      <c r="B16" s="65">
        <f>E16</f>
        <v>8</v>
      </c>
      <c r="C16" s="66"/>
      <c r="D16" s="51" t="s">
        <v>385</v>
      </c>
      <c r="E16" s="38">
        <v>8</v>
      </c>
      <c r="F16" s="52">
        <v>3</v>
      </c>
      <c r="G16" s="67">
        <f>F16</f>
        <v>3</v>
      </c>
      <c r="J16" s="33" t="s">
        <v>386</v>
      </c>
      <c r="K16" s="34">
        <v>1</v>
      </c>
      <c r="L16" s="38">
        <v>0</v>
      </c>
      <c r="M16" s="34">
        <v>0</v>
      </c>
      <c r="N16" s="34">
        <v>0</v>
      </c>
      <c r="O16" s="38">
        <v>0</v>
      </c>
      <c r="P16" s="54" t="s">
        <v>359</v>
      </c>
    </row>
    <row r="17" spans="1:16" ht="16" thickBot="1" x14ac:dyDescent="0.2">
      <c r="A17" s="68" t="s">
        <v>387</v>
      </c>
      <c r="B17" s="49">
        <f>E17+E18+1</f>
        <v>9</v>
      </c>
      <c r="C17" s="50"/>
      <c r="D17" s="51" t="s">
        <v>388</v>
      </c>
      <c r="E17" s="38">
        <v>2</v>
      </c>
      <c r="F17" s="52">
        <v>0</v>
      </c>
      <c r="G17" s="69">
        <f>F17+F18</f>
        <v>2</v>
      </c>
      <c r="J17" s="33" t="s">
        <v>389</v>
      </c>
      <c r="K17" s="70">
        <v>1</v>
      </c>
      <c r="L17" s="38">
        <v>0</v>
      </c>
      <c r="M17" s="70">
        <v>0</v>
      </c>
      <c r="N17" s="70">
        <v>1</v>
      </c>
      <c r="O17" s="44">
        <v>1</v>
      </c>
      <c r="P17" s="54" t="s">
        <v>359</v>
      </c>
    </row>
    <row r="18" spans="1:16" ht="16" thickBot="1" x14ac:dyDescent="0.2">
      <c r="A18" s="71"/>
      <c r="B18" s="62"/>
      <c r="C18" s="63"/>
      <c r="D18" s="72" t="s">
        <v>390</v>
      </c>
      <c r="E18" s="73">
        <v>6</v>
      </c>
      <c r="F18" s="74">
        <v>2</v>
      </c>
      <c r="G18" s="75"/>
      <c r="J18" s="76" t="s">
        <v>391</v>
      </c>
      <c r="K18" s="77">
        <f>SUM(K3:K17)</f>
        <v>18</v>
      </c>
      <c r="L18" s="77">
        <f>SUM(L3:L17)</f>
        <v>0</v>
      </c>
      <c r="M18" s="77">
        <f>SUM(M3:M17)</f>
        <v>5</v>
      </c>
      <c r="N18" s="77">
        <f>SUM(N3:N17)</f>
        <v>1</v>
      </c>
      <c r="O18" s="77">
        <f>SUM(O3:O17)</f>
        <v>1</v>
      </c>
    </row>
    <row r="19" spans="1:16" x14ac:dyDescent="0.15">
      <c r="A19" s="78" t="s">
        <v>392</v>
      </c>
      <c r="B19" s="79">
        <f>SUM(B3:B18)</f>
        <v>85</v>
      </c>
      <c r="C19" s="80"/>
      <c r="D19" s="81"/>
      <c r="E19" s="81"/>
      <c r="F19" s="82">
        <f>SUM(G3+G4+G5+G16+G17)</f>
        <v>18</v>
      </c>
      <c r="G19" s="83"/>
      <c r="O19" s="84"/>
    </row>
    <row r="20" spans="1:16" ht="16" thickBot="1" x14ac:dyDescent="0.2">
      <c r="A20" s="85" t="s">
        <v>393</v>
      </c>
      <c r="B20" s="86">
        <f>B19+F19</f>
        <v>103</v>
      </c>
      <c r="C20" s="87"/>
      <c r="D20" s="87"/>
      <c r="E20" s="87"/>
      <c r="F20" s="87"/>
      <c r="G20" s="61"/>
      <c r="O20" s="84"/>
    </row>
    <row r="21" spans="1:16" x14ac:dyDescent="0.15">
      <c r="A21" s="88"/>
      <c r="B21" s="89"/>
      <c r="C21" s="89"/>
    </row>
    <row r="22" spans="1:16" ht="16" thickBot="1" x14ac:dyDescent="0.2">
      <c r="A22" s="90"/>
      <c r="B22" s="89"/>
      <c r="C22" s="89"/>
    </row>
    <row r="23" spans="1:16" ht="21" thickBot="1" x14ac:dyDescent="0.2">
      <c r="A23" s="17" t="s">
        <v>394</v>
      </c>
      <c r="B23" s="91"/>
      <c r="C23" s="91"/>
      <c r="D23" s="91"/>
      <c r="E23" s="91"/>
      <c r="F23" s="92"/>
    </row>
    <row r="24" spans="1:16" ht="17.5" customHeight="1" x14ac:dyDescent="0.15">
      <c r="A24" s="93" t="s">
        <v>395</v>
      </c>
      <c r="B24" s="94"/>
      <c r="C24" s="94"/>
      <c r="D24" s="94"/>
      <c r="E24" s="94"/>
      <c r="F24" s="95"/>
    </row>
    <row r="25" spans="1:16" ht="17.25" customHeight="1" x14ac:dyDescent="0.15">
      <c r="A25" s="96"/>
      <c r="B25" s="97"/>
      <c r="C25" s="97"/>
      <c r="D25" s="97"/>
      <c r="E25" s="97"/>
      <c r="F25" s="98"/>
    </row>
    <row r="26" spans="1:16" ht="17.25" customHeight="1" thickBot="1" x14ac:dyDescent="0.2">
      <c r="A26" s="96"/>
      <c r="B26" s="97"/>
      <c r="C26" s="97"/>
      <c r="D26" s="97"/>
      <c r="E26" s="97"/>
      <c r="F26" s="98"/>
    </row>
    <row r="27" spans="1:16" ht="17.25" customHeight="1" thickBot="1" x14ac:dyDescent="0.2">
      <c r="A27" s="96"/>
      <c r="B27" s="97"/>
      <c r="C27" s="97"/>
      <c r="D27" s="97"/>
      <c r="E27" s="97"/>
      <c r="F27" s="98"/>
      <c r="J27" s="17" t="s">
        <v>396</v>
      </c>
      <c r="K27" s="91"/>
      <c r="L27" s="91"/>
      <c r="M27" s="91"/>
      <c r="N27" s="91"/>
      <c r="O27" s="99"/>
    </row>
    <row r="28" spans="1:16" ht="17.25" customHeight="1" thickBot="1" x14ac:dyDescent="0.2">
      <c r="A28" s="96"/>
      <c r="B28" s="97"/>
      <c r="C28" s="97"/>
      <c r="D28" s="97"/>
      <c r="E28" s="97"/>
      <c r="F28" s="98"/>
      <c r="J28" s="26" t="s">
        <v>397</v>
      </c>
      <c r="K28" s="27" t="s">
        <v>398</v>
      </c>
      <c r="L28" s="27" t="s">
        <v>399</v>
      </c>
      <c r="M28" s="27" t="s">
        <v>400</v>
      </c>
      <c r="N28" s="27" t="s">
        <v>401</v>
      </c>
      <c r="O28" s="100" t="s">
        <v>402</v>
      </c>
      <c r="P28" s="84"/>
    </row>
    <row r="29" spans="1:16" ht="17.25" customHeight="1" x14ac:dyDescent="0.15">
      <c r="A29" s="96"/>
      <c r="B29" s="97"/>
      <c r="C29" s="97"/>
      <c r="D29" s="97"/>
      <c r="E29" s="97"/>
      <c r="F29" s="98"/>
      <c r="J29" s="101" t="s">
        <v>403</v>
      </c>
      <c r="K29" s="102" t="s">
        <v>404</v>
      </c>
      <c r="L29" s="103">
        <v>43025</v>
      </c>
      <c r="M29" s="103">
        <f>L29+90</f>
        <v>43115</v>
      </c>
      <c r="N29" s="103" t="s">
        <v>405</v>
      </c>
      <c r="O29" s="104" t="s">
        <v>406</v>
      </c>
      <c r="P29" s="105" t="s">
        <v>407</v>
      </c>
    </row>
    <row r="30" spans="1:16" ht="17.25" customHeight="1" x14ac:dyDescent="0.15">
      <c r="A30" s="96"/>
      <c r="B30" s="97"/>
      <c r="C30" s="97"/>
      <c r="D30" s="97"/>
      <c r="E30" s="97"/>
      <c r="F30" s="98"/>
      <c r="J30" s="106" t="s">
        <v>408</v>
      </c>
      <c r="K30" s="107" t="s">
        <v>409</v>
      </c>
      <c r="L30" s="108">
        <v>43053</v>
      </c>
      <c r="M30" s="108">
        <f t="shared" ref="M30:M31" si="0">L30+90</f>
        <v>43143</v>
      </c>
      <c r="N30" s="107"/>
      <c r="O30" s="109"/>
      <c r="P30" s="84"/>
    </row>
    <row r="31" spans="1:16" ht="17.25" customHeight="1" x14ac:dyDescent="0.15">
      <c r="A31" s="96"/>
      <c r="B31" s="97"/>
      <c r="C31" s="97"/>
      <c r="D31" s="97"/>
      <c r="E31" s="97"/>
      <c r="F31" s="98"/>
      <c r="J31" s="106" t="s">
        <v>408</v>
      </c>
      <c r="K31" s="107" t="s">
        <v>410</v>
      </c>
      <c r="L31" s="108">
        <v>43053</v>
      </c>
      <c r="M31" s="108">
        <f t="shared" si="0"/>
        <v>43143</v>
      </c>
      <c r="N31" s="107"/>
      <c r="O31" s="109"/>
      <c r="P31" s="84"/>
    </row>
    <row r="32" spans="1:16" ht="17.5" customHeight="1" thickBot="1" x14ac:dyDescent="0.2">
      <c r="A32" s="110"/>
      <c r="B32" s="111"/>
      <c r="C32" s="111"/>
      <c r="D32" s="111"/>
      <c r="E32" s="111"/>
      <c r="F32" s="112"/>
      <c r="J32" s="43" t="s">
        <v>411</v>
      </c>
      <c r="K32" s="113" t="s">
        <v>412</v>
      </c>
      <c r="L32" s="114">
        <v>43102</v>
      </c>
      <c r="M32" s="114">
        <f>L32+90</f>
        <v>43192</v>
      </c>
      <c r="N32" s="113"/>
      <c r="O32" s="115"/>
    </row>
    <row r="33" spans="10:15" x14ac:dyDescent="0.15">
      <c r="J33" s="106" t="s">
        <v>411</v>
      </c>
      <c r="K33" s="116" t="s">
        <v>413</v>
      </c>
      <c r="L33" s="117">
        <v>43102</v>
      </c>
      <c r="M33" s="117">
        <f t="shared" ref="M33:M36" si="1">L33+90</f>
        <v>43192</v>
      </c>
      <c r="N33" s="107"/>
      <c r="O33" s="118"/>
    </row>
    <row r="34" spans="10:15" x14ac:dyDescent="0.15">
      <c r="J34" s="43" t="s">
        <v>414</v>
      </c>
      <c r="K34" s="107" t="s">
        <v>415</v>
      </c>
      <c r="L34" s="108">
        <v>43115</v>
      </c>
      <c r="M34" s="108">
        <f t="shared" si="1"/>
        <v>43205</v>
      </c>
      <c r="N34" s="113"/>
      <c r="O34" s="109"/>
    </row>
    <row r="35" spans="10:15" x14ac:dyDescent="0.15">
      <c r="J35" s="106" t="s">
        <v>408</v>
      </c>
      <c r="K35" s="107" t="s">
        <v>416</v>
      </c>
      <c r="L35" s="108">
        <v>43115</v>
      </c>
      <c r="M35" s="108">
        <f t="shared" si="1"/>
        <v>43205</v>
      </c>
      <c r="N35" s="107"/>
      <c r="O35" s="109"/>
    </row>
    <row r="36" spans="10:15" ht="16" thickBot="1" x14ac:dyDescent="0.2">
      <c r="J36" s="119" t="s">
        <v>357</v>
      </c>
      <c r="K36" s="120" t="s">
        <v>417</v>
      </c>
      <c r="L36" s="121">
        <v>43115</v>
      </c>
      <c r="M36" s="121">
        <f t="shared" si="1"/>
        <v>43205</v>
      </c>
      <c r="N36" s="120"/>
      <c r="O36" s="122"/>
    </row>
  </sheetData>
  <mergeCells count="18">
    <mergeCell ref="B20:G20"/>
    <mergeCell ref="A23:F23"/>
    <mergeCell ref="A24:F32"/>
    <mergeCell ref="J27:O27"/>
    <mergeCell ref="B16:C16"/>
    <mergeCell ref="A17:A18"/>
    <mergeCell ref="B17:C18"/>
    <mergeCell ref="G17:G18"/>
    <mergeCell ref="B19:E19"/>
    <mergeCell ref="F19:G19"/>
    <mergeCell ref="A1:G1"/>
    <mergeCell ref="J1:P1"/>
    <mergeCell ref="B2:C2"/>
    <mergeCell ref="B3:C3"/>
    <mergeCell ref="B4:C4"/>
    <mergeCell ref="A5:A15"/>
    <mergeCell ref="B5:C15"/>
    <mergeCell ref="G5:G15"/>
  </mergeCells>
  <phoneticPr fontId="3" type="noConversion"/>
  <pageMargins left="0.7" right="0.7" top="0.75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3" sqref="C23"/>
    </sheetView>
  </sheetViews>
  <sheetFormatPr baseColWidth="10" defaultRowHeight="15" x14ac:dyDescent="0.15"/>
  <cols>
    <col min="1" max="1" width="10.1640625" customWidth="1"/>
    <col min="2" max="2" width="11" customWidth="1"/>
    <col min="3" max="4" width="9.5" customWidth="1"/>
    <col min="5" max="5" width="7.5" customWidth="1"/>
    <col min="6" max="7" width="9.5" customWidth="1"/>
    <col min="8" max="8" width="7.5" customWidth="1"/>
    <col min="9" max="14" width="9.5" customWidth="1"/>
    <col min="15" max="15" width="7.5" customWidth="1"/>
    <col min="16" max="17" width="9.5" customWidth="1"/>
    <col min="18" max="18" width="7.5" customWidth="1"/>
    <col min="19" max="19" width="9.5" customWidth="1"/>
    <col min="20" max="20" width="5.5" customWidth="1"/>
  </cols>
  <sheetData>
    <row r="1" spans="1:10" x14ac:dyDescent="0.15">
      <c r="A1" s="11" t="s">
        <v>340</v>
      </c>
      <c r="B1" t="s">
        <v>339</v>
      </c>
    </row>
    <row r="2" spans="1:10" x14ac:dyDescent="0.15">
      <c r="A2" s="12" t="s">
        <v>20</v>
      </c>
      <c r="B2" s="10">
        <v>5</v>
      </c>
    </row>
    <row r="3" spans="1:10" x14ac:dyDescent="0.15">
      <c r="A3" s="12" t="s">
        <v>26</v>
      </c>
      <c r="B3" s="10">
        <v>5</v>
      </c>
    </row>
    <row r="4" spans="1:10" x14ac:dyDescent="0.15">
      <c r="A4" s="12" t="s">
        <v>31</v>
      </c>
      <c r="B4" s="10">
        <v>7</v>
      </c>
    </row>
    <row r="5" spans="1:10" x14ac:dyDescent="0.15">
      <c r="A5" s="12" t="s">
        <v>14</v>
      </c>
      <c r="B5" s="10">
        <v>5</v>
      </c>
      <c r="D5" s="10"/>
      <c r="E5" s="10"/>
      <c r="F5" s="10"/>
      <c r="G5" s="10"/>
      <c r="H5" s="10"/>
      <c r="I5" s="10"/>
      <c r="J5" s="10"/>
    </row>
    <row r="6" spans="1:10" x14ac:dyDescent="0.15">
      <c r="A6" s="12" t="s">
        <v>100</v>
      </c>
      <c r="B6" s="10">
        <v>10</v>
      </c>
      <c r="D6" s="10"/>
      <c r="E6" s="10"/>
      <c r="F6" s="10"/>
      <c r="G6" s="10"/>
      <c r="H6" s="10"/>
      <c r="I6" s="10"/>
      <c r="J6" s="10"/>
    </row>
    <row r="7" spans="1:10" x14ac:dyDescent="0.15">
      <c r="A7" s="12" t="s">
        <v>121</v>
      </c>
      <c r="B7" s="10">
        <v>8</v>
      </c>
      <c r="D7" s="10"/>
      <c r="E7" s="10"/>
      <c r="F7" s="10"/>
      <c r="G7" s="10"/>
      <c r="H7" s="10"/>
      <c r="I7" s="10"/>
      <c r="J7" s="10"/>
    </row>
    <row r="8" spans="1:10" x14ac:dyDescent="0.15">
      <c r="A8" s="12" t="s">
        <v>136</v>
      </c>
      <c r="B8" s="10">
        <v>1</v>
      </c>
      <c r="D8" s="10"/>
      <c r="E8" s="10"/>
      <c r="F8" s="10"/>
      <c r="G8" s="10"/>
      <c r="H8" s="10"/>
      <c r="I8" s="10"/>
      <c r="J8" s="10"/>
    </row>
    <row r="9" spans="1:10" x14ac:dyDescent="0.15">
      <c r="A9" s="12" t="s">
        <v>169</v>
      </c>
      <c r="B9" s="10">
        <v>2</v>
      </c>
      <c r="D9" s="10"/>
      <c r="E9" s="10"/>
      <c r="F9" s="10"/>
      <c r="G9" s="10"/>
      <c r="H9" s="10"/>
      <c r="I9" s="10"/>
      <c r="J9" s="10"/>
    </row>
    <row r="10" spans="1:10" x14ac:dyDescent="0.15">
      <c r="A10" s="12" t="s">
        <v>36</v>
      </c>
      <c r="B10" s="10">
        <v>9</v>
      </c>
      <c r="D10" s="10"/>
      <c r="E10" s="10"/>
      <c r="F10" s="10"/>
      <c r="G10" s="10"/>
      <c r="H10" s="10"/>
      <c r="I10" s="10"/>
      <c r="J10" s="10"/>
    </row>
    <row r="11" spans="1:10" x14ac:dyDescent="0.15">
      <c r="A11" s="12" t="s">
        <v>64</v>
      </c>
      <c r="B11" s="10">
        <v>3</v>
      </c>
      <c r="D11" s="10"/>
      <c r="E11" s="10"/>
      <c r="F11" s="10"/>
      <c r="G11" s="10"/>
      <c r="H11" s="10"/>
      <c r="I11" s="10"/>
      <c r="J11" s="10"/>
    </row>
    <row r="12" spans="1:10" x14ac:dyDescent="0.15">
      <c r="A12" s="12" t="s">
        <v>55</v>
      </c>
      <c r="B12" s="10">
        <v>3</v>
      </c>
      <c r="D12" s="10"/>
      <c r="E12" s="10"/>
      <c r="F12" s="10"/>
      <c r="G12" s="10"/>
      <c r="H12" s="10"/>
      <c r="I12" s="10"/>
      <c r="J12" s="10"/>
    </row>
    <row r="13" spans="1:10" x14ac:dyDescent="0.15">
      <c r="A13" s="12" t="s">
        <v>78</v>
      </c>
      <c r="B13" s="10">
        <v>2</v>
      </c>
      <c r="D13" s="10"/>
      <c r="E13" s="10"/>
      <c r="F13" s="10"/>
      <c r="G13" s="10"/>
      <c r="H13" s="10"/>
      <c r="I13" s="10"/>
      <c r="J13" s="10"/>
    </row>
    <row r="14" spans="1:10" x14ac:dyDescent="0.15">
      <c r="A14" s="12" t="s">
        <v>87</v>
      </c>
      <c r="B14" s="10">
        <v>2</v>
      </c>
      <c r="D14" s="10"/>
      <c r="E14" s="10"/>
      <c r="F14" s="10"/>
      <c r="G14" s="10"/>
      <c r="H14" s="10"/>
      <c r="I14" s="10"/>
      <c r="J14" s="10"/>
    </row>
    <row r="15" spans="1:10" x14ac:dyDescent="0.15">
      <c r="A15" s="12" t="s">
        <v>131</v>
      </c>
      <c r="B15" s="10">
        <v>8</v>
      </c>
      <c r="D15" s="10"/>
      <c r="E15" s="10"/>
      <c r="F15" s="10"/>
      <c r="G15" s="10"/>
      <c r="H15" s="10"/>
      <c r="I15" s="10"/>
      <c r="J15" s="10"/>
    </row>
    <row r="16" spans="1:10" x14ac:dyDescent="0.15">
      <c r="A16" s="12" t="s">
        <v>73</v>
      </c>
      <c r="B16" s="10">
        <v>6</v>
      </c>
      <c r="D16" s="10"/>
      <c r="E16" s="10"/>
      <c r="F16" s="10"/>
      <c r="G16" s="10"/>
      <c r="H16" s="10"/>
      <c r="I16" s="10"/>
      <c r="J16" s="10"/>
    </row>
    <row r="17" spans="1:10" x14ac:dyDescent="0.15">
      <c r="A17" s="12" t="s">
        <v>145</v>
      </c>
      <c r="B17" s="10">
        <v>6</v>
      </c>
      <c r="D17" s="10"/>
      <c r="E17" s="10"/>
      <c r="F17" s="10"/>
      <c r="G17" s="10"/>
      <c r="H17" s="10"/>
      <c r="I17" s="10"/>
      <c r="J17" s="10"/>
    </row>
    <row r="18" spans="1:10" x14ac:dyDescent="0.15">
      <c r="A18" s="12" t="s">
        <v>8</v>
      </c>
      <c r="B18" s="10">
        <v>1</v>
      </c>
      <c r="D18" s="10"/>
      <c r="E18" s="10"/>
      <c r="F18" s="10"/>
      <c r="G18" s="10"/>
      <c r="H18" s="10"/>
      <c r="I18" s="10"/>
      <c r="J18" s="10"/>
    </row>
    <row r="19" spans="1:10" x14ac:dyDescent="0.15">
      <c r="A19" s="12" t="s">
        <v>319</v>
      </c>
      <c r="B19" s="10">
        <v>2</v>
      </c>
      <c r="C19" s="10"/>
      <c r="D19" s="10"/>
      <c r="E19" s="10"/>
      <c r="F19" s="10"/>
      <c r="G19" s="10"/>
      <c r="H19" s="10"/>
      <c r="I19" s="10"/>
      <c r="J19" s="10"/>
    </row>
    <row r="20" spans="1:10" x14ac:dyDescent="0.15">
      <c r="A20" s="12" t="s">
        <v>341</v>
      </c>
      <c r="B20" s="10">
        <v>85</v>
      </c>
      <c r="C20" s="10"/>
      <c r="D20" s="10"/>
      <c r="E20" s="10"/>
      <c r="F20" s="10"/>
      <c r="G20" s="10"/>
      <c r="H20" s="10"/>
      <c r="I20" s="10"/>
      <c r="J20" s="10"/>
    </row>
    <row r="21" spans="1:10" x14ac:dyDescent="0.15">
      <c r="A21" s="12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15">
      <c r="A22" s="12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15">
      <c r="A23" s="12"/>
      <c r="B23" s="10"/>
      <c r="C23" s="10"/>
      <c r="D23" s="10"/>
      <c r="E23" s="10"/>
      <c r="F23" s="10"/>
      <c r="G23" s="10"/>
      <c r="H23" s="10"/>
      <c r="I23" s="10"/>
      <c r="J23" s="10"/>
    </row>
  </sheetData>
  <phoneticPr fontId="3" type="noConversion"/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F30" sqref="F30"/>
    </sheetView>
  </sheetViews>
  <sheetFormatPr baseColWidth="10" defaultRowHeight="15" x14ac:dyDescent="0.15"/>
  <cols>
    <col min="2" max="2" width="29.6640625" customWidth="1"/>
    <col min="4" max="4" width="13.1640625" customWidth="1"/>
    <col min="6" max="6" width="16.83203125" customWidth="1"/>
    <col min="9" max="9" width="26.5" customWidth="1"/>
  </cols>
  <sheetData>
    <row r="1" spans="1:9" ht="21" thickTop="1" thickBot="1" x14ac:dyDescent="0.2">
      <c r="A1" s="1" t="s">
        <v>337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338</v>
      </c>
    </row>
    <row r="2" spans="1:9" ht="16" thickTop="1" x14ac:dyDescent="0.15">
      <c r="A2" s="4">
        <v>201608001</v>
      </c>
      <c r="B2" s="5" t="s">
        <v>7</v>
      </c>
      <c r="C2" s="5" t="s">
        <v>8</v>
      </c>
      <c r="D2" s="5" t="s">
        <v>8</v>
      </c>
      <c r="E2" s="5" t="s">
        <v>9</v>
      </c>
      <c r="F2" s="5" t="s">
        <v>10</v>
      </c>
      <c r="G2" s="5" t="s">
        <v>11</v>
      </c>
      <c r="H2" s="5"/>
      <c r="I2" s="6" t="s">
        <v>12</v>
      </c>
    </row>
    <row r="3" spans="1:9" x14ac:dyDescent="0.15">
      <c r="A3" s="4">
        <v>201608002</v>
      </c>
      <c r="B3" s="5" t="s">
        <v>13</v>
      </c>
      <c r="C3" s="5" t="s">
        <v>14</v>
      </c>
      <c r="D3" s="5" t="s">
        <v>15</v>
      </c>
      <c r="E3" s="5" t="s">
        <v>9</v>
      </c>
      <c r="F3" s="5" t="s">
        <v>16</v>
      </c>
      <c r="G3" s="5" t="s">
        <v>17</v>
      </c>
      <c r="H3" s="5"/>
      <c r="I3" s="6" t="s">
        <v>18</v>
      </c>
    </row>
    <row r="4" spans="1:9" x14ac:dyDescent="0.15">
      <c r="A4" s="4">
        <v>201608003</v>
      </c>
      <c r="B4" s="5" t="s">
        <v>19</v>
      </c>
      <c r="C4" s="5" t="s">
        <v>20</v>
      </c>
      <c r="D4" s="5" t="s">
        <v>21</v>
      </c>
      <c r="E4" s="5" t="s">
        <v>9</v>
      </c>
      <c r="F4" s="5" t="s">
        <v>22</v>
      </c>
      <c r="G4" s="5" t="s">
        <v>23</v>
      </c>
      <c r="H4" s="5"/>
      <c r="I4" s="6" t="s">
        <v>24</v>
      </c>
    </row>
    <row r="5" spans="1:9" x14ac:dyDescent="0.15">
      <c r="A5" s="4">
        <v>201608004</v>
      </c>
      <c r="B5" s="5" t="s">
        <v>25</v>
      </c>
      <c r="C5" s="5" t="s">
        <v>26</v>
      </c>
      <c r="D5" s="5" t="s">
        <v>21</v>
      </c>
      <c r="E5" s="5" t="s">
        <v>9</v>
      </c>
      <c r="F5" s="5" t="s">
        <v>27</v>
      </c>
      <c r="G5" s="5" t="s">
        <v>28</v>
      </c>
      <c r="H5" s="5"/>
      <c r="I5" s="6" t="s">
        <v>29</v>
      </c>
    </row>
    <row r="6" spans="1:9" x14ac:dyDescent="0.15">
      <c r="A6" s="4">
        <v>201608005</v>
      </c>
      <c r="B6" s="5" t="s">
        <v>30</v>
      </c>
      <c r="C6" s="5" t="s">
        <v>31</v>
      </c>
      <c r="D6" s="5" t="s">
        <v>21</v>
      </c>
      <c r="E6" s="5" t="s">
        <v>9</v>
      </c>
      <c r="F6" s="5" t="s">
        <v>32</v>
      </c>
      <c r="G6" s="5" t="s">
        <v>33</v>
      </c>
      <c r="H6" s="5"/>
      <c r="I6" s="6" t="s">
        <v>34</v>
      </c>
    </row>
    <row r="7" spans="1:9" x14ac:dyDescent="0.15">
      <c r="A7" s="4">
        <v>201608009</v>
      </c>
      <c r="B7" s="5" t="s">
        <v>35</v>
      </c>
      <c r="C7" s="5" t="s">
        <v>36</v>
      </c>
      <c r="D7" s="5" t="s">
        <v>37</v>
      </c>
      <c r="E7" s="5" t="s">
        <v>38</v>
      </c>
      <c r="F7" s="5" t="s">
        <v>39</v>
      </c>
      <c r="G7" s="5" t="s">
        <v>40</v>
      </c>
      <c r="H7" s="5"/>
      <c r="I7" s="6" t="s">
        <v>41</v>
      </c>
    </row>
    <row r="8" spans="1:9" x14ac:dyDescent="0.15">
      <c r="A8" s="4">
        <v>201608010</v>
      </c>
      <c r="B8" s="5" t="s">
        <v>42</v>
      </c>
      <c r="C8" s="5" t="s">
        <v>20</v>
      </c>
      <c r="D8" s="5"/>
      <c r="E8" s="5" t="s">
        <v>38</v>
      </c>
      <c r="F8" s="5" t="s">
        <v>43</v>
      </c>
      <c r="G8" s="5" t="s">
        <v>44</v>
      </c>
      <c r="H8" s="5"/>
      <c r="I8" s="6" t="s">
        <v>45</v>
      </c>
    </row>
    <row r="9" spans="1:9" x14ac:dyDescent="0.15">
      <c r="A9" s="4">
        <v>201608013</v>
      </c>
      <c r="B9" s="5" t="s">
        <v>46</v>
      </c>
      <c r="C9" s="5" t="s">
        <v>26</v>
      </c>
      <c r="D9" s="5"/>
      <c r="E9" s="5" t="s">
        <v>9</v>
      </c>
      <c r="F9" s="5" t="s">
        <v>47</v>
      </c>
      <c r="G9" s="5" t="s">
        <v>48</v>
      </c>
      <c r="H9" s="5"/>
      <c r="I9" s="6" t="s">
        <v>49</v>
      </c>
    </row>
    <row r="10" spans="1:9" x14ac:dyDescent="0.15">
      <c r="A10" s="4">
        <v>201608014</v>
      </c>
      <c r="B10" s="5" t="s">
        <v>50</v>
      </c>
      <c r="C10" s="5" t="s">
        <v>36</v>
      </c>
      <c r="D10" s="5" t="s">
        <v>21</v>
      </c>
      <c r="E10" s="5" t="s">
        <v>9</v>
      </c>
      <c r="F10" s="5" t="s">
        <v>51</v>
      </c>
      <c r="G10" s="5" t="s">
        <v>52</v>
      </c>
      <c r="H10" s="5"/>
      <c r="I10" s="6" t="s">
        <v>53</v>
      </c>
    </row>
    <row r="11" spans="1:9" x14ac:dyDescent="0.15">
      <c r="A11" s="4">
        <v>201608015</v>
      </c>
      <c r="B11" s="5" t="s">
        <v>54</v>
      </c>
      <c r="C11" s="5" t="s">
        <v>55</v>
      </c>
      <c r="D11" s="5" t="s">
        <v>21</v>
      </c>
      <c r="E11" s="5" t="s">
        <v>9</v>
      </c>
      <c r="F11" s="5" t="s">
        <v>56</v>
      </c>
      <c r="G11" s="5" t="s">
        <v>57</v>
      </c>
      <c r="H11" s="5"/>
      <c r="I11" s="6" t="s">
        <v>58</v>
      </c>
    </row>
    <row r="12" spans="1:9" x14ac:dyDescent="0.15">
      <c r="A12" s="4">
        <v>201608016</v>
      </c>
      <c r="B12" s="5" t="s">
        <v>59</v>
      </c>
      <c r="C12" s="5" t="s">
        <v>36</v>
      </c>
      <c r="D12" s="5" t="s">
        <v>37</v>
      </c>
      <c r="E12" s="5" t="s">
        <v>9</v>
      </c>
      <c r="F12" s="5" t="s">
        <v>60</v>
      </c>
      <c r="G12" s="5" t="s">
        <v>61</v>
      </c>
      <c r="H12" s="5"/>
      <c r="I12" s="6" t="s">
        <v>62</v>
      </c>
    </row>
    <row r="13" spans="1:9" x14ac:dyDescent="0.15">
      <c r="A13" s="4">
        <v>201608017</v>
      </c>
      <c r="B13" s="5" t="s">
        <v>63</v>
      </c>
      <c r="C13" s="5" t="s">
        <v>64</v>
      </c>
      <c r="D13" s="5" t="s">
        <v>21</v>
      </c>
      <c r="E13" s="5" t="s">
        <v>9</v>
      </c>
      <c r="F13" s="5" t="s">
        <v>65</v>
      </c>
      <c r="G13" s="5" t="s">
        <v>66</v>
      </c>
      <c r="H13" s="5"/>
      <c r="I13" s="6" t="s">
        <v>67</v>
      </c>
    </row>
    <row r="14" spans="1:9" x14ac:dyDescent="0.15">
      <c r="A14" s="4">
        <v>201608018</v>
      </c>
      <c r="B14" s="5" t="s">
        <v>68</v>
      </c>
      <c r="C14" s="5" t="s">
        <v>55</v>
      </c>
      <c r="D14" s="5" t="s">
        <v>37</v>
      </c>
      <c r="E14" s="5" t="s">
        <v>9</v>
      </c>
      <c r="F14" s="5" t="s">
        <v>69</v>
      </c>
      <c r="G14" s="5" t="s">
        <v>70</v>
      </c>
      <c r="H14" s="5"/>
      <c r="I14" s="6" t="s">
        <v>71</v>
      </c>
    </row>
    <row r="15" spans="1:9" x14ac:dyDescent="0.15">
      <c r="A15" s="4">
        <v>201608019</v>
      </c>
      <c r="B15" s="5" t="s">
        <v>72</v>
      </c>
      <c r="C15" s="5" t="s">
        <v>73</v>
      </c>
      <c r="D15" s="5" t="s">
        <v>21</v>
      </c>
      <c r="E15" s="5" t="s">
        <v>9</v>
      </c>
      <c r="F15" s="5" t="s">
        <v>74</v>
      </c>
      <c r="G15" s="5" t="s">
        <v>75</v>
      </c>
      <c r="H15" s="5"/>
      <c r="I15" s="6" t="s">
        <v>76</v>
      </c>
    </row>
    <row r="16" spans="1:9" x14ac:dyDescent="0.15">
      <c r="A16" s="4">
        <v>201608020</v>
      </c>
      <c r="B16" s="5" t="s">
        <v>77</v>
      </c>
      <c r="C16" s="5" t="s">
        <v>78</v>
      </c>
      <c r="D16" s="5" t="s">
        <v>21</v>
      </c>
      <c r="E16" s="5" t="s">
        <v>9</v>
      </c>
      <c r="F16" s="5" t="s">
        <v>79</v>
      </c>
      <c r="G16" s="5" t="s">
        <v>80</v>
      </c>
      <c r="H16" s="5"/>
      <c r="I16" s="6" t="s">
        <v>81</v>
      </c>
    </row>
    <row r="17" spans="1:9" x14ac:dyDescent="0.15">
      <c r="A17" s="4">
        <v>201608021</v>
      </c>
      <c r="B17" s="5" t="s">
        <v>82</v>
      </c>
      <c r="C17" s="5" t="s">
        <v>36</v>
      </c>
      <c r="D17" s="5" t="s">
        <v>37</v>
      </c>
      <c r="E17" s="5" t="s">
        <v>9</v>
      </c>
      <c r="F17" s="5" t="s">
        <v>83</v>
      </c>
      <c r="G17" s="5" t="s">
        <v>84</v>
      </c>
      <c r="H17" s="5"/>
      <c r="I17" s="6" t="s">
        <v>85</v>
      </c>
    </row>
    <row r="18" spans="1:9" x14ac:dyDescent="0.15">
      <c r="A18" s="4">
        <v>201608022</v>
      </c>
      <c r="B18" s="5" t="s">
        <v>86</v>
      </c>
      <c r="C18" s="5" t="s">
        <v>87</v>
      </c>
      <c r="D18" s="5" t="s">
        <v>37</v>
      </c>
      <c r="E18" s="5" t="s">
        <v>9</v>
      </c>
      <c r="F18" s="5" t="s">
        <v>88</v>
      </c>
      <c r="G18" s="5" t="s">
        <v>89</v>
      </c>
      <c r="H18" s="5"/>
      <c r="I18" s="6" t="s">
        <v>90</v>
      </c>
    </row>
    <row r="19" spans="1:9" x14ac:dyDescent="0.15">
      <c r="A19" s="4">
        <v>201608023</v>
      </c>
      <c r="B19" s="5" t="s">
        <v>91</v>
      </c>
      <c r="C19" s="5" t="s">
        <v>87</v>
      </c>
      <c r="D19" s="5" t="s">
        <v>21</v>
      </c>
      <c r="E19" s="5" t="s">
        <v>38</v>
      </c>
      <c r="F19" s="5" t="s">
        <v>92</v>
      </c>
      <c r="G19" s="5" t="s">
        <v>93</v>
      </c>
      <c r="H19" s="5"/>
      <c r="I19" s="6" t="s">
        <v>94</v>
      </c>
    </row>
    <row r="20" spans="1:9" x14ac:dyDescent="0.15">
      <c r="A20" s="4">
        <v>201608024</v>
      </c>
      <c r="B20" s="5" t="s">
        <v>95</v>
      </c>
      <c r="C20" s="5" t="s">
        <v>36</v>
      </c>
      <c r="D20" s="5" t="s">
        <v>37</v>
      </c>
      <c r="E20" s="5" t="s">
        <v>9</v>
      </c>
      <c r="F20" s="5" t="s">
        <v>96</v>
      </c>
      <c r="G20" s="5" t="s">
        <v>97</v>
      </c>
      <c r="H20" s="5"/>
      <c r="I20" s="6" t="s">
        <v>98</v>
      </c>
    </row>
    <row r="21" spans="1:9" x14ac:dyDescent="0.15">
      <c r="A21" s="4">
        <v>201608025</v>
      </c>
      <c r="B21" s="5" t="s">
        <v>99</v>
      </c>
      <c r="C21" s="5" t="s">
        <v>100</v>
      </c>
      <c r="D21" s="5" t="s">
        <v>21</v>
      </c>
      <c r="E21" s="5" t="s">
        <v>38</v>
      </c>
      <c r="F21" s="5" t="s">
        <v>101</v>
      </c>
      <c r="G21" s="5" t="s">
        <v>102</v>
      </c>
      <c r="H21" s="5"/>
      <c r="I21" s="6" t="s">
        <v>103</v>
      </c>
    </row>
    <row r="22" spans="1:9" x14ac:dyDescent="0.15">
      <c r="A22" s="4">
        <v>201608027</v>
      </c>
      <c r="B22" s="5" t="s">
        <v>104</v>
      </c>
      <c r="C22" s="5" t="s">
        <v>100</v>
      </c>
      <c r="D22" s="5" t="s">
        <v>37</v>
      </c>
      <c r="E22" s="5" t="s">
        <v>9</v>
      </c>
      <c r="F22" s="5" t="s">
        <v>105</v>
      </c>
      <c r="G22" s="5" t="s">
        <v>75</v>
      </c>
      <c r="H22" s="5"/>
      <c r="I22" s="6" t="s">
        <v>76</v>
      </c>
    </row>
    <row r="23" spans="1:9" x14ac:dyDescent="0.15">
      <c r="A23" s="4">
        <v>201608030</v>
      </c>
      <c r="B23" s="5" t="s">
        <v>106</v>
      </c>
      <c r="C23" s="5" t="s">
        <v>31</v>
      </c>
      <c r="D23" s="5" t="s">
        <v>37</v>
      </c>
      <c r="E23" s="5" t="s">
        <v>38</v>
      </c>
      <c r="F23" s="5" t="s">
        <v>107</v>
      </c>
      <c r="G23" s="5" t="s">
        <v>108</v>
      </c>
      <c r="H23" s="5"/>
      <c r="I23" s="6" t="s">
        <v>109</v>
      </c>
    </row>
    <row r="24" spans="1:9" x14ac:dyDescent="0.15">
      <c r="A24" s="4">
        <v>201608032</v>
      </c>
      <c r="B24" s="5" t="s">
        <v>110</v>
      </c>
      <c r="C24" s="5" t="s">
        <v>36</v>
      </c>
      <c r="D24" s="5" t="s">
        <v>37</v>
      </c>
      <c r="E24" s="5" t="s">
        <v>9</v>
      </c>
      <c r="F24" s="5" t="s">
        <v>111</v>
      </c>
      <c r="G24" s="5" t="s">
        <v>80</v>
      </c>
      <c r="H24" s="5"/>
      <c r="I24" s="6" t="s">
        <v>81</v>
      </c>
    </row>
    <row r="25" spans="1:9" x14ac:dyDescent="0.15">
      <c r="A25" s="4">
        <v>201608033</v>
      </c>
      <c r="B25" s="5" t="s">
        <v>112</v>
      </c>
      <c r="C25" s="5" t="s">
        <v>64</v>
      </c>
      <c r="D25" s="5" t="s">
        <v>37</v>
      </c>
      <c r="E25" s="5" t="s">
        <v>38</v>
      </c>
      <c r="F25" s="5" t="s">
        <v>113</v>
      </c>
      <c r="G25" s="5" t="s">
        <v>114</v>
      </c>
      <c r="H25" s="5"/>
      <c r="I25" s="6" t="s">
        <v>115</v>
      </c>
    </row>
    <row r="26" spans="1:9" x14ac:dyDescent="0.15">
      <c r="A26" s="4">
        <v>201608035</v>
      </c>
      <c r="B26" s="5" t="s">
        <v>116</v>
      </c>
      <c r="C26" s="5" t="s">
        <v>55</v>
      </c>
      <c r="D26" s="5" t="s">
        <v>37</v>
      </c>
      <c r="E26" s="5" t="s">
        <v>38</v>
      </c>
      <c r="F26" s="5" t="s">
        <v>117</v>
      </c>
      <c r="G26" s="5" t="s">
        <v>118</v>
      </c>
      <c r="H26" s="5"/>
      <c r="I26" s="6" t="s">
        <v>119</v>
      </c>
    </row>
    <row r="27" spans="1:9" x14ac:dyDescent="0.15">
      <c r="A27" s="4">
        <v>201608036</v>
      </c>
      <c r="B27" s="5" t="s">
        <v>120</v>
      </c>
      <c r="C27" s="5" t="s">
        <v>121</v>
      </c>
      <c r="D27" s="5" t="s">
        <v>21</v>
      </c>
      <c r="E27" s="5" t="s">
        <v>9</v>
      </c>
      <c r="F27" s="5" t="s">
        <v>122</v>
      </c>
      <c r="G27" s="5" t="s">
        <v>123</v>
      </c>
      <c r="H27" s="5"/>
      <c r="I27" s="6" t="s">
        <v>124</v>
      </c>
    </row>
    <row r="28" spans="1:9" x14ac:dyDescent="0.15">
      <c r="A28" s="4">
        <v>201608037</v>
      </c>
      <c r="B28" s="5" t="s">
        <v>125</v>
      </c>
      <c r="C28" s="5" t="s">
        <v>14</v>
      </c>
      <c r="D28" s="5" t="s">
        <v>126</v>
      </c>
      <c r="E28" s="5" t="s">
        <v>9</v>
      </c>
      <c r="F28" s="5" t="s">
        <v>127</v>
      </c>
      <c r="G28" s="5" t="s">
        <v>70</v>
      </c>
      <c r="H28" s="5"/>
      <c r="I28" s="6" t="s">
        <v>71</v>
      </c>
    </row>
    <row r="29" spans="1:9" x14ac:dyDescent="0.15">
      <c r="A29" s="4">
        <v>201608038</v>
      </c>
      <c r="B29" s="5" t="s">
        <v>128</v>
      </c>
      <c r="C29" s="5" t="s">
        <v>14</v>
      </c>
      <c r="D29" s="5" t="s">
        <v>126</v>
      </c>
      <c r="E29" s="5" t="s">
        <v>9</v>
      </c>
      <c r="F29" s="5" t="s">
        <v>129</v>
      </c>
      <c r="G29" s="5" t="s">
        <v>48</v>
      </c>
      <c r="H29" s="5"/>
      <c r="I29" s="6" t="s">
        <v>49</v>
      </c>
    </row>
    <row r="30" spans="1:9" x14ac:dyDescent="0.15">
      <c r="A30" s="4">
        <v>201608039</v>
      </c>
      <c r="B30" s="5" t="s">
        <v>130</v>
      </c>
      <c r="C30" s="5" t="s">
        <v>131</v>
      </c>
      <c r="D30" s="5" t="s">
        <v>21</v>
      </c>
      <c r="E30" s="5" t="s">
        <v>38</v>
      </c>
      <c r="F30" s="5" t="s">
        <v>132</v>
      </c>
      <c r="G30" s="5" t="s">
        <v>133</v>
      </c>
      <c r="H30" s="5"/>
      <c r="I30" s="6" t="s">
        <v>134</v>
      </c>
    </row>
    <row r="31" spans="1:9" x14ac:dyDescent="0.15">
      <c r="A31" s="4">
        <v>201608040</v>
      </c>
      <c r="B31" s="5" t="s">
        <v>135</v>
      </c>
      <c r="C31" s="5" t="s">
        <v>136</v>
      </c>
      <c r="D31" s="5" t="s">
        <v>21</v>
      </c>
      <c r="E31" s="5" t="s">
        <v>9</v>
      </c>
      <c r="F31" s="5" t="s">
        <v>137</v>
      </c>
      <c r="G31" s="5" t="s">
        <v>138</v>
      </c>
      <c r="H31" s="5"/>
      <c r="I31" s="6" t="s">
        <v>139</v>
      </c>
    </row>
    <row r="32" spans="1:9" x14ac:dyDescent="0.15">
      <c r="A32" s="4">
        <v>201608042</v>
      </c>
      <c r="B32" s="5" t="s">
        <v>140</v>
      </c>
      <c r="C32" s="5" t="s">
        <v>131</v>
      </c>
      <c r="D32" s="5" t="s">
        <v>141</v>
      </c>
      <c r="E32" s="5" t="s">
        <v>38</v>
      </c>
      <c r="F32" s="5" t="s">
        <v>142</v>
      </c>
      <c r="G32" s="5" t="s">
        <v>143</v>
      </c>
      <c r="H32" s="5"/>
      <c r="I32" s="6" t="s">
        <v>144</v>
      </c>
    </row>
    <row r="33" spans="1:9" x14ac:dyDescent="0.15">
      <c r="A33" s="4">
        <v>201609002</v>
      </c>
      <c r="B33" s="5" t="s">
        <v>146</v>
      </c>
      <c r="C33" s="5" t="s">
        <v>14</v>
      </c>
      <c r="D33" s="5" t="s">
        <v>126</v>
      </c>
      <c r="E33" s="5" t="s">
        <v>9</v>
      </c>
      <c r="F33" s="5" t="s">
        <v>147</v>
      </c>
      <c r="G33" s="5" t="s">
        <v>148</v>
      </c>
      <c r="H33" s="5"/>
      <c r="I33" s="6" t="s">
        <v>149</v>
      </c>
    </row>
    <row r="34" spans="1:9" x14ac:dyDescent="0.15">
      <c r="A34" s="4">
        <v>201609003</v>
      </c>
      <c r="B34" s="5" t="s">
        <v>150</v>
      </c>
      <c r="C34" s="5" t="s">
        <v>20</v>
      </c>
      <c r="D34" s="5"/>
      <c r="E34" s="5" t="s">
        <v>9</v>
      </c>
      <c r="F34" s="5" t="s">
        <v>151</v>
      </c>
      <c r="G34" s="5" t="s">
        <v>152</v>
      </c>
      <c r="H34" s="5"/>
      <c r="I34" s="6" t="s">
        <v>153</v>
      </c>
    </row>
    <row r="35" spans="1:9" x14ac:dyDescent="0.15">
      <c r="A35" s="4">
        <v>201609004</v>
      </c>
      <c r="B35" s="5" t="s">
        <v>154</v>
      </c>
      <c r="C35" s="5" t="s">
        <v>36</v>
      </c>
      <c r="D35" s="5" t="s">
        <v>37</v>
      </c>
      <c r="E35" s="5" t="s">
        <v>38</v>
      </c>
      <c r="F35" s="5" t="s">
        <v>155</v>
      </c>
      <c r="G35" s="5" t="s">
        <v>156</v>
      </c>
      <c r="H35" s="5"/>
      <c r="I35" s="6" t="s">
        <v>157</v>
      </c>
    </row>
    <row r="36" spans="1:9" x14ac:dyDescent="0.15">
      <c r="A36" s="4">
        <v>201609005</v>
      </c>
      <c r="B36" s="5" t="s">
        <v>158</v>
      </c>
      <c r="C36" s="5" t="s">
        <v>78</v>
      </c>
      <c r="D36" s="5" t="s">
        <v>37</v>
      </c>
      <c r="E36" s="5" t="s">
        <v>9</v>
      </c>
      <c r="F36" s="5" t="s">
        <v>159</v>
      </c>
      <c r="G36" s="5" t="s">
        <v>156</v>
      </c>
      <c r="H36" s="5"/>
      <c r="I36" s="6" t="s">
        <v>157</v>
      </c>
    </row>
    <row r="37" spans="1:9" x14ac:dyDescent="0.15">
      <c r="A37" s="4">
        <v>201609006</v>
      </c>
      <c r="B37" s="5" t="s">
        <v>160</v>
      </c>
      <c r="C37" s="5" t="s">
        <v>36</v>
      </c>
      <c r="D37" s="5" t="s">
        <v>37</v>
      </c>
      <c r="E37" s="5" t="s">
        <v>9</v>
      </c>
      <c r="F37" s="5" t="s">
        <v>161</v>
      </c>
      <c r="G37" s="5" t="s">
        <v>162</v>
      </c>
      <c r="H37" s="5"/>
      <c r="I37" s="6" t="s">
        <v>163</v>
      </c>
    </row>
    <row r="38" spans="1:9" x14ac:dyDescent="0.15">
      <c r="A38" s="4">
        <v>201610001</v>
      </c>
      <c r="B38" s="5" t="s">
        <v>164</v>
      </c>
      <c r="C38" s="5" t="s">
        <v>31</v>
      </c>
      <c r="D38" s="5" t="s">
        <v>37</v>
      </c>
      <c r="E38" s="5" t="s">
        <v>38</v>
      </c>
      <c r="F38" s="5" t="s">
        <v>165</v>
      </c>
      <c r="G38" s="5" t="s">
        <v>166</v>
      </c>
      <c r="H38" s="5"/>
      <c r="I38" s="6" t="s">
        <v>167</v>
      </c>
    </row>
    <row r="39" spans="1:9" x14ac:dyDescent="0.15">
      <c r="A39" s="4">
        <v>201610002</v>
      </c>
      <c r="B39" s="5" t="s">
        <v>168</v>
      </c>
      <c r="C39" s="5" t="s">
        <v>169</v>
      </c>
      <c r="D39" s="5" t="s">
        <v>141</v>
      </c>
      <c r="E39" s="5" t="s">
        <v>9</v>
      </c>
      <c r="F39" s="5" t="s">
        <v>170</v>
      </c>
      <c r="G39" s="5" t="s">
        <v>171</v>
      </c>
      <c r="H39" s="5"/>
      <c r="I39" s="6" t="s">
        <v>172</v>
      </c>
    </row>
    <row r="40" spans="1:9" ht="30" x14ac:dyDescent="0.15">
      <c r="A40" s="4">
        <v>201610003</v>
      </c>
      <c r="B40" s="5" t="s">
        <v>173</v>
      </c>
      <c r="C40" s="5" t="s">
        <v>64</v>
      </c>
      <c r="D40" s="5"/>
      <c r="E40" s="5" t="s">
        <v>9</v>
      </c>
      <c r="F40" s="5" t="s">
        <v>174</v>
      </c>
      <c r="G40" s="5" t="s">
        <v>175</v>
      </c>
      <c r="H40" s="5"/>
      <c r="I40" s="6" t="s">
        <v>176</v>
      </c>
    </row>
    <row r="41" spans="1:9" x14ac:dyDescent="0.15">
      <c r="A41" s="4">
        <v>201610004</v>
      </c>
      <c r="B41" s="5" t="s">
        <v>177</v>
      </c>
      <c r="C41" s="5" t="s">
        <v>36</v>
      </c>
      <c r="D41" s="5" t="s">
        <v>37</v>
      </c>
      <c r="E41" s="5" t="s">
        <v>9</v>
      </c>
      <c r="F41" s="5" t="s">
        <v>178</v>
      </c>
      <c r="G41" s="5" t="s">
        <v>179</v>
      </c>
      <c r="H41" s="5"/>
      <c r="I41" s="6" t="s">
        <v>180</v>
      </c>
    </row>
    <row r="42" spans="1:9" x14ac:dyDescent="0.15">
      <c r="A42" s="4">
        <v>201610005</v>
      </c>
      <c r="B42" s="5" t="s">
        <v>181</v>
      </c>
      <c r="C42" s="5" t="s">
        <v>73</v>
      </c>
      <c r="D42" s="5" t="s">
        <v>37</v>
      </c>
      <c r="E42" s="5" t="s">
        <v>9</v>
      </c>
      <c r="F42" s="5" t="s">
        <v>182</v>
      </c>
      <c r="G42" s="5" t="s">
        <v>183</v>
      </c>
      <c r="H42" s="5"/>
      <c r="I42" s="6" t="s">
        <v>184</v>
      </c>
    </row>
    <row r="43" spans="1:9" x14ac:dyDescent="0.15">
      <c r="A43" s="4">
        <v>201611001</v>
      </c>
      <c r="B43" s="5" t="s">
        <v>185</v>
      </c>
      <c r="C43" s="5" t="s">
        <v>131</v>
      </c>
      <c r="D43" s="5" t="s">
        <v>141</v>
      </c>
      <c r="E43" s="5" t="s">
        <v>9</v>
      </c>
      <c r="F43" s="5" t="s">
        <v>186</v>
      </c>
      <c r="G43" s="5" t="s">
        <v>187</v>
      </c>
      <c r="H43" s="5"/>
      <c r="I43" s="6" t="s">
        <v>188</v>
      </c>
    </row>
    <row r="44" spans="1:9" x14ac:dyDescent="0.15">
      <c r="A44" s="4">
        <v>201611002</v>
      </c>
      <c r="B44" s="5" t="s">
        <v>189</v>
      </c>
      <c r="C44" s="5" t="s">
        <v>131</v>
      </c>
      <c r="D44" s="5" t="s">
        <v>141</v>
      </c>
      <c r="E44" s="5" t="s">
        <v>9</v>
      </c>
      <c r="F44" s="5" t="s">
        <v>190</v>
      </c>
      <c r="G44" s="5" t="s">
        <v>191</v>
      </c>
      <c r="H44" s="5"/>
      <c r="I44" s="6" t="s">
        <v>192</v>
      </c>
    </row>
    <row r="45" spans="1:9" x14ac:dyDescent="0.15">
      <c r="A45" s="4">
        <v>201611003</v>
      </c>
      <c r="B45" s="5" t="s">
        <v>193</v>
      </c>
      <c r="C45" s="5" t="s">
        <v>131</v>
      </c>
      <c r="D45" s="5" t="s">
        <v>141</v>
      </c>
      <c r="E45" s="5" t="s">
        <v>38</v>
      </c>
      <c r="F45" s="5" t="s">
        <v>194</v>
      </c>
      <c r="G45" s="5" t="s">
        <v>195</v>
      </c>
      <c r="H45" s="5"/>
      <c r="I45" s="6" t="s">
        <v>196</v>
      </c>
    </row>
    <row r="46" spans="1:9" x14ac:dyDescent="0.15">
      <c r="A46" s="4">
        <v>201612001</v>
      </c>
      <c r="B46" s="5" t="s">
        <v>197</v>
      </c>
      <c r="C46" s="5" t="s">
        <v>121</v>
      </c>
      <c r="D46" s="5" t="s">
        <v>37</v>
      </c>
      <c r="E46" s="5" t="s">
        <v>38</v>
      </c>
      <c r="F46" s="5" t="s">
        <v>198</v>
      </c>
      <c r="G46" s="5" t="s">
        <v>199</v>
      </c>
      <c r="H46" s="5"/>
      <c r="I46" s="6" t="s">
        <v>200</v>
      </c>
    </row>
    <row r="47" spans="1:9" x14ac:dyDescent="0.15">
      <c r="A47" s="4">
        <v>201612002</v>
      </c>
      <c r="B47" s="5" t="s">
        <v>201</v>
      </c>
      <c r="C47" s="5" t="s">
        <v>100</v>
      </c>
      <c r="D47" s="5" t="s">
        <v>37</v>
      </c>
      <c r="E47" s="5" t="s">
        <v>9</v>
      </c>
      <c r="F47" s="5" t="s">
        <v>202</v>
      </c>
      <c r="G47" s="5" t="s">
        <v>199</v>
      </c>
      <c r="H47" s="5"/>
      <c r="I47" s="6" t="s">
        <v>200</v>
      </c>
    </row>
    <row r="48" spans="1:9" x14ac:dyDescent="0.15">
      <c r="A48" s="4">
        <v>201612003</v>
      </c>
      <c r="B48" s="5" t="s">
        <v>203</v>
      </c>
      <c r="C48" s="5" t="s">
        <v>100</v>
      </c>
      <c r="D48" s="5" t="s">
        <v>37</v>
      </c>
      <c r="E48" s="5" t="s">
        <v>38</v>
      </c>
      <c r="F48" s="5" t="s">
        <v>204</v>
      </c>
      <c r="G48" s="5" t="s">
        <v>199</v>
      </c>
      <c r="H48" s="5"/>
      <c r="I48" s="6" t="s">
        <v>200</v>
      </c>
    </row>
    <row r="49" spans="1:9" ht="30" x14ac:dyDescent="0.15">
      <c r="A49" s="4">
        <v>201612005</v>
      </c>
      <c r="B49" s="5" t="s">
        <v>205</v>
      </c>
      <c r="C49" s="5" t="s">
        <v>145</v>
      </c>
      <c r="D49" s="5"/>
      <c r="E49" s="5" t="s">
        <v>9</v>
      </c>
      <c r="F49" s="5" t="s">
        <v>206</v>
      </c>
      <c r="G49" s="5" t="s">
        <v>199</v>
      </c>
      <c r="H49" s="5"/>
      <c r="I49" s="6" t="s">
        <v>200</v>
      </c>
    </row>
    <row r="50" spans="1:9" x14ac:dyDescent="0.15">
      <c r="A50" s="4">
        <v>201612006</v>
      </c>
      <c r="B50" s="5" t="s">
        <v>207</v>
      </c>
      <c r="C50" s="5" t="s">
        <v>31</v>
      </c>
      <c r="D50" s="5" t="s">
        <v>37</v>
      </c>
      <c r="E50" s="5" t="s">
        <v>9</v>
      </c>
      <c r="F50" s="5" t="s">
        <v>208</v>
      </c>
      <c r="G50" s="5" t="s">
        <v>209</v>
      </c>
      <c r="H50" s="5"/>
      <c r="I50" s="6" t="s">
        <v>210</v>
      </c>
    </row>
    <row r="51" spans="1:9" x14ac:dyDescent="0.15">
      <c r="A51" s="4">
        <v>201701002</v>
      </c>
      <c r="B51" s="5" t="s">
        <v>211</v>
      </c>
      <c r="C51" s="5" t="s">
        <v>31</v>
      </c>
      <c r="D51" s="5" t="s">
        <v>37</v>
      </c>
      <c r="E51" s="5" t="s">
        <v>38</v>
      </c>
      <c r="F51" s="5" t="s">
        <v>212</v>
      </c>
      <c r="G51" s="5" t="s">
        <v>213</v>
      </c>
      <c r="H51" s="5"/>
      <c r="I51" s="6" t="s">
        <v>214</v>
      </c>
    </row>
    <row r="52" spans="1:9" x14ac:dyDescent="0.15">
      <c r="A52" s="4">
        <v>201701003</v>
      </c>
      <c r="B52" s="5" t="s">
        <v>215</v>
      </c>
      <c r="C52" s="5" t="s">
        <v>145</v>
      </c>
      <c r="D52" s="5"/>
      <c r="E52" s="5" t="s">
        <v>9</v>
      </c>
      <c r="F52" s="5" t="s">
        <v>216</v>
      </c>
      <c r="G52" s="5" t="s">
        <v>217</v>
      </c>
      <c r="H52" s="5"/>
      <c r="I52" s="6" t="s">
        <v>218</v>
      </c>
    </row>
    <row r="53" spans="1:9" x14ac:dyDescent="0.15">
      <c r="A53" s="4">
        <v>201702001</v>
      </c>
      <c r="B53" s="5" t="s">
        <v>219</v>
      </c>
      <c r="C53" s="5" t="s">
        <v>73</v>
      </c>
      <c r="D53" s="5" t="s">
        <v>37</v>
      </c>
      <c r="E53" s="5" t="s">
        <v>9</v>
      </c>
      <c r="F53" s="5" t="s">
        <v>220</v>
      </c>
      <c r="G53" s="5" t="s">
        <v>221</v>
      </c>
      <c r="H53" s="5"/>
      <c r="I53" s="6" t="s">
        <v>222</v>
      </c>
    </row>
    <row r="54" spans="1:9" x14ac:dyDescent="0.15">
      <c r="A54" s="4">
        <v>201702002</v>
      </c>
      <c r="B54" s="5" t="s">
        <v>223</v>
      </c>
      <c r="C54" s="5" t="s">
        <v>26</v>
      </c>
      <c r="D54" s="5"/>
      <c r="E54" s="5" t="s">
        <v>9</v>
      </c>
      <c r="F54" s="5" t="s">
        <v>224</v>
      </c>
      <c r="G54" s="5" t="s">
        <v>225</v>
      </c>
      <c r="H54" s="5"/>
      <c r="I54" s="6" t="s">
        <v>226</v>
      </c>
    </row>
    <row r="55" spans="1:9" x14ac:dyDescent="0.15">
      <c r="A55" s="4">
        <v>201702003</v>
      </c>
      <c r="B55" s="5" t="s">
        <v>227</v>
      </c>
      <c r="C55" s="5" t="s">
        <v>145</v>
      </c>
      <c r="D55" s="5"/>
      <c r="E55" s="5" t="s">
        <v>9</v>
      </c>
      <c r="F55" s="5" t="s">
        <v>228</v>
      </c>
      <c r="G55" s="5" t="s">
        <v>229</v>
      </c>
      <c r="H55" s="5"/>
      <c r="I55" s="6" t="s">
        <v>230</v>
      </c>
    </row>
    <row r="56" spans="1:9" x14ac:dyDescent="0.15">
      <c r="A56" s="4">
        <v>201703001</v>
      </c>
      <c r="B56" s="5" t="s">
        <v>231</v>
      </c>
      <c r="C56" s="5" t="s">
        <v>20</v>
      </c>
      <c r="D56" s="5" t="s">
        <v>37</v>
      </c>
      <c r="E56" s="5" t="s">
        <v>38</v>
      </c>
      <c r="F56" s="5" t="s">
        <v>232</v>
      </c>
      <c r="G56" s="5" t="s">
        <v>233</v>
      </c>
      <c r="H56" s="5"/>
      <c r="I56" s="6" t="s">
        <v>234</v>
      </c>
    </row>
    <row r="57" spans="1:9" x14ac:dyDescent="0.15">
      <c r="A57" s="4">
        <v>201703002</v>
      </c>
      <c r="B57" s="5" t="s">
        <v>235</v>
      </c>
      <c r="C57" s="5" t="s">
        <v>121</v>
      </c>
      <c r="D57" s="5" t="s">
        <v>141</v>
      </c>
      <c r="E57" s="5" t="s">
        <v>38</v>
      </c>
      <c r="F57" s="5" t="s">
        <v>236</v>
      </c>
      <c r="G57" s="5" t="s">
        <v>233</v>
      </c>
      <c r="H57" s="5"/>
      <c r="I57" s="6" t="s">
        <v>234</v>
      </c>
    </row>
    <row r="58" spans="1:9" x14ac:dyDescent="0.15">
      <c r="A58" s="4">
        <v>201703003</v>
      </c>
      <c r="B58" s="5" t="s">
        <v>237</v>
      </c>
      <c r="C58" s="5" t="s">
        <v>131</v>
      </c>
      <c r="D58" s="5" t="s">
        <v>141</v>
      </c>
      <c r="E58" s="5" t="s">
        <v>38</v>
      </c>
      <c r="F58" s="5" t="s">
        <v>238</v>
      </c>
      <c r="G58" s="5" t="s">
        <v>239</v>
      </c>
      <c r="H58" s="5"/>
      <c r="I58" s="6" t="s">
        <v>240</v>
      </c>
    </row>
    <row r="59" spans="1:9" x14ac:dyDescent="0.15">
      <c r="A59" s="4">
        <v>201703004</v>
      </c>
      <c r="B59" s="5" t="s">
        <v>241</v>
      </c>
      <c r="C59" s="5" t="s">
        <v>26</v>
      </c>
      <c r="D59" s="5" t="s">
        <v>37</v>
      </c>
      <c r="E59" s="5" t="s">
        <v>9</v>
      </c>
      <c r="F59" s="5" t="s">
        <v>242</v>
      </c>
      <c r="G59" s="5" t="s">
        <v>239</v>
      </c>
      <c r="H59" s="5"/>
      <c r="I59" s="6" t="s">
        <v>240</v>
      </c>
    </row>
    <row r="60" spans="1:9" x14ac:dyDescent="0.15">
      <c r="A60" s="4">
        <v>201703005</v>
      </c>
      <c r="B60" s="5" t="s">
        <v>243</v>
      </c>
      <c r="C60" s="5" t="s">
        <v>73</v>
      </c>
      <c r="D60" s="5" t="s">
        <v>37</v>
      </c>
      <c r="E60" s="5" t="s">
        <v>9</v>
      </c>
      <c r="F60" s="5" t="s">
        <v>244</v>
      </c>
      <c r="G60" s="5" t="s">
        <v>245</v>
      </c>
      <c r="H60" s="5"/>
      <c r="I60" s="6" t="s">
        <v>246</v>
      </c>
    </row>
    <row r="61" spans="1:9" x14ac:dyDescent="0.15">
      <c r="A61" s="4">
        <v>201704001</v>
      </c>
      <c r="B61" s="5" t="s">
        <v>247</v>
      </c>
      <c r="C61" s="5" t="s">
        <v>31</v>
      </c>
      <c r="D61" s="5" t="s">
        <v>37</v>
      </c>
      <c r="E61" s="5" t="s">
        <v>9</v>
      </c>
      <c r="F61" s="5" t="s">
        <v>248</v>
      </c>
      <c r="G61" s="5" t="s">
        <v>249</v>
      </c>
      <c r="H61" s="5"/>
      <c r="I61" s="6" t="s">
        <v>250</v>
      </c>
    </row>
    <row r="62" spans="1:9" x14ac:dyDescent="0.15">
      <c r="A62" s="4">
        <v>201704002</v>
      </c>
      <c r="B62" s="5" t="s">
        <v>251</v>
      </c>
      <c r="C62" s="5" t="s">
        <v>131</v>
      </c>
      <c r="D62" s="5" t="s">
        <v>37</v>
      </c>
      <c r="E62" s="5" t="s">
        <v>9</v>
      </c>
      <c r="F62" s="5" t="s">
        <v>252</v>
      </c>
      <c r="G62" s="5" t="s">
        <v>253</v>
      </c>
      <c r="H62" s="5"/>
      <c r="I62" s="6" t="s">
        <v>254</v>
      </c>
    </row>
    <row r="63" spans="1:9" x14ac:dyDescent="0.15">
      <c r="A63" s="4">
        <v>201705001</v>
      </c>
      <c r="B63" s="5" t="s">
        <v>255</v>
      </c>
      <c r="C63" s="5" t="s">
        <v>100</v>
      </c>
      <c r="D63" s="5" t="s">
        <v>37</v>
      </c>
      <c r="E63" s="5" t="s">
        <v>9</v>
      </c>
      <c r="F63" s="5" t="s">
        <v>256</v>
      </c>
      <c r="G63" s="5" t="s">
        <v>257</v>
      </c>
      <c r="H63" s="5"/>
      <c r="I63" s="6" t="s">
        <v>258</v>
      </c>
    </row>
    <row r="64" spans="1:9" x14ac:dyDescent="0.15">
      <c r="A64" s="4">
        <v>201705002</v>
      </c>
      <c r="B64" s="5" t="s">
        <v>259</v>
      </c>
      <c r="C64" s="5" t="s">
        <v>100</v>
      </c>
      <c r="D64" s="5" t="s">
        <v>37</v>
      </c>
      <c r="E64" s="5" t="s">
        <v>9</v>
      </c>
      <c r="F64" s="5" t="s">
        <v>260</v>
      </c>
      <c r="G64" s="5" t="s">
        <v>257</v>
      </c>
      <c r="H64" s="5"/>
      <c r="I64" s="6" t="s">
        <v>258</v>
      </c>
    </row>
    <row r="65" spans="1:9" x14ac:dyDescent="0.15">
      <c r="A65" s="4">
        <v>201705003</v>
      </c>
      <c r="B65" s="5" t="s">
        <v>261</v>
      </c>
      <c r="C65" s="5" t="s">
        <v>100</v>
      </c>
      <c r="D65" s="5" t="s">
        <v>37</v>
      </c>
      <c r="E65" s="5" t="s">
        <v>38</v>
      </c>
      <c r="F65" s="5" t="s">
        <v>262</v>
      </c>
      <c r="G65" s="5" t="s">
        <v>257</v>
      </c>
      <c r="H65" s="5"/>
      <c r="I65" s="6" t="s">
        <v>258</v>
      </c>
    </row>
    <row r="66" spans="1:9" x14ac:dyDescent="0.15">
      <c r="A66" s="4">
        <v>201705004</v>
      </c>
      <c r="B66" s="5" t="s">
        <v>263</v>
      </c>
      <c r="C66" s="5" t="s">
        <v>73</v>
      </c>
      <c r="D66" s="5" t="s">
        <v>37</v>
      </c>
      <c r="E66" s="5" t="s">
        <v>9</v>
      </c>
      <c r="F66" s="5" t="s">
        <v>264</v>
      </c>
      <c r="G66" s="5" t="s">
        <v>48</v>
      </c>
      <c r="H66" s="5"/>
      <c r="I66" s="6" t="s">
        <v>265</v>
      </c>
    </row>
    <row r="67" spans="1:9" x14ac:dyDescent="0.15">
      <c r="A67" s="4">
        <v>201705005</v>
      </c>
      <c r="B67" s="5" t="s">
        <v>266</v>
      </c>
      <c r="C67" s="5" t="s">
        <v>121</v>
      </c>
      <c r="D67" s="5" t="s">
        <v>141</v>
      </c>
      <c r="E67" s="5" t="s">
        <v>9</v>
      </c>
      <c r="F67" s="5" t="s">
        <v>267</v>
      </c>
      <c r="G67" s="5" t="s">
        <v>268</v>
      </c>
      <c r="H67" s="5"/>
      <c r="I67" s="6" t="s">
        <v>269</v>
      </c>
    </row>
    <row r="68" spans="1:9" x14ac:dyDescent="0.15">
      <c r="A68" s="4">
        <v>201706001</v>
      </c>
      <c r="B68" s="5" t="s">
        <v>270</v>
      </c>
      <c r="C68" s="5" t="s">
        <v>121</v>
      </c>
      <c r="D68" s="5" t="s">
        <v>141</v>
      </c>
      <c r="E68" s="5"/>
      <c r="F68" s="5" t="s">
        <v>271</v>
      </c>
      <c r="G68" s="5" t="s">
        <v>272</v>
      </c>
      <c r="H68" s="5"/>
      <c r="I68" s="6" t="s">
        <v>273</v>
      </c>
    </row>
    <row r="69" spans="1:9" x14ac:dyDescent="0.15">
      <c r="A69" s="4">
        <v>201706002</v>
      </c>
      <c r="B69" s="5" t="s">
        <v>274</v>
      </c>
      <c r="C69" s="5" t="s">
        <v>20</v>
      </c>
      <c r="D69" s="5" t="s">
        <v>37</v>
      </c>
      <c r="E69" s="5" t="s">
        <v>9</v>
      </c>
      <c r="F69" s="5" t="s">
        <v>275</v>
      </c>
      <c r="G69" s="5" t="s">
        <v>276</v>
      </c>
      <c r="H69" s="5"/>
      <c r="I69" s="6" t="s">
        <v>277</v>
      </c>
    </row>
    <row r="70" spans="1:9" x14ac:dyDescent="0.15">
      <c r="A70" s="4">
        <v>201706003</v>
      </c>
      <c r="B70" s="5" t="s">
        <v>278</v>
      </c>
      <c r="C70" s="5" t="s">
        <v>121</v>
      </c>
      <c r="D70" s="5" t="s">
        <v>141</v>
      </c>
      <c r="E70" s="5" t="s">
        <v>9</v>
      </c>
      <c r="F70" s="5" t="s">
        <v>279</v>
      </c>
      <c r="G70" s="5" t="s">
        <v>276</v>
      </c>
      <c r="H70" s="5"/>
      <c r="I70" s="6" t="s">
        <v>277</v>
      </c>
    </row>
    <row r="71" spans="1:9" x14ac:dyDescent="0.15">
      <c r="A71" s="4">
        <v>201707001</v>
      </c>
      <c r="B71" s="5" t="s">
        <v>280</v>
      </c>
      <c r="C71" s="5" t="s">
        <v>73</v>
      </c>
      <c r="D71" s="5" t="s">
        <v>37</v>
      </c>
      <c r="E71" s="5" t="s">
        <v>9</v>
      </c>
      <c r="F71" s="5" t="s">
        <v>281</v>
      </c>
      <c r="G71" s="5" t="s">
        <v>282</v>
      </c>
      <c r="H71" s="5"/>
      <c r="I71" s="6" t="s">
        <v>283</v>
      </c>
    </row>
    <row r="72" spans="1:9" x14ac:dyDescent="0.15">
      <c r="A72" s="4">
        <v>201707002</v>
      </c>
      <c r="B72" s="5" t="s">
        <v>284</v>
      </c>
      <c r="C72" s="5" t="s">
        <v>26</v>
      </c>
      <c r="D72" s="5" t="s">
        <v>37</v>
      </c>
      <c r="E72" s="5" t="s">
        <v>38</v>
      </c>
      <c r="F72" s="5" t="s">
        <v>285</v>
      </c>
      <c r="G72" s="5" t="s">
        <v>286</v>
      </c>
      <c r="H72" s="5"/>
      <c r="I72" s="6" t="s">
        <v>287</v>
      </c>
    </row>
    <row r="73" spans="1:9" x14ac:dyDescent="0.15">
      <c r="A73" s="4">
        <v>201707003</v>
      </c>
      <c r="B73" s="5" t="s">
        <v>288</v>
      </c>
      <c r="C73" s="5" t="s">
        <v>31</v>
      </c>
      <c r="D73" s="5" t="s">
        <v>37</v>
      </c>
      <c r="E73" s="5" t="s">
        <v>9</v>
      </c>
      <c r="F73" s="5" t="s">
        <v>289</v>
      </c>
      <c r="G73" s="5" t="s">
        <v>286</v>
      </c>
      <c r="H73" s="5"/>
      <c r="I73" s="6" t="s">
        <v>287</v>
      </c>
    </row>
    <row r="74" spans="1:9" x14ac:dyDescent="0.15">
      <c r="A74" s="4">
        <v>201708001</v>
      </c>
      <c r="B74" s="5" t="s">
        <v>290</v>
      </c>
      <c r="C74" s="5" t="s">
        <v>121</v>
      </c>
      <c r="D74" s="5" t="s">
        <v>141</v>
      </c>
      <c r="E74" s="5" t="s">
        <v>9</v>
      </c>
      <c r="F74" s="5" t="s">
        <v>291</v>
      </c>
      <c r="G74" s="5" t="s">
        <v>292</v>
      </c>
      <c r="H74" s="5"/>
      <c r="I74" s="6" t="s">
        <v>293</v>
      </c>
    </row>
    <row r="75" spans="1:9" x14ac:dyDescent="0.15">
      <c r="A75" s="4">
        <v>201708002</v>
      </c>
      <c r="B75" s="5" t="s">
        <v>294</v>
      </c>
      <c r="C75" s="5" t="s">
        <v>131</v>
      </c>
      <c r="D75" s="5" t="s">
        <v>295</v>
      </c>
      <c r="E75" s="5" t="s">
        <v>38</v>
      </c>
      <c r="F75" s="5" t="s">
        <v>296</v>
      </c>
      <c r="G75" s="5" t="s">
        <v>297</v>
      </c>
      <c r="H75" s="5"/>
      <c r="I75" s="6" t="s">
        <v>298</v>
      </c>
    </row>
    <row r="76" spans="1:9" x14ac:dyDescent="0.15">
      <c r="A76" s="4">
        <v>201709001</v>
      </c>
      <c r="B76" s="5" t="s">
        <v>299</v>
      </c>
      <c r="C76" s="5" t="s">
        <v>100</v>
      </c>
      <c r="D76" s="5" t="s">
        <v>37</v>
      </c>
      <c r="E76" s="5"/>
      <c r="F76" s="5"/>
      <c r="G76" s="5" t="s">
        <v>300</v>
      </c>
      <c r="H76" s="5"/>
      <c r="I76" s="6" t="s">
        <v>301</v>
      </c>
    </row>
    <row r="77" spans="1:9" x14ac:dyDescent="0.15">
      <c r="A77" s="4">
        <v>201710001</v>
      </c>
      <c r="B77" s="5" t="s">
        <v>302</v>
      </c>
      <c r="C77" s="5" t="s">
        <v>14</v>
      </c>
      <c r="D77" s="5" t="s">
        <v>37</v>
      </c>
      <c r="E77" s="5" t="s">
        <v>9</v>
      </c>
      <c r="F77" s="5" t="s">
        <v>303</v>
      </c>
      <c r="G77" s="5" t="s">
        <v>304</v>
      </c>
      <c r="H77" s="5"/>
      <c r="I77" s="6" t="s">
        <v>305</v>
      </c>
    </row>
    <row r="78" spans="1:9" x14ac:dyDescent="0.15">
      <c r="A78" s="4">
        <v>201710002</v>
      </c>
      <c r="B78" s="5" t="s">
        <v>306</v>
      </c>
      <c r="C78" s="5" t="s">
        <v>169</v>
      </c>
      <c r="D78" s="5" t="s">
        <v>141</v>
      </c>
      <c r="E78" s="5" t="s">
        <v>9</v>
      </c>
      <c r="F78" s="5" t="s">
        <v>307</v>
      </c>
      <c r="G78" s="5" t="s">
        <v>308</v>
      </c>
      <c r="H78" s="5"/>
      <c r="I78" s="6" t="s">
        <v>309</v>
      </c>
    </row>
    <row r="79" spans="1:9" x14ac:dyDescent="0.15">
      <c r="A79" s="4">
        <v>201711001</v>
      </c>
      <c r="B79" s="5" t="s">
        <v>310</v>
      </c>
      <c r="C79" s="5" t="s">
        <v>145</v>
      </c>
      <c r="D79" s="5" t="s">
        <v>37</v>
      </c>
      <c r="E79" s="5" t="s">
        <v>9</v>
      </c>
      <c r="F79" s="5" t="s">
        <v>311</v>
      </c>
      <c r="G79" s="5" t="s">
        <v>312</v>
      </c>
      <c r="H79" s="5"/>
      <c r="I79" s="6" t="s">
        <v>313</v>
      </c>
    </row>
    <row r="80" spans="1:9" x14ac:dyDescent="0.15">
      <c r="A80" s="4">
        <v>201711002</v>
      </c>
      <c r="B80" s="5" t="s">
        <v>314</v>
      </c>
      <c r="C80" s="5" t="s">
        <v>145</v>
      </c>
      <c r="D80" s="5" t="s">
        <v>37</v>
      </c>
      <c r="E80" s="5" t="s">
        <v>9</v>
      </c>
      <c r="F80" s="5" t="s">
        <v>315</v>
      </c>
      <c r="G80" s="5" t="s">
        <v>316</v>
      </c>
      <c r="H80" s="5"/>
      <c r="I80" s="6" t="s">
        <v>317</v>
      </c>
    </row>
    <row r="81" spans="1:9" x14ac:dyDescent="0.15">
      <c r="A81" s="4">
        <v>201712001</v>
      </c>
      <c r="B81" s="5" t="s">
        <v>318</v>
      </c>
      <c r="C81" s="5" t="s">
        <v>319</v>
      </c>
      <c r="D81" s="5" t="s">
        <v>141</v>
      </c>
      <c r="E81" s="5" t="s">
        <v>9</v>
      </c>
      <c r="F81" s="5" t="s">
        <v>320</v>
      </c>
      <c r="G81" s="5" t="s">
        <v>321</v>
      </c>
      <c r="H81" s="5"/>
      <c r="I81" s="6" t="s">
        <v>322</v>
      </c>
    </row>
    <row r="82" spans="1:9" x14ac:dyDescent="0.15">
      <c r="A82" s="4">
        <v>201801001</v>
      </c>
      <c r="B82" s="5" t="s">
        <v>323</v>
      </c>
      <c r="C82" s="5" t="s">
        <v>100</v>
      </c>
      <c r="D82" s="5" t="s">
        <v>37</v>
      </c>
      <c r="E82" s="5" t="s">
        <v>9</v>
      </c>
      <c r="F82" s="5" t="s">
        <v>324</v>
      </c>
      <c r="G82" s="5" t="s">
        <v>325</v>
      </c>
      <c r="H82" s="5"/>
      <c r="I82" s="6" t="s">
        <v>326</v>
      </c>
    </row>
    <row r="83" spans="1:9" x14ac:dyDescent="0.15">
      <c r="A83" s="4">
        <v>201801002</v>
      </c>
      <c r="B83" s="5" t="s">
        <v>327</v>
      </c>
      <c r="C83" s="5" t="s">
        <v>100</v>
      </c>
      <c r="D83" s="5" t="s">
        <v>37</v>
      </c>
      <c r="E83" s="5" t="s">
        <v>9</v>
      </c>
      <c r="F83" s="5" t="s">
        <v>328</v>
      </c>
      <c r="G83" s="5" t="s">
        <v>325</v>
      </c>
      <c r="H83" s="5"/>
      <c r="I83" s="6" t="s">
        <v>326</v>
      </c>
    </row>
    <row r="84" spans="1:9" x14ac:dyDescent="0.15">
      <c r="A84" s="4">
        <v>201801003</v>
      </c>
      <c r="B84" s="5" t="s">
        <v>329</v>
      </c>
      <c r="C84" s="5" t="s">
        <v>121</v>
      </c>
      <c r="D84" s="5" t="s">
        <v>141</v>
      </c>
      <c r="E84" s="5" t="s">
        <v>9</v>
      </c>
      <c r="F84" s="5" t="s">
        <v>330</v>
      </c>
      <c r="G84" s="5" t="s">
        <v>331</v>
      </c>
      <c r="H84" s="5"/>
      <c r="I84" s="6" t="s">
        <v>332</v>
      </c>
    </row>
    <row r="85" spans="1:9" x14ac:dyDescent="0.15">
      <c r="A85" s="4">
        <v>201801004</v>
      </c>
      <c r="B85" s="5" t="s">
        <v>333</v>
      </c>
      <c r="C85" s="5" t="s">
        <v>145</v>
      </c>
      <c r="D85" s="5" t="s">
        <v>37</v>
      </c>
      <c r="E85" s="5" t="s">
        <v>9</v>
      </c>
      <c r="F85" s="5" t="s">
        <v>334</v>
      </c>
      <c r="G85" s="5" t="s">
        <v>331</v>
      </c>
      <c r="H85" s="5"/>
      <c r="I85" s="6" t="s">
        <v>332</v>
      </c>
    </row>
    <row r="86" spans="1:9" ht="16" thickBot="1" x14ac:dyDescent="0.2">
      <c r="A86" s="7">
        <v>201801005</v>
      </c>
      <c r="B86" s="8" t="s">
        <v>335</v>
      </c>
      <c r="C86" s="8" t="s">
        <v>319</v>
      </c>
      <c r="D86" s="8" t="s">
        <v>141</v>
      </c>
      <c r="E86" s="8" t="s">
        <v>38</v>
      </c>
      <c r="F86" s="8" t="s">
        <v>336</v>
      </c>
      <c r="G86" s="8" t="s">
        <v>331</v>
      </c>
      <c r="H86" s="8"/>
      <c r="I86" s="9" t="s">
        <v>332</v>
      </c>
    </row>
    <row r="87" spans="1:9" ht="16" thickTop="1" x14ac:dyDescent="0.1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週報0112~0119 </vt:lpstr>
      <vt:lpstr>工作表3</vt:lpstr>
      <vt:lpstr>工作表4</vt:lpstr>
      <vt:lpstr>勞工名冊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2018-01-22T09:39:52Z</dcterms:created>
  <dcterms:modified xsi:type="dcterms:W3CDTF">2018-01-22T10:39:40Z</dcterms:modified>
</cp:coreProperties>
</file>