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hidePivotFieldList="1" defaultThemeVersion="124226"/>
  <bookViews>
    <workbookView xWindow="240" yWindow="30" windowWidth="20115" windowHeight="8010" tabRatio="691" activeTab="1"/>
  </bookViews>
  <sheets>
    <sheet name="Framework" sheetId="9" r:id="rId1"/>
    <sheet name="Faster driving" sheetId="7" r:id="rId2"/>
    <sheet name="Constants" sheetId="3" r:id="rId3"/>
    <sheet name="Roughsheet" sheetId="5" r:id="rId4"/>
  </sheets>
  <calcPr calcId="125725"/>
  <pivotCaches>
    <pivotCache cacheId="3" r:id="rId5"/>
  </pivotCaches>
</workbook>
</file>

<file path=xl/calcChain.xml><?xml version="1.0" encoding="utf-8"?>
<calcChain xmlns="http://schemas.openxmlformats.org/spreadsheetml/2006/main">
  <c r="A26" i="3"/>
  <c r="A23"/>
  <c r="A21"/>
  <c r="A24" s="1"/>
  <c r="D9"/>
  <c r="C9"/>
  <c r="D7" s="1"/>
  <c r="D8"/>
  <c r="D6"/>
  <c r="D5"/>
  <c r="D4"/>
  <c r="D3"/>
  <c r="A27" l="1"/>
  <c r="B17" i="7" l="1"/>
  <c r="B15"/>
  <c r="B18" s="1"/>
  <c r="B19" s="1"/>
  <c r="E22" s="1"/>
  <c r="F25" s="1"/>
  <c r="D3" i="5"/>
  <c r="D4"/>
  <c r="D8" s="1"/>
  <c r="D5"/>
  <c r="D6"/>
  <c r="D7"/>
  <c r="B8"/>
  <c r="C8"/>
</calcChain>
</file>

<file path=xl/sharedStrings.xml><?xml version="1.0" encoding="utf-8"?>
<sst xmlns="http://schemas.openxmlformats.org/spreadsheetml/2006/main" count="91" uniqueCount="77">
  <si>
    <t>kg</t>
  </si>
  <si>
    <t>Carbon footprint of 1 lt gasoline</t>
  </si>
  <si>
    <t>lb/yr</t>
  </si>
  <si>
    <t>kg/day</t>
  </si>
  <si>
    <t>days</t>
  </si>
  <si>
    <t>Nuclear</t>
  </si>
  <si>
    <t>Gas</t>
  </si>
  <si>
    <t>Hydro</t>
  </si>
  <si>
    <t>Wind</t>
  </si>
  <si>
    <t>Bio</t>
  </si>
  <si>
    <t>Solar</t>
  </si>
  <si>
    <t>Total</t>
  </si>
  <si>
    <t>Source</t>
  </si>
  <si>
    <t>%</t>
  </si>
  <si>
    <t>Row Labels</t>
  </si>
  <si>
    <t>Grand Total</t>
  </si>
  <si>
    <t>Y</t>
  </si>
  <si>
    <t>N</t>
  </si>
  <si>
    <t>Values</t>
  </si>
  <si>
    <t>Ontario power source mix</t>
  </si>
  <si>
    <t>Carbon Neutral</t>
  </si>
  <si>
    <t>TWH</t>
  </si>
  <si>
    <t>Sum of TWH</t>
  </si>
  <si>
    <t>Sum of %</t>
  </si>
  <si>
    <t>Gas Bills</t>
  </si>
  <si>
    <t>Bill date</t>
  </si>
  <si>
    <t>Nat Gas m3</t>
  </si>
  <si>
    <t>Cooking</t>
  </si>
  <si>
    <t>Cooling/heating</t>
  </si>
  <si>
    <t>g of CO2 per MJ of energy</t>
  </si>
  <si>
    <t>kg/yr</t>
  </si>
  <si>
    <t>In years:</t>
  </si>
  <si>
    <t>In months:</t>
  </si>
  <si>
    <t>lb/month</t>
  </si>
  <si>
    <t>kg/month</t>
  </si>
  <si>
    <t>In days:</t>
  </si>
  <si>
    <t>lb/day</t>
  </si>
  <si>
    <t>Formula:</t>
  </si>
  <si>
    <t>Source: https://www.wired.com/2011/04/what-will-an-85-mph-speed-limit-do-to-your-mileage/</t>
  </si>
  <si>
    <t>M1</t>
  </si>
  <si>
    <t>kmpl</t>
  </si>
  <si>
    <t>Values:</t>
  </si>
  <si>
    <t>S1</t>
  </si>
  <si>
    <t>kmph</t>
  </si>
  <si>
    <t>M2</t>
  </si>
  <si>
    <t>?</t>
  </si>
  <si>
    <t>S2</t>
  </si>
  <si>
    <t>Calculation:</t>
  </si>
  <si>
    <t>M1*S1^2=M2*S2^2</t>
  </si>
  <si>
    <t>Gas consumption to travel 5 km:</t>
  </si>
  <si>
    <t>New</t>
  </si>
  <si>
    <t>Origninal</t>
  </si>
  <si>
    <t>l</t>
  </si>
  <si>
    <t>Diff</t>
  </si>
  <si>
    <t>Carbon footprint of additional gas:</t>
  </si>
  <si>
    <t>What? General problem solving framework that applies to all the spreadsheets</t>
  </si>
  <si>
    <t>Step 1</t>
  </si>
  <si>
    <t>List the data required</t>
  </si>
  <si>
    <t>Step 2</t>
  </si>
  <si>
    <t>Step 3</t>
  </si>
  <si>
    <t>List the formula/formulae to obtain the energy calculation to be performed</t>
  </si>
  <si>
    <t>Step 4</t>
  </si>
  <si>
    <t>Calculate the energy in Jooules or WH using 2 &amp; 3</t>
  </si>
  <si>
    <t>Convert the energy into carbon footprint</t>
  </si>
  <si>
    <t>Step 5</t>
  </si>
  <si>
    <t>Based on the quantity of carbon (kgs vs gms), convert it into # of days/months/years needed to absorb it</t>
  </si>
  <si>
    <t>Source: https://cta.ornl.gov/data/chapter11.shtml</t>
  </si>
  <si>
    <t>CO2 absorbtion time by a fully grown tree</t>
  </si>
  <si>
    <t>Color code:</t>
  </si>
  <si>
    <t>Comments</t>
  </si>
  <si>
    <t>User input</t>
  </si>
  <si>
    <t>Final answer</t>
  </si>
  <si>
    <t>Assume: Milage provided by the car the manufacturer is 10 kmpl in city limits. Based on this assume mileage is 15 kmpl when travelling at 50 kmph</t>
  </si>
  <si>
    <t>Question: What will be the carbon impact if I drive at 60 kmph in a 50 kmph road for 5 km</t>
  </si>
  <si>
    <t>Step1: Determine mileage at higher speed</t>
  </si>
  <si>
    <t>Step2: Calculate carbon footprint</t>
  </si>
  <si>
    <t>Time needed to absorb by a fully grown tree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</si>
</sst>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3" borderId="1" applyNumberFormat="0" applyAlignment="0" applyProtection="0"/>
    <xf numFmtId="0" fontId="4" fillId="4" borderId="0" applyNumberFormat="0" applyBorder="0" applyAlignment="0" applyProtection="0"/>
  </cellStyleXfs>
  <cellXfs count="20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1" applyNumberFormat="1" applyFont="1"/>
    <xf numFmtId="10" fontId="0" fillId="0" borderId="0" xfId="1" applyNumberFormat="1" applyFont="1"/>
    <xf numFmtId="15" fontId="0" fillId="0" borderId="0" xfId="0" applyNumberFormat="1"/>
    <xf numFmtId="0" fontId="2" fillId="0" borderId="0" xfId="0" applyFont="1" applyFill="1"/>
    <xf numFmtId="164" fontId="0" fillId="0" borderId="0" xfId="0" applyNumberFormat="1" applyAlignment="1">
      <alignment horizontal="right"/>
    </xf>
    <xf numFmtId="0" fontId="0" fillId="2" borderId="0" xfId="0" applyFill="1"/>
    <xf numFmtId="0" fontId="4" fillId="4" borderId="0" xfId="3"/>
    <xf numFmtId="0" fontId="3" fillId="3" borderId="1" xfId="2"/>
    <xf numFmtId="0" fontId="0" fillId="5" borderId="0" xfId="0" applyFill="1"/>
    <xf numFmtId="0" fontId="0" fillId="2" borderId="0" xfId="0" applyFill="1" applyAlignment="1">
      <alignment horizontal="right"/>
    </xf>
    <xf numFmtId="2" fontId="0" fillId="2" borderId="0" xfId="0" applyNumberFormat="1" applyFill="1"/>
    <xf numFmtId="2" fontId="4" fillId="4" borderId="0" xfId="3" applyNumberFormat="1"/>
    <xf numFmtId="2" fontId="4" fillId="5" borderId="0" xfId="0" applyNumberFormat="1" applyFont="1" applyFill="1"/>
    <xf numFmtId="0" fontId="4" fillId="5" borderId="0" xfId="0" applyFont="1" applyFill="1"/>
  </cellXfs>
  <cellStyles count="4">
    <cellStyle name="Accent1" xfId="3" builtinId="29"/>
    <cellStyle name="Input" xfId="2" builtinId="20"/>
    <cellStyle name="Normal" xfId="0" builtinId="0"/>
    <cellStyle name="Percent" xfId="1" builtinId="5"/>
  </cellStyles>
  <dxfs count="2">
    <dxf>
      <numFmt numFmtId="14" formatCode="0.00%"/>
    </dxf>
    <dxf>
      <numFmt numFmtId="14" formatCode="0.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arbonFootprintCalcShowerWater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nga Raghu" refreshedDate="43178.010599884263" createdVersion="3" refreshedVersion="3" minRefreshableVersion="3" recordCount="6">
  <cacheSource type="worksheet">
    <worksheetSource ref="A2:D8" sheet="Constants" r:id="rId2"/>
  </cacheSource>
  <cacheFields count="4">
    <cacheField name="Carbon Neutral" numFmtId="0">
      <sharedItems count="2">
        <s v="Y"/>
        <s v="N"/>
      </sharedItems>
    </cacheField>
    <cacheField name="Source" numFmtId="0">
      <sharedItems/>
    </cacheField>
    <cacheField name="TWH" numFmtId="2">
      <sharedItems containsSemiMixedTypes="0" containsString="0" containsNumber="1" minValue="0.4" maxValue="90.6"/>
    </cacheField>
    <cacheField name="%" numFmtId="10">
      <sharedItems containsSemiMixedTypes="0" containsString="0" containsNumber="1" minValue="2.772002772002772E-3" maxValue="0.6278586278586277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s v="Nuclear"/>
    <n v="90.6"/>
    <n v="0.62785862785862778"/>
  </r>
  <r>
    <x v="0"/>
    <s v="Hydro"/>
    <n v="37.700000000000003"/>
    <n v="0.26126126126126126"/>
  </r>
  <r>
    <x v="1"/>
    <s v="Gas"/>
    <n v="5.9"/>
    <n v="4.0887040887040885E-2"/>
  </r>
  <r>
    <x v="0"/>
    <s v="Wind"/>
    <n v="9.1999999999999993"/>
    <n v="6.3756063756063741E-2"/>
  </r>
  <r>
    <x v="1"/>
    <s v="Bio"/>
    <n v="0.4"/>
    <n v="2.772002772002772E-3"/>
  </r>
  <r>
    <x v="0"/>
    <s v="Solar"/>
    <n v="0.5"/>
    <n v="3.4650034650034649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F2:H6" firstHeaderRow="1" firstDataRow="2" firstDataCol="1"/>
  <pivotFields count="4">
    <pivotField axis="axisRow" showAll="0">
      <items count="3">
        <item x="1"/>
        <item x="0"/>
        <item t="default"/>
      </items>
    </pivotField>
    <pivotField showAll="0"/>
    <pivotField dataField="1" numFmtId="2" showAll="0"/>
    <pivotField dataField="1" numFmtId="10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WH" fld="2" baseField="0" baseItem="0"/>
    <dataField name="Sum of %" fld="3" baseField="0" baseItem="0"/>
  </dataFields>
  <formats count="1">
    <format dxfId="0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E11" sqref="E11"/>
    </sheetView>
  </sheetViews>
  <sheetFormatPr defaultRowHeight="15"/>
  <cols>
    <col min="1" max="16384" width="9.140625" style="11"/>
  </cols>
  <sheetData>
    <row r="1" spans="1:2">
      <c r="A1" s="11" t="s">
        <v>55</v>
      </c>
    </row>
    <row r="3" spans="1:2">
      <c r="A3" s="11" t="s">
        <v>56</v>
      </c>
      <c r="B3" s="11" t="s">
        <v>60</v>
      </c>
    </row>
    <row r="4" spans="1:2">
      <c r="A4" s="11" t="s">
        <v>58</v>
      </c>
      <c r="B4" s="11" t="s">
        <v>57</v>
      </c>
    </row>
    <row r="5" spans="1:2">
      <c r="A5" s="11" t="s">
        <v>59</v>
      </c>
      <c r="B5" s="11" t="s">
        <v>62</v>
      </c>
    </row>
    <row r="6" spans="1:2">
      <c r="A6" s="11" t="s">
        <v>61</v>
      </c>
      <c r="B6" s="11" t="s">
        <v>63</v>
      </c>
    </row>
    <row r="7" spans="1:2">
      <c r="A7" s="11" t="s">
        <v>64</v>
      </c>
      <c r="B7" s="11" t="s">
        <v>65</v>
      </c>
    </row>
    <row r="10" spans="1:2">
      <c r="A10" s="11" t="s">
        <v>68</v>
      </c>
    </row>
    <row r="11" spans="1:2">
      <c r="A11" s="12"/>
      <c r="B11" s="11" t="s">
        <v>69</v>
      </c>
    </row>
    <row r="12" spans="1:2">
      <c r="A12" s="13"/>
      <c r="B12" s="11" t="s">
        <v>70</v>
      </c>
    </row>
    <row r="13" spans="1:2">
      <c r="A13" s="14"/>
      <c r="B13" s="11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>
      <selection activeCell="A26" sqref="A26"/>
    </sheetView>
  </sheetViews>
  <sheetFormatPr defaultRowHeight="15"/>
  <cols>
    <col min="1" max="16384" width="9.140625" style="11"/>
  </cols>
  <sheetData>
    <row r="1" spans="1:5">
      <c r="A1" s="11" t="s">
        <v>73</v>
      </c>
    </row>
    <row r="3" spans="1:5">
      <c r="A3" s="11" t="s">
        <v>72</v>
      </c>
    </row>
    <row r="5" spans="1:5">
      <c r="A5" s="12" t="s">
        <v>74</v>
      </c>
      <c r="B5" s="12"/>
      <c r="C5" s="12"/>
      <c r="D5" s="12"/>
      <c r="E5" s="12"/>
    </row>
    <row r="6" spans="1:5">
      <c r="A6" s="11" t="s">
        <v>37</v>
      </c>
    </row>
    <row r="7" spans="1:5">
      <c r="B7" s="11" t="s">
        <v>48</v>
      </c>
      <c r="D7" s="11" t="s">
        <v>38</v>
      </c>
    </row>
    <row r="8" spans="1:5">
      <c r="A8" s="11" t="s">
        <v>41</v>
      </c>
    </row>
    <row r="9" spans="1:5">
      <c r="A9" s="13" t="s">
        <v>39</v>
      </c>
      <c r="B9" s="13">
        <v>10</v>
      </c>
      <c r="C9" s="13" t="s">
        <v>40</v>
      </c>
    </row>
    <row r="10" spans="1:5">
      <c r="A10" s="11" t="s">
        <v>42</v>
      </c>
      <c r="B10" s="11">
        <v>50</v>
      </c>
      <c r="C10" s="11" t="s">
        <v>43</v>
      </c>
    </row>
    <row r="11" spans="1:5">
      <c r="A11" s="11" t="s">
        <v>44</v>
      </c>
      <c r="B11" s="15" t="s">
        <v>45</v>
      </c>
    </row>
    <row r="12" spans="1:5">
      <c r="A12" s="11" t="s">
        <v>46</v>
      </c>
      <c r="B12" s="11">
        <v>60</v>
      </c>
      <c r="C12" s="11" t="s">
        <v>43</v>
      </c>
    </row>
    <row r="14" spans="1:5">
      <c r="A14" s="11" t="s">
        <v>47</v>
      </c>
    </row>
    <row r="15" spans="1:5">
      <c r="A15" s="11" t="s">
        <v>44</v>
      </c>
      <c r="B15" s="16">
        <f>B9*B10^2/B12^2</f>
        <v>6.9444444444444446</v>
      </c>
      <c r="C15" s="11" t="s">
        <v>40</v>
      </c>
    </row>
    <row r="16" spans="1:5">
      <c r="A16" s="11" t="s">
        <v>49</v>
      </c>
    </row>
    <row r="17" spans="1:7">
      <c r="A17" s="11" t="s">
        <v>51</v>
      </c>
      <c r="B17" s="16">
        <f>5/B9</f>
        <v>0.5</v>
      </c>
      <c r="C17" s="11" t="s">
        <v>52</v>
      </c>
    </row>
    <row r="18" spans="1:7">
      <c r="A18" s="11" t="s">
        <v>50</v>
      </c>
      <c r="B18" s="11">
        <f>5/B15</f>
        <v>0.72</v>
      </c>
      <c r="C18" s="11" t="s">
        <v>52</v>
      </c>
    </row>
    <row r="19" spans="1:7">
      <c r="A19" s="11" t="s">
        <v>53</v>
      </c>
      <c r="B19" s="16">
        <f>B18-B17</f>
        <v>0.21999999999999997</v>
      </c>
      <c r="C19" s="11" t="s">
        <v>52</v>
      </c>
    </row>
    <row r="20" spans="1:7">
      <c r="B20" s="16"/>
    </row>
    <row r="21" spans="1:7">
      <c r="A21" s="12" t="s">
        <v>75</v>
      </c>
      <c r="B21" s="17"/>
      <c r="C21" s="12"/>
      <c r="D21" s="12"/>
      <c r="E21" s="12"/>
    </row>
    <row r="22" spans="1:7">
      <c r="A22" s="11" t="s">
        <v>54</v>
      </c>
      <c r="E22" s="16">
        <f>B19*Constants!B16</f>
        <v>0.50599999999999989</v>
      </c>
      <c r="F22" s="11" t="s">
        <v>0</v>
      </c>
    </row>
    <row r="25" spans="1:7">
      <c r="A25" s="11" t="s">
        <v>76</v>
      </c>
      <c r="F25" s="18">
        <f>E22/Constants!A27</f>
        <v>8.4844726203601599</v>
      </c>
      <c r="G25" s="19" t="s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27"/>
  <sheetViews>
    <sheetView workbookViewId="0">
      <selection activeCell="E12" sqref="E12"/>
    </sheetView>
  </sheetViews>
  <sheetFormatPr defaultRowHeight="15"/>
  <cols>
    <col min="1" max="1" width="15.28515625" customWidth="1"/>
    <col min="6" max="6" width="13.140625" bestFit="1" customWidth="1"/>
    <col min="7" max="7" width="11.85546875" customWidth="1"/>
    <col min="8" max="8" width="12" customWidth="1"/>
    <col min="9" max="9" width="11.42578125" customWidth="1"/>
    <col min="10" max="22" width="7.28515625" customWidth="1"/>
    <col min="23" max="23" width="11.28515625" bestFit="1" customWidth="1"/>
  </cols>
  <sheetData>
    <row r="1" spans="1:9">
      <c r="A1" s="12" t="s">
        <v>19</v>
      </c>
      <c r="B1" s="12"/>
    </row>
    <row r="2" spans="1:9">
      <c r="A2" t="s">
        <v>20</v>
      </c>
      <c r="B2" t="s">
        <v>12</v>
      </c>
      <c r="C2" s="1" t="s">
        <v>21</v>
      </c>
      <c r="D2" t="s">
        <v>13</v>
      </c>
      <c r="G2" s="3" t="s">
        <v>18</v>
      </c>
    </row>
    <row r="3" spans="1:9">
      <c r="A3" t="s">
        <v>16</v>
      </c>
      <c r="B3" t="s">
        <v>5</v>
      </c>
      <c r="C3" s="1">
        <v>90.6</v>
      </c>
      <c r="D3" s="7">
        <f>C3/$C$9</f>
        <v>0.62785862785862778</v>
      </c>
      <c r="F3" s="3" t="s">
        <v>14</v>
      </c>
      <c r="G3" t="s">
        <v>22</v>
      </c>
      <c r="H3" t="s">
        <v>23</v>
      </c>
    </row>
    <row r="4" spans="1:9">
      <c r="A4" t="s">
        <v>16</v>
      </c>
      <c r="B4" t="s">
        <v>7</v>
      </c>
      <c r="C4" s="6">
        <v>37.700000000000003</v>
      </c>
      <c r="D4" s="7">
        <f t="shared" ref="D4:D9" si="0">C4/$C$9</f>
        <v>0.26126126126126126</v>
      </c>
      <c r="F4" s="4" t="s">
        <v>17</v>
      </c>
      <c r="G4" s="5">
        <v>6.3000000000000007</v>
      </c>
      <c r="H4" s="2">
        <v>4.3659043659043655E-2</v>
      </c>
    </row>
    <row r="5" spans="1:9">
      <c r="A5" t="s">
        <v>17</v>
      </c>
      <c r="B5" t="s">
        <v>6</v>
      </c>
      <c r="C5" s="1">
        <v>5.9</v>
      </c>
      <c r="D5" s="7">
        <f t="shared" si="0"/>
        <v>4.0887040887040885E-2</v>
      </c>
      <c r="F5" s="4" t="s">
        <v>16</v>
      </c>
      <c r="G5" s="5">
        <v>138</v>
      </c>
      <c r="H5" s="2">
        <v>0.95634095634095617</v>
      </c>
      <c r="I5" s="5"/>
    </row>
    <row r="6" spans="1:9">
      <c r="A6" t="s">
        <v>16</v>
      </c>
      <c r="B6" t="s">
        <v>8</v>
      </c>
      <c r="C6" s="1">
        <v>9.1999999999999993</v>
      </c>
      <c r="D6" s="7">
        <f t="shared" si="0"/>
        <v>6.3756063756063741E-2</v>
      </c>
      <c r="F6" s="4" t="s">
        <v>15</v>
      </c>
      <c r="G6" s="5">
        <v>144.30000000000001</v>
      </c>
      <c r="H6" s="5">
        <v>0.99999999999999978</v>
      </c>
      <c r="I6" s="5"/>
    </row>
    <row r="7" spans="1:9">
      <c r="A7" t="s">
        <v>17</v>
      </c>
      <c r="B7" t="s">
        <v>9</v>
      </c>
      <c r="C7" s="1">
        <v>0.4</v>
      </c>
      <c r="D7" s="7">
        <f t="shared" si="0"/>
        <v>2.772002772002772E-3</v>
      </c>
      <c r="I7" s="5"/>
    </row>
    <row r="8" spans="1:9">
      <c r="A8" t="s">
        <v>16</v>
      </c>
      <c r="B8" t="s">
        <v>10</v>
      </c>
      <c r="C8" s="1">
        <v>0.5</v>
      </c>
      <c r="D8" s="7">
        <f t="shared" si="0"/>
        <v>3.4650034650034649E-3</v>
      </c>
      <c r="I8" s="5"/>
    </row>
    <row r="9" spans="1:9">
      <c r="B9" t="s">
        <v>11</v>
      </c>
      <c r="C9" s="1">
        <f>SUM(C3:C8)</f>
        <v>144.30000000000001</v>
      </c>
      <c r="D9" s="7">
        <f t="shared" si="0"/>
        <v>1</v>
      </c>
      <c r="I9" s="5"/>
    </row>
    <row r="10" spans="1:9">
      <c r="C10" s="1"/>
      <c r="I10" s="5"/>
    </row>
    <row r="11" spans="1:9">
      <c r="C11" s="1"/>
      <c r="I11" s="5"/>
    </row>
    <row r="12" spans="1:9">
      <c r="A12" s="12" t="s">
        <v>29</v>
      </c>
      <c r="B12" s="12"/>
      <c r="C12" s="1"/>
      <c r="I12" s="5"/>
    </row>
    <row r="13" spans="1:9">
      <c r="A13" t="s">
        <v>6</v>
      </c>
      <c r="B13">
        <v>62</v>
      </c>
      <c r="C13" s="1"/>
      <c r="I13" s="5"/>
    </row>
    <row r="14" spans="1:9">
      <c r="A14" t="s">
        <v>9</v>
      </c>
      <c r="B14">
        <v>54</v>
      </c>
      <c r="C14" s="1"/>
    </row>
    <row r="15" spans="1:9">
      <c r="C15" s="1"/>
    </row>
    <row r="16" spans="1:9">
      <c r="A16" t="s">
        <v>1</v>
      </c>
      <c r="B16" s="1">
        <v>2.2999999999999998</v>
      </c>
      <c r="C16" t="s">
        <v>0</v>
      </c>
      <c r="D16" t="s">
        <v>66</v>
      </c>
    </row>
    <row r="17" spans="1:4">
      <c r="C17" s="1"/>
    </row>
    <row r="18" spans="1:4">
      <c r="A18" s="12" t="s">
        <v>67</v>
      </c>
      <c r="B18" s="12"/>
      <c r="C18" s="12"/>
      <c r="D18" s="12"/>
    </row>
    <row r="19" spans="1:4">
      <c r="A19" s="9" t="s">
        <v>31</v>
      </c>
    </row>
    <row r="20" spans="1:4">
      <c r="A20">
        <v>48</v>
      </c>
      <c r="B20" t="s">
        <v>2</v>
      </c>
      <c r="C20" s="1"/>
    </row>
    <row r="21" spans="1:4">
      <c r="A21">
        <f>A20*0.4535</f>
        <v>21.768000000000001</v>
      </c>
      <c r="B21" t="s">
        <v>30</v>
      </c>
    </row>
    <row r="22" spans="1:4">
      <c r="A22" t="s">
        <v>32</v>
      </c>
    </row>
    <row r="23" spans="1:4">
      <c r="A23">
        <f>A20/12</f>
        <v>4</v>
      </c>
      <c r="B23" t="s">
        <v>33</v>
      </c>
    </row>
    <row r="24" spans="1:4">
      <c r="A24">
        <f>A21/12</f>
        <v>1.8140000000000001</v>
      </c>
      <c r="B24" t="s">
        <v>34</v>
      </c>
    </row>
    <row r="25" spans="1:4">
      <c r="A25" t="s">
        <v>35</v>
      </c>
    </row>
    <row r="26" spans="1:4">
      <c r="A26" s="10">
        <f>A20/365</f>
        <v>0.13150684931506848</v>
      </c>
      <c r="B26" t="s">
        <v>36</v>
      </c>
    </row>
    <row r="27" spans="1:4">
      <c r="A27" s="10">
        <f>A21/365</f>
        <v>5.9638356164383566E-2</v>
      </c>
      <c r="B27" t="s">
        <v>3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D10" sqref="D10"/>
    </sheetView>
  </sheetViews>
  <sheetFormatPr defaultRowHeight="15"/>
  <cols>
    <col min="1" max="1" width="10" bestFit="1" customWidth="1"/>
  </cols>
  <sheetData>
    <row r="1" spans="1:4">
      <c r="A1" t="s">
        <v>24</v>
      </c>
    </row>
    <row r="2" spans="1:4">
      <c r="A2" t="s">
        <v>25</v>
      </c>
      <c r="B2" t="s">
        <v>26</v>
      </c>
      <c r="C2" t="s">
        <v>27</v>
      </c>
      <c r="D2" t="s">
        <v>28</v>
      </c>
    </row>
    <row r="3" spans="1:4">
      <c r="A3" s="8">
        <v>42901</v>
      </c>
      <c r="B3">
        <v>88</v>
      </c>
      <c r="C3">
        <v>40</v>
      </c>
      <c r="D3">
        <f>B3-C3</f>
        <v>48</v>
      </c>
    </row>
    <row r="4" spans="1:4">
      <c r="A4" s="8">
        <v>42933</v>
      </c>
      <c r="B4">
        <v>68</v>
      </c>
      <c r="C4">
        <v>40</v>
      </c>
      <c r="D4">
        <f>B4-C4</f>
        <v>28</v>
      </c>
    </row>
    <row r="5" spans="1:4">
      <c r="A5" s="8">
        <v>42995</v>
      </c>
      <c r="B5">
        <v>60</v>
      </c>
      <c r="C5">
        <v>40</v>
      </c>
      <c r="D5">
        <f>B5-C5</f>
        <v>20</v>
      </c>
    </row>
    <row r="6" spans="1:4">
      <c r="A6" s="8">
        <v>43054</v>
      </c>
      <c r="B6">
        <v>78</v>
      </c>
      <c r="C6">
        <v>40</v>
      </c>
      <c r="D6">
        <f>B6-C6</f>
        <v>38</v>
      </c>
    </row>
    <row r="7" spans="1:4">
      <c r="A7" s="8">
        <v>43116</v>
      </c>
      <c r="B7">
        <v>300</v>
      </c>
      <c r="C7">
        <v>40</v>
      </c>
      <c r="D7">
        <f>B7-C7</f>
        <v>260</v>
      </c>
    </row>
    <row r="8" spans="1:4">
      <c r="B8">
        <f>SUM(B3:B7)</f>
        <v>594</v>
      </c>
      <c r="C8">
        <f>SUM(C3:C7)</f>
        <v>200</v>
      </c>
      <c r="D8">
        <f>SUM(D3:D7)</f>
        <v>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Framework</vt:lpstr>
      <vt:lpstr>Faster driving</vt:lpstr>
      <vt:lpstr>Constants</vt:lpstr>
      <vt:lpstr>Roughsheet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Ganga Raghu</dc:creator>
  <cp:lastModifiedBy>Ganga Raghu</cp:lastModifiedBy>
  <dcterms:created xsi:type="dcterms:W3CDTF">2018-03-15T01:18:24Z</dcterms:created>
  <dcterms:modified xsi:type="dcterms:W3CDTF">2018-03-31T00:29:01Z</dcterms:modified>
</cp:coreProperties>
</file>