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1"/>
  </bookViews>
  <sheets>
    <sheet name="Framework" sheetId="9" r:id="rId1"/>
    <sheet name="Faster driving" sheetId="7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6"/>
  <c r="A23"/>
  <c r="A21"/>
  <c r="A27" s="1"/>
  <c r="C9"/>
  <c r="D9" s="1"/>
  <c r="A24" l="1"/>
  <c r="D5"/>
  <c r="D4"/>
  <c r="D8"/>
  <c r="D7"/>
  <c r="D3"/>
  <c r="D6"/>
  <c r="B17" i="7"/>
  <c r="B15"/>
  <c r="B18" s="1"/>
  <c r="B19" s="1"/>
  <c r="E22" s="1"/>
  <c r="F25" s="1"/>
</calcChain>
</file>

<file path=xl/sharedStrings.xml><?xml version="1.0" encoding="utf-8"?>
<sst xmlns="http://schemas.openxmlformats.org/spreadsheetml/2006/main" count="90" uniqueCount="76">
  <si>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</si>
  <si>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</si>
  <si>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</si>
  <si>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</si>
  <si>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</si>
  <si>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</si>
  <si>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</si>
  <si>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</si>
  <si>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</si>
  <si>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</si>
  <si>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</si>
  <si>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</si>
  <si>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</si>
  <si>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</si>
  <si>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</si>
  <si>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</si>
  <si>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</si>
  <si>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</si>
  <si>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</si>
  <si>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</si>
  <si>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</si>
  <si>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</si>
  <si>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</si>
  <si>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</si>
  <si>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</si>
  <si>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</si>
  <si>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</si>
  <si>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</si>
  <si>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</si>
  <si>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</si>
  <si>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</si>
  <si>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</si>
  <si>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Formula:</t>
  </si>
  <si>
    <t>Source: https://www.wired.com/2011/04/what-will-an-85-mph-speed-limit-do-to-your-mileage/</t>
  </si>
  <si>
    <t>M1</t>
  </si>
  <si>
    <t>kmpl</t>
  </si>
  <si>
    <t>Values:</t>
  </si>
  <si>
    <t>S1</t>
  </si>
  <si>
    <t>kmph</t>
  </si>
  <si>
    <t>M2</t>
  </si>
  <si>
    <t>?</t>
  </si>
  <si>
    <t>S2</t>
  </si>
  <si>
    <t>Calculation:</t>
  </si>
  <si>
    <t>M1*S1^2=M2*S2^2</t>
  </si>
  <si>
    <t>Gas consumption to travel 5 km:</t>
  </si>
  <si>
    <t>New</t>
  </si>
  <si>
    <t>Origninal</t>
  </si>
  <si>
    <t>l</t>
  </si>
  <si>
    <t>Diff</t>
  </si>
  <si>
    <t>Carbon footprint of additional gas: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</si>
  <si>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</si>
  <si>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</si>
  <si>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</si>
  <si>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</si>
  <si>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</si>
  <si>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</si>
  <si>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</si>
  <si>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</si>
  <si>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</si>
  <si>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</si>
  <si>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</si>
  <si>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Source: https://cta.ornl.gov/data/chapter11.shtml</t>
  </si>
  <si>
    <t>Color code:</t>
  </si>
  <si>
    <t>Comments</t>
  </si>
  <si>
    <t>User input</t>
  </si>
  <si>
    <t>Final answer</t>
  </si>
  <si>
    <t>Assume: Milage provided by the car the manufacturer is 10 kmpl in city limits. Based on this assume mileage is 15 kmpl when travelling at 50 kmph</t>
  </si>
  <si>
    <t>Question: What will be the carbon impact if I drive at 60 kmph in a 50 kmph road for 5 km</t>
  </si>
  <si>
    <t>Step1: Determine mileage at higher speed</t>
  </si>
  <si>
    <t>Step2: Calculate carbon footprint</t>
  </si>
  <si>
    <t>Time needed to absorb by a fully grown tree</t>
  </si>
  <si>
    <t>CO2 absorbtion time by a 15 ft wide sugar maple tree</t>
  </si>
  <si>
    <t>Source: http://www.ecosmartlandscapes.org - need to create an account to calculate sequesteration rates of different types of trees</t>
  </si>
  <si>
    <t>Car mileage (kpl)</t>
  </si>
  <si>
    <t>in hwy</t>
  </si>
  <si>
    <t>in city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</si>
</sst>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2" fontId="4" fillId="4" borderId="0" xfId="3" applyNumberFormat="1"/>
    <xf numFmtId="2" fontId="4" fillId="5" borderId="0" xfId="0" applyNumberFormat="1" applyFont="1" applyFill="1"/>
    <xf numFmtId="0" fontId="4" fillId="5" borderId="0" xfId="0" applyFont="1" applyFill="1"/>
    <xf numFmtId="164" fontId="0" fillId="0" borderId="0" xfId="0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11" sqref="E11"/>
    </sheetView>
  </sheetViews>
  <sheetFormatPr defaultRowHeight="15"/>
  <cols>
    <col min="1" max="16384" width="9.140625" style="10"/>
  </cols>
  <sheetData>
    <row r="1" spans="1:2">
      <c r="A1" s="10" t="s">
        <v>50</v>
      </c>
    </row>
    <row r="3" spans="1:2">
      <c r="A3" s="10" t="s">
        <v>51</v>
      </c>
      <c r="B3" s="10" t="s">
        <v>55</v>
      </c>
    </row>
    <row r="4" spans="1:2">
      <c r="A4" s="10" t="s">
        <v>53</v>
      </c>
      <c r="B4" s="10" t="s">
        <v>52</v>
      </c>
    </row>
    <row r="5" spans="1:2">
      <c r="A5" s="10" t="s">
        <v>54</v>
      </c>
      <c r="B5" s="10" t="s">
        <v>57</v>
      </c>
    </row>
    <row r="6" spans="1:2">
      <c r="A6" s="10" t="s">
        <v>56</v>
      </c>
      <c r="B6" s="10" t="s">
        <v>58</v>
      </c>
    </row>
    <row r="7" spans="1:2">
      <c r="A7" s="10" t="s">
        <v>59</v>
      </c>
      <c r="B7" s="10" t="s">
        <v>60</v>
      </c>
    </row>
    <row r="10" spans="1:2">
      <c r="A10" s="10" t="s">
        <v>62</v>
      </c>
    </row>
    <row r="11" spans="1:2">
      <c r="A11" s="11"/>
      <c r="B11" s="10" t="s">
        <v>63</v>
      </c>
    </row>
    <row r="12" spans="1:2">
      <c r="A12" s="12"/>
      <c r="B12" s="10" t="s">
        <v>64</v>
      </c>
    </row>
    <row r="13" spans="1:2">
      <c r="A13" s="13"/>
      <c r="B13" s="1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4" workbookViewId="0">
      <selection activeCell="H11" sqref="H11"/>
    </sheetView>
  </sheetViews>
  <sheetFormatPr defaultRowHeight="15"/>
  <cols>
    <col min="1" max="16384" width="9.140625" style="10"/>
  </cols>
  <sheetData>
    <row r="1" spans="1:5">
      <c r="A1" s="10" t="s">
        <v>67</v>
      </c>
    </row>
    <row r="3" spans="1:5">
      <c r="A3" s="10" t="s">
        <v>66</v>
      </c>
    </row>
    <row r="5" spans="1:5">
      <c r="A5" s="11" t="s">
        <v>68</v>
      </c>
      <c r="B5" s="11"/>
      <c r="C5" s="11"/>
      <c r="D5" s="11"/>
      <c r="E5" s="11"/>
    </row>
    <row r="6" spans="1:5">
      <c r="A6" s="10" t="s">
        <v>32</v>
      </c>
    </row>
    <row r="7" spans="1:5">
      <c r="B7" s="10" t="s">
        <v>43</v>
      </c>
      <c r="D7" s="10" t="s">
        <v>33</v>
      </c>
    </row>
    <row r="8" spans="1:5">
      <c r="A8" s="10" t="s">
        <v>36</v>
      </c>
    </row>
    <row r="9" spans="1:5">
      <c r="A9" s="12" t="s">
        <v>34</v>
      </c>
      <c r="B9" s="12">
        <v>10</v>
      </c>
      <c r="C9" s="12" t="s">
        <v>35</v>
      </c>
    </row>
    <row r="10" spans="1:5">
      <c r="A10" s="10" t="s">
        <v>37</v>
      </c>
      <c r="B10" s="10">
        <v>50</v>
      </c>
      <c r="C10" s="10" t="s">
        <v>38</v>
      </c>
    </row>
    <row r="11" spans="1:5">
      <c r="A11" s="10" t="s">
        <v>39</v>
      </c>
      <c r="B11" s="14" t="s">
        <v>40</v>
      </c>
    </row>
    <row r="12" spans="1:5">
      <c r="A12" s="10" t="s">
        <v>41</v>
      </c>
      <c r="B12" s="10">
        <v>60</v>
      </c>
      <c r="C12" s="10" t="s">
        <v>38</v>
      </c>
    </row>
    <row r="14" spans="1:5">
      <c r="A14" s="10" t="s">
        <v>42</v>
      </c>
    </row>
    <row r="15" spans="1:5">
      <c r="A15" s="10" t="s">
        <v>39</v>
      </c>
      <c r="B15" s="15">
        <f>B9*B10^2/B12^2</f>
        <v>6.9444444444444446</v>
      </c>
      <c r="C15" s="10" t="s">
        <v>35</v>
      </c>
    </row>
    <row r="16" spans="1:5">
      <c r="A16" s="10" t="s">
        <v>44</v>
      </c>
    </row>
    <row r="17" spans="1:7">
      <c r="A17" s="10" t="s">
        <v>46</v>
      </c>
      <c r="B17" s="15">
        <f>5/B9</f>
        <v>0.5</v>
      </c>
      <c r="C17" s="10" t="s">
        <v>47</v>
      </c>
    </row>
    <row r="18" spans="1:7">
      <c r="A18" s="10" t="s">
        <v>45</v>
      </c>
      <c r="B18" s="10">
        <f>5/B15</f>
        <v>0.72</v>
      </c>
      <c r="C18" s="10" t="s">
        <v>47</v>
      </c>
    </row>
    <row r="19" spans="1:7">
      <c r="A19" s="10" t="s">
        <v>48</v>
      </c>
      <c r="B19" s="15">
        <f>B18-B17</f>
        <v>0.21999999999999997</v>
      </c>
      <c r="C19" s="10" t="s">
        <v>47</v>
      </c>
    </row>
    <row r="20" spans="1:7">
      <c r="B20" s="15"/>
    </row>
    <row r="21" spans="1:7">
      <c r="A21" s="11" t="s">
        <v>69</v>
      </c>
      <c r="B21" s="16"/>
      <c r="C21" s="11"/>
      <c r="D21" s="11"/>
      <c r="E21" s="11"/>
    </row>
    <row r="22" spans="1:7">
      <c r="A22" s="10" t="s">
        <v>49</v>
      </c>
      <c r="E22" s="15">
        <f>B19*Constants!B16</f>
        <v>0.50599999999999989</v>
      </c>
      <c r="F22" s="10" t="s">
        <v>0</v>
      </c>
    </row>
    <row r="25" spans="1:7">
      <c r="A25" s="10" t="s">
        <v>70</v>
      </c>
      <c r="F25" s="17">
        <f>E22/Constants!A27</f>
        <v>4.0725468577728767</v>
      </c>
      <c r="G25" s="18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workbookViewId="0">
      <selection activeCell="A5" sqref="A5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1" t="s">
        <v>19</v>
      </c>
      <c r="B1" s="11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1" t="s">
        <v>24</v>
      </c>
      <c r="B12" s="11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61</v>
      </c>
    </row>
    <row r="17" spans="1:6">
      <c r="C17" s="1"/>
    </row>
    <row r="18" spans="1:6">
      <c r="A18" s="11" t="s">
        <v>71</v>
      </c>
      <c r="B18" s="11"/>
      <c r="C18" s="11"/>
      <c r="D18" s="11"/>
      <c r="E18" s="11"/>
      <c r="F18" t="s">
        <v>72</v>
      </c>
    </row>
    <row r="19" spans="1:6">
      <c r="A19" s="8" t="s">
        <v>26</v>
      </c>
    </row>
    <row r="20" spans="1:6">
      <c r="A20">
        <v>100</v>
      </c>
      <c r="B20" t="s">
        <v>2</v>
      </c>
      <c r="C20" s="1"/>
    </row>
    <row r="21" spans="1:6">
      <c r="A21">
        <f>A20*0.4535</f>
        <v>45.35</v>
      </c>
      <c r="B21" t="s">
        <v>25</v>
      </c>
    </row>
    <row r="22" spans="1:6">
      <c r="A22" t="s">
        <v>27</v>
      </c>
    </row>
    <row r="23" spans="1:6">
      <c r="A23" s="19">
        <f>A20/12</f>
        <v>8.3333333333333339</v>
      </c>
      <c r="B23" t="s">
        <v>28</v>
      </c>
    </row>
    <row r="24" spans="1:6">
      <c r="A24" s="19">
        <f>A21/12</f>
        <v>3.7791666666666668</v>
      </c>
      <c r="B24" t="s">
        <v>29</v>
      </c>
    </row>
    <row r="25" spans="1:6">
      <c r="A25" t="s">
        <v>30</v>
      </c>
    </row>
    <row r="26" spans="1:6">
      <c r="A26" s="9">
        <f>A20/365</f>
        <v>0.27397260273972601</v>
      </c>
      <c r="B26" t="s">
        <v>31</v>
      </c>
    </row>
    <row r="27" spans="1:6">
      <c r="A27" s="9">
        <f>A21/365</f>
        <v>0.12424657534246576</v>
      </c>
      <c r="B27" t="s">
        <v>3</v>
      </c>
    </row>
    <row r="29" spans="1:6">
      <c r="A29" s="11" t="s">
        <v>73</v>
      </c>
      <c r="B29" s="16"/>
    </row>
    <row r="30" spans="1:6">
      <c r="A30" t="s">
        <v>74</v>
      </c>
      <c r="B30" s="1">
        <f>32*1.6093/3.785</f>
        <v>13.60570673712021</v>
      </c>
    </row>
    <row r="31" spans="1:6">
      <c r="A31" t="s">
        <v>75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Faster driving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2018-03-31T20:48:03Z</dcterms:modified>
</cp:coreProperties>
</file>