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7925" windowHeight="8805" xr2:uid="{B2738E9E-5005-4B3D-A7CC-CB718DB3FE5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C45" i="1"/>
  <c r="B45" i="1"/>
  <c r="F45" i="1" s="1"/>
  <c r="C44" i="1"/>
  <c r="B44" i="1"/>
  <c r="F44" i="1" s="1"/>
  <c r="F43" i="1"/>
  <c r="F42" i="1"/>
  <c r="F41" i="1"/>
  <c r="F40" i="1"/>
  <c r="F39" i="1"/>
  <c r="F38" i="1"/>
  <c r="F37" i="1"/>
  <c r="F36" i="1"/>
  <c r="F35" i="1"/>
  <c r="F34" i="1"/>
  <c r="F33" i="1"/>
  <c r="C32" i="1"/>
  <c r="F32" i="1" s="1"/>
  <c r="B32" i="1"/>
  <c r="C31" i="1"/>
  <c r="B31" i="1"/>
  <c r="F31" i="1" s="1"/>
  <c r="F30" i="1"/>
  <c r="F29" i="1"/>
  <c r="C28" i="1"/>
  <c r="F28" i="1" s="1"/>
  <c r="B28" i="1"/>
  <c r="C27" i="1"/>
  <c r="B27" i="1"/>
  <c r="F27" i="1" s="1"/>
  <c r="F26" i="1"/>
  <c r="F25" i="1"/>
  <c r="F24" i="1"/>
  <c r="F23" i="1"/>
  <c r="F22" i="1"/>
  <c r="C21" i="1"/>
  <c r="B21" i="1"/>
  <c r="F21" i="1" s="1"/>
  <c r="F20" i="1"/>
  <c r="F19" i="1"/>
  <c r="F18" i="1"/>
  <c r="F17" i="1"/>
  <c r="F16" i="1"/>
  <c r="F15" i="1"/>
  <c r="C14" i="1"/>
  <c r="F14" i="1" s="1"/>
  <c r="B14" i="1"/>
  <c r="F13" i="1"/>
  <c r="F12" i="1"/>
  <c r="F11" i="1"/>
  <c r="F10" i="1"/>
  <c r="F9" i="1"/>
  <c r="F8" i="1"/>
  <c r="F7" i="1"/>
  <c r="C7" i="1"/>
  <c r="B7" i="1"/>
  <c r="F6" i="1"/>
  <c r="F5" i="1"/>
  <c r="C5" i="1"/>
  <c r="B5" i="1"/>
  <c r="C4" i="1"/>
  <c r="F4" i="1" s="1"/>
  <c r="B4" i="1"/>
  <c r="C3" i="1"/>
  <c r="B3" i="1"/>
  <c r="F3" i="1" s="1"/>
  <c r="C2" i="1"/>
  <c r="B2" i="1"/>
  <c r="F2" i="1" s="1"/>
</calcChain>
</file>

<file path=xl/sharedStrings.xml><?xml version="1.0" encoding="utf-8"?>
<sst xmlns="http://schemas.openxmlformats.org/spreadsheetml/2006/main" count="55" uniqueCount="55">
  <si>
    <t>word</t>
  </si>
  <si>
    <t>positive count</t>
  </si>
  <si>
    <t>negative count</t>
  </si>
  <si>
    <t>positive sentiment</t>
  </si>
  <si>
    <t>negative sentiment</t>
  </si>
  <si>
    <t>total count</t>
  </si>
  <si>
    <t>HarveyWeinstein</t>
  </si>
  <si>
    <t>NyongLupita</t>
  </si>
  <si>
    <t>Hollywood</t>
  </si>
  <si>
    <t>harassment</t>
  </si>
  <si>
    <t>women</t>
  </si>
  <si>
    <t>sexual</t>
  </si>
  <si>
    <t>Her</t>
  </si>
  <si>
    <t>His</t>
  </si>
  <si>
    <t>Wow</t>
  </si>
  <si>
    <t>allowed</t>
  </si>
  <si>
    <t>like</t>
  </si>
  <si>
    <t>don't</t>
  </si>
  <si>
    <t>HillaryClinton</t>
  </si>
  <si>
    <t>No</t>
  </si>
  <si>
    <t>liberal</t>
  </si>
  <si>
    <t>Democrats</t>
  </si>
  <si>
    <t>Sorry</t>
  </si>
  <si>
    <t>Sexual</t>
  </si>
  <si>
    <t>douche</t>
  </si>
  <si>
    <t>DonaldTrump</t>
  </si>
  <si>
    <t>Me</t>
  </si>
  <si>
    <t>male</t>
  </si>
  <si>
    <t>scandal</t>
  </si>
  <si>
    <t>BillClinton</t>
  </si>
  <si>
    <t>money</t>
  </si>
  <si>
    <t>ObamaBarak</t>
  </si>
  <si>
    <t>LisaBloom</t>
  </si>
  <si>
    <t>Kevin</t>
  </si>
  <si>
    <t>Michelle</t>
  </si>
  <si>
    <t>KateWinslet</t>
  </si>
  <si>
    <t>RonanFarrow</t>
  </si>
  <si>
    <t>Women</t>
  </si>
  <si>
    <t>Oscar</t>
  </si>
  <si>
    <t>News</t>
  </si>
  <si>
    <t>Donald</t>
  </si>
  <si>
    <t>Dems</t>
  </si>
  <si>
    <t>Why</t>
  </si>
  <si>
    <t>fucking</t>
  </si>
  <si>
    <t>Scandal</t>
  </si>
  <si>
    <t>assault</t>
  </si>
  <si>
    <t>WEINSTEIN</t>
  </si>
  <si>
    <t>President</t>
  </si>
  <si>
    <t>RomanPolanski</t>
  </si>
  <si>
    <t>BernieSanders</t>
  </si>
  <si>
    <t>ass</t>
  </si>
  <si>
    <t>Against</t>
  </si>
  <si>
    <t>responsible</t>
  </si>
  <si>
    <t>Men</t>
  </si>
  <si>
    <t>Tarantino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</si>
</sst>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ADCC-0EE9-451A-87A0-FCB52DF2BB64}">
  <dimension ref="A1:F50"/>
  <sheetViews>
    <sheetView tabSelected="1" workbookViewId="0">
      <selection sqref="A1:XFD50"/>
    </sheetView>
  </sheetViews>
  <sheetFormatPr defaultRowHeight="15" x14ac:dyDescent="0.25"/>
  <cols>
    <col min="1" max="1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f>1170+3+31+1206+6+3</f>
        <v>2419</v>
      </c>
      <c r="C2">
        <f>5832+190+69+5991+39+7</f>
        <v>12128</v>
      </c>
      <c r="D2">
        <v>0.488534700855</v>
      </c>
      <c r="E2">
        <v>-0.33146743827199998</v>
      </c>
      <c r="F2">
        <f>B2+C2</f>
        <v>14547</v>
      </c>
    </row>
    <row r="3" spans="1:6" x14ac:dyDescent="0.25">
      <c r="A3" t="s">
        <v>7</v>
      </c>
      <c r="B3">
        <f>20+19</f>
        <v>39</v>
      </c>
      <c r="C3">
        <f>1411+827</f>
        <v>2238</v>
      </c>
      <c r="D3">
        <v>0.36380499999999999</v>
      </c>
      <c r="E3">
        <v>-0.29093933380600001</v>
      </c>
      <c r="F3">
        <f>B3+C3</f>
        <v>2277</v>
      </c>
    </row>
    <row r="4" spans="1:6" x14ac:dyDescent="0.25">
      <c r="A4" t="s">
        <v>8</v>
      </c>
      <c r="B4">
        <f>18+1</f>
        <v>19</v>
      </c>
      <c r="C4">
        <f>1129+61</f>
        <v>1190</v>
      </c>
      <c r="D4">
        <v>0.50704444444399999</v>
      </c>
      <c r="E4">
        <v>-0.497840389725</v>
      </c>
      <c r="F4">
        <f>B4+C4</f>
        <v>1209</v>
      </c>
    </row>
    <row r="5" spans="1:6" x14ac:dyDescent="0.25">
      <c r="A5" t="s">
        <v>9</v>
      </c>
      <c r="B5">
        <f>400+1+10</f>
        <v>411</v>
      </c>
      <c r="C5">
        <f>686+194+124</f>
        <v>1004</v>
      </c>
      <c r="D5">
        <v>0.57779999999999998</v>
      </c>
      <c r="E5">
        <v>-0.56988294460599997</v>
      </c>
      <c r="F5">
        <f>B5+C5</f>
        <v>1415</v>
      </c>
    </row>
    <row r="6" spans="1:6" x14ac:dyDescent="0.25">
      <c r="A6" t="s">
        <v>10</v>
      </c>
      <c r="B6">
        <v>26</v>
      </c>
      <c r="C6">
        <v>697</v>
      </c>
      <c r="D6">
        <v>0.43228846153799999</v>
      </c>
      <c r="E6">
        <v>-0.49177675753200001</v>
      </c>
      <c r="F6">
        <f>B6+C6</f>
        <v>723</v>
      </c>
    </row>
    <row r="7" spans="1:6" x14ac:dyDescent="0.25">
      <c r="A7" t="s">
        <v>11</v>
      </c>
      <c r="B7">
        <f>412+2</f>
        <v>414</v>
      </c>
      <c r="C7">
        <f>261+201</f>
        <v>462</v>
      </c>
      <c r="D7">
        <v>0.57039684465999996</v>
      </c>
      <c r="E7">
        <v>-0.51503754789300005</v>
      </c>
      <c r="F7">
        <f>B7+C7</f>
        <v>876</v>
      </c>
    </row>
    <row r="8" spans="1:6" x14ac:dyDescent="0.25">
      <c r="A8" t="s">
        <v>12</v>
      </c>
      <c r="B8">
        <v>6</v>
      </c>
      <c r="C8">
        <v>633</v>
      </c>
      <c r="D8">
        <v>0.41315000000000002</v>
      </c>
      <c r="E8">
        <v>-2.21721958926E-2</v>
      </c>
      <c r="F8">
        <f>B8+C8</f>
        <v>639</v>
      </c>
    </row>
    <row r="9" spans="1:6" x14ac:dyDescent="0.25">
      <c r="A9" t="s">
        <v>13</v>
      </c>
      <c r="B9">
        <v>5</v>
      </c>
      <c r="C9">
        <v>599</v>
      </c>
      <c r="D9">
        <v>0.26351999999999998</v>
      </c>
      <c r="E9">
        <v>-3.5196828046699997E-2</v>
      </c>
      <c r="F9">
        <f>B9+C9</f>
        <v>604</v>
      </c>
    </row>
    <row r="10" spans="1:6" x14ac:dyDescent="0.25">
      <c r="A10" t="s">
        <v>14</v>
      </c>
      <c r="B10">
        <v>408</v>
      </c>
      <c r="C10">
        <v>20</v>
      </c>
      <c r="D10">
        <v>0.57585808823499995</v>
      </c>
      <c r="E10">
        <v>-7.0989999999999998E-2</v>
      </c>
      <c r="F10">
        <f>B10+C10</f>
        <v>428</v>
      </c>
    </row>
    <row r="11" spans="1:6" x14ac:dyDescent="0.25">
      <c r="A11" t="s">
        <v>15</v>
      </c>
      <c r="B11">
        <v>401</v>
      </c>
      <c r="C11">
        <v>3</v>
      </c>
      <c r="D11">
        <v>0.57698254364099999</v>
      </c>
      <c r="E11">
        <v>-0.61363333333299996</v>
      </c>
      <c r="F11">
        <f>B11+C11</f>
        <v>404</v>
      </c>
    </row>
    <row r="12" spans="1:6" x14ac:dyDescent="0.25">
      <c r="A12" t="s">
        <v>16</v>
      </c>
      <c r="B12">
        <v>75</v>
      </c>
      <c r="C12">
        <v>255</v>
      </c>
      <c r="D12">
        <v>0.401749333333</v>
      </c>
      <c r="E12">
        <v>-0.387703137255</v>
      </c>
      <c r="F12">
        <f>B12+C12</f>
        <v>330</v>
      </c>
    </row>
    <row r="13" spans="1:6" x14ac:dyDescent="0.25">
      <c r="A13" t="s">
        <v>17</v>
      </c>
      <c r="B13">
        <v>82</v>
      </c>
      <c r="C13">
        <v>241</v>
      </c>
      <c r="D13">
        <v>0.42729268292700001</v>
      </c>
      <c r="E13">
        <v>-0.33873900414899999</v>
      </c>
      <c r="F13">
        <f>B13+C13</f>
        <v>323</v>
      </c>
    </row>
    <row r="14" spans="1:6" x14ac:dyDescent="0.25">
      <c r="A14" t="s">
        <v>18</v>
      </c>
      <c r="B14">
        <f>132+134</f>
        <v>266</v>
      </c>
      <c r="C14">
        <f>153+114</f>
        <v>267</v>
      </c>
      <c r="D14">
        <v>0.28052272727299998</v>
      </c>
      <c r="E14">
        <v>-0.25978300653600001</v>
      </c>
      <c r="F14">
        <f>B14+C14</f>
        <v>533</v>
      </c>
    </row>
    <row r="15" spans="1:6" x14ac:dyDescent="0.25">
      <c r="A15" t="s">
        <v>19</v>
      </c>
      <c r="B15">
        <v>3</v>
      </c>
      <c r="C15">
        <v>195</v>
      </c>
      <c r="D15">
        <v>0.56313333333299997</v>
      </c>
      <c r="E15">
        <v>-0.37320256410300001</v>
      </c>
      <c r="F15">
        <f>B15+C15</f>
        <v>198</v>
      </c>
    </row>
    <row r="16" spans="1:6" x14ac:dyDescent="0.25">
      <c r="A16" t="s">
        <v>20</v>
      </c>
      <c r="B16">
        <v>1</v>
      </c>
      <c r="C16">
        <v>190</v>
      </c>
      <c r="D16">
        <v>0.40529999999999999</v>
      </c>
      <c r="E16">
        <v>-0.365352631579</v>
      </c>
      <c r="F16">
        <f>B16+C16</f>
        <v>191</v>
      </c>
    </row>
    <row r="17" spans="1:6" x14ac:dyDescent="0.25">
      <c r="A17" t="s">
        <v>21</v>
      </c>
      <c r="B17">
        <v>3</v>
      </c>
      <c r="C17">
        <v>182</v>
      </c>
      <c r="D17">
        <v>0.419466666667</v>
      </c>
      <c r="E17">
        <v>-0.15680879120899999</v>
      </c>
      <c r="F17">
        <f>B17+C17</f>
        <v>185</v>
      </c>
    </row>
    <row r="18" spans="1:6" x14ac:dyDescent="0.25">
      <c r="A18" t="s">
        <v>22</v>
      </c>
      <c r="B18">
        <v>2</v>
      </c>
      <c r="C18">
        <v>183</v>
      </c>
      <c r="D18">
        <v>0.60470000000000002</v>
      </c>
      <c r="E18">
        <v>-0.36644480874300001</v>
      </c>
      <c r="F18">
        <f>B18+C18</f>
        <v>185</v>
      </c>
    </row>
    <row r="19" spans="1:6" x14ac:dyDescent="0.25">
      <c r="A19" t="s">
        <v>23</v>
      </c>
      <c r="B19">
        <v>18</v>
      </c>
      <c r="C19">
        <v>152</v>
      </c>
      <c r="D19">
        <v>0.39384999999999998</v>
      </c>
      <c r="E19">
        <v>-0.60977434210500003</v>
      </c>
      <c r="F19">
        <f>B19+C19</f>
        <v>170</v>
      </c>
    </row>
    <row r="20" spans="1:6" x14ac:dyDescent="0.25">
      <c r="A20" t="s">
        <v>24</v>
      </c>
      <c r="B20">
        <v>1</v>
      </c>
      <c r="C20">
        <v>167</v>
      </c>
      <c r="D20">
        <v>0.40029999999999999</v>
      </c>
      <c r="E20">
        <v>-0.42113892215600002</v>
      </c>
      <c r="F20">
        <f>B20+C20</f>
        <v>168</v>
      </c>
    </row>
    <row r="21" spans="1:6" x14ac:dyDescent="0.25">
      <c r="A21" t="s">
        <v>25</v>
      </c>
      <c r="B21">
        <f>69+6</f>
        <v>75</v>
      </c>
      <c r="C21">
        <f>91+52</f>
        <v>143</v>
      </c>
      <c r="D21">
        <v>0.43229130434800001</v>
      </c>
      <c r="E21">
        <v>-0.327691208791</v>
      </c>
      <c r="F21">
        <f>B21+C21</f>
        <v>218</v>
      </c>
    </row>
    <row r="22" spans="1:6" x14ac:dyDescent="0.25">
      <c r="A22" t="s">
        <v>26</v>
      </c>
      <c r="B22">
        <v>7</v>
      </c>
      <c r="C22">
        <v>117</v>
      </c>
      <c r="D22">
        <v>0.50704285714300001</v>
      </c>
      <c r="E22">
        <v>-9.25384615385E-3</v>
      </c>
      <c r="F22">
        <f>B22+C22</f>
        <v>124</v>
      </c>
    </row>
    <row r="23" spans="1:6" x14ac:dyDescent="0.25">
      <c r="A23" t="s">
        <v>27</v>
      </c>
      <c r="B23">
        <v>2</v>
      </c>
      <c r="C23">
        <v>116</v>
      </c>
      <c r="D23">
        <v>0.31119999999999998</v>
      </c>
      <c r="E23">
        <v>-1.32293103448E-2</v>
      </c>
      <c r="F23">
        <f>B23+C23</f>
        <v>118</v>
      </c>
    </row>
    <row r="24" spans="1:6" x14ac:dyDescent="0.25">
      <c r="A24" t="s">
        <v>28</v>
      </c>
      <c r="B24">
        <v>1</v>
      </c>
      <c r="C24">
        <v>91</v>
      </c>
      <c r="D24">
        <v>5.16E-2</v>
      </c>
      <c r="E24">
        <v>-0.59850329670299995</v>
      </c>
      <c r="F24">
        <f>B24+C24</f>
        <v>92</v>
      </c>
    </row>
    <row r="25" spans="1:6" x14ac:dyDescent="0.25">
      <c r="A25" t="s">
        <v>29</v>
      </c>
      <c r="B25">
        <v>21</v>
      </c>
      <c r="C25">
        <v>71</v>
      </c>
      <c r="D25">
        <v>0.25486190476199999</v>
      </c>
      <c r="E25">
        <v>-0.47174366197200002</v>
      </c>
      <c r="F25">
        <f>B25+C25</f>
        <v>92</v>
      </c>
    </row>
    <row r="26" spans="1:6" x14ac:dyDescent="0.25">
      <c r="A26" t="s">
        <v>30</v>
      </c>
      <c r="B26">
        <v>4</v>
      </c>
      <c r="C26">
        <v>83</v>
      </c>
      <c r="D26">
        <v>0.475825</v>
      </c>
      <c r="E26">
        <v>-2.73542168675E-2</v>
      </c>
      <c r="F26">
        <f>B26+C26</f>
        <v>87</v>
      </c>
    </row>
    <row r="27" spans="1:6" x14ac:dyDescent="0.25">
      <c r="A27" t="s">
        <v>31</v>
      </c>
      <c r="B27">
        <f>30+1</f>
        <v>31</v>
      </c>
      <c r="C27">
        <f>51+45</f>
        <v>96</v>
      </c>
      <c r="D27">
        <v>0.68298666666700003</v>
      </c>
      <c r="E27">
        <v>-0.45700588235299999</v>
      </c>
      <c r="F27">
        <f>B27+C27</f>
        <v>127</v>
      </c>
    </row>
    <row r="28" spans="1:6" x14ac:dyDescent="0.25">
      <c r="A28" t="s">
        <v>32</v>
      </c>
      <c r="B28">
        <f>1+1</f>
        <v>2</v>
      </c>
      <c r="C28">
        <f>76+75</f>
        <v>151</v>
      </c>
      <c r="D28">
        <v>0.63690000000000002</v>
      </c>
      <c r="E28">
        <v>-6.8021052631600007E-2</v>
      </c>
      <c r="F28">
        <f>B28+C28</f>
        <v>153</v>
      </c>
    </row>
    <row r="29" spans="1:6" x14ac:dyDescent="0.25">
      <c r="A29" t="s">
        <v>33</v>
      </c>
      <c r="B29">
        <v>74</v>
      </c>
      <c r="C29">
        <v>1</v>
      </c>
      <c r="D29">
        <v>0.41489999999999999</v>
      </c>
      <c r="E29">
        <v>-0.44040000000000001</v>
      </c>
      <c r="F29">
        <f>B29+C29</f>
        <v>75</v>
      </c>
    </row>
    <row r="30" spans="1:6" x14ac:dyDescent="0.25">
      <c r="A30" t="s">
        <v>34</v>
      </c>
      <c r="B30">
        <v>2</v>
      </c>
      <c r="C30">
        <v>71</v>
      </c>
      <c r="D30">
        <v>0.34810000000000002</v>
      </c>
      <c r="E30">
        <v>-0.497683098592</v>
      </c>
      <c r="F30">
        <f>B30+C30</f>
        <v>73</v>
      </c>
    </row>
    <row r="31" spans="1:6" x14ac:dyDescent="0.25">
      <c r="A31" t="s">
        <v>35</v>
      </c>
      <c r="B31">
        <f>58+55</f>
        <v>113</v>
      </c>
      <c r="C31">
        <f>12+10</f>
        <v>22</v>
      </c>
      <c r="D31">
        <v>0.717182758621</v>
      </c>
      <c r="E31">
        <v>-0.29185</v>
      </c>
      <c r="F31">
        <f>B31+C31</f>
        <v>135</v>
      </c>
    </row>
    <row r="32" spans="1:6" x14ac:dyDescent="0.25">
      <c r="A32" t="s">
        <v>36</v>
      </c>
      <c r="B32">
        <f>64+63</f>
        <v>127</v>
      </c>
      <c r="C32">
        <f>5+5</f>
        <v>10</v>
      </c>
      <c r="D32">
        <v>0.37305781249999997</v>
      </c>
      <c r="E32">
        <v>-0.19416</v>
      </c>
      <c r="F32">
        <f>B32+C32</f>
        <v>137</v>
      </c>
    </row>
    <row r="33" spans="1:6" x14ac:dyDescent="0.25">
      <c r="A33" t="s">
        <v>37</v>
      </c>
      <c r="B33">
        <v>16</v>
      </c>
      <c r="C33">
        <v>44</v>
      </c>
      <c r="D33">
        <v>0.55643750000000003</v>
      </c>
      <c r="E33">
        <v>-0.45749090909099999</v>
      </c>
      <c r="F33">
        <f>B33+C33</f>
        <v>60</v>
      </c>
    </row>
    <row r="34" spans="1:6" x14ac:dyDescent="0.25">
      <c r="A34" t="s">
        <v>38</v>
      </c>
      <c r="B34">
        <v>58</v>
      </c>
      <c r="C34">
        <v>1</v>
      </c>
      <c r="D34">
        <v>0.77328793103399995</v>
      </c>
      <c r="E34">
        <v>0</v>
      </c>
      <c r="F34">
        <f>B34+C34</f>
        <v>59</v>
      </c>
    </row>
    <row r="35" spans="1:6" x14ac:dyDescent="0.25">
      <c r="A35" t="s">
        <v>39</v>
      </c>
      <c r="B35">
        <v>3</v>
      </c>
      <c r="C35">
        <v>56</v>
      </c>
      <c r="D35">
        <v>0.342866666667</v>
      </c>
      <c r="E35">
        <v>-0.40475892857099999</v>
      </c>
      <c r="F35">
        <f>B35+C35</f>
        <v>59</v>
      </c>
    </row>
    <row r="36" spans="1:6" x14ac:dyDescent="0.25">
      <c r="A36" t="s">
        <v>40</v>
      </c>
      <c r="B36">
        <v>6</v>
      </c>
      <c r="C36">
        <v>52</v>
      </c>
      <c r="D36">
        <v>0.39674999999999999</v>
      </c>
      <c r="E36">
        <v>-0.413038461538</v>
      </c>
      <c r="F36">
        <f>B36+C36</f>
        <v>58</v>
      </c>
    </row>
    <row r="37" spans="1:6" x14ac:dyDescent="0.25">
      <c r="A37" t="s">
        <v>41</v>
      </c>
      <c r="B37">
        <v>26</v>
      </c>
      <c r="C37">
        <v>31</v>
      </c>
      <c r="D37">
        <v>0.75754230769200004</v>
      </c>
      <c r="E37">
        <v>-0.21317741935500001</v>
      </c>
      <c r="F37">
        <f>B37+C37</f>
        <v>57</v>
      </c>
    </row>
    <row r="38" spans="1:6" x14ac:dyDescent="0.25">
      <c r="A38" t="s">
        <v>42</v>
      </c>
      <c r="B38">
        <v>4</v>
      </c>
      <c r="C38">
        <v>52</v>
      </c>
      <c r="D38">
        <v>0.33889999999999998</v>
      </c>
      <c r="E38">
        <v>-0.32740384615399998</v>
      </c>
      <c r="F38">
        <f>B38+C38</f>
        <v>56</v>
      </c>
    </row>
    <row r="39" spans="1:6" x14ac:dyDescent="0.25">
      <c r="A39" t="s">
        <v>43</v>
      </c>
      <c r="B39">
        <v>46</v>
      </c>
      <c r="C39">
        <v>8</v>
      </c>
      <c r="D39">
        <v>0.82772826086999995</v>
      </c>
      <c r="E39">
        <v>-0.21176249999999999</v>
      </c>
      <c r="F39">
        <f>B39+C39</f>
        <v>54</v>
      </c>
    </row>
    <row r="40" spans="1:6" x14ac:dyDescent="0.25">
      <c r="A40" t="s">
        <v>44</v>
      </c>
      <c r="B40">
        <v>2</v>
      </c>
      <c r="C40">
        <v>47</v>
      </c>
      <c r="D40">
        <v>0.21515000000000001</v>
      </c>
      <c r="E40">
        <v>-0.51771489361699996</v>
      </c>
      <c r="F40">
        <f>B40+C40</f>
        <v>49</v>
      </c>
    </row>
    <row r="41" spans="1:6" x14ac:dyDescent="0.25">
      <c r="A41" t="s">
        <v>45</v>
      </c>
      <c r="B41">
        <v>1</v>
      </c>
      <c r="C41">
        <v>45</v>
      </c>
      <c r="D41">
        <v>0.42149999999999999</v>
      </c>
      <c r="E41">
        <v>-0.59248444444399995</v>
      </c>
      <c r="F41">
        <f>B41+C41</f>
        <v>46</v>
      </c>
    </row>
    <row r="42" spans="1:6" x14ac:dyDescent="0.25">
      <c r="A42" t="s">
        <v>46</v>
      </c>
      <c r="B42">
        <v>5</v>
      </c>
      <c r="C42">
        <v>39</v>
      </c>
      <c r="D42">
        <v>0.49270000000000003</v>
      </c>
      <c r="E42">
        <v>-0.198497435897</v>
      </c>
      <c r="F42">
        <f>B42+C42</f>
        <v>44</v>
      </c>
    </row>
    <row r="43" spans="1:6" x14ac:dyDescent="0.25">
      <c r="A43" t="s">
        <v>47</v>
      </c>
      <c r="B43">
        <v>33</v>
      </c>
      <c r="C43">
        <v>9</v>
      </c>
      <c r="D43">
        <v>0.39984242424200001</v>
      </c>
      <c r="E43">
        <v>-0.39046666666699997</v>
      </c>
      <c r="F43">
        <f>B43+C43</f>
        <v>42</v>
      </c>
    </row>
    <row r="44" spans="1:6" x14ac:dyDescent="0.25">
      <c r="A44" t="s">
        <v>48</v>
      </c>
      <c r="B44">
        <f>5+3</f>
        <v>8</v>
      </c>
      <c r="C44">
        <f>32+30</f>
        <v>62</v>
      </c>
      <c r="D44">
        <v>0.40973999999999999</v>
      </c>
      <c r="E44">
        <v>-0.55483749999999998</v>
      </c>
      <c r="F44">
        <f>B44+C44</f>
        <v>70</v>
      </c>
    </row>
    <row r="45" spans="1:6" x14ac:dyDescent="0.25">
      <c r="A45" t="s">
        <v>49</v>
      </c>
      <c r="B45">
        <f>31+31</f>
        <v>62</v>
      </c>
      <c r="C45">
        <f>6+2</f>
        <v>8</v>
      </c>
      <c r="D45">
        <v>0.38019999999999998</v>
      </c>
      <c r="E45">
        <v>-0.39019999999999999</v>
      </c>
      <c r="F45">
        <f>B45+C45</f>
        <v>70</v>
      </c>
    </row>
    <row r="46" spans="1:6" x14ac:dyDescent="0.25">
      <c r="A46" t="s">
        <v>50</v>
      </c>
      <c r="B46">
        <v>1</v>
      </c>
      <c r="C46">
        <v>33</v>
      </c>
      <c r="D46">
        <v>0.63690000000000002</v>
      </c>
      <c r="E46">
        <v>-0.31127575757600001</v>
      </c>
      <c r="F46">
        <f>B46+C46</f>
        <v>34</v>
      </c>
    </row>
    <row r="47" spans="1:6" x14ac:dyDescent="0.25">
      <c r="A47" t="s">
        <v>51</v>
      </c>
      <c r="B47">
        <v>8</v>
      </c>
      <c r="C47">
        <v>26</v>
      </c>
      <c r="D47">
        <v>0.350825</v>
      </c>
      <c r="E47">
        <v>-0.50824999999999998</v>
      </c>
      <c r="F47">
        <f>B47+C47</f>
        <v>34</v>
      </c>
    </row>
    <row r="48" spans="1:6" x14ac:dyDescent="0.25">
      <c r="A48" t="s">
        <v>52</v>
      </c>
      <c r="B48">
        <v>31</v>
      </c>
      <c r="C48">
        <v>1</v>
      </c>
      <c r="D48">
        <v>0.38019999999999998</v>
      </c>
      <c r="E48">
        <v>-0.88339999999999996</v>
      </c>
      <c r="F48">
        <f>B48+C48</f>
        <v>32</v>
      </c>
    </row>
    <row r="49" spans="1:6" x14ac:dyDescent="0.25">
      <c r="A49" t="s">
        <v>53</v>
      </c>
      <c r="B49">
        <v>7</v>
      </c>
      <c r="C49">
        <v>25</v>
      </c>
      <c r="D49">
        <v>0.70801428571400005</v>
      </c>
      <c r="E49">
        <v>-0.60799199999999998</v>
      </c>
      <c r="F49">
        <f>B49+C49</f>
        <v>32</v>
      </c>
    </row>
    <row r="50" spans="1:6" x14ac:dyDescent="0.25">
      <c r="A50" t="s">
        <v>54</v>
      </c>
      <c r="B50">
        <v>8</v>
      </c>
      <c r="C50">
        <v>23</v>
      </c>
      <c r="D50">
        <v>0.34055000000000002</v>
      </c>
      <c r="E50">
        <v>-8.5256521739100005E-2</v>
      </c>
      <c r="F50">
        <f>B50+C50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chen</dc:creator>
  <cp:lastModifiedBy>jasmine chen</cp:lastModifiedBy>
  <dcterms:created xsi:type="dcterms:W3CDTF">2017-12-02T21:14:18Z</dcterms:created>
  <dcterms:modified xsi:type="dcterms:W3CDTF">2017-12-02T21:14:42Z</dcterms:modified>
</cp:coreProperties>
</file>