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Sierra Vista Hospital\"/>
    </mc:Choice>
  </mc:AlternateContent>
  <xr:revisionPtr revIDLastSave="0" documentId="13_ncr:1_{DCCF6578-AE67-49CA-98D9-64FF30E3CE0D}" xr6:coauthVersionLast="45" xr6:coauthVersionMax="45" xr10:uidLastSave="{00000000-0000-0000-0000-000000000000}"/>
  <bookViews>
    <workbookView xWindow="-108" yWindow="-108" windowWidth="23256" windowHeight="12576" firstSheet="1" activeTab="2" xr2:uid="{00000000-000D-0000-FFFF-FFFF00000000}"/>
  </bookViews>
  <sheets>
    <sheet name="Top 50 List" sheetId="1" state="hidden" r:id="rId1"/>
    <sheet name="AB 1045 Form" sheetId="5" r:id="rId2"/>
    <sheet name="Chargemaster" sheetId="8" r:id="rId3"/>
    <sheet name="Changes" sheetId="6" r:id="rId4"/>
  </sheets>
  <definedNames>
    <definedName name="_xlnm._FilterDatabase" localSheetId="2" hidden="1">Chargemaster!$A$7:$H$190</definedName>
    <definedName name="_xlnm.Print_Area" localSheetId="1">'AB 1045 Form'!$A$1:$C$100</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6" l="1"/>
  <c r="E41" i="6"/>
  <c r="F41" i="6"/>
  <c r="E37" i="6"/>
  <c r="E42" i="6" s="1"/>
  <c r="G36" i="6"/>
  <c r="G41" i="6" l="1"/>
  <c r="E44" i="6"/>
  <c r="F23" i="6" l="1"/>
  <c r="F28" i="6" s="1"/>
  <c r="F9" i="6"/>
  <c r="F14" i="6" s="1"/>
  <c r="E13" i="6"/>
  <c r="F13" i="6"/>
  <c r="E9" i="6"/>
  <c r="E14" i="6" s="1"/>
  <c r="G8" i="6"/>
  <c r="E27" i="6"/>
  <c r="F27" i="6"/>
  <c r="E23" i="6"/>
  <c r="E28" i="6" s="1"/>
  <c r="G22" i="6"/>
  <c r="G28" i="6" l="1"/>
  <c r="G9" i="6"/>
  <c r="G13" i="6"/>
  <c r="G23" i="6"/>
  <c r="G14" i="6"/>
  <c r="E30" i="6"/>
  <c r="G27" i="6"/>
  <c r="E16" i="6"/>
  <c r="F16" i="6"/>
  <c r="C89" i="5"/>
  <c r="G37" i="6" l="1"/>
  <c r="F42" i="6"/>
  <c r="F30" i="6"/>
  <c r="G16" i="6"/>
  <c r="G17" i="6" s="1"/>
  <c r="G30" i="6"/>
  <c r="G31" i="6" s="1"/>
  <c r="G42" i="6" l="1"/>
  <c r="G44" i="6" s="1"/>
  <c r="G45" i="6" s="1"/>
  <c r="F44" i="6"/>
</calcChain>
</file>

<file path=xl/sharedStrings.xml><?xml version="1.0" encoding="utf-8"?>
<sst xmlns="http://schemas.openxmlformats.org/spreadsheetml/2006/main" count="724" uniqueCount="214">
  <si>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</si>
  <si>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</si>
  <si>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</si>
  <si>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</si>
  <si>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</si>
  <si>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</si>
  <si>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</si>
  <si>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</si>
  <si>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</si>
  <si>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</si>
  <si>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</si>
  <si>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</si>
  <si>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</si>
  <si>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</si>
  <si>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</si>
  <si>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</si>
  <si>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</si>
  <si>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</si>
  <si>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</si>
  <si>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</si>
  <si>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</si>
  <si>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</si>
  <si>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</si>
  <si>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</si>
  <si>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</si>
  <si>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</si>
  <si>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</si>
  <si>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</si>
  <si>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</si>
  <si>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</si>
  <si>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</si>
  <si>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</si>
  <si>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</si>
  <si>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</si>
  <si>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</si>
  <si>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</si>
  <si>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</si>
  <si>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</si>
  <si>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</si>
  <si>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</si>
  <si>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</si>
  <si>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</si>
  <si>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</si>
  <si>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</si>
  <si>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</si>
  <si>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</si>
  <si>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</si>
  <si>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</si>
  <si>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</si>
  <si>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</si>
  <si>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</si>
  <si>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</si>
  <si>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</si>
  <si>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</si>
  <si>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</si>
  <si>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</si>
  <si>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</si>
  <si>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</si>
  <si>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</si>
  <si>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</si>
  <si>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</si>
  <si>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</si>
  <si>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</si>
  <si>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</si>
  <si>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</si>
  <si>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</si>
  <si>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</si>
  <si>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</si>
  <si>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</si>
  <si>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</si>
  <si>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</si>
  <si>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</si>
  <si>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</si>
  <si>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</si>
  <si>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</si>
  <si>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</si>
  <si>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</si>
  <si>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</si>
  <si>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</si>
  <si>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</si>
  <si>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</si>
  <si>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</si>
  <si>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</si>
  <si>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</si>
  <si>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</si>
  <si>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</si>
  <si>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</si>
  <si>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</si>
  <si>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</si>
  <si>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</si>
  <si>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</si>
  <si>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</si>
  <si>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</si>
  <si>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</si>
  <si>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</si>
  <si>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</si>
  <si>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</si>
  <si>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</si>
  <si>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</si>
  <si>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</si>
  <si>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</si>
  <si>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</si>
  <si>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</si>
  <si>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</si>
  <si>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</si>
  <si>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</si>
  <si>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</si>
  <si>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</si>
  <si>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</si>
  <si>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</si>
  <si>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</si>
  <si>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</si>
  <si>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</si>
  <si>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</si>
  <si>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</si>
  <si>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</si>
  <si>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</si>
  <si>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</si>
  <si>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</si>
  <si>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</si>
  <si>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</si>
  <si>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</si>
  <si>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</si>
  <si>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Sierra Vista Hospital</t>
  </si>
  <si>
    <t>OSHPD Facility No:  106342392</t>
  </si>
  <si>
    <t>Effective Date of Charges: July 1, 2020</t>
  </si>
  <si>
    <t>PHP ADULT FULL DAY SIERR</t>
  </si>
  <si>
    <t>INTENSIVE ADOL IOP SIERR</t>
  </si>
  <si>
    <t>OPS GROUP THERAPY</t>
  </si>
  <si>
    <t>INTENSIVE IOP PSYCH SIER</t>
  </si>
  <si>
    <t>CD IOP NON MCARE SIERRA</t>
  </si>
  <si>
    <t>INTENSIVE IOP PSYCH FOLS</t>
  </si>
  <si>
    <t>INTENSIVE ADOL IOP FOLSO</t>
  </si>
  <si>
    <t>CD IOP NON MCARE FOLSOM</t>
  </si>
  <si>
    <t>PHP DUAL DIAG SIERRA</t>
  </si>
  <si>
    <t>PHP DUAL DIAG FOLSOM</t>
  </si>
  <si>
    <t>PHP ADULT FULL DAY FOLSO</t>
  </si>
  <si>
    <t>GROUP EDUCATION SIERRA</t>
  </si>
  <si>
    <t>GROUP EDUCATION FOLSOM</t>
  </si>
  <si>
    <t>FAMILY TX W/PATIENT</t>
  </si>
  <si>
    <t>GROUP PSYCHOTHERAPY SIER</t>
  </si>
  <si>
    <t>INDIVIDUAL TX</t>
  </si>
  <si>
    <t>GROUP PSYCHOTHERAPY FOLS</t>
  </si>
  <si>
    <t>INDIV THERAPY 30 MIN</t>
  </si>
  <si>
    <t>FAMIL TX W/PT THERAPEUTI</t>
  </si>
  <si>
    <t>GROUP PSYCH THERAPEUTIC</t>
  </si>
  <si>
    <t>PROCESS GROUP</t>
  </si>
  <si>
    <t>ADULT OP VISIT</t>
  </si>
  <si>
    <t>INDIV TX THERAPEUTIC SVC</t>
  </si>
  <si>
    <t>PSYCH HALF DAY</t>
  </si>
  <si>
    <t>PHP FULL DAY UNBNDLD</t>
  </si>
  <si>
    <t>INTENSIVE OUTPATIENT</t>
  </si>
  <si>
    <t>G0177</t>
  </si>
  <si>
    <t>G0410</t>
  </si>
  <si>
    <t>Hospital Name:  Sierra Vista Hospital</t>
  </si>
  <si>
    <t>CALCULATION OF PERCENTAGE CHANGE IN GROSS REVENUE</t>
  </si>
  <si>
    <t>Increase in Chargemaster Prices for:</t>
  </si>
  <si>
    <t>Old</t>
  </si>
  <si>
    <t>New</t>
  </si>
  <si>
    <t>Change</t>
  </si>
  <si>
    <t>Other Common OP Procedures (PHP Full Day)</t>
  </si>
  <si>
    <t>2017 to 2018</t>
  </si>
  <si>
    <t>Expected Increase in Gross Revenue:</t>
  </si>
  <si>
    <t>Budgeted Volume</t>
  </si>
  <si>
    <t>PERCENTAGE CHANGE</t>
  </si>
  <si>
    <t>Other Common OP Procedures (Intensive OP)</t>
  </si>
  <si>
    <t>NOTE: Ancillary Price changes are immaterial.</t>
  </si>
  <si>
    <t>for the calendar year 2020</t>
  </si>
  <si>
    <t>2019 to 2020</t>
  </si>
  <si>
    <t>Other Common OP Procedures (Group)</t>
  </si>
  <si>
    <t>M4PHR05</t>
  </si>
  <si>
    <t>R2</t>
  </si>
  <si>
    <t>UNIVERSAL HE</t>
  </si>
  <si>
    <t>ALTH SERVICES, IN</t>
  </si>
  <si>
    <t>C.</t>
  </si>
  <si>
    <t>AS400E</t>
  </si>
  <si>
    <t>CRITZR</t>
  </si>
  <si>
    <t>CHARGE MASTER</t>
  </si>
  <si>
    <t>PRICE LEVELS REP</t>
  </si>
  <si>
    <t>ORT</t>
  </si>
  <si>
    <t>SIERRA VISTA</t>
  </si>
  <si>
    <t>HOSP          58</t>
  </si>
  <si>
    <t>PAGE :    1</t>
  </si>
  <si>
    <t>Charge</t>
  </si>
  <si>
    <t>Number Range:          1 to 9699999</t>
  </si>
  <si>
    <t>Charge#</t>
  </si>
  <si>
    <t>Charge Description</t>
  </si>
  <si>
    <t>IP GL#</t>
  </si>
  <si>
    <t>OP GL#</t>
  </si>
  <si>
    <t>Eff Price</t>
  </si>
  <si>
    <t>Type</t>
  </si>
  <si>
    <t>Eff Date</t>
  </si>
  <si>
    <t>Sts</t>
  </si>
  <si>
    <t>PRC</t>
  </si>
  <si>
    <t>A</t>
  </si>
  <si>
    <t>GROUP PSYCHOTHERAPY SIERRA</t>
  </si>
  <si>
    <t>PHP ADULT FULL DAY SIERRA</t>
  </si>
  <si>
    <t>GROUP PSYCHOTHERAPY FOLSOM</t>
  </si>
  <si>
    <t>PHP ADULT FULL DAY FOLSOM</t>
  </si>
  <si>
    <t>INTENSIVE ADOL IOP SIERRA</t>
  </si>
  <si>
    <t>FAMIL TX W/PT THERAPEUTIC SVCS</t>
  </si>
  <si>
    <t>GROUP PSYCH THERAPEUTIC SERVICES</t>
  </si>
  <si>
    <t>INDIV TX THERAPEUTIC SVCS</t>
  </si>
  <si>
    <t>INTENSIVE IOP PSYCH SIERRA</t>
  </si>
  <si>
    <t>INTENSIVE IOP PSYCH FOLSOM</t>
  </si>
  <si>
    <t>INTENSIVE ADOL IOP FOLSOM</t>
  </si>
  <si>
    <t>BRIDGE SESSION</t>
  </si>
  <si>
    <t>MISC MEDICARE PASS THROUGH</t>
  </si>
  <si>
    <t>SVC</t>
  </si>
  <si>
    <t>ADULT PSYCH R&amp;B</t>
  </si>
  <si>
    <t>ADULT CD R&amp;B</t>
  </si>
  <si>
    <t>ADULT DETOX R&amp;B</t>
  </si>
  <si>
    <t>ADULT PSYCH 2 R&amp;B</t>
  </si>
  <si>
    <t>ADOLESCENT PSYCH R&amp;B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</si>
</sst>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_(* #,##0_);_(* \(#,##0\);_(* &quot;-&quot;??_);_(@_)"/>
    <numFmt numFmtId="166" formatCode="_(&quot;$&quot;* #,##0_);_(&quot;$&quot;* \(#,##0\);_(&quot;$&quot;* &quot;-&quot;??_);_(@_)"/>
    <numFmt numFmtId="167" formatCode="0.0%"/>
  </numFmts>
  <fonts count="19"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sz val="10"/>
      <name val="Arial"/>
    </font>
    <font>
      <sz val="10"/>
      <name val="Arial"/>
      <family val="2"/>
    </font>
    <font>
      <sz val="1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43" fontId="15" fillId="0" borderId="0" applyFont="0" applyFill="0" applyBorder="0" applyAlignment="0" applyProtection="0"/>
    <xf numFmtId="0" fontId="16" fillId="0" borderId="0"/>
    <xf numFmtId="44" fontId="17" fillId="0" borderId="0" applyFont="0" applyFill="0" applyBorder="0" applyAlignment="0" applyProtection="0"/>
    <xf numFmtId="43" fontId="17" fillId="0" borderId="0" applyFont="0" applyFill="0" applyBorder="0" applyAlignment="0" applyProtection="0"/>
    <xf numFmtId="9" fontId="17" fillId="0" borderId="0" applyFont="0" applyFill="0" applyBorder="0" applyAlignment="0" applyProtection="0"/>
    <xf numFmtId="0" fontId="1" fillId="0" borderId="0"/>
    <xf numFmtId="43" fontId="1" fillId="0" borderId="0" applyFont="0" applyFill="0" applyBorder="0" applyAlignment="0" applyProtection="0"/>
  </cellStyleXfs>
  <cellXfs count="113">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3" fillId="0" borderId="19" xfId="0" applyFont="1" applyBorder="1" applyAlignment="1">
      <alignment horizontal="left"/>
    </xf>
    <xf numFmtId="0" fontId="5"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164" fontId="2" fillId="0" borderId="7" xfId="0" applyNumberFormat="1" applyFont="1" applyFill="1" applyBorder="1" applyAlignment="1">
      <alignment horizontal="center"/>
    </xf>
    <xf numFmtId="0" fontId="5" fillId="0" borderId="13" xfId="0" applyFont="1" applyFill="1" applyBorder="1" applyAlignment="1"/>
    <xf numFmtId="0" fontId="5" fillId="0" borderId="14" xfId="0" applyFont="1" applyFill="1" applyBorder="1" applyAlignment="1"/>
    <xf numFmtId="0" fontId="5" fillId="0" borderId="14" xfId="0" applyFont="1" applyBorder="1" applyAlignment="1"/>
    <xf numFmtId="0" fontId="5" fillId="0" borderId="17" xfId="0" applyFont="1" applyBorder="1" applyAlignment="1"/>
    <xf numFmtId="43" fontId="5" fillId="0" borderId="7" xfId="1" applyFont="1" applyFill="1" applyBorder="1" applyAlignment="1">
      <alignment horizontal="right"/>
    </xf>
    <xf numFmtId="43" fontId="5" fillId="0" borderId="8" xfId="1" applyFont="1" applyFill="1" applyBorder="1" applyAlignment="1">
      <alignment horizontal="right"/>
    </xf>
    <xf numFmtId="43" fontId="5" fillId="0" borderId="8" xfId="1" applyFont="1" applyBorder="1" applyAlignment="1">
      <alignment horizontal="right"/>
    </xf>
    <xf numFmtId="43" fontId="5" fillId="0" borderId="6" xfId="1" applyFont="1" applyBorder="1" applyAlignment="1">
      <alignment horizontal="right"/>
    </xf>
    <xf numFmtId="0" fontId="3" fillId="0" borderId="2" xfId="2" applyFont="1" applyBorder="1" applyAlignment="1">
      <alignment horizontal="left"/>
    </xf>
    <xf numFmtId="0" fontId="2" fillId="0" borderId="3" xfId="2" applyFont="1" applyBorder="1" applyAlignment="1">
      <alignment vertical="center" wrapText="1"/>
    </xf>
    <xf numFmtId="0" fontId="2" fillId="0" borderId="0" xfId="2" applyFont="1" applyAlignment="1">
      <alignment horizontal="center"/>
    </xf>
    <xf numFmtId="0" fontId="16" fillId="0" borderId="0" xfId="2"/>
    <xf numFmtId="0" fontId="3" fillId="0" borderId="5" xfId="2" applyFont="1" applyBorder="1" applyAlignment="1">
      <alignment horizontal="left"/>
    </xf>
    <xf numFmtId="0" fontId="2" fillId="0" borderId="0" xfId="2" applyFont="1" applyBorder="1" applyAlignment="1">
      <alignment vertical="center" wrapText="1"/>
    </xf>
    <xf numFmtId="0" fontId="13" fillId="0" borderId="0" xfId="2" applyFont="1" applyAlignment="1">
      <alignment horizontal="left"/>
    </xf>
    <xf numFmtId="0" fontId="13" fillId="0" borderId="0" xfId="2" applyFont="1" applyAlignment="1">
      <alignment horizontal="center"/>
    </xf>
    <xf numFmtId="0" fontId="16" fillId="0" borderId="0" xfId="2" applyFill="1"/>
    <xf numFmtId="0" fontId="13" fillId="0" borderId="0" xfId="2" applyFont="1"/>
    <xf numFmtId="0" fontId="13" fillId="0" borderId="0" xfId="2" applyFont="1" applyAlignment="1">
      <alignment horizontal="center" wrapText="1"/>
    </xf>
    <xf numFmtId="167" fontId="13" fillId="0" borderId="0" xfId="5" applyNumberFormat="1" applyFont="1"/>
    <xf numFmtId="0" fontId="17" fillId="0" borderId="0" xfId="2" applyFont="1" applyFill="1"/>
    <xf numFmtId="44" fontId="17" fillId="0" borderId="0" xfId="3" applyFont="1"/>
    <xf numFmtId="0" fontId="17" fillId="0" borderId="0" xfId="2" applyFont="1"/>
    <xf numFmtId="165" fontId="17" fillId="0" borderId="0" xfId="4" applyNumberFormat="1" applyFont="1"/>
    <xf numFmtId="166" fontId="17" fillId="0" borderId="0" xfId="3" applyNumberFormat="1" applyFont="1"/>
    <xf numFmtId="44" fontId="13" fillId="0" borderId="0" xfId="3" applyFont="1"/>
    <xf numFmtId="0" fontId="1" fillId="0" borderId="0" xfId="6"/>
    <xf numFmtId="43" fontId="0" fillId="0" borderId="0" xfId="7" applyFont="1"/>
    <xf numFmtId="14" fontId="1" fillId="0" borderId="0" xfId="6" applyNumberFormat="1"/>
    <xf numFmtId="0" fontId="1" fillId="0" borderId="0" xfId="6" applyFont="1"/>
    <xf numFmtId="22" fontId="1" fillId="0" borderId="0" xfId="6" applyNumberFormat="1" applyFont="1"/>
    <xf numFmtId="14" fontId="1" fillId="0" borderId="0" xfId="6" applyNumberFormat="1" applyFont="1"/>
    <xf numFmtId="43" fontId="18" fillId="0" borderId="0" xfId="7" applyFont="1"/>
    <xf numFmtId="0" fontId="5" fillId="0" borderId="21" xfId="0" applyFont="1" applyBorder="1" applyAlignment="1">
      <alignment horizontal="left" wrapText="1"/>
    </xf>
    <xf numFmtId="0" fontId="5" fillId="0" borderId="22" xfId="0" applyFont="1" applyBorder="1" applyAlignment="1">
      <alignment horizontal="left" wrapText="1"/>
    </xf>
    <xf numFmtId="0" fontId="5" fillId="0" borderId="16" xfId="0" applyFont="1" applyBorder="1" applyAlignment="1">
      <alignment horizontal="left" wrapText="1"/>
    </xf>
  </cellXfs>
  <cellStyles count="8">
    <cellStyle name="Comma" xfId="1" builtinId="3"/>
    <cellStyle name="Comma 2" xfId="4" xr:uid="{00000000-0005-0000-0000-000001000000}"/>
    <cellStyle name="Comma 3" xfId="7" xr:uid="{00000000-0005-0000-0000-000002000000}"/>
    <cellStyle name="Currency 2" xfId="3" xr:uid="{00000000-0005-0000-0000-000003000000}"/>
    <cellStyle name="Normal" xfId="0" builtinId="0"/>
    <cellStyle name="Normal 2" xfId="2" xr:uid="{00000000-0005-0000-0000-000005000000}"/>
    <cellStyle name="Normal 3" xfId="6" xr:uid="{00000000-0005-0000-0000-000006000000}"/>
    <cellStyle name="Percent 2" xfId="5"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7"/>
  <sheetViews>
    <sheetView showGridLines="0" topLeftCell="A73" zoomScaleNormal="100" workbookViewId="0">
      <selection activeCell="E53" sqref="E5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53"/>
      <c r="B4" s="29"/>
      <c r="C4" s="30"/>
    </row>
    <row r="5" spans="1:4" ht="73.5" customHeight="1" x14ac:dyDescent="0.25">
      <c r="A5" s="110" t="s">
        <v>107</v>
      </c>
      <c r="B5" s="111"/>
      <c r="C5" s="112"/>
    </row>
    <row r="6" spans="1:4" ht="15" customHeight="1" x14ac:dyDescent="0.25">
      <c r="A6" s="50" t="s">
        <v>94</v>
      </c>
      <c r="B6" s="69" t="s">
        <v>122</v>
      </c>
      <c r="C6" s="39" t="s">
        <v>60</v>
      </c>
      <c r="D6" s="48"/>
    </row>
    <row r="7" spans="1:4" s="15" customFormat="1" ht="15" customHeight="1" x14ac:dyDescent="0.25">
      <c r="A7" s="31" t="s">
        <v>2</v>
      </c>
      <c r="B7" s="44">
        <v>99282</v>
      </c>
      <c r="C7" s="76"/>
    </row>
    <row r="8" spans="1:4" s="15" customFormat="1" ht="15" customHeight="1" x14ac:dyDescent="0.25">
      <c r="A8" s="32" t="s">
        <v>3</v>
      </c>
      <c r="B8" s="45">
        <v>99283</v>
      </c>
      <c r="C8" s="76"/>
    </row>
    <row r="9" spans="1:4" s="15" customFormat="1" ht="15" customHeight="1" x14ac:dyDescent="0.25">
      <c r="A9" s="70" t="s">
        <v>114</v>
      </c>
      <c r="B9" s="45">
        <v>99284</v>
      </c>
      <c r="C9" s="76"/>
    </row>
    <row r="10" spans="1:4" s="15" customFormat="1" ht="15" customHeight="1" x14ac:dyDescent="0.25">
      <c r="A10" s="70" t="s">
        <v>115</v>
      </c>
      <c r="B10" s="45">
        <v>99285</v>
      </c>
      <c r="C10" s="76"/>
    </row>
    <row r="11" spans="1:4" s="15" customFormat="1" ht="15" customHeight="1" x14ac:dyDescent="0.25">
      <c r="A11" s="32" t="s">
        <v>95</v>
      </c>
      <c r="B11" s="45">
        <v>99213</v>
      </c>
      <c r="C11" s="76"/>
    </row>
    <row r="12" spans="1:4" s="15" customFormat="1" ht="15" customHeight="1" x14ac:dyDescent="0.25">
      <c r="A12" s="40" t="s">
        <v>111</v>
      </c>
      <c r="B12" s="69" t="s">
        <v>122</v>
      </c>
      <c r="C12" s="39" t="s">
        <v>60</v>
      </c>
      <c r="D12" s="49"/>
    </row>
    <row r="13" spans="1:4" s="15" customFormat="1" ht="15" customHeight="1" x14ac:dyDescent="0.25">
      <c r="A13" s="33" t="s">
        <v>7</v>
      </c>
      <c r="B13" s="44">
        <v>80048</v>
      </c>
      <c r="C13" s="76"/>
    </row>
    <row r="14" spans="1:4" s="15" customFormat="1" ht="15" customHeight="1" x14ac:dyDescent="0.25">
      <c r="A14" s="34" t="s">
        <v>77</v>
      </c>
      <c r="B14" s="45">
        <v>82805</v>
      </c>
      <c r="C14" s="76"/>
    </row>
    <row r="15" spans="1:4" s="15" customFormat="1" ht="15" customHeight="1" x14ac:dyDescent="0.25">
      <c r="A15" s="35" t="s">
        <v>78</v>
      </c>
      <c r="B15" s="45">
        <v>85027</v>
      </c>
      <c r="C15" s="76"/>
    </row>
    <row r="16" spans="1:4" s="15" customFormat="1" ht="15" customHeight="1" x14ac:dyDescent="0.25">
      <c r="A16" s="35" t="s">
        <v>79</v>
      </c>
      <c r="B16" s="45">
        <v>85025</v>
      </c>
      <c r="C16" s="76"/>
    </row>
    <row r="17" spans="1:4" s="15" customFormat="1" ht="15" customHeight="1" x14ac:dyDescent="0.25">
      <c r="A17" s="35" t="s">
        <v>12</v>
      </c>
      <c r="B17" s="45">
        <v>80053</v>
      </c>
      <c r="C17" s="76"/>
    </row>
    <row r="18" spans="1:4" s="15" customFormat="1" ht="15" customHeight="1" x14ac:dyDescent="0.25">
      <c r="A18" s="34" t="s">
        <v>13</v>
      </c>
      <c r="B18" s="45">
        <v>82550</v>
      </c>
      <c r="C18" s="76"/>
    </row>
    <row r="19" spans="1:4" s="15" customFormat="1" ht="15" customHeight="1" x14ac:dyDescent="0.25">
      <c r="A19" s="35" t="s">
        <v>14</v>
      </c>
      <c r="B19" s="45">
        <v>80061</v>
      </c>
      <c r="C19" s="76"/>
    </row>
    <row r="20" spans="1:4" s="15" customFormat="1" ht="15" customHeight="1" x14ac:dyDescent="0.25">
      <c r="A20" s="35" t="s">
        <v>15</v>
      </c>
      <c r="B20" s="45">
        <v>85730</v>
      </c>
      <c r="C20" s="76"/>
    </row>
    <row r="21" spans="1:4" s="15" customFormat="1" ht="15" customHeight="1" x14ac:dyDescent="0.25">
      <c r="A21" s="34" t="s">
        <v>16</v>
      </c>
      <c r="B21" s="45">
        <v>85610</v>
      </c>
      <c r="C21" s="76"/>
    </row>
    <row r="22" spans="1:4" s="15" customFormat="1" ht="15" customHeight="1" x14ac:dyDescent="0.25">
      <c r="A22" s="36" t="s">
        <v>17</v>
      </c>
      <c r="B22" s="45">
        <v>84443</v>
      </c>
      <c r="C22" s="76"/>
    </row>
    <row r="23" spans="1:4" s="15" customFormat="1" ht="15" customHeight="1" x14ac:dyDescent="0.25">
      <c r="A23" s="35" t="s">
        <v>62</v>
      </c>
      <c r="B23" s="45">
        <v>84484</v>
      </c>
      <c r="C23" s="76"/>
    </row>
    <row r="24" spans="1:4" s="15" customFormat="1" ht="15" customHeight="1" x14ac:dyDescent="0.25">
      <c r="A24" s="35" t="s">
        <v>80</v>
      </c>
      <c r="B24" s="72" t="s">
        <v>0</v>
      </c>
      <c r="C24" s="76"/>
    </row>
    <row r="25" spans="1:4" s="15" customFormat="1" ht="15" customHeight="1" x14ac:dyDescent="0.25">
      <c r="A25" s="34" t="s">
        <v>19</v>
      </c>
      <c r="B25" s="72" t="s">
        <v>1</v>
      </c>
      <c r="C25" s="76"/>
    </row>
    <row r="26" spans="1:4" s="15" customFormat="1" ht="15" customHeight="1" x14ac:dyDescent="0.25">
      <c r="A26" s="41" t="s">
        <v>91</v>
      </c>
      <c r="B26" s="69" t="s">
        <v>122</v>
      </c>
      <c r="C26" s="39" t="s">
        <v>60</v>
      </c>
      <c r="D26" s="49"/>
    </row>
    <row r="27" spans="1:4" s="15" customFormat="1" ht="15" customHeight="1" x14ac:dyDescent="0.25">
      <c r="A27" s="33" t="s">
        <v>33</v>
      </c>
      <c r="B27" s="44">
        <v>74160</v>
      </c>
      <c r="C27" s="76"/>
    </row>
    <row r="28" spans="1:4" s="15" customFormat="1" ht="15" customHeight="1" x14ac:dyDescent="0.25">
      <c r="A28" s="34" t="s">
        <v>36</v>
      </c>
      <c r="B28" s="45">
        <v>70450</v>
      </c>
      <c r="C28" s="76"/>
    </row>
    <row r="29" spans="1:4" s="15" customFormat="1" ht="15" customHeight="1" x14ac:dyDescent="0.25">
      <c r="A29" s="34" t="s">
        <v>76</v>
      </c>
      <c r="B29" s="45">
        <v>72193</v>
      </c>
      <c r="C29" s="76"/>
    </row>
    <row r="30" spans="1:4" s="15" customFormat="1" ht="15" customHeight="1" x14ac:dyDescent="0.25">
      <c r="A30" s="71" t="s">
        <v>32</v>
      </c>
      <c r="B30" s="45">
        <v>77067</v>
      </c>
      <c r="C30" s="76"/>
    </row>
    <row r="31" spans="1:4" s="15" customFormat="1" ht="15" customHeight="1" x14ac:dyDescent="0.25">
      <c r="A31" s="70" t="s">
        <v>118</v>
      </c>
      <c r="B31" s="45">
        <v>70553</v>
      </c>
      <c r="C31" s="76"/>
    </row>
    <row r="32" spans="1:4" s="15" customFormat="1" ht="15" customHeight="1" x14ac:dyDescent="0.25">
      <c r="A32" s="35" t="s">
        <v>64</v>
      </c>
      <c r="B32" s="45">
        <v>76700</v>
      </c>
      <c r="C32" s="76"/>
    </row>
    <row r="33" spans="1:6" s="15" customFormat="1" ht="15" customHeight="1" x14ac:dyDescent="0.25">
      <c r="A33" s="51" t="s">
        <v>97</v>
      </c>
      <c r="B33" s="45">
        <v>76805</v>
      </c>
      <c r="C33" s="76"/>
    </row>
    <row r="34" spans="1:6" s="15" customFormat="1" ht="15" customHeight="1" x14ac:dyDescent="0.25">
      <c r="A34" s="71" t="s">
        <v>119</v>
      </c>
      <c r="B34" s="45">
        <v>72110</v>
      </c>
      <c r="C34" s="76"/>
      <c r="E34"/>
      <c r="F34"/>
    </row>
    <row r="35" spans="1:6" s="15" customFormat="1" ht="15" customHeight="1" x14ac:dyDescent="0.25">
      <c r="A35" s="34" t="s">
        <v>44</v>
      </c>
      <c r="B35" s="45">
        <v>71046</v>
      </c>
      <c r="C35" s="76"/>
    </row>
    <row r="36" spans="1:6" s="15" customFormat="1" ht="15" customHeight="1" x14ac:dyDescent="0.25">
      <c r="A36" s="40" t="s">
        <v>108</v>
      </c>
      <c r="B36" s="69" t="s">
        <v>122</v>
      </c>
      <c r="C36" s="66" t="s">
        <v>60</v>
      </c>
      <c r="D36" s="49"/>
    </row>
    <row r="37" spans="1:6" s="15" customFormat="1" ht="15" customHeight="1" x14ac:dyDescent="0.25">
      <c r="A37" s="37" t="s">
        <v>81</v>
      </c>
      <c r="B37" s="44">
        <v>93452</v>
      </c>
      <c r="C37" s="76"/>
    </row>
    <row r="38" spans="1:6" s="15" customFormat="1" ht="15" customHeight="1" x14ac:dyDescent="0.25">
      <c r="A38" s="71" t="s">
        <v>121</v>
      </c>
      <c r="B38" s="45">
        <v>93307</v>
      </c>
      <c r="C38" s="76"/>
    </row>
    <row r="39" spans="1:6" s="15" customFormat="1" ht="15" customHeight="1" x14ac:dyDescent="0.25">
      <c r="A39" s="34" t="s">
        <v>98</v>
      </c>
      <c r="B39" s="45">
        <v>93000</v>
      </c>
      <c r="C39" s="76"/>
    </row>
    <row r="40" spans="1:6" s="15" customFormat="1" ht="15" customHeight="1" x14ac:dyDescent="0.25">
      <c r="A40" s="35" t="s">
        <v>92</v>
      </c>
      <c r="B40" s="45">
        <v>94640</v>
      </c>
      <c r="C40" s="76"/>
    </row>
    <row r="41" spans="1:6" s="15" customFormat="1" ht="15" customHeight="1" x14ac:dyDescent="0.25">
      <c r="A41" s="70" t="s">
        <v>69</v>
      </c>
      <c r="B41" s="45" t="s">
        <v>116</v>
      </c>
      <c r="C41" s="76"/>
    </row>
    <row r="42" spans="1:6" s="15" customFormat="1" ht="15" customHeight="1" x14ac:dyDescent="0.25">
      <c r="A42" s="35" t="s">
        <v>70</v>
      </c>
      <c r="B42" s="45">
        <v>97116</v>
      </c>
      <c r="C42" s="76"/>
    </row>
    <row r="43" spans="1:6" s="15" customFormat="1" ht="15" customHeight="1" x14ac:dyDescent="0.25">
      <c r="A43" s="52" t="s">
        <v>71</v>
      </c>
      <c r="B43" s="73">
        <v>97110</v>
      </c>
      <c r="C43" s="76"/>
    </row>
    <row r="44" spans="1:6" s="15" customFormat="1" ht="15" customHeight="1" x14ac:dyDescent="0.25">
      <c r="A44" s="40" t="s">
        <v>93</v>
      </c>
      <c r="B44" s="38" t="s">
        <v>122</v>
      </c>
      <c r="C44" s="39" t="s">
        <v>60</v>
      </c>
      <c r="D44" s="49"/>
    </row>
    <row r="45" spans="1:6" s="15" customFormat="1" ht="15" customHeight="1" x14ac:dyDescent="0.25">
      <c r="A45" s="37" t="s">
        <v>82</v>
      </c>
      <c r="B45" s="74">
        <v>29881</v>
      </c>
      <c r="C45" s="76"/>
    </row>
    <row r="46" spans="1:6" s="14" customFormat="1" ht="15" customHeight="1" x14ac:dyDescent="0.25">
      <c r="A46" s="34" t="s">
        <v>83</v>
      </c>
      <c r="B46" s="72">
        <v>29826</v>
      </c>
      <c r="C46" s="76"/>
    </row>
    <row r="47" spans="1:6" s="15" customFormat="1" ht="15" customHeight="1" x14ac:dyDescent="0.25">
      <c r="A47" s="34" t="s">
        <v>47</v>
      </c>
      <c r="B47" s="72">
        <v>64721</v>
      </c>
      <c r="C47" s="76"/>
    </row>
    <row r="48" spans="1:6" s="15" customFormat="1" ht="15" customHeight="1" x14ac:dyDescent="0.25">
      <c r="A48" s="68" t="s">
        <v>49</v>
      </c>
      <c r="B48" s="72">
        <v>66984</v>
      </c>
      <c r="C48" s="76"/>
    </row>
    <row r="49" spans="1:3" s="15" customFormat="1" ht="15" customHeight="1" x14ac:dyDescent="0.25">
      <c r="A49" s="34" t="s">
        <v>84</v>
      </c>
      <c r="B49" s="72">
        <v>45378</v>
      </c>
      <c r="C49" s="76"/>
    </row>
    <row r="50" spans="1:3" s="15" customFormat="1" ht="15" customHeight="1" x14ac:dyDescent="0.25">
      <c r="A50" s="34" t="s">
        <v>67</v>
      </c>
      <c r="B50" s="72">
        <v>45380</v>
      </c>
      <c r="C50" s="76"/>
    </row>
    <row r="51" spans="1:3" s="15" customFormat="1" ht="15" customHeight="1" x14ac:dyDescent="0.25">
      <c r="A51" s="34" t="s">
        <v>85</v>
      </c>
      <c r="B51" s="72">
        <v>45385</v>
      </c>
      <c r="C51" s="76"/>
    </row>
    <row r="52" spans="1:3" s="15" customFormat="1" ht="15" customHeight="1" x14ac:dyDescent="0.25">
      <c r="A52" s="34" t="s">
        <v>86</v>
      </c>
      <c r="B52" s="72">
        <v>66821</v>
      </c>
      <c r="C52" s="76"/>
    </row>
    <row r="53" spans="1:3" s="15" customFormat="1" ht="15" customHeight="1" x14ac:dyDescent="0.25">
      <c r="A53" s="35" t="s">
        <v>53</v>
      </c>
      <c r="B53" s="72">
        <v>43239</v>
      </c>
      <c r="C53" s="76"/>
    </row>
    <row r="54" spans="1:3" s="15" customFormat="1" ht="15" customHeight="1" x14ac:dyDescent="0.25">
      <c r="A54" s="35" t="s">
        <v>87</v>
      </c>
      <c r="B54" s="72">
        <v>43235</v>
      </c>
      <c r="C54" s="76"/>
    </row>
    <row r="55" spans="1:3" s="15" customFormat="1" ht="15" customHeight="1" x14ac:dyDescent="0.25">
      <c r="A55" s="71" t="s">
        <v>120</v>
      </c>
      <c r="B55" s="72">
        <v>19120</v>
      </c>
      <c r="C55" s="76"/>
    </row>
    <row r="56" spans="1:3" s="15" customFormat="1" ht="15" customHeight="1" x14ac:dyDescent="0.25">
      <c r="A56" s="34" t="s">
        <v>88</v>
      </c>
      <c r="B56" s="72">
        <v>49505</v>
      </c>
      <c r="C56" s="76"/>
    </row>
    <row r="57" spans="1:3" s="15" customFormat="1" ht="15" customHeight="1" x14ac:dyDescent="0.25">
      <c r="A57" s="71" t="s">
        <v>112</v>
      </c>
      <c r="B57" s="72" t="s">
        <v>117</v>
      </c>
      <c r="C57" s="76"/>
    </row>
    <row r="58" spans="1:3" s="15" customFormat="1" ht="15" customHeight="1" x14ac:dyDescent="0.25">
      <c r="A58" s="34" t="s">
        <v>113</v>
      </c>
      <c r="B58" s="72">
        <v>64483</v>
      </c>
      <c r="C58" s="76"/>
    </row>
    <row r="59" spans="1:3" s="15" customFormat="1" ht="15" customHeight="1" x14ac:dyDescent="0.25">
      <c r="A59" s="34" t="s">
        <v>68</v>
      </c>
      <c r="B59" s="72">
        <v>47562</v>
      </c>
      <c r="C59" s="76"/>
    </row>
    <row r="60" spans="1:3" s="15" customFormat="1" ht="15" customHeight="1" x14ac:dyDescent="0.25">
      <c r="A60" s="34" t="s">
        <v>74</v>
      </c>
      <c r="B60" s="75">
        <v>69436</v>
      </c>
      <c r="C60" s="76"/>
    </row>
    <row r="61" spans="1:3" ht="15" customHeight="1" x14ac:dyDescent="0.25">
      <c r="A61" s="34" t="s">
        <v>89</v>
      </c>
      <c r="B61" s="72">
        <v>42820</v>
      </c>
      <c r="C61" s="76"/>
    </row>
    <row r="62" spans="1:3" ht="29.25" customHeight="1" x14ac:dyDescent="0.25">
      <c r="A62" s="40" t="s">
        <v>90</v>
      </c>
      <c r="B62" s="67" t="s">
        <v>122</v>
      </c>
      <c r="C62" s="39" t="s">
        <v>60</v>
      </c>
    </row>
    <row r="63" spans="1:3" ht="15" customHeight="1" x14ac:dyDescent="0.25">
      <c r="A63" s="77" t="s">
        <v>126</v>
      </c>
      <c r="B63" s="44">
        <v>90853</v>
      </c>
      <c r="C63" s="81">
        <v>1200</v>
      </c>
    </row>
    <row r="64" spans="1:3" ht="15" customHeight="1" x14ac:dyDescent="0.25">
      <c r="A64" s="78" t="s">
        <v>127</v>
      </c>
      <c r="B64" s="45">
        <v>90853</v>
      </c>
      <c r="C64" s="83">
        <v>600</v>
      </c>
    </row>
    <row r="65" spans="1:3" ht="15" customHeight="1" x14ac:dyDescent="0.25">
      <c r="A65" s="78" t="s">
        <v>128</v>
      </c>
      <c r="B65" s="45">
        <v>90853</v>
      </c>
      <c r="C65" s="83">
        <v>240</v>
      </c>
    </row>
    <row r="66" spans="1:3" ht="15" customHeight="1" x14ac:dyDescent="0.25">
      <c r="A66" s="78" t="s">
        <v>129</v>
      </c>
      <c r="B66" s="45">
        <v>90853</v>
      </c>
      <c r="C66" s="83">
        <v>600</v>
      </c>
    </row>
    <row r="67" spans="1:3" ht="15" customHeight="1" x14ac:dyDescent="0.25">
      <c r="A67" s="79" t="s">
        <v>130</v>
      </c>
      <c r="B67" s="42">
        <v>90853</v>
      </c>
      <c r="C67" s="83">
        <v>600</v>
      </c>
    </row>
    <row r="68" spans="1:3" ht="15" customHeight="1" x14ac:dyDescent="0.25">
      <c r="A68" s="79" t="s">
        <v>131</v>
      </c>
      <c r="B68" s="42">
        <v>90853</v>
      </c>
      <c r="C68" s="83">
        <v>600</v>
      </c>
    </row>
    <row r="69" spans="1:3" ht="15" customHeight="1" x14ac:dyDescent="0.25">
      <c r="A69" s="79" t="s">
        <v>132</v>
      </c>
      <c r="B69" s="42">
        <v>90853</v>
      </c>
      <c r="C69" s="83">
        <v>600</v>
      </c>
    </row>
    <row r="70" spans="1:3" ht="15" customHeight="1" x14ac:dyDescent="0.25">
      <c r="A70" s="79" t="s">
        <v>133</v>
      </c>
      <c r="B70" s="42">
        <v>90853</v>
      </c>
      <c r="C70" s="83">
        <v>600</v>
      </c>
    </row>
    <row r="71" spans="1:3" ht="15" customHeight="1" x14ac:dyDescent="0.25">
      <c r="A71" s="80" t="s">
        <v>134</v>
      </c>
      <c r="B71" s="43">
        <v>90876</v>
      </c>
      <c r="C71" s="84">
        <v>1200</v>
      </c>
    </row>
    <row r="72" spans="1:3" ht="15" customHeight="1" x14ac:dyDescent="0.25">
      <c r="A72" s="79" t="s">
        <v>135</v>
      </c>
      <c r="B72" s="42">
        <v>90876</v>
      </c>
      <c r="C72" s="83">
        <v>1200</v>
      </c>
    </row>
    <row r="73" spans="1:3" ht="15" customHeight="1" x14ac:dyDescent="0.25">
      <c r="A73" s="79" t="s">
        <v>136</v>
      </c>
      <c r="B73" s="42">
        <v>90876</v>
      </c>
      <c r="C73" s="83">
        <v>1200</v>
      </c>
    </row>
    <row r="74" spans="1:3" ht="15" customHeight="1" x14ac:dyDescent="0.25">
      <c r="A74" s="79" t="s">
        <v>137</v>
      </c>
      <c r="B74" s="42" t="s">
        <v>152</v>
      </c>
      <c r="C74" s="83">
        <v>240</v>
      </c>
    </row>
    <row r="75" spans="1:3" ht="15" customHeight="1" x14ac:dyDescent="0.25">
      <c r="A75" s="78" t="s">
        <v>138</v>
      </c>
      <c r="B75" s="45" t="s">
        <v>152</v>
      </c>
      <c r="C75" s="82">
        <v>240</v>
      </c>
    </row>
    <row r="76" spans="1:3" ht="15" customHeight="1" x14ac:dyDescent="0.25">
      <c r="A76" s="78" t="s">
        <v>139</v>
      </c>
      <c r="B76" s="45" t="s">
        <v>153</v>
      </c>
      <c r="C76" s="83">
        <v>240</v>
      </c>
    </row>
    <row r="77" spans="1:3" ht="15" customHeight="1" x14ac:dyDescent="0.25">
      <c r="A77" s="78" t="s">
        <v>140</v>
      </c>
      <c r="B77" s="45" t="s">
        <v>153</v>
      </c>
      <c r="C77" s="83">
        <v>240</v>
      </c>
    </row>
    <row r="78" spans="1:3" ht="15" customHeight="1" x14ac:dyDescent="0.25">
      <c r="A78" s="78" t="s">
        <v>141</v>
      </c>
      <c r="B78" s="45" t="s">
        <v>153</v>
      </c>
      <c r="C78" s="82">
        <v>240</v>
      </c>
    </row>
    <row r="79" spans="1:3" ht="15" customHeight="1" x14ac:dyDescent="0.25">
      <c r="A79" s="79" t="s">
        <v>142</v>
      </c>
      <c r="B79" s="42" t="s">
        <v>153</v>
      </c>
      <c r="C79" s="83">
        <v>240</v>
      </c>
    </row>
    <row r="80" spans="1:3" ht="15" customHeight="1" x14ac:dyDescent="0.25">
      <c r="A80" s="79" t="s">
        <v>143</v>
      </c>
      <c r="B80" s="42" t="s">
        <v>153</v>
      </c>
      <c r="C80" s="83">
        <v>240</v>
      </c>
    </row>
    <row r="81" spans="1:4" ht="15" customHeight="1" x14ac:dyDescent="0.25">
      <c r="A81" s="79" t="s">
        <v>144</v>
      </c>
      <c r="B81" s="42" t="s">
        <v>153</v>
      </c>
      <c r="C81" s="83">
        <v>240</v>
      </c>
    </row>
    <row r="82" spans="1:4" ht="15" customHeight="1" x14ac:dyDescent="0.25">
      <c r="A82" s="79" t="s">
        <v>145</v>
      </c>
      <c r="B82" s="42" t="s">
        <v>153</v>
      </c>
      <c r="C82" s="83">
        <v>240</v>
      </c>
    </row>
    <row r="83" spans="1:4" ht="15" customHeight="1" x14ac:dyDescent="0.25">
      <c r="A83" s="80" t="s">
        <v>146</v>
      </c>
      <c r="B83" s="43" t="s">
        <v>153</v>
      </c>
      <c r="C83" s="84">
        <v>240</v>
      </c>
    </row>
    <row r="84" spans="1:4" ht="15" customHeight="1" x14ac:dyDescent="0.25">
      <c r="A84" s="79" t="s">
        <v>147</v>
      </c>
      <c r="B84" s="42" t="s">
        <v>153</v>
      </c>
      <c r="C84" s="83">
        <v>240</v>
      </c>
    </row>
    <row r="85" spans="1:4" ht="15" customHeight="1" x14ac:dyDescent="0.25">
      <c r="A85" s="79" t="s">
        <v>148</v>
      </c>
      <c r="B85" s="42" t="s">
        <v>153</v>
      </c>
      <c r="C85" s="83">
        <v>240</v>
      </c>
    </row>
    <row r="86" spans="1:4" ht="15" customHeight="1" x14ac:dyDescent="0.25">
      <c r="A86" s="79" t="s">
        <v>149</v>
      </c>
      <c r="B86" s="42">
        <v>91913</v>
      </c>
      <c r="C86" s="83">
        <v>600</v>
      </c>
    </row>
    <row r="87" spans="1:4" ht="15" customHeight="1" x14ac:dyDescent="0.25">
      <c r="A87" s="79" t="s">
        <v>150</v>
      </c>
      <c r="B87" s="42">
        <v>91913</v>
      </c>
      <c r="C87" s="83">
        <v>1200</v>
      </c>
    </row>
    <row r="88" spans="1:4" ht="15" customHeight="1" x14ac:dyDescent="0.25">
      <c r="A88" s="80" t="s">
        <v>151</v>
      </c>
      <c r="B88" s="43">
        <v>94905</v>
      </c>
      <c r="C88" s="84">
        <v>600</v>
      </c>
    </row>
    <row r="89" spans="1:4" ht="21" customHeight="1" thickBot="1" x14ac:dyDescent="0.3">
      <c r="A89" s="27" t="s">
        <v>96</v>
      </c>
      <c r="B89" s="11"/>
      <c r="C89" s="28">
        <f>COUNTA(C7:C11,C13:C25,C27:C35,C37:C43,C45:C61,C63:C88)</f>
        <v>26</v>
      </c>
      <c r="D89" s="48"/>
    </row>
    <row r="90" spans="1:4" ht="15" customHeight="1" thickTop="1" x14ac:dyDescent="0.25">
      <c r="A90" s="46" t="s">
        <v>75</v>
      </c>
      <c r="B90" s="47"/>
      <c r="C90" s="54"/>
    </row>
    <row r="91" spans="1:4" ht="15" customHeight="1" x14ac:dyDescent="0.25">
      <c r="A91" s="55" t="s">
        <v>106</v>
      </c>
      <c r="B91" s="56"/>
      <c r="C91" s="57"/>
    </row>
    <row r="92" spans="1:4" ht="15" customHeight="1" x14ac:dyDescent="0.25">
      <c r="A92" s="55" t="s">
        <v>101</v>
      </c>
      <c r="B92" s="58"/>
      <c r="C92" s="59"/>
    </row>
    <row r="93" spans="1:4" ht="15" customHeight="1" x14ac:dyDescent="0.25">
      <c r="A93" s="55" t="s">
        <v>105</v>
      </c>
      <c r="B93" s="60"/>
      <c r="C93" s="59"/>
    </row>
    <row r="94" spans="1:4" ht="15" customHeight="1" x14ac:dyDescent="0.25">
      <c r="A94" s="55" t="s">
        <v>109</v>
      </c>
      <c r="B94" s="60"/>
      <c r="C94" s="59"/>
    </row>
    <row r="95" spans="1:4" ht="15" customHeight="1" x14ac:dyDescent="0.25">
      <c r="A95" s="55" t="s">
        <v>110</v>
      </c>
      <c r="B95" s="60"/>
      <c r="C95" s="59"/>
    </row>
    <row r="96" spans="1:4" ht="15" customHeight="1" x14ac:dyDescent="0.25">
      <c r="A96" s="55" t="s">
        <v>102</v>
      </c>
      <c r="B96" s="60"/>
      <c r="C96" s="59"/>
    </row>
    <row r="97" spans="1:4" ht="15" customHeight="1" x14ac:dyDescent="0.25">
      <c r="A97" s="55" t="s">
        <v>103</v>
      </c>
      <c r="B97" s="61"/>
      <c r="C97" s="62"/>
      <c r="D97" s="12"/>
    </row>
    <row r="98" spans="1:4" ht="15" customHeight="1" x14ac:dyDescent="0.25">
      <c r="A98" s="55" t="s">
        <v>99</v>
      </c>
      <c r="B98" s="58"/>
      <c r="C98" s="59"/>
    </row>
    <row r="99" spans="1:4" ht="15" customHeight="1" x14ac:dyDescent="0.25">
      <c r="A99" s="55" t="s">
        <v>104</v>
      </c>
      <c r="B99" s="58"/>
      <c r="C99" s="59"/>
    </row>
    <row r="100" spans="1:4" ht="15" customHeight="1" x14ac:dyDescent="0.25">
      <c r="A100" s="63" t="s">
        <v>100</v>
      </c>
      <c r="B100" s="64"/>
      <c r="C100" s="65"/>
    </row>
    <row r="101" spans="1:4" ht="15" customHeight="1" x14ac:dyDescent="0.25">
      <c r="A101" s="10"/>
      <c r="B101" s="25"/>
      <c r="C101" s="10"/>
    </row>
    <row r="102" spans="1:4" ht="15" customHeight="1" x14ac:dyDescent="0.25">
      <c r="B102" s="9"/>
    </row>
    <row r="103" spans="1:4" x14ac:dyDescent="0.25">
      <c r="B103" s="9"/>
    </row>
    <row r="104" spans="1:4" x14ac:dyDescent="0.25">
      <c r="B104" s="9"/>
    </row>
    <row r="105" spans="1:4" x14ac:dyDescent="0.25">
      <c r="B105" s="9"/>
    </row>
    <row r="106" spans="1:4" x14ac:dyDescent="0.25">
      <c r="B106" s="9"/>
    </row>
    <row r="107" spans="1:4" x14ac:dyDescent="0.25">
      <c r="B107"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H190"/>
  <sheetViews>
    <sheetView tabSelected="1" workbookViewId="0">
      <selection activeCell="D126" sqref="D126"/>
    </sheetView>
  </sheetViews>
  <sheetFormatPr defaultColWidth="8.90625" defaultRowHeight="14.4" x14ac:dyDescent="0.3"/>
  <cols>
    <col min="1" max="1" width="7.36328125" style="106" bestFit="1" customWidth="1"/>
    <col min="2" max="2" width="27.1796875" style="106" bestFit="1" customWidth="1"/>
    <col min="3" max="3" width="12.36328125" style="106" bestFit="1" customWidth="1"/>
    <col min="4" max="4" width="13.453125" style="106" bestFit="1" customWidth="1"/>
    <col min="5" max="5" width="8.08984375" style="109" bestFit="1" customWidth="1"/>
    <col min="6" max="6" width="4.08984375" style="106" bestFit="1" customWidth="1"/>
    <col min="7" max="7" width="8.08984375" style="106" bestFit="1" customWidth="1"/>
    <col min="8" max="8" width="11.90625" style="106" bestFit="1" customWidth="1"/>
    <col min="9" max="16384" width="8.90625" style="106"/>
  </cols>
  <sheetData>
    <row r="1" spans="1:8" x14ac:dyDescent="0.3">
      <c r="A1" s="106" t="s">
        <v>170</v>
      </c>
      <c r="B1" s="106" t="s">
        <v>171</v>
      </c>
      <c r="C1" s="106" t="s">
        <v>172</v>
      </c>
      <c r="D1" s="106" t="s">
        <v>173</v>
      </c>
      <c r="E1" s="109" t="s">
        <v>174</v>
      </c>
      <c r="H1" s="106" t="s">
        <v>175</v>
      </c>
    </row>
    <row r="2" spans="1:8" x14ac:dyDescent="0.3">
      <c r="A2" s="106" t="s">
        <v>176</v>
      </c>
      <c r="C2" s="106" t="s">
        <v>177</v>
      </c>
      <c r="D2" s="106" t="s">
        <v>178</v>
      </c>
      <c r="E2" s="109" t="s">
        <v>179</v>
      </c>
      <c r="H2" s="107">
        <v>43993.619189814817</v>
      </c>
    </row>
    <row r="3" spans="1:8" x14ac:dyDescent="0.3">
      <c r="C3" s="106" t="s">
        <v>180</v>
      </c>
      <c r="D3" s="106" t="s">
        <v>181</v>
      </c>
      <c r="E3" s="109">
        <v>9</v>
      </c>
      <c r="H3" s="106" t="s">
        <v>182</v>
      </c>
    </row>
    <row r="5" spans="1:8" x14ac:dyDescent="0.3">
      <c r="A5" s="106" t="s">
        <v>183</v>
      </c>
      <c r="B5" s="106" t="s">
        <v>184</v>
      </c>
    </row>
    <row r="7" spans="1:8" x14ac:dyDescent="0.3">
      <c r="A7" s="106" t="s">
        <v>185</v>
      </c>
      <c r="B7" s="106" t="s">
        <v>186</v>
      </c>
      <c r="C7" s="106" t="s">
        <v>187</v>
      </c>
      <c r="D7" s="106" t="s">
        <v>188</v>
      </c>
      <c r="E7" s="109" t="s">
        <v>189</v>
      </c>
      <c r="F7" s="106" t="s">
        <v>190</v>
      </c>
      <c r="G7" s="106" t="s">
        <v>191</v>
      </c>
      <c r="H7" s="106" t="s">
        <v>192</v>
      </c>
    </row>
    <row r="8" spans="1:8" s="103" customFormat="1" ht="15.6" hidden="1" x14ac:dyDescent="0.3">
      <c r="A8" s="103">
        <v>11007</v>
      </c>
      <c r="B8" s="103" t="s">
        <v>209</v>
      </c>
      <c r="C8" s="103">
        <v>40902410000</v>
      </c>
      <c r="D8" s="103">
        <v>40902410000</v>
      </c>
      <c r="E8" s="104">
        <v>1800</v>
      </c>
      <c r="F8" s="103" t="s">
        <v>208</v>
      </c>
      <c r="G8" s="105">
        <v>43770</v>
      </c>
      <c r="H8" s="103" t="s">
        <v>194</v>
      </c>
    </row>
    <row r="9" spans="1:8" s="103" customFormat="1" ht="15.6" hidden="1" x14ac:dyDescent="0.3">
      <c r="E9" s="104">
        <v>1600</v>
      </c>
      <c r="F9" s="103" t="s">
        <v>208</v>
      </c>
      <c r="G9" s="105">
        <v>42826</v>
      </c>
      <c r="H9" s="103" t="s">
        <v>194</v>
      </c>
    </row>
    <row r="10" spans="1:8" s="103" customFormat="1" ht="15.6" hidden="1" x14ac:dyDescent="0.3">
      <c r="E10" s="104">
        <v>1500</v>
      </c>
      <c r="F10" s="103" t="s">
        <v>208</v>
      </c>
      <c r="G10" s="105">
        <v>41791</v>
      </c>
      <c r="H10" s="103" t="s">
        <v>194</v>
      </c>
    </row>
    <row r="11" spans="1:8" s="103" customFormat="1" ht="15.6" hidden="1" x14ac:dyDescent="0.3">
      <c r="E11" s="104">
        <v>1220</v>
      </c>
      <c r="F11" s="103" t="s">
        <v>208</v>
      </c>
      <c r="G11" s="105">
        <v>40725</v>
      </c>
      <c r="H11" s="103" t="s">
        <v>194</v>
      </c>
    </row>
    <row r="12" spans="1:8" s="103" customFormat="1" ht="15.6" hidden="1" x14ac:dyDescent="0.3">
      <c r="A12" s="103">
        <v>12005</v>
      </c>
      <c r="B12" s="103" t="s">
        <v>209</v>
      </c>
      <c r="C12" s="103">
        <v>40902410000</v>
      </c>
      <c r="D12" s="103">
        <v>40902410000</v>
      </c>
      <c r="E12" s="104">
        <v>1800</v>
      </c>
      <c r="F12" s="103" t="s">
        <v>208</v>
      </c>
      <c r="G12" s="105">
        <v>43770</v>
      </c>
      <c r="H12" s="103" t="s">
        <v>194</v>
      </c>
    </row>
    <row r="13" spans="1:8" s="103" customFormat="1" ht="15.6" hidden="1" x14ac:dyDescent="0.3">
      <c r="E13" s="104">
        <v>1600</v>
      </c>
      <c r="F13" s="103" t="s">
        <v>208</v>
      </c>
      <c r="G13" s="105">
        <v>42826</v>
      </c>
      <c r="H13" s="103" t="s">
        <v>194</v>
      </c>
    </row>
    <row r="14" spans="1:8" s="103" customFormat="1" ht="15.6" hidden="1" x14ac:dyDescent="0.3">
      <c r="E14" s="104">
        <v>1500</v>
      </c>
      <c r="F14" s="103" t="s">
        <v>208</v>
      </c>
      <c r="G14" s="105">
        <v>41791</v>
      </c>
      <c r="H14" s="103" t="s">
        <v>194</v>
      </c>
    </row>
    <row r="15" spans="1:8" s="103" customFormat="1" ht="15.6" hidden="1" x14ac:dyDescent="0.3">
      <c r="E15" s="104">
        <v>1220</v>
      </c>
      <c r="F15" s="103" t="s">
        <v>208</v>
      </c>
      <c r="G15" s="105">
        <v>40725</v>
      </c>
      <c r="H15" s="103" t="s">
        <v>194</v>
      </c>
    </row>
    <row r="16" spans="1:8" s="103" customFormat="1" ht="15.6" hidden="1" x14ac:dyDescent="0.3">
      <c r="A16" s="103">
        <v>14001</v>
      </c>
      <c r="B16" s="103" t="s">
        <v>209</v>
      </c>
      <c r="C16" s="103">
        <v>40902410000</v>
      </c>
      <c r="D16" s="103">
        <v>40902410000</v>
      </c>
      <c r="E16" s="104">
        <v>1800</v>
      </c>
      <c r="F16" s="103" t="s">
        <v>208</v>
      </c>
      <c r="G16" s="105">
        <v>43770</v>
      </c>
      <c r="H16" s="103" t="s">
        <v>194</v>
      </c>
    </row>
    <row r="17" spans="1:8" s="103" customFormat="1" ht="15.6" hidden="1" x14ac:dyDescent="0.3">
      <c r="E17" s="104">
        <v>1600</v>
      </c>
      <c r="F17" s="103" t="s">
        <v>208</v>
      </c>
      <c r="G17" s="105">
        <v>42826</v>
      </c>
      <c r="H17" s="103" t="s">
        <v>194</v>
      </c>
    </row>
    <row r="18" spans="1:8" s="103" customFormat="1" ht="15.6" hidden="1" x14ac:dyDescent="0.3">
      <c r="E18" s="104">
        <v>1500</v>
      </c>
      <c r="F18" s="103" t="s">
        <v>208</v>
      </c>
      <c r="G18" s="105">
        <v>41791</v>
      </c>
      <c r="H18" s="103" t="s">
        <v>194</v>
      </c>
    </row>
    <row r="19" spans="1:8" s="103" customFormat="1" ht="15.6" hidden="1" x14ac:dyDescent="0.3">
      <c r="E19" s="104">
        <v>1220</v>
      </c>
      <c r="F19" s="103" t="s">
        <v>208</v>
      </c>
      <c r="G19" s="105">
        <v>40725</v>
      </c>
      <c r="H19" s="103" t="s">
        <v>194</v>
      </c>
    </row>
    <row r="20" spans="1:8" s="103" customFormat="1" ht="15.6" hidden="1" x14ac:dyDescent="0.3">
      <c r="A20" s="103">
        <v>15008</v>
      </c>
      <c r="B20" s="103" t="s">
        <v>209</v>
      </c>
      <c r="C20" s="103">
        <v>40902410000</v>
      </c>
      <c r="D20" s="103">
        <v>40902410000</v>
      </c>
      <c r="E20" s="104">
        <v>1800</v>
      </c>
      <c r="F20" s="103" t="s">
        <v>208</v>
      </c>
      <c r="G20" s="105">
        <v>43770</v>
      </c>
      <c r="H20" s="103" t="s">
        <v>194</v>
      </c>
    </row>
    <row r="21" spans="1:8" s="103" customFormat="1" ht="15.6" hidden="1" x14ac:dyDescent="0.3">
      <c r="E21" s="104">
        <v>1600</v>
      </c>
      <c r="F21" s="103" t="s">
        <v>208</v>
      </c>
      <c r="G21" s="105">
        <v>42826</v>
      </c>
      <c r="H21" s="103" t="s">
        <v>194</v>
      </c>
    </row>
    <row r="22" spans="1:8" s="103" customFormat="1" ht="15.6" hidden="1" x14ac:dyDescent="0.3">
      <c r="E22" s="104">
        <v>1500</v>
      </c>
      <c r="F22" s="103" t="s">
        <v>208</v>
      </c>
      <c r="G22" s="105">
        <v>41791</v>
      </c>
      <c r="H22" s="103" t="s">
        <v>194</v>
      </c>
    </row>
    <row r="23" spans="1:8" s="103" customFormat="1" ht="15.6" hidden="1" x14ac:dyDescent="0.3">
      <c r="E23" s="104">
        <v>1220</v>
      </c>
      <c r="F23" s="103" t="s">
        <v>208</v>
      </c>
      <c r="G23" s="105">
        <v>40725</v>
      </c>
      <c r="H23" s="103" t="s">
        <v>194</v>
      </c>
    </row>
    <row r="24" spans="1:8" s="103" customFormat="1" ht="15.6" hidden="1" x14ac:dyDescent="0.3">
      <c r="A24" s="103">
        <v>17004</v>
      </c>
      <c r="B24" s="103" t="s">
        <v>209</v>
      </c>
      <c r="C24" s="103">
        <v>40902410000</v>
      </c>
      <c r="D24" s="103">
        <v>40902410000</v>
      </c>
      <c r="E24" s="104">
        <v>1800</v>
      </c>
      <c r="F24" s="103" t="s">
        <v>208</v>
      </c>
      <c r="G24" s="105">
        <v>43770</v>
      </c>
      <c r="H24" s="103" t="s">
        <v>194</v>
      </c>
    </row>
    <row r="25" spans="1:8" s="103" customFormat="1" ht="15.6" hidden="1" x14ac:dyDescent="0.3">
      <c r="E25" s="104">
        <v>1600</v>
      </c>
      <c r="F25" s="103" t="s">
        <v>208</v>
      </c>
      <c r="G25" s="105">
        <v>42826</v>
      </c>
      <c r="H25" s="103" t="s">
        <v>194</v>
      </c>
    </row>
    <row r="26" spans="1:8" s="103" customFormat="1" ht="15.6" hidden="1" x14ac:dyDescent="0.3">
      <c r="E26" s="104">
        <v>1500</v>
      </c>
      <c r="F26" s="103" t="s">
        <v>208</v>
      </c>
      <c r="G26" s="105">
        <v>41791</v>
      </c>
      <c r="H26" s="103" t="s">
        <v>194</v>
      </c>
    </row>
    <row r="27" spans="1:8" s="103" customFormat="1" ht="15.6" hidden="1" x14ac:dyDescent="0.3">
      <c r="E27" s="104">
        <v>1220</v>
      </c>
      <c r="F27" s="103" t="s">
        <v>208</v>
      </c>
      <c r="G27" s="105">
        <v>40725</v>
      </c>
      <c r="H27" s="103" t="s">
        <v>194</v>
      </c>
    </row>
    <row r="28" spans="1:8" s="103" customFormat="1" ht="15.6" hidden="1" x14ac:dyDescent="0.3">
      <c r="A28" s="103">
        <v>21006</v>
      </c>
      <c r="B28" s="103" t="s">
        <v>213</v>
      </c>
      <c r="C28" s="103">
        <v>40701410000</v>
      </c>
      <c r="D28" s="103">
        <v>40701410000</v>
      </c>
      <c r="E28" s="104">
        <v>1800</v>
      </c>
      <c r="F28" s="103" t="s">
        <v>208</v>
      </c>
      <c r="G28" s="105">
        <v>43770</v>
      </c>
      <c r="H28" s="103" t="s">
        <v>194</v>
      </c>
    </row>
    <row r="29" spans="1:8" s="103" customFormat="1" ht="15.6" hidden="1" x14ac:dyDescent="0.3">
      <c r="E29" s="104">
        <v>1600</v>
      </c>
      <c r="F29" s="103" t="s">
        <v>208</v>
      </c>
      <c r="G29" s="105">
        <v>42826</v>
      </c>
      <c r="H29" s="103" t="s">
        <v>194</v>
      </c>
    </row>
    <row r="30" spans="1:8" s="103" customFormat="1" ht="15.6" hidden="1" x14ac:dyDescent="0.3">
      <c r="E30" s="104">
        <v>1500</v>
      </c>
      <c r="F30" s="103" t="s">
        <v>208</v>
      </c>
      <c r="G30" s="105">
        <v>41791</v>
      </c>
      <c r="H30" s="103" t="s">
        <v>194</v>
      </c>
    </row>
    <row r="31" spans="1:8" s="103" customFormat="1" ht="15.6" hidden="1" x14ac:dyDescent="0.3">
      <c r="E31" s="104">
        <v>1220</v>
      </c>
      <c r="F31" s="103" t="s">
        <v>208</v>
      </c>
      <c r="G31" s="105">
        <v>40725</v>
      </c>
      <c r="H31" s="103" t="s">
        <v>194</v>
      </c>
    </row>
    <row r="32" spans="1:8" s="103" customFormat="1" ht="15.6" hidden="1" x14ac:dyDescent="0.3">
      <c r="A32" s="103">
        <v>22004</v>
      </c>
      <c r="B32" s="103" t="s">
        <v>213</v>
      </c>
      <c r="C32" s="103">
        <v>40701410000</v>
      </c>
      <c r="D32" s="103">
        <v>40701410000</v>
      </c>
      <c r="E32" s="104">
        <v>1800</v>
      </c>
      <c r="F32" s="103" t="s">
        <v>208</v>
      </c>
      <c r="G32" s="105">
        <v>43770</v>
      </c>
      <c r="H32" s="103" t="s">
        <v>194</v>
      </c>
    </row>
    <row r="33" spans="1:8" s="103" customFormat="1" ht="15.6" hidden="1" x14ac:dyDescent="0.3">
      <c r="E33" s="104">
        <v>1600</v>
      </c>
      <c r="F33" s="103" t="s">
        <v>208</v>
      </c>
      <c r="G33" s="105">
        <v>42826</v>
      </c>
      <c r="H33" s="103" t="s">
        <v>194</v>
      </c>
    </row>
    <row r="34" spans="1:8" s="103" customFormat="1" ht="15.6" hidden="1" x14ac:dyDescent="0.3">
      <c r="E34" s="104">
        <v>1500</v>
      </c>
      <c r="F34" s="103" t="s">
        <v>208</v>
      </c>
      <c r="G34" s="105">
        <v>41791</v>
      </c>
      <c r="H34" s="103" t="s">
        <v>194</v>
      </c>
    </row>
    <row r="35" spans="1:8" s="103" customFormat="1" ht="15.6" hidden="1" x14ac:dyDescent="0.3">
      <c r="E35" s="104">
        <v>1220</v>
      </c>
      <c r="F35" s="103" t="s">
        <v>208</v>
      </c>
      <c r="G35" s="105">
        <v>40725</v>
      </c>
      <c r="H35" s="103" t="s">
        <v>194</v>
      </c>
    </row>
    <row r="36" spans="1:8" s="103" customFormat="1" ht="15.6" hidden="1" x14ac:dyDescent="0.3">
      <c r="A36" s="103">
        <v>24000</v>
      </c>
      <c r="B36" s="103" t="s">
        <v>213</v>
      </c>
      <c r="C36" s="103">
        <v>40701410000</v>
      </c>
      <c r="D36" s="103">
        <v>40701410000</v>
      </c>
      <c r="E36" s="104">
        <v>1800</v>
      </c>
      <c r="F36" s="103" t="s">
        <v>208</v>
      </c>
      <c r="G36" s="105">
        <v>43770</v>
      </c>
      <c r="H36" s="103" t="s">
        <v>194</v>
      </c>
    </row>
    <row r="37" spans="1:8" s="103" customFormat="1" ht="15.6" hidden="1" x14ac:dyDescent="0.3">
      <c r="E37" s="104">
        <v>1600</v>
      </c>
      <c r="F37" s="103" t="s">
        <v>208</v>
      </c>
      <c r="G37" s="105">
        <v>42826</v>
      </c>
      <c r="H37" s="103" t="s">
        <v>194</v>
      </c>
    </row>
    <row r="38" spans="1:8" s="103" customFormat="1" ht="15.6" hidden="1" x14ac:dyDescent="0.3">
      <c r="E38" s="104">
        <v>1500</v>
      </c>
      <c r="F38" s="103" t="s">
        <v>208</v>
      </c>
      <c r="G38" s="105">
        <v>41791</v>
      </c>
      <c r="H38" s="103" t="s">
        <v>194</v>
      </c>
    </row>
    <row r="39" spans="1:8" s="103" customFormat="1" ht="15.6" hidden="1" x14ac:dyDescent="0.3">
      <c r="E39" s="104">
        <v>1220</v>
      </c>
      <c r="F39" s="103" t="s">
        <v>208</v>
      </c>
      <c r="G39" s="105">
        <v>40725</v>
      </c>
      <c r="H39" s="103" t="s">
        <v>194</v>
      </c>
    </row>
    <row r="40" spans="1:8" s="103" customFormat="1" ht="15.6" hidden="1" x14ac:dyDescent="0.3">
      <c r="A40" s="103">
        <v>25007</v>
      </c>
      <c r="B40" s="103" t="s">
        <v>213</v>
      </c>
      <c r="C40" s="103">
        <v>40701410000</v>
      </c>
      <c r="D40" s="103">
        <v>40701410000</v>
      </c>
      <c r="E40" s="104">
        <v>1800</v>
      </c>
      <c r="F40" s="103" t="s">
        <v>208</v>
      </c>
      <c r="G40" s="105">
        <v>43770</v>
      </c>
      <c r="H40" s="103" t="s">
        <v>194</v>
      </c>
    </row>
    <row r="41" spans="1:8" s="103" customFormat="1" ht="15.6" hidden="1" x14ac:dyDescent="0.3">
      <c r="E41" s="104">
        <v>1600</v>
      </c>
      <c r="F41" s="103" t="s">
        <v>208</v>
      </c>
      <c r="G41" s="105">
        <v>42826</v>
      </c>
      <c r="H41" s="103" t="s">
        <v>194</v>
      </c>
    </row>
    <row r="42" spans="1:8" s="103" customFormat="1" ht="15.6" hidden="1" x14ac:dyDescent="0.3">
      <c r="E42" s="104">
        <v>1500</v>
      </c>
      <c r="F42" s="103" t="s">
        <v>208</v>
      </c>
      <c r="G42" s="105">
        <v>41791</v>
      </c>
      <c r="H42" s="103" t="s">
        <v>194</v>
      </c>
    </row>
    <row r="43" spans="1:8" s="103" customFormat="1" ht="15.6" hidden="1" x14ac:dyDescent="0.3">
      <c r="E43" s="104">
        <v>1220</v>
      </c>
      <c r="F43" s="103" t="s">
        <v>208</v>
      </c>
      <c r="G43" s="105">
        <v>40725</v>
      </c>
      <c r="H43" s="103" t="s">
        <v>194</v>
      </c>
    </row>
    <row r="44" spans="1:8" s="103" customFormat="1" ht="15.6" hidden="1" x14ac:dyDescent="0.3">
      <c r="A44" s="103">
        <v>27003</v>
      </c>
      <c r="B44" s="103" t="s">
        <v>213</v>
      </c>
      <c r="C44" s="103">
        <v>40701410000</v>
      </c>
      <c r="D44" s="103">
        <v>40701410000</v>
      </c>
      <c r="E44" s="104">
        <v>1800</v>
      </c>
      <c r="F44" s="103" t="s">
        <v>208</v>
      </c>
      <c r="G44" s="105">
        <v>43770</v>
      </c>
      <c r="H44" s="103" t="s">
        <v>194</v>
      </c>
    </row>
    <row r="45" spans="1:8" s="103" customFormat="1" ht="15.6" hidden="1" x14ac:dyDescent="0.3">
      <c r="E45" s="104">
        <v>1600</v>
      </c>
      <c r="F45" s="103" t="s">
        <v>208</v>
      </c>
      <c r="G45" s="105">
        <v>42826</v>
      </c>
      <c r="H45" s="103" t="s">
        <v>194</v>
      </c>
    </row>
    <row r="46" spans="1:8" s="103" customFormat="1" ht="15.6" hidden="1" x14ac:dyDescent="0.3">
      <c r="E46" s="104">
        <v>1500</v>
      </c>
      <c r="F46" s="103" t="s">
        <v>208</v>
      </c>
      <c r="G46" s="105">
        <v>41791</v>
      </c>
      <c r="H46" s="103" t="s">
        <v>194</v>
      </c>
    </row>
    <row r="47" spans="1:8" s="103" customFormat="1" ht="15.6" hidden="1" x14ac:dyDescent="0.3">
      <c r="E47" s="104">
        <v>1220</v>
      </c>
      <c r="F47" s="103" t="s">
        <v>208</v>
      </c>
      <c r="G47" s="105">
        <v>40725</v>
      </c>
      <c r="H47" s="103" t="s">
        <v>194</v>
      </c>
    </row>
    <row r="48" spans="1:8" s="103" customFormat="1" ht="15.6" hidden="1" x14ac:dyDescent="0.3">
      <c r="A48" s="103">
        <v>32003</v>
      </c>
      <c r="B48" s="103" t="s">
        <v>212</v>
      </c>
      <c r="C48" s="103">
        <v>40901410000</v>
      </c>
      <c r="D48" s="103">
        <v>40901410000</v>
      </c>
      <c r="E48" s="104">
        <v>1800</v>
      </c>
      <c r="F48" s="103" t="s">
        <v>208</v>
      </c>
      <c r="G48" s="105">
        <v>43770</v>
      </c>
      <c r="H48" s="103" t="s">
        <v>194</v>
      </c>
    </row>
    <row r="49" spans="1:8" s="103" customFormat="1" ht="15.6" hidden="1" x14ac:dyDescent="0.3">
      <c r="E49" s="104">
        <v>1600</v>
      </c>
      <c r="F49" s="103" t="s">
        <v>208</v>
      </c>
      <c r="G49" s="105">
        <v>42826</v>
      </c>
      <c r="H49" s="103" t="s">
        <v>194</v>
      </c>
    </row>
    <row r="50" spans="1:8" s="103" customFormat="1" ht="15.6" hidden="1" x14ac:dyDescent="0.3">
      <c r="E50" s="104">
        <v>1500</v>
      </c>
      <c r="F50" s="103" t="s">
        <v>208</v>
      </c>
      <c r="G50" s="105">
        <v>42339</v>
      </c>
      <c r="H50" s="103" t="s">
        <v>194</v>
      </c>
    </row>
    <row r="51" spans="1:8" s="103" customFormat="1" ht="15.6" hidden="1" x14ac:dyDescent="0.3">
      <c r="A51" s="103">
        <v>41004</v>
      </c>
      <c r="B51" s="103" t="s">
        <v>211</v>
      </c>
      <c r="C51" s="103">
        <v>42401410000</v>
      </c>
      <c r="D51" s="103">
        <v>42401410000</v>
      </c>
      <c r="E51" s="104">
        <v>1800</v>
      </c>
      <c r="F51" s="103" t="s">
        <v>208</v>
      </c>
      <c r="G51" s="105">
        <v>43770</v>
      </c>
      <c r="H51" s="103" t="s">
        <v>194</v>
      </c>
    </row>
    <row r="52" spans="1:8" s="103" customFormat="1" ht="15.6" hidden="1" x14ac:dyDescent="0.3">
      <c r="E52" s="104">
        <v>1600</v>
      </c>
      <c r="F52" s="103" t="s">
        <v>208</v>
      </c>
      <c r="G52" s="105">
        <v>42826</v>
      </c>
      <c r="H52" s="103" t="s">
        <v>194</v>
      </c>
    </row>
    <row r="53" spans="1:8" s="103" customFormat="1" ht="15.6" hidden="1" x14ac:dyDescent="0.3">
      <c r="E53" s="104">
        <v>1500</v>
      </c>
      <c r="F53" s="103" t="s">
        <v>208</v>
      </c>
      <c r="G53" s="105">
        <v>41791</v>
      </c>
      <c r="H53" s="103" t="s">
        <v>194</v>
      </c>
    </row>
    <row r="54" spans="1:8" s="103" customFormat="1" ht="15.6" hidden="1" x14ac:dyDescent="0.3">
      <c r="E54" s="104">
        <v>1220</v>
      </c>
      <c r="F54" s="103" t="s">
        <v>208</v>
      </c>
      <c r="G54" s="105">
        <v>40725</v>
      </c>
      <c r="H54" s="103" t="s">
        <v>194</v>
      </c>
    </row>
    <row r="55" spans="1:8" s="103" customFormat="1" ht="15.6" hidden="1" x14ac:dyDescent="0.3">
      <c r="A55" s="103">
        <v>42002</v>
      </c>
      <c r="B55" s="103" t="s">
        <v>211</v>
      </c>
      <c r="C55" s="103">
        <v>42401410000</v>
      </c>
      <c r="D55" s="103">
        <v>42401410000</v>
      </c>
      <c r="E55" s="104">
        <v>1800</v>
      </c>
      <c r="F55" s="103" t="s">
        <v>208</v>
      </c>
      <c r="G55" s="105">
        <v>43770</v>
      </c>
      <c r="H55" s="103" t="s">
        <v>194</v>
      </c>
    </row>
    <row r="56" spans="1:8" s="103" customFormat="1" ht="15.6" hidden="1" x14ac:dyDescent="0.3">
      <c r="E56" s="104">
        <v>1600</v>
      </c>
      <c r="F56" s="103" t="s">
        <v>208</v>
      </c>
      <c r="G56" s="105">
        <v>42826</v>
      </c>
      <c r="H56" s="103" t="s">
        <v>194</v>
      </c>
    </row>
    <row r="57" spans="1:8" s="103" customFormat="1" ht="15.6" hidden="1" x14ac:dyDescent="0.3">
      <c r="E57" s="104">
        <v>1500</v>
      </c>
      <c r="F57" s="103" t="s">
        <v>208</v>
      </c>
      <c r="G57" s="105">
        <v>41791</v>
      </c>
      <c r="H57" s="103" t="s">
        <v>194</v>
      </c>
    </row>
    <row r="58" spans="1:8" s="103" customFormat="1" ht="15.6" hidden="1" x14ac:dyDescent="0.3">
      <c r="E58" s="104">
        <v>1220</v>
      </c>
      <c r="F58" s="103" t="s">
        <v>208</v>
      </c>
      <c r="G58" s="105">
        <v>40725</v>
      </c>
      <c r="H58" s="103" t="s">
        <v>194</v>
      </c>
    </row>
    <row r="59" spans="1:8" s="103" customFormat="1" ht="15.6" hidden="1" x14ac:dyDescent="0.3">
      <c r="A59" s="103">
        <v>44008</v>
      </c>
      <c r="B59" s="103" t="s">
        <v>211</v>
      </c>
      <c r="C59" s="103">
        <v>42401410000</v>
      </c>
      <c r="D59" s="103">
        <v>42401410000</v>
      </c>
      <c r="E59" s="104">
        <v>1800</v>
      </c>
      <c r="F59" s="103" t="s">
        <v>208</v>
      </c>
      <c r="G59" s="105">
        <v>43770</v>
      </c>
      <c r="H59" s="103" t="s">
        <v>194</v>
      </c>
    </row>
    <row r="60" spans="1:8" s="103" customFormat="1" ht="15.6" hidden="1" x14ac:dyDescent="0.3">
      <c r="E60" s="104">
        <v>1600</v>
      </c>
      <c r="F60" s="103" t="s">
        <v>208</v>
      </c>
      <c r="G60" s="105">
        <v>42826</v>
      </c>
      <c r="H60" s="103" t="s">
        <v>194</v>
      </c>
    </row>
    <row r="61" spans="1:8" s="103" customFormat="1" ht="15.6" hidden="1" x14ac:dyDescent="0.3">
      <c r="E61" s="104">
        <v>1500</v>
      </c>
      <c r="F61" s="103" t="s">
        <v>208</v>
      </c>
      <c r="G61" s="105">
        <v>41791</v>
      </c>
      <c r="H61" s="103" t="s">
        <v>194</v>
      </c>
    </row>
    <row r="62" spans="1:8" s="103" customFormat="1" ht="15.6" hidden="1" x14ac:dyDescent="0.3">
      <c r="E62" s="104">
        <v>1220</v>
      </c>
      <c r="F62" s="103" t="s">
        <v>208</v>
      </c>
      <c r="G62" s="105">
        <v>40725</v>
      </c>
      <c r="H62" s="103" t="s">
        <v>194</v>
      </c>
    </row>
    <row r="63" spans="1:8" s="103" customFormat="1" ht="15.6" hidden="1" x14ac:dyDescent="0.3">
      <c r="A63" s="103">
        <v>45005</v>
      </c>
      <c r="B63" s="103" t="s">
        <v>211</v>
      </c>
      <c r="C63" s="103">
        <v>42401410000</v>
      </c>
      <c r="D63" s="103">
        <v>42401410000</v>
      </c>
      <c r="E63" s="104">
        <v>1800</v>
      </c>
      <c r="F63" s="103" t="s">
        <v>208</v>
      </c>
      <c r="G63" s="105">
        <v>43770</v>
      </c>
      <c r="H63" s="103" t="s">
        <v>194</v>
      </c>
    </row>
    <row r="64" spans="1:8" s="103" customFormat="1" ht="15.6" hidden="1" x14ac:dyDescent="0.3">
      <c r="E64" s="104">
        <v>1600</v>
      </c>
      <c r="F64" s="103" t="s">
        <v>208</v>
      </c>
      <c r="G64" s="105">
        <v>42826</v>
      </c>
      <c r="H64" s="103" t="s">
        <v>194</v>
      </c>
    </row>
    <row r="65" spans="1:8" s="103" customFormat="1" ht="15.6" hidden="1" x14ac:dyDescent="0.3">
      <c r="E65" s="104">
        <v>1500</v>
      </c>
      <c r="F65" s="103" t="s">
        <v>208</v>
      </c>
      <c r="G65" s="105">
        <v>41791</v>
      </c>
      <c r="H65" s="103" t="s">
        <v>194</v>
      </c>
    </row>
    <row r="66" spans="1:8" s="103" customFormat="1" ht="15.6" hidden="1" x14ac:dyDescent="0.3">
      <c r="E66" s="104">
        <v>1220</v>
      </c>
      <c r="F66" s="103" t="s">
        <v>208</v>
      </c>
      <c r="G66" s="105">
        <v>40725</v>
      </c>
      <c r="H66" s="103" t="s">
        <v>194</v>
      </c>
    </row>
    <row r="67" spans="1:8" s="103" customFormat="1" ht="15.6" hidden="1" x14ac:dyDescent="0.3">
      <c r="A67" s="103">
        <v>47001</v>
      </c>
      <c r="B67" s="103" t="s">
        <v>211</v>
      </c>
      <c r="C67" s="103">
        <v>42401410000</v>
      </c>
      <c r="D67" s="103">
        <v>42401410000</v>
      </c>
      <c r="E67" s="104">
        <v>1800</v>
      </c>
      <c r="F67" s="103" t="s">
        <v>208</v>
      </c>
      <c r="G67" s="105">
        <v>43770</v>
      </c>
      <c r="H67" s="103" t="s">
        <v>194</v>
      </c>
    </row>
    <row r="68" spans="1:8" s="103" customFormat="1" ht="15.6" hidden="1" x14ac:dyDescent="0.3">
      <c r="E68" s="104">
        <v>1600</v>
      </c>
      <c r="F68" s="103" t="s">
        <v>208</v>
      </c>
      <c r="G68" s="105">
        <v>42826</v>
      </c>
      <c r="H68" s="103" t="s">
        <v>194</v>
      </c>
    </row>
    <row r="69" spans="1:8" s="103" customFormat="1" ht="15.6" hidden="1" x14ac:dyDescent="0.3">
      <c r="E69" s="104">
        <v>1500</v>
      </c>
      <c r="F69" s="103" t="s">
        <v>208</v>
      </c>
      <c r="G69" s="105">
        <v>41791</v>
      </c>
      <c r="H69" s="103" t="s">
        <v>194</v>
      </c>
    </row>
    <row r="70" spans="1:8" s="103" customFormat="1" ht="15.6" hidden="1" x14ac:dyDescent="0.3">
      <c r="E70" s="104">
        <v>1220</v>
      </c>
      <c r="F70" s="103" t="s">
        <v>208</v>
      </c>
      <c r="G70" s="105">
        <v>40725</v>
      </c>
      <c r="H70" s="103" t="s">
        <v>194</v>
      </c>
    </row>
    <row r="71" spans="1:8" s="103" customFormat="1" ht="15.6" hidden="1" x14ac:dyDescent="0.3">
      <c r="A71" s="103">
        <v>51003</v>
      </c>
      <c r="B71" s="103" t="s">
        <v>210</v>
      </c>
      <c r="C71" s="103">
        <v>42401410000</v>
      </c>
      <c r="D71" s="103">
        <v>42401410000</v>
      </c>
      <c r="E71" s="104">
        <v>1800</v>
      </c>
      <c r="F71" s="103" t="s">
        <v>208</v>
      </c>
      <c r="G71" s="105">
        <v>43770</v>
      </c>
      <c r="H71" s="103" t="s">
        <v>194</v>
      </c>
    </row>
    <row r="72" spans="1:8" s="103" customFormat="1" ht="15.6" hidden="1" x14ac:dyDescent="0.3">
      <c r="E72" s="104">
        <v>1600</v>
      </c>
      <c r="F72" s="103" t="s">
        <v>208</v>
      </c>
      <c r="G72" s="105">
        <v>42826</v>
      </c>
      <c r="H72" s="103" t="s">
        <v>194</v>
      </c>
    </row>
    <row r="73" spans="1:8" s="103" customFormat="1" ht="15.6" hidden="1" x14ac:dyDescent="0.3">
      <c r="E73" s="104">
        <v>1500</v>
      </c>
      <c r="F73" s="103" t="s">
        <v>208</v>
      </c>
      <c r="G73" s="105">
        <v>41791</v>
      </c>
      <c r="H73" s="103" t="s">
        <v>194</v>
      </c>
    </row>
    <row r="74" spans="1:8" s="103" customFormat="1" ht="15.6" hidden="1" x14ac:dyDescent="0.3">
      <c r="E74" s="104">
        <v>1220</v>
      </c>
      <c r="F74" s="103" t="s">
        <v>208</v>
      </c>
      <c r="G74" s="105">
        <v>40725</v>
      </c>
      <c r="H74" s="103" t="s">
        <v>194</v>
      </c>
    </row>
    <row r="75" spans="1:8" s="103" customFormat="1" ht="15.6" hidden="1" x14ac:dyDescent="0.3">
      <c r="A75" s="103">
        <v>52001</v>
      </c>
      <c r="B75" s="103" t="s">
        <v>210</v>
      </c>
      <c r="C75" s="103">
        <v>42401410000</v>
      </c>
      <c r="D75" s="103">
        <v>42401410000</v>
      </c>
      <c r="E75" s="104">
        <v>1800</v>
      </c>
      <c r="F75" s="103" t="s">
        <v>208</v>
      </c>
      <c r="G75" s="105">
        <v>43770</v>
      </c>
      <c r="H75" s="103" t="s">
        <v>194</v>
      </c>
    </row>
    <row r="76" spans="1:8" s="103" customFormat="1" ht="15.6" hidden="1" x14ac:dyDescent="0.3">
      <c r="E76" s="104">
        <v>1600</v>
      </c>
      <c r="F76" s="103" t="s">
        <v>208</v>
      </c>
      <c r="G76" s="105">
        <v>42826</v>
      </c>
      <c r="H76" s="103" t="s">
        <v>194</v>
      </c>
    </row>
    <row r="77" spans="1:8" s="103" customFormat="1" ht="15.6" hidden="1" x14ac:dyDescent="0.3">
      <c r="E77" s="104">
        <v>1500</v>
      </c>
      <c r="F77" s="103" t="s">
        <v>208</v>
      </c>
      <c r="G77" s="105">
        <v>41791</v>
      </c>
      <c r="H77" s="103" t="s">
        <v>194</v>
      </c>
    </row>
    <row r="78" spans="1:8" s="103" customFormat="1" ht="15.6" hidden="1" x14ac:dyDescent="0.3">
      <c r="E78" s="104">
        <v>1220</v>
      </c>
      <c r="F78" s="103" t="s">
        <v>208</v>
      </c>
      <c r="G78" s="105">
        <v>40725</v>
      </c>
      <c r="H78" s="103" t="s">
        <v>194</v>
      </c>
    </row>
    <row r="79" spans="1:8" s="103" customFormat="1" ht="15.6" hidden="1" x14ac:dyDescent="0.3">
      <c r="A79" s="103">
        <v>54007</v>
      </c>
      <c r="B79" s="103" t="s">
        <v>210</v>
      </c>
      <c r="C79" s="103">
        <v>42401410000</v>
      </c>
      <c r="D79" s="103">
        <v>42401410000</v>
      </c>
      <c r="E79" s="104">
        <v>1800</v>
      </c>
      <c r="F79" s="103" t="s">
        <v>208</v>
      </c>
      <c r="G79" s="105">
        <v>43770</v>
      </c>
      <c r="H79" s="103" t="s">
        <v>194</v>
      </c>
    </row>
    <row r="80" spans="1:8" s="103" customFormat="1" ht="15.6" hidden="1" x14ac:dyDescent="0.3">
      <c r="E80" s="104">
        <v>1600</v>
      </c>
      <c r="F80" s="103" t="s">
        <v>208</v>
      </c>
      <c r="G80" s="105">
        <v>42826</v>
      </c>
      <c r="H80" s="103" t="s">
        <v>194</v>
      </c>
    </row>
    <row r="81" spans="1:8" s="103" customFormat="1" ht="15.6" hidden="1" x14ac:dyDescent="0.3">
      <c r="E81" s="104">
        <v>1500</v>
      </c>
      <c r="F81" s="103" t="s">
        <v>208</v>
      </c>
      <c r="G81" s="105">
        <v>41791</v>
      </c>
      <c r="H81" s="103" t="s">
        <v>194</v>
      </c>
    </row>
    <row r="82" spans="1:8" s="103" customFormat="1" ht="15.6" hidden="1" x14ac:dyDescent="0.3">
      <c r="E82" s="104">
        <v>1220</v>
      </c>
      <c r="F82" s="103" t="s">
        <v>208</v>
      </c>
      <c r="G82" s="105">
        <v>40725</v>
      </c>
      <c r="H82" s="103" t="s">
        <v>194</v>
      </c>
    </row>
    <row r="83" spans="1:8" s="103" customFormat="1" ht="15.6" hidden="1" x14ac:dyDescent="0.3">
      <c r="A83" s="103">
        <v>55004</v>
      </c>
      <c r="B83" s="103" t="s">
        <v>210</v>
      </c>
      <c r="C83" s="103">
        <v>42401410000</v>
      </c>
      <c r="D83" s="103">
        <v>42401410000</v>
      </c>
      <c r="E83" s="104">
        <v>1800</v>
      </c>
      <c r="F83" s="103" t="s">
        <v>208</v>
      </c>
      <c r="G83" s="105">
        <v>43770</v>
      </c>
      <c r="H83" s="103" t="s">
        <v>194</v>
      </c>
    </row>
    <row r="84" spans="1:8" s="103" customFormat="1" ht="15.6" hidden="1" x14ac:dyDescent="0.3">
      <c r="E84" s="104">
        <v>1600</v>
      </c>
      <c r="F84" s="103" t="s">
        <v>208</v>
      </c>
      <c r="G84" s="105">
        <v>42826</v>
      </c>
      <c r="H84" s="103" t="s">
        <v>194</v>
      </c>
    </row>
    <row r="85" spans="1:8" s="103" customFormat="1" ht="15.6" hidden="1" x14ac:dyDescent="0.3">
      <c r="E85" s="104">
        <v>1500</v>
      </c>
      <c r="F85" s="103" t="s">
        <v>208</v>
      </c>
      <c r="G85" s="105">
        <v>41791</v>
      </c>
      <c r="H85" s="103" t="s">
        <v>194</v>
      </c>
    </row>
    <row r="86" spans="1:8" s="103" customFormat="1" ht="15.6" hidden="1" x14ac:dyDescent="0.3">
      <c r="E86" s="104">
        <v>1220</v>
      </c>
      <c r="F86" s="103" t="s">
        <v>208</v>
      </c>
      <c r="G86" s="105">
        <v>40725</v>
      </c>
      <c r="H86" s="103" t="s">
        <v>194</v>
      </c>
    </row>
    <row r="87" spans="1:8" s="103" customFormat="1" ht="15.6" hidden="1" x14ac:dyDescent="0.3">
      <c r="A87" s="103">
        <v>57000</v>
      </c>
      <c r="B87" s="103" t="s">
        <v>210</v>
      </c>
      <c r="C87" s="103">
        <v>42401410000</v>
      </c>
      <c r="D87" s="103">
        <v>42401410000</v>
      </c>
      <c r="E87" s="104">
        <v>1800</v>
      </c>
      <c r="F87" s="103" t="s">
        <v>208</v>
      </c>
      <c r="G87" s="105">
        <v>43770</v>
      </c>
      <c r="H87" s="103" t="s">
        <v>194</v>
      </c>
    </row>
    <row r="88" spans="1:8" s="103" customFormat="1" ht="15.6" hidden="1" x14ac:dyDescent="0.3">
      <c r="E88" s="104">
        <v>1600</v>
      </c>
      <c r="F88" s="103" t="s">
        <v>208</v>
      </c>
      <c r="G88" s="105">
        <v>42826</v>
      </c>
      <c r="H88" s="103" t="s">
        <v>194</v>
      </c>
    </row>
    <row r="89" spans="1:8" s="103" customFormat="1" ht="15.6" hidden="1" x14ac:dyDescent="0.3">
      <c r="E89" s="104">
        <v>1500</v>
      </c>
      <c r="F89" s="103" t="s">
        <v>208</v>
      </c>
      <c r="G89" s="105">
        <v>41791</v>
      </c>
      <c r="H89" s="103" t="s">
        <v>194</v>
      </c>
    </row>
    <row r="90" spans="1:8" s="103" customFormat="1" ht="15.6" hidden="1" x14ac:dyDescent="0.3">
      <c r="E90" s="104">
        <v>1220</v>
      </c>
      <c r="F90" s="103" t="s">
        <v>208</v>
      </c>
      <c r="G90" s="105">
        <v>40725</v>
      </c>
      <c r="H90" s="103" t="s">
        <v>194</v>
      </c>
    </row>
    <row r="91" spans="1:8" s="103" customFormat="1" ht="15.6" hidden="1" x14ac:dyDescent="0.3">
      <c r="A91" s="103">
        <v>71001</v>
      </c>
      <c r="B91" s="103" t="s">
        <v>209</v>
      </c>
      <c r="C91" s="103">
        <v>40902410000</v>
      </c>
      <c r="D91" s="103">
        <v>40902410000</v>
      </c>
      <c r="E91" s="104">
        <v>1800</v>
      </c>
      <c r="F91" s="103" t="s">
        <v>208</v>
      </c>
      <c r="G91" s="105">
        <v>43770</v>
      </c>
      <c r="H91" s="103" t="s">
        <v>194</v>
      </c>
    </row>
    <row r="92" spans="1:8" s="103" customFormat="1" ht="15.6" hidden="1" x14ac:dyDescent="0.3">
      <c r="E92" s="104">
        <v>1600</v>
      </c>
      <c r="F92" s="103" t="s">
        <v>208</v>
      </c>
      <c r="G92" s="105">
        <v>42826</v>
      </c>
      <c r="H92" s="103" t="s">
        <v>194</v>
      </c>
    </row>
    <row r="93" spans="1:8" s="103" customFormat="1" ht="15.6" hidden="1" x14ac:dyDescent="0.3">
      <c r="E93" s="104">
        <v>1500</v>
      </c>
      <c r="F93" s="103" t="s">
        <v>208</v>
      </c>
      <c r="G93" s="105">
        <v>41791</v>
      </c>
      <c r="H93" s="103" t="s">
        <v>194</v>
      </c>
    </row>
    <row r="94" spans="1:8" s="103" customFormat="1" ht="15.6" hidden="1" x14ac:dyDescent="0.3">
      <c r="E94" s="104">
        <v>1220</v>
      </c>
      <c r="F94" s="103" t="s">
        <v>208</v>
      </c>
      <c r="G94" s="105">
        <v>40725</v>
      </c>
      <c r="H94" s="103" t="s">
        <v>194</v>
      </c>
    </row>
    <row r="95" spans="1:8" s="103" customFormat="1" ht="15.6" hidden="1" x14ac:dyDescent="0.3">
      <c r="A95" s="103">
        <v>72009</v>
      </c>
      <c r="B95" s="103" t="s">
        <v>209</v>
      </c>
      <c r="C95" s="103">
        <v>40902410000</v>
      </c>
      <c r="D95" s="103">
        <v>40902410000</v>
      </c>
      <c r="E95" s="104">
        <v>1800</v>
      </c>
      <c r="F95" s="103" t="s">
        <v>208</v>
      </c>
      <c r="G95" s="105">
        <v>43770</v>
      </c>
      <c r="H95" s="103" t="s">
        <v>194</v>
      </c>
    </row>
    <row r="96" spans="1:8" s="103" customFormat="1" ht="15.6" hidden="1" x14ac:dyDescent="0.3">
      <c r="E96" s="104">
        <v>1600</v>
      </c>
      <c r="F96" s="103" t="s">
        <v>208</v>
      </c>
      <c r="G96" s="105">
        <v>42826</v>
      </c>
      <c r="H96" s="103" t="s">
        <v>194</v>
      </c>
    </row>
    <row r="97" spans="1:8" s="103" customFormat="1" ht="15.6" hidden="1" x14ac:dyDescent="0.3">
      <c r="E97" s="104">
        <v>1500</v>
      </c>
      <c r="F97" s="103" t="s">
        <v>208</v>
      </c>
      <c r="G97" s="105">
        <v>41791</v>
      </c>
      <c r="H97" s="103" t="s">
        <v>194</v>
      </c>
    </row>
    <row r="98" spans="1:8" s="103" customFormat="1" ht="15.6" hidden="1" x14ac:dyDescent="0.3">
      <c r="E98" s="104">
        <v>1220</v>
      </c>
      <c r="F98" s="103" t="s">
        <v>208</v>
      </c>
      <c r="G98" s="105">
        <v>40725</v>
      </c>
      <c r="H98" s="103" t="s">
        <v>194</v>
      </c>
    </row>
    <row r="99" spans="1:8" s="103" customFormat="1" ht="15.6" hidden="1" x14ac:dyDescent="0.3">
      <c r="A99" s="103">
        <v>74005</v>
      </c>
      <c r="B99" s="103" t="s">
        <v>209</v>
      </c>
      <c r="C99" s="103">
        <v>40902410000</v>
      </c>
      <c r="D99" s="103">
        <v>40902410000</v>
      </c>
      <c r="E99" s="104">
        <v>1800</v>
      </c>
      <c r="F99" s="103" t="s">
        <v>208</v>
      </c>
      <c r="G99" s="105">
        <v>43770</v>
      </c>
      <c r="H99" s="103" t="s">
        <v>194</v>
      </c>
    </row>
    <row r="100" spans="1:8" s="103" customFormat="1" ht="15.6" hidden="1" x14ac:dyDescent="0.3">
      <c r="E100" s="104">
        <v>1600</v>
      </c>
      <c r="F100" s="103" t="s">
        <v>208</v>
      </c>
      <c r="G100" s="105">
        <v>42826</v>
      </c>
      <c r="H100" s="103" t="s">
        <v>194</v>
      </c>
    </row>
    <row r="101" spans="1:8" s="103" customFormat="1" ht="15.6" hidden="1" x14ac:dyDescent="0.3">
      <c r="E101" s="104">
        <v>1500</v>
      </c>
      <c r="F101" s="103" t="s">
        <v>208</v>
      </c>
      <c r="G101" s="105">
        <v>41791</v>
      </c>
      <c r="H101" s="103" t="s">
        <v>194</v>
      </c>
    </row>
    <row r="102" spans="1:8" s="103" customFormat="1" ht="15.6" hidden="1" x14ac:dyDescent="0.3">
      <c r="E102" s="104">
        <v>1220</v>
      </c>
      <c r="F102" s="103" t="s">
        <v>208</v>
      </c>
      <c r="G102" s="105">
        <v>40725</v>
      </c>
      <c r="H102" s="103" t="s">
        <v>194</v>
      </c>
    </row>
    <row r="103" spans="1:8" s="103" customFormat="1" ht="15.6" hidden="1" x14ac:dyDescent="0.3">
      <c r="A103" s="103">
        <v>75002</v>
      </c>
      <c r="B103" s="103" t="s">
        <v>209</v>
      </c>
      <c r="C103" s="103">
        <v>40902410000</v>
      </c>
      <c r="D103" s="103">
        <v>40902410000</v>
      </c>
      <c r="E103" s="104">
        <v>1800</v>
      </c>
      <c r="F103" s="103" t="s">
        <v>208</v>
      </c>
      <c r="G103" s="105">
        <v>43770</v>
      </c>
      <c r="H103" s="103" t="s">
        <v>194</v>
      </c>
    </row>
    <row r="104" spans="1:8" s="103" customFormat="1" ht="15.6" hidden="1" x14ac:dyDescent="0.3">
      <c r="E104" s="104">
        <v>1600</v>
      </c>
      <c r="F104" s="103" t="s">
        <v>208</v>
      </c>
      <c r="G104" s="105">
        <v>42826</v>
      </c>
      <c r="H104" s="103" t="s">
        <v>194</v>
      </c>
    </row>
    <row r="105" spans="1:8" s="103" customFormat="1" ht="15.6" hidden="1" x14ac:dyDescent="0.3">
      <c r="E105" s="104">
        <v>1500</v>
      </c>
      <c r="F105" s="103" t="s">
        <v>208</v>
      </c>
      <c r="G105" s="105">
        <v>41791</v>
      </c>
      <c r="H105" s="103" t="s">
        <v>194</v>
      </c>
    </row>
    <row r="106" spans="1:8" s="103" customFormat="1" ht="15.6" hidden="1" x14ac:dyDescent="0.3">
      <c r="E106" s="104">
        <v>1220</v>
      </c>
      <c r="F106" s="103" t="s">
        <v>208</v>
      </c>
      <c r="G106" s="105">
        <v>40725</v>
      </c>
      <c r="H106" s="103" t="s">
        <v>194</v>
      </c>
    </row>
    <row r="107" spans="1:8" s="103" customFormat="1" ht="15.6" hidden="1" x14ac:dyDescent="0.3">
      <c r="A107" s="103">
        <v>77008</v>
      </c>
      <c r="B107" s="103" t="s">
        <v>209</v>
      </c>
      <c r="C107" s="103">
        <v>4090241000</v>
      </c>
      <c r="D107" s="103">
        <v>40902410000</v>
      </c>
      <c r="E107" s="104">
        <v>1800</v>
      </c>
      <c r="F107" s="103" t="s">
        <v>208</v>
      </c>
      <c r="G107" s="105">
        <v>43770</v>
      </c>
      <c r="H107" s="103" t="s">
        <v>194</v>
      </c>
    </row>
    <row r="108" spans="1:8" s="103" customFormat="1" ht="15.6" hidden="1" x14ac:dyDescent="0.3">
      <c r="E108" s="104">
        <v>1600</v>
      </c>
      <c r="F108" s="103" t="s">
        <v>208</v>
      </c>
      <c r="G108" s="105">
        <v>42826</v>
      </c>
      <c r="H108" s="103" t="s">
        <v>194</v>
      </c>
    </row>
    <row r="109" spans="1:8" s="103" customFormat="1" ht="15.6" hidden="1" x14ac:dyDescent="0.3">
      <c r="E109" s="104">
        <v>1500</v>
      </c>
      <c r="F109" s="103" t="s">
        <v>208</v>
      </c>
      <c r="G109" s="105">
        <v>41791</v>
      </c>
      <c r="H109" s="103" t="s">
        <v>194</v>
      </c>
    </row>
    <row r="110" spans="1:8" s="103" customFormat="1" ht="15.6" hidden="1" x14ac:dyDescent="0.3">
      <c r="E110" s="104">
        <v>1220</v>
      </c>
      <c r="F110" s="103" t="s">
        <v>208</v>
      </c>
      <c r="G110" s="105">
        <v>40725</v>
      </c>
      <c r="H110" s="103" t="s">
        <v>194</v>
      </c>
    </row>
    <row r="111" spans="1:8" s="103" customFormat="1" ht="15.6" hidden="1" x14ac:dyDescent="0.3">
      <c r="A111" s="103">
        <v>982009</v>
      </c>
      <c r="B111" s="103" t="s">
        <v>207</v>
      </c>
      <c r="C111" s="103">
        <v>10000100010</v>
      </c>
      <c r="D111" s="103">
        <v>10000100476</v>
      </c>
      <c r="E111" s="104">
        <v>0</v>
      </c>
    </row>
    <row r="112" spans="1:8" s="103" customFormat="1" ht="15.6" hidden="1" x14ac:dyDescent="0.3">
      <c r="A112" s="103">
        <v>5991153</v>
      </c>
      <c r="B112" s="103" t="s">
        <v>206</v>
      </c>
      <c r="C112" s="103">
        <v>40902410000</v>
      </c>
      <c r="D112" s="103">
        <v>40902410000</v>
      </c>
      <c r="E112" s="104">
        <v>150</v>
      </c>
      <c r="F112" s="103" t="s">
        <v>193</v>
      </c>
      <c r="G112" s="105">
        <v>43070</v>
      </c>
      <c r="H112" s="103" t="s">
        <v>194</v>
      </c>
    </row>
    <row r="113" spans="1:8" s="103" customFormat="1" ht="15.6" hidden="1" x14ac:dyDescent="0.3">
      <c r="E113" s="104">
        <v>90</v>
      </c>
      <c r="F113" s="103" t="s">
        <v>193</v>
      </c>
      <c r="G113" s="105">
        <v>40725</v>
      </c>
      <c r="H113" s="103" t="s">
        <v>194</v>
      </c>
    </row>
    <row r="114" spans="1:8" x14ac:dyDescent="0.3">
      <c r="A114" s="106">
        <v>9131095</v>
      </c>
      <c r="B114" s="106" t="s">
        <v>137</v>
      </c>
      <c r="C114" s="106">
        <v>44401430000</v>
      </c>
      <c r="D114" s="106">
        <v>44401430000</v>
      </c>
      <c r="E114" s="109">
        <v>240</v>
      </c>
      <c r="F114" s="106" t="s">
        <v>193</v>
      </c>
      <c r="G114" s="108">
        <v>43770</v>
      </c>
      <c r="H114" s="106" t="s">
        <v>194</v>
      </c>
    </row>
    <row r="115" spans="1:8" s="103" customFormat="1" ht="15.6" hidden="1" x14ac:dyDescent="0.3">
      <c r="E115" s="104">
        <v>213.33</v>
      </c>
      <c r="F115" s="103" t="s">
        <v>193</v>
      </c>
      <c r="G115" s="105">
        <v>42826</v>
      </c>
      <c r="H115" s="103" t="s">
        <v>194</v>
      </c>
    </row>
    <row r="116" spans="1:8" s="103" customFormat="1" ht="15.6" hidden="1" x14ac:dyDescent="0.3">
      <c r="E116" s="104">
        <v>200</v>
      </c>
      <c r="F116" s="103" t="s">
        <v>193</v>
      </c>
      <c r="G116" s="105">
        <v>40756</v>
      </c>
      <c r="H116" s="103" t="s">
        <v>194</v>
      </c>
    </row>
    <row r="117" spans="1:8" x14ac:dyDescent="0.3">
      <c r="A117" s="106">
        <v>9172008</v>
      </c>
      <c r="B117" s="106" t="s">
        <v>139</v>
      </c>
      <c r="C117" s="106">
        <v>44401430000</v>
      </c>
      <c r="D117" s="106">
        <v>44401430000</v>
      </c>
      <c r="E117" s="109">
        <v>240</v>
      </c>
      <c r="F117" s="106" t="s">
        <v>193</v>
      </c>
      <c r="G117" s="108">
        <v>43770</v>
      </c>
      <c r="H117" s="106" t="s">
        <v>194</v>
      </c>
    </row>
    <row r="118" spans="1:8" s="103" customFormat="1" ht="15.6" hidden="1" x14ac:dyDescent="0.3">
      <c r="E118" s="104">
        <v>213.33</v>
      </c>
      <c r="F118" s="103" t="s">
        <v>193</v>
      </c>
      <c r="G118" s="105">
        <v>42826</v>
      </c>
      <c r="H118" s="103" t="s">
        <v>194</v>
      </c>
    </row>
    <row r="119" spans="1:8" s="103" customFormat="1" ht="15.6" hidden="1" x14ac:dyDescent="0.3">
      <c r="E119" s="104">
        <v>200</v>
      </c>
      <c r="F119" s="103" t="s">
        <v>193</v>
      </c>
      <c r="G119" s="105">
        <v>42466</v>
      </c>
      <c r="H119" s="103" t="s">
        <v>194</v>
      </c>
    </row>
    <row r="120" spans="1:8" x14ac:dyDescent="0.3">
      <c r="A120" s="106">
        <v>9173709</v>
      </c>
      <c r="B120" s="106" t="s">
        <v>149</v>
      </c>
      <c r="C120" s="106">
        <v>44401430000</v>
      </c>
      <c r="D120" s="106">
        <v>44401430000</v>
      </c>
      <c r="E120" s="109">
        <v>600</v>
      </c>
      <c r="F120" s="106" t="s">
        <v>193</v>
      </c>
      <c r="G120" s="108">
        <v>43770</v>
      </c>
      <c r="H120" s="106" t="s">
        <v>194</v>
      </c>
    </row>
    <row r="121" spans="1:8" s="103" customFormat="1" ht="15.6" hidden="1" x14ac:dyDescent="0.3">
      <c r="E121" s="104">
        <v>213.33</v>
      </c>
      <c r="F121" s="103" t="s">
        <v>193</v>
      </c>
      <c r="G121" s="105">
        <v>42826</v>
      </c>
      <c r="H121" s="103" t="s">
        <v>194</v>
      </c>
    </row>
    <row r="122" spans="1:8" s="103" customFormat="1" ht="15.6" hidden="1" x14ac:dyDescent="0.3">
      <c r="E122" s="104">
        <v>200</v>
      </c>
      <c r="F122" s="103" t="s">
        <v>193</v>
      </c>
      <c r="G122" s="105">
        <v>40756</v>
      </c>
      <c r="H122" s="103" t="s">
        <v>194</v>
      </c>
    </row>
    <row r="123" spans="1:8" x14ac:dyDescent="0.3">
      <c r="A123" s="106">
        <v>9179311</v>
      </c>
      <c r="B123" s="106" t="s">
        <v>195</v>
      </c>
      <c r="C123" s="106">
        <v>44401430000</v>
      </c>
      <c r="D123" s="106">
        <v>44401430000</v>
      </c>
      <c r="E123" s="109">
        <v>240</v>
      </c>
      <c r="F123" s="106" t="s">
        <v>193</v>
      </c>
      <c r="G123" s="108">
        <v>43770</v>
      </c>
      <c r="H123" s="106" t="s">
        <v>194</v>
      </c>
    </row>
    <row r="124" spans="1:8" s="103" customFormat="1" ht="15.6" hidden="1" x14ac:dyDescent="0.3">
      <c r="E124" s="104">
        <v>533.33000000000004</v>
      </c>
      <c r="F124" s="103" t="s">
        <v>193</v>
      </c>
      <c r="G124" s="105">
        <v>42826</v>
      </c>
      <c r="H124" s="103" t="s">
        <v>194</v>
      </c>
    </row>
    <row r="125" spans="1:8" s="103" customFormat="1" ht="15.6" hidden="1" x14ac:dyDescent="0.3">
      <c r="E125" s="104">
        <v>500</v>
      </c>
      <c r="F125" s="103" t="s">
        <v>193</v>
      </c>
      <c r="G125" s="105">
        <v>40725</v>
      </c>
      <c r="H125" s="103" t="s">
        <v>194</v>
      </c>
    </row>
    <row r="126" spans="1:8" x14ac:dyDescent="0.3">
      <c r="A126" s="106">
        <v>9179370</v>
      </c>
      <c r="B126" s="106" t="s">
        <v>134</v>
      </c>
      <c r="C126" s="106">
        <v>44401430000</v>
      </c>
      <c r="D126" s="106">
        <v>44401430000</v>
      </c>
      <c r="E126" s="109">
        <v>1200</v>
      </c>
      <c r="F126" s="106" t="s">
        <v>193</v>
      </c>
      <c r="G126" s="108">
        <v>43770</v>
      </c>
      <c r="H126" s="106" t="s">
        <v>194</v>
      </c>
    </row>
    <row r="127" spans="1:8" s="103" customFormat="1" ht="15.6" hidden="1" x14ac:dyDescent="0.3">
      <c r="E127" s="104">
        <v>213.33</v>
      </c>
      <c r="F127" s="103" t="s">
        <v>193</v>
      </c>
      <c r="G127" s="105">
        <v>42826</v>
      </c>
      <c r="H127" s="103" t="s">
        <v>194</v>
      </c>
    </row>
    <row r="128" spans="1:8" s="103" customFormat="1" ht="15.6" hidden="1" x14ac:dyDescent="0.3">
      <c r="E128" s="104">
        <v>200</v>
      </c>
      <c r="F128" s="103" t="s">
        <v>193</v>
      </c>
      <c r="G128" s="105">
        <v>40725</v>
      </c>
      <c r="H128" s="103" t="s">
        <v>194</v>
      </c>
    </row>
    <row r="129" spans="1:8" x14ac:dyDescent="0.3">
      <c r="A129" s="106">
        <v>9193119</v>
      </c>
      <c r="B129" s="106" t="s">
        <v>150</v>
      </c>
      <c r="C129" s="106">
        <v>44401430000</v>
      </c>
      <c r="D129" s="106">
        <v>44401430000</v>
      </c>
      <c r="E129" s="109">
        <v>1200</v>
      </c>
      <c r="F129" s="106" t="s">
        <v>193</v>
      </c>
      <c r="G129" s="108">
        <v>43770</v>
      </c>
      <c r="H129" s="106" t="s">
        <v>194</v>
      </c>
    </row>
    <row r="130" spans="1:8" s="103" customFormat="1" ht="15.6" hidden="1" x14ac:dyDescent="0.3">
      <c r="E130" s="104">
        <v>213.33</v>
      </c>
      <c r="F130" s="103" t="s">
        <v>193</v>
      </c>
      <c r="G130" s="105">
        <v>42826</v>
      </c>
      <c r="H130" s="103" t="s">
        <v>194</v>
      </c>
    </row>
    <row r="131" spans="1:8" s="103" customFormat="1" ht="15.6" hidden="1" x14ac:dyDescent="0.3">
      <c r="E131" s="104">
        <v>200</v>
      </c>
      <c r="F131" s="103" t="s">
        <v>193</v>
      </c>
      <c r="G131" s="105">
        <v>42466</v>
      </c>
      <c r="H131" s="103" t="s">
        <v>194</v>
      </c>
    </row>
    <row r="132" spans="1:8" x14ac:dyDescent="0.3">
      <c r="A132" s="106">
        <v>9193129</v>
      </c>
      <c r="B132" s="106" t="s">
        <v>141</v>
      </c>
      <c r="C132" s="106">
        <v>44401430000</v>
      </c>
      <c r="D132" s="106">
        <v>44401430000</v>
      </c>
      <c r="E132" s="109">
        <v>240</v>
      </c>
      <c r="F132" s="106" t="s">
        <v>193</v>
      </c>
      <c r="G132" s="108">
        <v>43770</v>
      </c>
      <c r="H132" s="106" t="s">
        <v>194</v>
      </c>
    </row>
    <row r="133" spans="1:8" s="103" customFormat="1" ht="15.6" hidden="1" x14ac:dyDescent="0.3">
      <c r="E133" s="104">
        <v>1067.67</v>
      </c>
      <c r="F133" s="103" t="s">
        <v>193</v>
      </c>
      <c r="G133" s="105">
        <v>42826</v>
      </c>
      <c r="H133" s="103" t="s">
        <v>194</v>
      </c>
    </row>
    <row r="134" spans="1:8" s="103" customFormat="1" ht="15.6" hidden="1" x14ac:dyDescent="0.3">
      <c r="E134" s="104">
        <v>1000</v>
      </c>
      <c r="F134" s="103" t="s">
        <v>193</v>
      </c>
      <c r="G134" s="105">
        <v>40725</v>
      </c>
      <c r="H134" s="103" t="s">
        <v>194</v>
      </c>
    </row>
    <row r="135" spans="1:8" x14ac:dyDescent="0.3">
      <c r="A135" s="106">
        <v>9193604</v>
      </c>
      <c r="B135" s="106" t="s">
        <v>196</v>
      </c>
      <c r="C135" s="106">
        <v>44401430000</v>
      </c>
      <c r="D135" s="106">
        <v>44401430000</v>
      </c>
      <c r="E135" s="109">
        <v>1200</v>
      </c>
      <c r="F135" s="106" t="s">
        <v>193</v>
      </c>
      <c r="G135" s="108">
        <v>43770</v>
      </c>
      <c r="H135" s="106" t="s">
        <v>194</v>
      </c>
    </row>
    <row r="136" spans="1:8" s="103" customFormat="1" ht="15.6" hidden="1" x14ac:dyDescent="0.3">
      <c r="E136" s="104">
        <v>1067.67</v>
      </c>
      <c r="F136" s="103" t="s">
        <v>193</v>
      </c>
      <c r="G136" s="105">
        <v>42826</v>
      </c>
      <c r="H136" s="103" t="s">
        <v>194</v>
      </c>
    </row>
    <row r="137" spans="1:8" s="103" customFormat="1" ht="15.6" hidden="1" x14ac:dyDescent="0.3">
      <c r="E137" s="104">
        <v>1000</v>
      </c>
      <c r="F137" s="103" t="s">
        <v>193</v>
      </c>
      <c r="G137" s="105">
        <v>42466</v>
      </c>
      <c r="H137" s="103" t="s">
        <v>194</v>
      </c>
    </row>
    <row r="138" spans="1:8" x14ac:dyDescent="0.3">
      <c r="A138" s="106">
        <v>9131096</v>
      </c>
      <c r="B138" s="106" t="s">
        <v>138</v>
      </c>
      <c r="C138" s="106">
        <v>46305430000</v>
      </c>
      <c r="D138" s="106">
        <v>46305430000</v>
      </c>
      <c r="E138" s="109">
        <v>240</v>
      </c>
      <c r="F138" s="106" t="s">
        <v>193</v>
      </c>
      <c r="G138" s="108">
        <v>43770</v>
      </c>
      <c r="H138" s="106" t="s">
        <v>194</v>
      </c>
    </row>
    <row r="139" spans="1:8" s="103" customFormat="1" ht="15.6" hidden="1" x14ac:dyDescent="0.3">
      <c r="E139" s="104">
        <v>1067.67</v>
      </c>
      <c r="F139" s="103" t="s">
        <v>193</v>
      </c>
      <c r="G139" s="105">
        <v>42826</v>
      </c>
      <c r="H139" s="103" t="s">
        <v>194</v>
      </c>
    </row>
    <row r="140" spans="1:8" s="103" customFormat="1" ht="15.6" hidden="1" x14ac:dyDescent="0.3">
      <c r="E140" s="104">
        <v>1000</v>
      </c>
      <c r="F140" s="103" t="s">
        <v>193</v>
      </c>
      <c r="G140" s="105">
        <v>40725</v>
      </c>
      <c r="H140" s="103" t="s">
        <v>194</v>
      </c>
    </row>
    <row r="141" spans="1:8" x14ac:dyDescent="0.3">
      <c r="A141" s="106">
        <v>9179312</v>
      </c>
      <c r="B141" s="106" t="s">
        <v>197</v>
      </c>
      <c r="C141" s="106">
        <v>46305430000</v>
      </c>
      <c r="D141" s="106">
        <v>46305430000</v>
      </c>
      <c r="E141" s="109">
        <v>240</v>
      </c>
      <c r="F141" s="106" t="s">
        <v>193</v>
      </c>
      <c r="G141" s="108">
        <v>43770</v>
      </c>
      <c r="H141" s="106" t="s">
        <v>194</v>
      </c>
    </row>
    <row r="142" spans="1:8" s="103" customFormat="1" ht="15.6" hidden="1" x14ac:dyDescent="0.3">
      <c r="E142" s="104">
        <v>213.33</v>
      </c>
      <c r="F142" s="103" t="s">
        <v>193</v>
      </c>
      <c r="G142" s="105">
        <v>42826</v>
      </c>
      <c r="H142" s="103" t="s">
        <v>194</v>
      </c>
    </row>
    <row r="143" spans="1:8" s="103" customFormat="1" ht="15.6" hidden="1" x14ac:dyDescent="0.3">
      <c r="E143" s="104">
        <v>200</v>
      </c>
      <c r="F143" s="103" t="s">
        <v>193</v>
      </c>
      <c r="G143" s="105">
        <v>40756</v>
      </c>
      <c r="H143" s="103" t="s">
        <v>194</v>
      </c>
    </row>
    <row r="144" spans="1:8" x14ac:dyDescent="0.3">
      <c r="A144" s="106">
        <v>9179371</v>
      </c>
      <c r="B144" s="106" t="s">
        <v>135</v>
      </c>
      <c r="C144" s="106">
        <v>46305430000</v>
      </c>
      <c r="D144" s="106">
        <v>46305430000</v>
      </c>
      <c r="E144" s="109">
        <v>1200</v>
      </c>
      <c r="F144" s="106" t="s">
        <v>193</v>
      </c>
      <c r="G144" s="108">
        <v>43770</v>
      </c>
      <c r="H144" s="106" t="s">
        <v>194</v>
      </c>
    </row>
    <row r="145" spans="1:8" s="103" customFormat="1" ht="15.6" hidden="1" x14ac:dyDescent="0.3">
      <c r="E145" s="104">
        <v>1067.67</v>
      </c>
      <c r="F145" s="103" t="s">
        <v>193</v>
      </c>
      <c r="G145" s="105">
        <v>42826</v>
      </c>
      <c r="H145" s="103" t="s">
        <v>194</v>
      </c>
    </row>
    <row r="146" spans="1:8" s="103" customFormat="1" ht="15.6" hidden="1" x14ac:dyDescent="0.3">
      <c r="E146" s="104">
        <v>1000</v>
      </c>
      <c r="F146" s="103" t="s">
        <v>193</v>
      </c>
      <c r="G146" s="105">
        <v>40725</v>
      </c>
      <c r="H146" s="103" t="s">
        <v>194</v>
      </c>
    </row>
    <row r="147" spans="1:8" x14ac:dyDescent="0.3">
      <c r="A147" s="106">
        <v>9193605</v>
      </c>
      <c r="B147" s="106" t="s">
        <v>198</v>
      </c>
      <c r="C147" s="106">
        <v>46305430000</v>
      </c>
      <c r="D147" s="106">
        <v>46305430000</v>
      </c>
      <c r="E147" s="109">
        <v>1200</v>
      </c>
      <c r="F147" s="106" t="s">
        <v>193</v>
      </c>
      <c r="G147" s="108">
        <v>43770</v>
      </c>
      <c r="H147" s="106" t="s">
        <v>194</v>
      </c>
    </row>
    <row r="148" spans="1:8" s="103" customFormat="1" ht="15.6" hidden="1" x14ac:dyDescent="0.3">
      <c r="E148" s="104">
        <v>1067.67</v>
      </c>
      <c r="F148" s="103" t="s">
        <v>193</v>
      </c>
      <c r="G148" s="105">
        <v>42826</v>
      </c>
      <c r="H148" s="103" t="s">
        <v>194</v>
      </c>
    </row>
    <row r="149" spans="1:8" s="103" customFormat="1" ht="15.6" hidden="1" x14ac:dyDescent="0.3">
      <c r="E149" s="104">
        <v>1000</v>
      </c>
      <c r="F149" s="103" t="s">
        <v>193</v>
      </c>
      <c r="G149" s="105">
        <v>42466</v>
      </c>
      <c r="H149" s="103" t="s">
        <v>194</v>
      </c>
    </row>
    <row r="150" spans="1:8" x14ac:dyDescent="0.3">
      <c r="A150" s="106">
        <v>9480005</v>
      </c>
      <c r="B150" s="106" t="s">
        <v>199</v>
      </c>
      <c r="C150" s="106">
        <v>47301450000</v>
      </c>
      <c r="D150" s="106">
        <v>47301450000</v>
      </c>
      <c r="E150" s="109">
        <v>600</v>
      </c>
      <c r="F150" s="106" t="s">
        <v>193</v>
      </c>
      <c r="G150" s="108">
        <v>43770</v>
      </c>
      <c r="H150" s="106" t="s">
        <v>194</v>
      </c>
    </row>
    <row r="151" spans="1:8" s="103" customFormat="1" ht="15.6" hidden="1" x14ac:dyDescent="0.3">
      <c r="E151" s="104">
        <v>213.33</v>
      </c>
      <c r="F151" s="103" t="s">
        <v>193</v>
      </c>
      <c r="G151" s="105">
        <v>42826</v>
      </c>
      <c r="H151" s="103" t="s">
        <v>194</v>
      </c>
    </row>
    <row r="152" spans="1:8" x14ac:dyDescent="0.3">
      <c r="A152" s="106">
        <v>9410028</v>
      </c>
      <c r="B152" s="106" t="s">
        <v>128</v>
      </c>
      <c r="C152" s="106">
        <v>47401450000</v>
      </c>
      <c r="D152" s="106">
        <v>47401450000</v>
      </c>
      <c r="E152" s="109">
        <v>240</v>
      </c>
      <c r="F152" s="106" t="s">
        <v>193</v>
      </c>
      <c r="G152" s="108">
        <v>43770</v>
      </c>
      <c r="H152" s="106" t="s">
        <v>194</v>
      </c>
    </row>
    <row r="153" spans="1:8" s="103" customFormat="1" ht="15.6" hidden="1" x14ac:dyDescent="0.3">
      <c r="E153" s="104">
        <v>213.33</v>
      </c>
      <c r="F153" s="103" t="s">
        <v>193</v>
      </c>
      <c r="G153" s="105">
        <v>42826</v>
      </c>
      <c r="H153" s="103" t="s">
        <v>194</v>
      </c>
    </row>
    <row r="154" spans="1:8" s="103" customFormat="1" ht="15.6" hidden="1" x14ac:dyDescent="0.3">
      <c r="E154" s="104">
        <v>200</v>
      </c>
      <c r="F154" s="103" t="s">
        <v>193</v>
      </c>
      <c r="G154" s="105">
        <v>40756</v>
      </c>
      <c r="H154" s="103" t="s">
        <v>194</v>
      </c>
    </row>
    <row r="155" spans="1:8" x14ac:dyDescent="0.3">
      <c r="A155" s="106">
        <v>9431115</v>
      </c>
      <c r="B155" s="106" t="s">
        <v>143</v>
      </c>
      <c r="C155" s="106">
        <v>47401450000</v>
      </c>
      <c r="D155" s="106">
        <v>47401450000</v>
      </c>
      <c r="E155" s="109">
        <v>240</v>
      </c>
      <c r="F155" s="106" t="s">
        <v>193</v>
      </c>
      <c r="G155" s="108">
        <v>43770</v>
      </c>
      <c r="H155" s="106" t="s">
        <v>194</v>
      </c>
    </row>
    <row r="156" spans="1:8" s="103" customFormat="1" ht="15.6" hidden="1" x14ac:dyDescent="0.3">
      <c r="E156" s="104">
        <v>213.33</v>
      </c>
      <c r="F156" s="103" t="s">
        <v>193</v>
      </c>
      <c r="G156" s="105">
        <v>42826</v>
      </c>
      <c r="H156" s="103" t="s">
        <v>194</v>
      </c>
    </row>
    <row r="157" spans="1:8" s="103" customFormat="1" ht="15.6" hidden="1" x14ac:dyDescent="0.3">
      <c r="E157" s="104">
        <v>200</v>
      </c>
      <c r="F157" s="103" t="s">
        <v>193</v>
      </c>
      <c r="G157" s="105">
        <v>40756</v>
      </c>
      <c r="H157" s="103" t="s">
        <v>194</v>
      </c>
    </row>
    <row r="158" spans="1:8" x14ac:dyDescent="0.3">
      <c r="A158" s="106">
        <v>9472002</v>
      </c>
      <c r="B158" s="106" t="s">
        <v>200</v>
      </c>
      <c r="C158" s="106">
        <v>47401450000</v>
      </c>
      <c r="D158" s="106">
        <v>47401450000</v>
      </c>
      <c r="E158" s="109">
        <v>240</v>
      </c>
      <c r="F158" s="106" t="s">
        <v>193</v>
      </c>
      <c r="G158" s="108">
        <v>43770</v>
      </c>
      <c r="H158" s="106" t="s">
        <v>194</v>
      </c>
    </row>
    <row r="159" spans="1:8" s="103" customFormat="1" ht="15.6" hidden="1" x14ac:dyDescent="0.3">
      <c r="E159" s="104">
        <v>533.33000000000004</v>
      </c>
      <c r="F159" s="103" t="s">
        <v>193</v>
      </c>
      <c r="G159" s="105">
        <v>42826</v>
      </c>
      <c r="H159" s="103" t="s">
        <v>194</v>
      </c>
    </row>
    <row r="160" spans="1:8" s="103" customFormat="1" ht="15.6" hidden="1" x14ac:dyDescent="0.3">
      <c r="E160" s="104">
        <v>500</v>
      </c>
      <c r="F160" s="103" t="s">
        <v>193</v>
      </c>
      <c r="G160" s="105">
        <v>40725</v>
      </c>
      <c r="H160" s="103" t="s">
        <v>194</v>
      </c>
    </row>
    <row r="161" spans="1:8" x14ac:dyDescent="0.3">
      <c r="A161" s="106">
        <v>9479627</v>
      </c>
      <c r="B161" s="106" t="s">
        <v>201</v>
      </c>
      <c r="C161" s="106">
        <v>47401450000</v>
      </c>
      <c r="D161" s="106">
        <v>47401450000</v>
      </c>
      <c r="E161" s="109">
        <v>240</v>
      </c>
      <c r="F161" s="106" t="s">
        <v>193</v>
      </c>
      <c r="G161" s="108">
        <v>43770</v>
      </c>
      <c r="H161" s="106" t="s">
        <v>194</v>
      </c>
    </row>
    <row r="162" spans="1:8" s="103" customFormat="1" ht="15.6" hidden="1" x14ac:dyDescent="0.3">
      <c r="E162" s="104">
        <v>533.33000000000004</v>
      </c>
      <c r="F162" s="103" t="s">
        <v>193</v>
      </c>
      <c r="G162" s="105">
        <v>42826</v>
      </c>
      <c r="H162" s="103" t="s">
        <v>194</v>
      </c>
    </row>
    <row r="163" spans="1:8" s="103" customFormat="1" ht="15.6" hidden="1" x14ac:dyDescent="0.3">
      <c r="E163" s="104">
        <v>500</v>
      </c>
      <c r="F163" s="103" t="s">
        <v>193</v>
      </c>
      <c r="G163" s="105">
        <v>42466</v>
      </c>
      <c r="H163" s="103" t="s">
        <v>194</v>
      </c>
    </row>
    <row r="164" spans="1:8" x14ac:dyDescent="0.3">
      <c r="A164" s="106">
        <v>9493121</v>
      </c>
      <c r="B164" s="106" t="s">
        <v>146</v>
      </c>
      <c r="C164" s="106">
        <v>47401450000</v>
      </c>
      <c r="D164" s="106">
        <v>47401450000</v>
      </c>
      <c r="E164" s="109">
        <v>240</v>
      </c>
      <c r="F164" s="106" t="s">
        <v>193</v>
      </c>
      <c r="G164" s="108">
        <v>43770</v>
      </c>
      <c r="H164" s="106" t="s">
        <v>194</v>
      </c>
    </row>
    <row r="165" spans="1:8" s="103" customFormat="1" ht="15.6" hidden="1" x14ac:dyDescent="0.3">
      <c r="E165" s="104">
        <v>533.33000000000004</v>
      </c>
      <c r="F165" s="103" t="s">
        <v>193</v>
      </c>
      <c r="G165" s="105">
        <v>42826</v>
      </c>
      <c r="H165" s="103" t="s">
        <v>194</v>
      </c>
    </row>
    <row r="166" spans="1:8" s="103" customFormat="1" ht="15.6" hidden="1" x14ac:dyDescent="0.3">
      <c r="E166" s="104">
        <v>500</v>
      </c>
      <c r="F166" s="103" t="s">
        <v>193</v>
      </c>
      <c r="G166" s="105">
        <v>40725</v>
      </c>
      <c r="H166" s="103" t="s">
        <v>194</v>
      </c>
    </row>
    <row r="167" spans="1:8" x14ac:dyDescent="0.3">
      <c r="A167" s="106">
        <v>9493122</v>
      </c>
      <c r="B167" s="106" t="s">
        <v>147</v>
      </c>
      <c r="C167" s="106">
        <v>47401450000</v>
      </c>
      <c r="D167" s="106">
        <v>47401450000</v>
      </c>
      <c r="E167" s="109">
        <v>240</v>
      </c>
      <c r="F167" s="106" t="s">
        <v>193</v>
      </c>
      <c r="G167" s="108">
        <v>43770</v>
      </c>
      <c r="H167" s="106" t="s">
        <v>194</v>
      </c>
    </row>
    <row r="168" spans="1:8" s="103" customFormat="1" ht="15.6" hidden="1" x14ac:dyDescent="0.3">
      <c r="E168" s="104">
        <v>533.33000000000004</v>
      </c>
      <c r="F168" s="103" t="s">
        <v>193</v>
      </c>
      <c r="G168" s="105">
        <v>42826</v>
      </c>
      <c r="H168" s="103" t="s">
        <v>194</v>
      </c>
    </row>
    <row r="169" spans="1:8" s="103" customFormat="1" ht="15.6" hidden="1" x14ac:dyDescent="0.3">
      <c r="E169" s="104">
        <v>500</v>
      </c>
      <c r="F169" s="103" t="s">
        <v>193</v>
      </c>
      <c r="G169" s="105">
        <v>40725</v>
      </c>
      <c r="H169" s="103" t="s">
        <v>194</v>
      </c>
    </row>
    <row r="170" spans="1:8" x14ac:dyDescent="0.3">
      <c r="A170" s="106">
        <v>9493131</v>
      </c>
      <c r="B170" s="106" t="s">
        <v>202</v>
      </c>
      <c r="C170" s="106">
        <v>47401450000</v>
      </c>
      <c r="D170" s="106">
        <v>47401450000</v>
      </c>
      <c r="E170" s="109">
        <v>240</v>
      </c>
      <c r="F170" s="106" t="s">
        <v>193</v>
      </c>
      <c r="G170" s="108">
        <v>43770</v>
      </c>
      <c r="H170" s="106" t="s">
        <v>194</v>
      </c>
    </row>
    <row r="171" spans="1:8" s="103" customFormat="1" ht="15.6" hidden="1" x14ac:dyDescent="0.3">
      <c r="E171" s="104">
        <v>533.33000000000004</v>
      </c>
      <c r="F171" s="103" t="s">
        <v>193</v>
      </c>
      <c r="G171" s="105">
        <v>42826</v>
      </c>
      <c r="H171" s="103" t="s">
        <v>194</v>
      </c>
    </row>
    <row r="172" spans="1:8" s="103" customFormat="1" ht="15.6" hidden="1" x14ac:dyDescent="0.3">
      <c r="E172" s="104">
        <v>500</v>
      </c>
      <c r="F172" s="103" t="s">
        <v>193</v>
      </c>
      <c r="G172" s="105">
        <v>42466</v>
      </c>
      <c r="H172" s="103" t="s">
        <v>194</v>
      </c>
    </row>
    <row r="173" spans="1:8" x14ac:dyDescent="0.3">
      <c r="A173" s="106">
        <v>9479360</v>
      </c>
      <c r="B173" s="106" t="s">
        <v>151</v>
      </c>
      <c r="C173" s="106">
        <v>47402450000</v>
      </c>
      <c r="D173" s="106">
        <v>47402450000</v>
      </c>
      <c r="E173" s="109">
        <v>600</v>
      </c>
      <c r="F173" s="106" t="s">
        <v>193</v>
      </c>
      <c r="G173" s="108">
        <v>43770</v>
      </c>
      <c r="H173" s="106" t="s">
        <v>194</v>
      </c>
    </row>
    <row r="174" spans="1:8" s="103" customFormat="1" ht="15.6" hidden="1" x14ac:dyDescent="0.3">
      <c r="E174" s="104">
        <v>213.33</v>
      </c>
      <c r="F174" s="103" t="s">
        <v>193</v>
      </c>
      <c r="G174" s="105">
        <v>42826</v>
      </c>
      <c r="H174" s="103" t="s">
        <v>194</v>
      </c>
    </row>
    <row r="175" spans="1:8" s="103" customFormat="1" ht="15.6" hidden="1" x14ac:dyDescent="0.3">
      <c r="E175" s="104">
        <v>200</v>
      </c>
      <c r="F175" s="103" t="s">
        <v>193</v>
      </c>
      <c r="G175" s="105">
        <v>40756</v>
      </c>
      <c r="H175" s="103" t="s">
        <v>194</v>
      </c>
    </row>
    <row r="176" spans="1:8" x14ac:dyDescent="0.3">
      <c r="A176" s="106">
        <v>9479371</v>
      </c>
      <c r="B176" s="106" t="s">
        <v>203</v>
      </c>
      <c r="C176" s="106">
        <v>47402450000</v>
      </c>
      <c r="D176" s="106">
        <v>47402450000</v>
      </c>
      <c r="E176" s="109">
        <v>600</v>
      </c>
      <c r="F176" s="106" t="s">
        <v>193</v>
      </c>
      <c r="G176" s="108">
        <v>43770</v>
      </c>
      <c r="H176" s="106" t="s">
        <v>194</v>
      </c>
    </row>
    <row r="177" spans="1:8" s="103" customFormat="1" ht="15.6" hidden="1" x14ac:dyDescent="0.3">
      <c r="E177" s="104">
        <v>533.33000000000004</v>
      </c>
      <c r="F177" s="103" t="s">
        <v>193</v>
      </c>
      <c r="G177" s="105">
        <v>42826</v>
      </c>
      <c r="H177" s="103" t="s">
        <v>194</v>
      </c>
    </row>
    <row r="178" spans="1:8" s="103" customFormat="1" ht="15.6" hidden="1" x14ac:dyDescent="0.3">
      <c r="E178" s="104">
        <v>500</v>
      </c>
      <c r="F178" s="103" t="s">
        <v>193</v>
      </c>
      <c r="G178" s="105">
        <v>41791</v>
      </c>
      <c r="H178" s="103" t="s">
        <v>194</v>
      </c>
    </row>
    <row r="179" spans="1:8" x14ac:dyDescent="0.3">
      <c r="A179" s="106">
        <v>9479310</v>
      </c>
      <c r="B179" s="106" t="s">
        <v>130</v>
      </c>
      <c r="C179" s="106">
        <v>48201450000</v>
      </c>
      <c r="D179" s="106">
        <v>48201450000</v>
      </c>
      <c r="E179" s="109">
        <v>600</v>
      </c>
      <c r="F179" s="106" t="s">
        <v>193</v>
      </c>
      <c r="G179" s="108">
        <v>43770</v>
      </c>
      <c r="H179" s="106" t="s">
        <v>194</v>
      </c>
    </row>
    <row r="180" spans="1:8" s="103" customFormat="1" ht="15.6" hidden="1" x14ac:dyDescent="0.3">
      <c r="E180" s="104">
        <v>533.33000000000004</v>
      </c>
      <c r="F180" s="103" t="s">
        <v>193</v>
      </c>
      <c r="G180" s="105">
        <v>42826</v>
      </c>
      <c r="H180" s="103" t="s">
        <v>194</v>
      </c>
    </row>
    <row r="181" spans="1:8" s="103" customFormat="1" ht="15.6" hidden="1" x14ac:dyDescent="0.3">
      <c r="E181" s="104">
        <v>500</v>
      </c>
      <c r="F181" s="103" t="s">
        <v>193</v>
      </c>
      <c r="G181" s="105">
        <v>42466</v>
      </c>
      <c r="H181" s="103" t="s">
        <v>194</v>
      </c>
    </row>
    <row r="182" spans="1:8" x14ac:dyDescent="0.3">
      <c r="A182" s="106">
        <v>9479372</v>
      </c>
      <c r="B182" s="106" t="s">
        <v>204</v>
      </c>
      <c r="C182" s="106">
        <v>48501450000</v>
      </c>
      <c r="D182" s="106">
        <v>48501450000</v>
      </c>
      <c r="E182" s="109">
        <v>600</v>
      </c>
      <c r="F182" s="106" t="s">
        <v>193</v>
      </c>
      <c r="G182" s="108">
        <v>43770</v>
      </c>
      <c r="H182" s="106" t="s">
        <v>194</v>
      </c>
    </row>
    <row r="183" spans="1:8" s="103" customFormat="1" ht="15.6" hidden="1" x14ac:dyDescent="0.3">
      <c r="E183" s="104">
        <v>213.33</v>
      </c>
      <c r="F183" s="103" t="s">
        <v>193</v>
      </c>
      <c r="G183" s="105">
        <v>42826</v>
      </c>
      <c r="H183" s="103" t="s">
        <v>194</v>
      </c>
    </row>
    <row r="184" spans="1:8" s="103" customFormat="1" ht="15.6" hidden="1" x14ac:dyDescent="0.3">
      <c r="E184" s="104">
        <v>200</v>
      </c>
      <c r="F184" s="103" t="s">
        <v>193</v>
      </c>
      <c r="G184" s="105">
        <v>40725</v>
      </c>
      <c r="H184" s="103" t="s">
        <v>194</v>
      </c>
    </row>
    <row r="185" spans="1:8" x14ac:dyDescent="0.3">
      <c r="A185" s="106">
        <v>9480006</v>
      </c>
      <c r="B185" s="106" t="s">
        <v>205</v>
      </c>
      <c r="C185" s="106">
        <v>48521450000</v>
      </c>
      <c r="D185" s="106">
        <v>48521450000</v>
      </c>
      <c r="E185" s="109">
        <v>600</v>
      </c>
      <c r="F185" s="106" t="s">
        <v>193</v>
      </c>
      <c r="G185" s="108">
        <v>43770</v>
      </c>
      <c r="H185" s="106" t="s">
        <v>194</v>
      </c>
    </row>
    <row r="186" spans="1:8" s="103" customFormat="1" ht="15.6" hidden="1" x14ac:dyDescent="0.3">
      <c r="E186" s="104">
        <v>213.33</v>
      </c>
      <c r="F186" s="103" t="s">
        <v>193</v>
      </c>
      <c r="G186" s="105">
        <v>42826</v>
      </c>
      <c r="H186" s="103" t="s">
        <v>194</v>
      </c>
    </row>
    <row r="187" spans="1:8" s="103" customFormat="1" ht="15.6" hidden="1" x14ac:dyDescent="0.3">
      <c r="E187" s="104">
        <v>0</v>
      </c>
      <c r="F187" s="103" t="s">
        <v>193</v>
      </c>
      <c r="G187" s="105">
        <v>40725</v>
      </c>
      <c r="H187" s="103" t="s">
        <v>194</v>
      </c>
    </row>
    <row r="188" spans="1:8" x14ac:dyDescent="0.3">
      <c r="A188" s="106">
        <v>9479311</v>
      </c>
      <c r="B188" s="106" t="s">
        <v>133</v>
      </c>
      <c r="C188" s="106">
        <v>48531450000</v>
      </c>
      <c r="D188" s="106">
        <v>48531450000</v>
      </c>
      <c r="E188" s="109">
        <v>600</v>
      </c>
      <c r="F188" s="106" t="s">
        <v>193</v>
      </c>
      <c r="G188" s="108">
        <v>43770</v>
      </c>
      <c r="H188" s="106" t="s">
        <v>194</v>
      </c>
    </row>
    <row r="189" spans="1:8" s="103" customFormat="1" ht="15.6" hidden="1" x14ac:dyDescent="0.3">
      <c r="E189" s="104">
        <v>213.33</v>
      </c>
      <c r="F189" s="103" t="s">
        <v>193</v>
      </c>
      <c r="G189" s="105">
        <v>42826</v>
      </c>
      <c r="H189" s="103" t="s">
        <v>194</v>
      </c>
    </row>
    <row r="190" spans="1:8" s="103" customFormat="1" ht="15.6" hidden="1" x14ac:dyDescent="0.3">
      <c r="E190" s="104">
        <v>200</v>
      </c>
      <c r="F190" s="103" t="s">
        <v>193</v>
      </c>
      <c r="G190" s="105">
        <v>40756</v>
      </c>
      <c r="H190" s="103" t="s">
        <v>194</v>
      </c>
    </row>
  </sheetData>
  <autoFilter ref="A7:H190" xr:uid="{00000000-0009-0000-0000-000002000000}">
    <filterColumn colId="3">
      <filters blank="1">
        <filter val="44401430000"/>
        <filter val="46305430000"/>
        <filter val="47301450000"/>
        <filter val="47401450000"/>
        <filter val="47402450000"/>
        <filter val="48201450000"/>
        <filter val="48501450000"/>
        <filter val="48521450000"/>
        <filter val="48531450000"/>
      </filters>
    </filterColumn>
    <filterColumn colId="6">
      <filters>
        <dateGroupItem year="2019" dateTimeGrouping="year"/>
      </filters>
    </filterColumn>
    <sortState xmlns:xlrd2="http://schemas.microsoft.com/office/spreadsheetml/2017/richdata2" ref="A114:H188">
      <sortCondition ref="D7:D190"/>
    </sortState>
  </autoFilter>
  <pageMargins left="0" right="0" top="0" bottom="0" header="0" footer="0"/>
  <pageSetup scale="88"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46"/>
  <sheetViews>
    <sheetView topLeftCell="A2" workbookViewId="0">
      <selection activeCell="F37" sqref="F37"/>
    </sheetView>
  </sheetViews>
  <sheetFormatPr defaultRowHeight="13.2" x14ac:dyDescent="0.25"/>
  <cols>
    <col min="1" max="1" width="8.90625" style="88"/>
    <col min="2" max="2" width="31.81640625" style="88" bestFit="1" customWidth="1"/>
    <col min="3" max="3" width="1.6328125" style="88" customWidth="1"/>
    <col min="4" max="4" width="8.81640625" style="88" bestFit="1" customWidth="1"/>
    <col min="5" max="6" width="11.6328125" style="88" bestFit="1" customWidth="1"/>
    <col min="7" max="7" width="10.90625" style="88" bestFit="1" customWidth="1"/>
    <col min="8" max="257" width="8.90625" style="88"/>
    <col min="258" max="258" width="31.81640625" style="88" bestFit="1" customWidth="1"/>
    <col min="259" max="259" width="1.6328125" style="88" customWidth="1"/>
    <col min="260" max="260" width="8.81640625" style="88" bestFit="1" customWidth="1"/>
    <col min="261" max="262" width="11.6328125" style="88" bestFit="1" customWidth="1"/>
    <col min="263" max="263" width="10.90625" style="88" bestFit="1" customWidth="1"/>
    <col min="264" max="513" width="8.90625" style="88"/>
    <col min="514" max="514" width="31.81640625" style="88" bestFit="1" customWidth="1"/>
    <col min="515" max="515" width="1.6328125" style="88" customWidth="1"/>
    <col min="516" max="516" width="8.81640625" style="88" bestFit="1" customWidth="1"/>
    <col min="517" max="518" width="11.6328125" style="88" bestFit="1" customWidth="1"/>
    <col min="519" max="519" width="10.90625" style="88" bestFit="1" customWidth="1"/>
    <col min="520" max="769" width="8.90625" style="88"/>
    <col min="770" max="770" width="31.81640625" style="88" bestFit="1" customWidth="1"/>
    <col min="771" max="771" width="1.6328125" style="88" customWidth="1"/>
    <col min="772" max="772" width="8.81640625" style="88" bestFit="1" customWidth="1"/>
    <col min="773" max="774" width="11.6328125" style="88" bestFit="1" customWidth="1"/>
    <col min="775" max="775" width="10.90625" style="88" bestFit="1" customWidth="1"/>
    <col min="776" max="1025" width="8.90625" style="88"/>
    <col min="1026" max="1026" width="31.81640625" style="88" bestFit="1" customWidth="1"/>
    <col min="1027" max="1027" width="1.6328125" style="88" customWidth="1"/>
    <col min="1028" max="1028" width="8.81640625" style="88" bestFit="1" customWidth="1"/>
    <col min="1029" max="1030" width="11.6328125" style="88" bestFit="1" customWidth="1"/>
    <col min="1031" max="1031" width="10.90625" style="88" bestFit="1" customWidth="1"/>
    <col min="1032" max="1281" width="8.90625" style="88"/>
    <col min="1282" max="1282" width="31.81640625" style="88" bestFit="1" customWidth="1"/>
    <col min="1283" max="1283" width="1.6328125" style="88" customWidth="1"/>
    <col min="1284" max="1284" width="8.81640625" style="88" bestFit="1" customWidth="1"/>
    <col min="1285" max="1286" width="11.6328125" style="88" bestFit="1" customWidth="1"/>
    <col min="1287" max="1287" width="10.90625" style="88" bestFit="1" customWidth="1"/>
    <col min="1288" max="1537" width="8.90625" style="88"/>
    <col min="1538" max="1538" width="31.81640625" style="88" bestFit="1" customWidth="1"/>
    <col min="1539" max="1539" width="1.6328125" style="88" customWidth="1"/>
    <col min="1540" max="1540" width="8.81640625" style="88" bestFit="1" customWidth="1"/>
    <col min="1541" max="1542" width="11.6328125" style="88" bestFit="1" customWidth="1"/>
    <col min="1543" max="1543" width="10.90625" style="88" bestFit="1" customWidth="1"/>
    <col min="1544" max="1793" width="8.90625" style="88"/>
    <col min="1794" max="1794" width="31.81640625" style="88" bestFit="1" customWidth="1"/>
    <col min="1795" max="1795" width="1.6328125" style="88" customWidth="1"/>
    <col min="1796" max="1796" width="8.81640625" style="88" bestFit="1" customWidth="1"/>
    <col min="1797" max="1798" width="11.6328125" style="88" bestFit="1" customWidth="1"/>
    <col min="1799" max="1799" width="10.90625" style="88" bestFit="1" customWidth="1"/>
    <col min="1800" max="2049" width="8.90625" style="88"/>
    <col min="2050" max="2050" width="31.81640625" style="88" bestFit="1" customWidth="1"/>
    <col min="2051" max="2051" width="1.6328125" style="88" customWidth="1"/>
    <col min="2052" max="2052" width="8.81640625" style="88" bestFit="1" customWidth="1"/>
    <col min="2053" max="2054" width="11.6328125" style="88" bestFit="1" customWidth="1"/>
    <col min="2055" max="2055" width="10.90625" style="88" bestFit="1" customWidth="1"/>
    <col min="2056" max="2305" width="8.90625" style="88"/>
    <col min="2306" max="2306" width="31.81640625" style="88" bestFit="1" customWidth="1"/>
    <col min="2307" max="2307" width="1.6328125" style="88" customWidth="1"/>
    <col min="2308" max="2308" width="8.81640625" style="88" bestFit="1" customWidth="1"/>
    <col min="2309" max="2310" width="11.6328125" style="88" bestFit="1" customWidth="1"/>
    <col min="2311" max="2311" width="10.90625" style="88" bestFit="1" customWidth="1"/>
    <col min="2312" max="2561" width="8.90625" style="88"/>
    <col min="2562" max="2562" width="31.81640625" style="88" bestFit="1" customWidth="1"/>
    <col min="2563" max="2563" width="1.6328125" style="88" customWidth="1"/>
    <col min="2564" max="2564" width="8.81640625" style="88" bestFit="1" customWidth="1"/>
    <col min="2565" max="2566" width="11.6328125" style="88" bestFit="1" customWidth="1"/>
    <col min="2567" max="2567" width="10.90625" style="88" bestFit="1" customWidth="1"/>
    <col min="2568" max="2817" width="8.90625" style="88"/>
    <col min="2818" max="2818" width="31.81640625" style="88" bestFit="1" customWidth="1"/>
    <col min="2819" max="2819" width="1.6328125" style="88" customWidth="1"/>
    <col min="2820" max="2820" width="8.81640625" style="88" bestFit="1" customWidth="1"/>
    <col min="2821" max="2822" width="11.6328125" style="88" bestFit="1" customWidth="1"/>
    <col min="2823" max="2823" width="10.90625" style="88" bestFit="1" customWidth="1"/>
    <col min="2824" max="3073" width="8.90625" style="88"/>
    <col min="3074" max="3074" width="31.81640625" style="88" bestFit="1" customWidth="1"/>
    <col min="3075" max="3075" width="1.6328125" style="88" customWidth="1"/>
    <col min="3076" max="3076" width="8.81640625" style="88" bestFit="1" customWidth="1"/>
    <col min="3077" max="3078" width="11.6328125" style="88" bestFit="1" customWidth="1"/>
    <col min="3079" max="3079" width="10.90625" style="88" bestFit="1" customWidth="1"/>
    <col min="3080" max="3329" width="8.90625" style="88"/>
    <col min="3330" max="3330" width="31.81640625" style="88" bestFit="1" customWidth="1"/>
    <col min="3331" max="3331" width="1.6328125" style="88" customWidth="1"/>
    <col min="3332" max="3332" width="8.81640625" style="88" bestFit="1" customWidth="1"/>
    <col min="3333" max="3334" width="11.6328125" style="88" bestFit="1" customWidth="1"/>
    <col min="3335" max="3335" width="10.90625" style="88" bestFit="1" customWidth="1"/>
    <col min="3336" max="3585" width="8.90625" style="88"/>
    <col min="3586" max="3586" width="31.81640625" style="88" bestFit="1" customWidth="1"/>
    <col min="3587" max="3587" width="1.6328125" style="88" customWidth="1"/>
    <col min="3588" max="3588" width="8.81640625" style="88" bestFit="1" customWidth="1"/>
    <col min="3589" max="3590" width="11.6328125" style="88" bestFit="1" customWidth="1"/>
    <col min="3591" max="3591" width="10.90625" style="88" bestFit="1" customWidth="1"/>
    <col min="3592" max="3841" width="8.90625" style="88"/>
    <col min="3842" max="3842" width="31.81640625" style="88" bestFit="1" customWidth="1"/>
    <col min="3843" max="3843" width="1.6328125" style="88" customWidth="1"/>
    <col min="3844" max="3844" width="8.81640625" style="88" bestFit="1" customWidth="1"/>
    <col min="3845" max="3846" width="11.6328125" style="88" bestFit="1" customWidth="1"/>
    <col min="3847" max="3847" width="10.90625" style="88" bestFit="1" customWidth="1"/>
    <col min="3848" max="4097" width="8.90625" style="88"/>
    <col min="4098" max="4098" width="31.81640625" style="88" bestFit="1" customWidth="1"/>
    <col min="4099" max="4099" width="1.6328125" style="88" customWidth="1"/>
    <col min="4100" max="4100" width="8.81640625" style="88" bestFit="1" customWidth="1"/>
    <col min="4101" max="4102" width="11.6328125" style="88" bestFit="1" customWidth="1"/>
    <col min="4103" max="4103" width="10.90625" style="88" bestFit="1" customWidth="1"/>
    <col min="4104" max="4353" width="8.90625" style="88"/>
    <col min="4354" max="4354" width="31.81640625" style="88" bestFit="1" customWidth="1"/>
    <col min="4355" max="4355" width="1.6328125" style="88" customWidth="1"/>
    <col min="4356" max="4356" width="8.81640625" style="88" bestFit="1" customWidth="1"/>
    <col min="4357" max="4358" width="11.6328125" style="88" bestFit="1" customWidth="1"/>
    <col min="4359" max="4359" width="10.90625" style="88" bestFit="1" customWidth="1"/>
    <col min="4360" max="4609" width="8.90625" style="88"/>
    <col min="4610" max="4610" width="31.81640625" style="88" bestFit="1" customWidth="1"/>
    <col min="4611" max="4611" width="1.6328125" style="88" customWidth="1"/>
    <col min="4612" max="4612" width="8.81640625" style="88" bestFit="1" customWidth="1"/>
    <col min="4613" max="4614" width="11.6328125" style="88" bestFit="1" customWidth="1"/>
    <col min="4615" max="4615" width="10.90625" style="88" bestFit="1" customWidth="1"/>
    <col min="4616" max="4865" width="8.90625" style="88"/>
    <col min="4866" max="4866" width="31.81640625" style="88" bestFit="1" customWidth="1"/>
    <col min="4867" max="4867" width="1.6328125" style="88" customWidth="1"/>
    <col min="4868" max="4868" width="8.81640625" style="88" bestFit="1" customWidth="1"/>
    <col min="4869" max="4870" width="11.6328125" style="88" bestFit="1" customWidth="1"/>
    <col min="4871" max="4871" width="10.90625" style="88" bestFit="1" customWidth="1"/>
    <col min="4872" max="5121" width="8.90625" style="88"/>
    <col min="5122" max="5122" width="31.81640625" style="88" bestFit="1" customWidth="1"/>
    <col min="5123" max="5123" width="1.6328125" style="88" customWidth="1"/>
    <col min="5124" max="5124" width="8.81640625" style="88" bestFit="1" customWidth="1"/>
    <col min="5125" max="5126" width="11.6328125" style="88" bestFit="1" customWidth="1"/>
    <col min="5127" max="5127" width="10.90625" style="88" bestFit="1" customWidth="1"/>
    <col min="5128" max="5377" width="8.90625" style="88"/>
    <col min="5378" max="5378" width="31.81640625" style="88" bestFit="1" customWidth="1"/>
    <col min="5379" max="5379" width="1.6328125" style="88" customWidth="1"/>
    <col min="5380" max="5380" width="8.81640625" style="88" bestFit="1" customWidth="1"/>
    <col min="5381" max="5382" width="11.6328125" style="88" bestFit="1" customWidth="1"/>
    <col min="5383" max="5383" width="10.90625" style="88" bestFit="1" customWidth="1"/>
    <col min="5384" max="5633" width="8.90625" style="88"/>
    <col min="5634" max="5634" width="31.81640625" style="88" bestFit="1" customWidth="1"/>
    <col min="5635" max="5635" width="1.6328125" style="88" customWidth="1"/>
    <col min="5636" max="5636" width="8.81640625" style="88" bestFit="1" customWidth="1"/>
    <col min="5637" max="5638" width="11.6328125" style="88" bestFit="1" customWidth="1"/>
    <col min="5639" max="5639" width="10.90625" style="88" bestFit="1" customWidth="1"/>
    <col min="5640" max="5889" width="8.90625" style="88"/>
    <col min="5890" max="5890" width="31.81640625" style="88" bestFit="1" customWidth="1"/>
    <col min="5891" max="5891" width="1.6328125" style="88" customWidth="1"/>
    <col min="5892" max="5892" width="8.81640625" style="88" bestFit="1" customWidth="1"/>
    <col min="5893" max="5894" width="11.6328125" style="88" bestFit="1" customWidth="1"/>
    <col min="5895" max="5895" width="10.90625" style="88" bestFit="1" customWidth="1"/>
    <col min="5896" max="6145" width="8.90625" style="88"/>
    <col min="6146" max="6146" width="31.81640625" style="88" bestFit="1" customWidth="1"/>
    <col min="6147" max="6147" width="1.6328125" style="88" customWidth="1"/>
    <col min="6148" max="6148" width="8.81640625" style="88" bestFit="1" customWidth="1"/>
    <col min="6149" max="6150" width="11.6328125" style="88" bestFit="1" customWidth="1"/>
    <col min="6151" max="6151" width="10.90625" style="88" bestFit="1" customWidth="1"/>
    <col min="6152" max="6401" width="8.90625" style="88"/>
    <col min="6402" max="6402" width="31.81640625" style="88" bestFit="1" customWidth="1"/>
    <col min="6403" max="6403" width="1.6328125" style="88" customWidth="1"/>
    <col min="6404" max="6404" width="8.81640625" style="88" bestFit="1" customWidth="1"/>
    <col min="6405" max="6406" width="11.6328125" style="88" bestFit="1" customWidth="1"/>
    <col min="6407" max="6407" width="10.90625" style="88" bestFit="1" customWidth="1"/>
    <col min="6408" max="6657" width="8.90625" style="88"/>
    <col min="6658" max="6658" width="31.81640625" style="88" bestFit="1" customWidth="1"/>
    <col min="6659" max="6659" width="1.6328125" style="88" customWidth="1"/>
    <col min="6660" max="6660" width="8.81640625" style="88" bestFit="1" customWidth="1"/>
    <col min="6661" max="6662" width="11.6328125" style="88" bestFit="1" customWidth="1"/>
    <col min="6663" max="6663" width="10.90625" style="88" bestFit="1" customWidth="1"/>
    <col min="6664" max="6913" width="8.90625" style="88"/>
    <col min="6914" max="6914" width="31.81640625" style="88" bestFit="1" customWidth="1"/>
    <col min="6915" max="6915" width="1.6328125" style="88" customWidth="1"/>
    <col min="6916" max="6916" width="8.81640625" style="88" bestFit="1" customWidth="1"/>
    <col min="6917" max="6918" width="11.6328125" style="88" bestFit="1" customWidth="1"/>
    <col min="6919" max="6919" width="10.90625" style="88" bestFit="1" customWidth="1"/>
    <col min="6920" max="7169" width="8.90625" style="88"/>
    <col min="7170" max="7170" width="31.81640625" style="88" bestFit="1" customWidth="1"/>
    <col min="7171" max="7171" width="1.6328125" style="88" customWidth="1"/>
    <col min="7172" max="7172" width="8.81640625" style="88" bestFit="1" customWidth="1"/>
    <col min="7173" max="7174" width="11.6328125" style="88" bestFit="1" customWidth="1"/>
    <col min="7175" max="7175" width="10.90625" style="88" bestFit="1" customWidth="1"/>
    <col min="7176" max="7425" width="8.90625" style="88"/>
    <col min="7426" max="7426" width="31.81640625" style="88" bestFit="1" customWidth="1"/>
    <col min="7427" max="7427" width="1.6328125" style="88" customWidth="1"/>
    <col min="7428" max="7428" width="8.81640625" style="88" bestFit="1" customWidth="1"/>
    <col min="7429" max="7430" width="11.6328125" style="88" bestFit="1" customWidth="1"/>
    <col min="7431" max="7431" width="10.90625" style="88" bestFit="1" customWidth="1"/>
    <col min="7432" max="7681" width="8.90625" style="88"/>
    <col min="7682" max="7682" width="31.81640625" style="88" bestFit="1" customWidth="1"/>
    <col min="7683" max="7683" width="1.6328125" style="88" customWidth="1"/>
    <col min="7684" max="7684" width="8.81640625" style="88" bestFit="1" customWidth="1"/>
    <col min="7685" max="7686" width="11.6328125" style="88" bestFit="1" customWidth="1"/>
    <col min="7687" max="7687" width="10.90625" style="88" bestFit="1" customWidth="1"/>
    <col min="7688" max="7937" width="8.90625" style="88"/>
    <col min="7938" max="7938" width="31.81640625" style="88" bestFit="1" customWidth="1"/>
    <col min="7939" max="7939" width="1.6328125" style="88" customWidth="1"/>
    <col min="7940" max="7940" width="8.81640625" style="88" bestFit="1" customWidth="1"/>
    <col min="7941" max="7942" width="11.6328125" style="88" bestFit="1" customWidth="1"/>
    <col min="7943" max="7943" width="10.90625" style="88" bestFit="1" customWidth="1"/>
    <col min="7944" max="8193" width="8.90625" style="88"/>
    <col min="8194" max="8194" width="31.81640625" style="88" bestFit="1" customWidth="1"/>
    <col min="8195" max="8195" width="1.6328125" style="88" customWidth="1"/>
    <col min="8196" max="8196" width="8.81640625" style="88" bestFit="1" customWidth="1"/>
    <col min="8197" max="8198" width="11.6328125" style="88" bestFit="1" customWidth="1"/>
    <col min="8199" max="8199" width="10.90625" style="88" bestFit="1" customWidth="1"/>
    <col min="8200" max="8449" width="8.90625" style="88"/>
    <col min="8450" max="8450" width="31.81640625" style="88" bestFit="1" customWidth="1"/>
    <col min="8451" max="8451" width="1.6328125" style="88" customWidth="1"/>
    <col min="8452" max="8452" width="8.81640625" style="88" bestFit="1" customWidth="1"/>
    <col min="8453" max="8454" width="11.6328125" style="88" bestFit="1" customWidth="1"/>
    <col min="8455" max="8455" width="10.90625" style="88" bestFit="1" customWidth="1"/>
    <col min="8456" max="8705" width="8.90625" style="88"/>
    <col min="8706" max="8706" width="31.81640625" style="88" bestFit="1" customWidth="1"/>
    <col min="8707" max="8707" width="1.6328125" style="88" customWidth="1"/>
    <col min="8708" max="8708" width="8.81640625" style="88" bestFit="1" customWidth="1"/>
    <col min="8709" max="8710" width="11.6328125" style="88" bestFit="1" customWidth="1"/>
    <col min="8711" max="8711" width="10.90625" style="88" bestFit="1" customWidth="1"/>
    <col min="8712" max="8961" width="8.90625" style="88"/>
    <col min="8962" max="8962" width="31.81640625" style="88" bestFit="1" customWidth="1"/>
    <col min="8963" max="8963" width="1.6328125" style="88" customWidth="1"/>
    <col min="8964" max="8964" width="8.81640625" style="88" bestFit="1" customWidth="1"/>
    <col min="8965" max="8966" width="11.6328125" style="88" bestFit="1" customWidth="1"/>
    <col min="8967" max="8967" width="10.90625" style="88" bestFit="1" customWidth="1"/>
    <col min="8968" max="9217" width="8.90625" style="88"/>
    <col min="9218" max="9218" width="31.81640625" style="88" bestFit="1" customWidth="1"/>
    <col min="9219" max="9219" width="1.6328125" style="88" customWidth="1"/>
    <col min="9220" max="9220" width="8.81640625" style="88" bestFit="1" customWidth="1"/>
    <col min="9221" max="9222" width="11.6328125" style="88" bestFit="1" customWidth="1"/>
    <col min="9223" max="9223" width="10.90625" style="88" bestFit="1" customWidth="1"/>
    <col min="9224" max="9473" width="8.90625" style="88"/>
    <col min="9474" max="9474" width="31.81640625" style="88" bestFit="1" customWidth="1"/>
    <col min="9475" max="9475" width="1.6328125" style="88" customWidth="1"/>
    <col min="9476" max="9476" width="8.81640625" style="88" bestFit="1" customWidth="1"/>
    <col min="9477" max="9478" width="11.6328125" style="88" bestFit="1" customWidth="1"/>
    <col min="9479" max="9479" width="10.90625" style="88" bestFit="1" customWidth="1"/>
    <col min="9480" max="9729" width="8.90625" style="88"/>
    <col min="9730" max="9730" width="31.81640625" style="88" bestFit="1" customWidth="1"/>
    <col min="9731" max="9731" width="1.6328125" style="88" customWidth="1"/>
    <col min="9732" max="9732" width="8.81640625" style="88" bestFit="1" customWidth="1"/>
    <col min="9733" max="9734" width="11.6328125" style="88" bestFit="1" customWidth="1"/>
    <col min="9735" max="9735" width="10.90625" style="88" bestFit="1" customWidth="1"/>
    <col min="9736" max="9985" width="8.90625" style="88"/>
    <col min="9986" max="9986" width="31.81640625" style="88" bestFit="1" customWidth="1"/>
    <col min="9987" max="9987" width="1.6328125" style="88" customWidth="1"/>
    <col min="9988" max="9988" width="8.81640625" style="88" bestFit="1" customWidth="1"/>
    <col min="9989" max="9990" width="11.6328125" style="88" bestFit="1" customWidth="1"/>
    <col min="9991" max="9991" width="10.90625" style="88" bestFit="1" customWidth="1"/>
    <col min="9992" max="10241" width="8.90625" style="88"/>
    <col min="10242" max="10242" width="31.81640625" style="88" bestFit="1" customWidth="1"/>
    <col min="10243" max="10243" width="1.6328125" style="88" customWidth="1"/>
    <col min="10244" max="10244" width="8.81640625" style="88" bestFit="1" customWidth="1"/>
    <col min="10245" max="10246" width="11.6328125" style="88" bestFit="1" customWidth="1"/>
    <col min="10247" max="10247" width="10.90625" style="88" bestFit="1" customWidth="1"/>
    <col min="10248" max="10497" width="8.90625" style="88"/>
    <col min="10498" max="10498" width="31.81640625" style="88" bestFit="1" customWidth="1"/>
    <col min="10499" max="10499" width="1.6328125" style="88" customWidth="1"/>
    <col min="10500" max="10500" width="8.81640625" style="88" bestFit="1" customWidth="1"/>
    <col min="10501" max="10502" width="11.6328125" style="88" bestFit="1" customWidth="1"/>
    <col min="10503" max="10503" width="10.90625" style="88" bestFit="1" customWidth="1"/>
    <col min="10504" max="10753" width="8.90625" style="88"/>
    <col min="10754" max="10754" width="31.81640625" style="88" bestFit="1" customWidth="1"/>
    <col min="10755" max="10755" width="1.6328125" style="88" customWidth="1"/>
    <col min="10756" max="10756" width="8.81640625" style="88" bestFit="1" customWidth="1"/>
    <col min="10757" max="10758" width="11.6328125" style="88" bestFit="1" customWidth="1"/>
    <col min="10759" max="10759" width="10.90625" style="88" bestFit="1" customWidth="1"/>
    <col min="10760" max="11009" width="8.90625" style="88"/>
    <col min="11010" max="11010" width="31.81640625" style="88" bestFit="1" customWidth="1"/>
    <col min="11011" max="11011" width="1.6328125" style="88" customWidth="1"/>
    <col min="11012" max="11012" width="8.81640625" style="88" bestFit="1" customWidth="1"/>
    <col min="11013" max="11014" width="11.6328125" style="88" bestFit="1" customWidth="1"/>
    <col min="11015" max="11015" width="10.90625" style="88" bestFit="1" customWidth="1"/>
    <col min="11016" max="11265" width="8.90625" style="88"/>
    <col min="11266" max="11266" width="31.81640625" style="88" bestFit="1" customWidth="1"/>
    <col min="11267" max="11267" width="1.6328125" style="88" customWidth="1"/>
    <col min="11268" max="11268" width="8.81640625" style="88" bestFit="1" customWidth="1"/>
    <col min="11269" max="11270" width="11.6328125" style="88" bestFit="1" customWidth="1"/>
    <col min="11271" max="11271" width="10.90625" style="88" bestFit="1" customWidth="1"/>
    <col min="11272" max="11521" width="8.90625" style="88"/>
    <col min="11522" max="11522" width="31.81640625" style="88" bestFit="1" customWidth="1"/>
    <col min="11523" max="11523" width="1.6328125" style="88" customWidth="1"/>
    <col min="11524" max="11524" width="8.81640625" style="88" bestFit="1" customWidth="1"/>
    <col min="11525" max="11526" width="11.6328125" style="88" bestFit="1" customWidth="1"/>
    <col min="11527" max="11527" width="10.90625" style="88" bestFit="1" customWidth="1"/>
    <col min="11528" max="11777" width="8.90625" style="88"/>
    <col min="11778" max="11778" width="31.81640625" style="88" bestFit="1" customWidth="1"/>
    <col min="11779" max="11779" width="1.6328125" style="88" customWidth="1"/>
    <col min="11780" max="11780" width="8.81640625" style="88" bestFit="1" customWidth="1"/>
    <col min="11781" max="11782" width="11.6328125" style="88" bestFit="1" customWidth="1"/>
    <col min="11783" max="11783" width="10.90625" style="88" bestFit="1" customWidth="1"/>
    <col min="11784" max="12033" width="8.90625" style="88"/>
    <col min="12034" max="12034" width="31.81640625" style="88" bestFit="1" customWidth="1"/>
    <col min="12035" max="12035" width="1.6328125" style="88" customWidth="1"/>
    <col min="12036" max="12036" width="8.81640625" style="88" bestFit="1" customWidth="1"/>
    <col min="12037" max="12038" width="11.6328125" style="88" bestFit="1" customWidth="1"/>
    <col min="12039" max="12039" width="10.90625" style="88" bestFit="1" customWidth="1"/>
    <col min="12040" max="12289" width="8.90625" style="88"/>
    <col min="12290" max="12290" width="31.81640625" style="88" bestFit="1" customWidth="1"/>
    <col min="12291" max="12291" width="1.6328125" style="88" customWidth="1"/>
    <col min="12292" max="12292" width="8.81640625" style="88" bestFit="1" customWidth="1"/>
    <col min="12293" max="12294" width="11.6328125" style="88" bestFit="1" customWidth="1"/>
    <col min="12295" max="12295" width="10.90625" style="88" bestFit="1" customWidth="1"/>
    <col min="12296" max="12545" width="8.90625" style="88"/>
    <col min="12546" max="12546" width="31.81640625" style="88" bestFit="1" customWidth="1"/>
    <col min="12547" max="12547" width="1.6328125" style="88" customWidth="1"/>
    <col min="12548" max="12548" width="8.81640625" style="88" bestFit="1" customWidth="1"/>
    <col min="12549" max="12550" width="11.6328125" style="88" bestFit="1" customWidth="1"/>
    <col min="12551" max="12551" width="10.90625" style="88" bestFit="1" customWidth="1"/>
    <col min="12552" max="12801" width="8.90625" style="88"/>
    <col min="12802" max="12802" width="31.81640625" style="88" bestFit="1" customWidth="1"/>
    <col min="12803" max="12803" width="1.6328125" style="88" customWidth="1"/>
    <col min="12804" max="12804" width="8.81640625" style="88" bestFit="1" customWidth="1"/>
    <col min="12805" max="12806" width="11.6328125" style="88" bestFit="1" customWidth="1"/>
    <col min="12807" max="12807" width="10.90625" style="88" bestFit="1" customWidth="1"/>
    <col min="12808" max="13057" width="8.90625" style="88"/>
    <col min="13058" max="13058" width="31.81640625" style="88" bestFit="1" customWidth="1"/>
    <col min="13059" max="13059" width="1.6328125" style="88" customWidth="1"/>
    <col min="13060" max="13060" width="8.81640625" style="88" bestFit="1" customWidth="1"/>
    <col min="13061" max="13062" width="11.6328125" style="88" bestFit="1" customWidth="1"/>
    <col min="13063" max="13063" width="10.90625" style="88" bestFit="1" customWidth="1"/>
    <col min="13064" max="13313" width="8.90625" style="88"/>
    <col min="13314" max="13314" width="31.81640625" style="88" bestFit="1" customWidth="1"/>
    <col min="13315" max="13315" width="1.6328125" style="88" customWidth="1"/>
    <col min="13316" max="13316" width="8.81640625" style="88" bestFit="1" customWidth="1"/>
    <col min="13317" max="13318" width="11.6328125" style="88" bestFit="1" customWidth="1"/>
    <col min="13319" max="13319" width="10.90625" style="88" bestFit="1" customWidth="1"/>
    <col min="13320" max="13569" width="8.90625" style="88"/>
    <col min="13570" max="13570" width="31.81640625" style="88" bestFit="1" customWidth="1"/>
    <col min="13571" max="13571" width="1.6328125" style="88" customWidth="1"/>
    <col min="13572" max="13572" width="8.81640625" style="88" bestFit="1" customWidth="1"/>
    <col min="13573" max="13574" width="11.6328125" style="88" bestFit="1" customWidth="1"/>
    <col min="13575" max="13575" width="10.90625" style="88" bestFit="1" customWidth="1"/>
    <col min="13576" max="13825" width="8.90625" style="88"/>
    <col min="13826" max="13826" width="31.81640625" style="88" bestFit="1" customWidth="1"/>
    <col min="13827" max="13827" width="1.6328125" style="88" customWidth="1"/>
    <col min="13828" max="13828" width="8.81640625" style="88" bestFit="1" customWidth="1"/>
    <col min="13829" max="13830" width="11.6328125" style="88" bestFit="1" customWidth="1"/>
    <col min="13831" max="13831" width="10.90625" style="88" bestFit="1" customWidth="1"/>
    <col min="13832" max="14081" width="8.90625" style="88"/>
    <col min="14082" max="14082" width="31.81640625" style="88" bestFit="1" customWidth="1"/>
    <col min="14083" max="14083" width="1.6328125" style="88" customWidth="1"/>
    <col min="14084" max="14084" width="8.81640625" style="88" bestFit="1" customWidth="1"/>
    <col min="14085" max="14086" width="11.6328125" style="88" bestFit="1" customWidth="1"/>
    <col min="14087" max="14087" width="10.90625" style="88" bestFit="1" customWidth="1"/>
    <col min="14088" max="14337" width="8.90625" style="88"/>
    <col min="14338" max="14338" width="31.81640625" style="88" bestFit="1" customWidth="1"/>
    <col min="14339" max="14339" width="1.6328125" style="88" customWidth="1"/>
    <col min="14340" max="14340" width="8.81640625" style="88" bestFit="1" customWidth="1"/>
    <col min="14341" max="14342" width="11.6328125" style="88" bestFit="1" customWidth="1"/>
    <col min="14343" max="14343" width="10.90625" style="88" bestFit="1" customWidth="1"/>
    <col min="14344" max="14593" width="8.90625" style="88"/>
    <col min="14594" max="14594" width="31.81640625" style="88" bestFit="1" customWidth="1"/>
    <col min="14595" max="14595" width="1.6328125" style="88" customWidth="1"/>
    <col min="14596" max="14596" width="8.81640625" style="88" bestFit="1" customWidth="1"/>
    <col min="14597" max="14598" width="11.6328125" style="88" bestFit="1" customWidth="1"/>
    <col min="14599" max="14599" width="10.90625" style="88" bestFit="1" customWidth="1"/>
    <col min="14600" max="14849" width="8.90625" style="88"/>
    <col min="14850" max="14850" width="31.81640625" style="88" bestFit="1" customWidth="1"/>
    <col min="14851" max="14851" width="1.6328125" style="88" customWidth="1"/>
    <col min="14852" max="14852" width="8.81640625" style="88" bestFit="1" customWidth="1"/>
    <col min="14853" max="14854" width="11.6328125" style="88" bestFit="1" customWidth="1"/>
    <col min="14855" max="14855" width="10.90625" style="88" bestFit="1" customWidth="1"/>
    <col min="14856" max="15105" width="8.90625" style="88"/>
    <col min="15106" max="15106" width="31.81640625" style="88" bestFit="1" customWidth="1"/>
    <col min="15107" max="15107" width="1.6328125" style="88" customWidth="1"/>
    <col min="15108" max="15108" width="8.81640625" style="88" bestFit="1" customWidth="1"/>
    <col min="15109" max="15110" width="11.6328125" style="88" bestFit="1" customWidth="1"/>
    <col min="15111" max="15111" width="10.90625" style="88" bestFit="1" customWidth="1"/>
    <col min="15112" max="15361" width="8.90625" style="88"/>
    <col min="15362" max="15362" width="31.81640625" style="88" bestFit="1" customWidth="1"/>
    <col min="15363" max="15363" width="1.6328125" style="88" customWidth="1"/>
    <col min="15364" max="15364" width="8.81640625" style="88" bestFit="1" customWidth="1"/>
    <col min="15365" max="15366" width="11.6328125" style="88" bestFit="1" customWidth="1"/>
    <col min="15367" max="15367" width="10.90625" style="88" bestFit="1" customWidth="1"/>
    <col min="15368" max="15617" width="8.90625" style="88"/>
    <col min="15618" max="15618" width="31.81640625" style="88" bestFit="1" customWidth="1"/>
    <col min="15619" max="15619" width="1.6328125" style="88" customWidth="1"/>
    <col min="15620" max="15620" width="8.81640625" style="88" bestFit="1" customWidth="1"/>
    <col min="15621" max="15622" width="11.6328125" style="88" bestFit="1" customWidth="1"/>
    <col min="15623" max="15623" width="10.90625" style="88" bestFit="1" customWidth="1"/>
    <col min="15624" max="15873" width="8.90625" style="88"/>
    <col min="15874" max="15874" width="31.81640625" style="88" bestFit="1" customWidth="1"/>
    <col min="15875" max="15875" width="1.6328125" style="88" customWidth="1"/>
    <col min="15876" max="15876" width="8.81640625" style="88" bestFit="1" customWidth="1"/>
    <col min="15877" max="15878" width="11.6328125" style="88" bestFit="1" customWidth="1"/>
    <col min="15879" max="15879" width="10.90625" style="88" bestFit="1" customWidth="1"/>
    <col min="15880" max="16129" width="8.90625" style="88"/>
    <col min="16130" max="16130" width="31.81640625" style="88" bestFit="1" customWidth="1"/>
    <col min="16131" max="16131" width="1.6328125" style="88" customWidth="1"/>
    <col min="16132" max="16132" width="8.81640625" style="88" bestFit="1" customWidth="1"/>
    <col min="16133" max="16134" width="11.6328125" style="88" bestFit="1" customWidth="1"/>
    <col min="16135" max="16135" width="10.90625" style="88" bestFit="1" customWidth="1"/>
    <col min="16136" max="16384" width="8.90625" style="88"/>
  </cols>
  <sheetData>
    <row r="1" spans="1:7" ht="13.8" x14ac:dyDescent="0.25">
      <c r="A1" s="85" t="s">
        <v>154</v>
      </c>
      <c r="B1" s="86"/>
      <c r="C1" s="87"/>
    </row>
    <row r="2" spans="1:7" ht="13.8" x14ac:dyDescent="0.25">
      <c r="A2" s="89" t="s">
        <v>124</v>
      </c>
      <c r="B2" s="90"/>
      <c r="C2" s="87"/>
    </row>
    <row r="3" spans="1:7" x14ac:dyDescent="0.25">
      <c r="A3" s="91" t="s">
        <v>155</v>
      </c>
    </row>
    <row r="4" spans="1:7" x14ac:dyDescent="0.25">
      <c r="A4" s="91" t="s">
        <v>167</v>
      </c>
    </row>
    <row r="6" spans="1:7" x14ac:dyDescent="0.25">
      <c r="A6" s="91" t="s">
        <v>156</v>
      </c>
    </row>
    <row r="7" spans="1:7" x14ac:dyDescent="0.25">
      <c r="E7" s="92" t="s">
        <v>157</v>
      </c>
      <c r="F7" s="92" t="s">
        <v>158</v>
      </c>
      <c r="G7" s="92" t="s">
        <v>159</v>
      </c>
    </row>
    <row r="8" spans="1:7" x14ac:dyDescent="0.25">
      <c r="B8" s="93" t="s">
        <v>160</v>
      </c>
      <c r="D8" s="88" t="s">
        <v>161</v>
      </c>
      <c r="E8" s="98">
        <v>1000</v>
      </c>
      <c r="F8" s="98">
        <v>1067.67</v>
      </c>
      <c r="G8" s="98">
        <f>F8-E8</f>
        <v>67.670000000000073</v>
      </c>
    </row>
    <row r="9" spans="1:7" x14ac:dyDescent="0.25">
      <c r="B9" s="93" t="s">
        <v>160</v>
      </c>
      <c r="D9" s="99" t="s">
        <v>168</v>
      </c>
      <c r="E9" s="98">
        <f>F8</f>
        <v>1067.67</v>
      </c>
      <c r="F9" s="102">
        <f>'AB 1045 Form'!C63</f>
        <v>1200</v>
      </c>
      <c r="G9" s="98">
        <f>F9-E9</f>
        <v>132.32999999999993</v>
      </c>
    </row>
    <row r="10" spans="1:7" x14ac:dyDescent="0.25">
      <c r="E10" s="99"/>
      <c r="F10" s="99"/>
      <c r="G10" s="99"/>
    </row>
    <row r="11" spans="1:7" x14ac:dyDescent="0.25">
      <c r="A11" s="94" t="s">
        <v>162</v>
      </c>
    </row>
    <row r="12" spans="1:7" ht="26.4" x14ac:dyDescent="0.25">
      <c r="A12" s="94"/>
      <c r="D12" s="95" t="s">
        <v>163</v>
      </c>
      <c r="E12" s="92" t="s">
        <v>157</v>
      </c>
      <c r="F12" s="92" t="s">
        <v>158</v>
      </c>
      <c r="G12" s="92" t="s">
        <v>159</v>
      </c>
    </row>
    <row r="13" spans="1:7" x14ac:dyDescent="0.25">
      <c r="A13" s="88">
        <v>2018</v>
      </c>
      <c r="B13" s="93" t="s">
        <v>160</v>
      </c>
      <c r="D13" s="100">
        <v>4393</v>
      </c>
      <c r="E13" s="101">
        <f>D13*E8</f>
        <v>4393000</v>
      </c>
      <c r="F13" s="101">
        <f>D13*F8</f>
        <v>4690274.3100000005</v>
      </c>
      <c r="G13" s="101">
        <f>F13-E13</f>
        <v>297274.31000000052</v>
      </c>
    </row>
    <row r="14" spans="1:7" x14ac:dyDescent="0.25">
      <c r="A14" s="88">
        <v>2020</v>
      </c>
      <c r="B14" s="93" t="s">
        <v>160</v>
      </c>
      <c r="D14" s="100">
        <v>6735</v>
      </c>
      <c r="E14" s="101">
        <f>D14*E9</f>
        <v>7190757.4500000002</v>
      </c>
      <c r="F14" s="101">
        <f>D14*F9</f>
        <v>8082000</v>
      </c>
      <c r="G14" s="101">
        <f>F14-E14</f>
        <v>891242.54999999981</v>
      </c>
    </row>
    <row r="15" spans="1:7" x14ac:dyDescent="0.25">
      <c r="D15" s="100"/>
      <c r="E15" s="101"/>
      <c r="F15" s="101"/>
      <c r="G15" s="101"/>
    </row>
    <row r="16" spans="1:7" x14ac:dyDescent="0.25">
      <c r="D16" s="100"/>
      <c r="E16" s="101">
        <f>SUM(E13:E15)</f>
        <v>11583757.449999999</v>
      </c>
      <c r="F16" s="101">
        <f>SUM(F13:F15)</f>
        <v>12772274.310000001</v>
      </c>
      <c r="G16" s="101">
        <f>SUM(G13:G15)</f>
        <v>1188516.8600000003</v>
      </c>
    </row>
    <row r="17" spans="1:7" x14ac:dyDescent="0.25">
      <c r="B17" s="94" t="s">
        <v>164</v>
      </c>
      <c r="G17" s="96">
        <f>G16/E16</f>
        <v>0.10260201537628021</v>
      </c>
    </row>
    <row r="20" spans="1:7" x14ac:dyDescent="0.25">
      <c r="A20" s="91" t="s">
        <v>156</v>
      </c>
    </row>
    <row r="21" spans="1:7" x14ac:dyDescent="0.25">
      <c r="E21" s="92" t="s">
        <v>157</v>
      </c>
      <c r="F21" s="92" t="s">
        <v>158</v>
      </c>
      <c r="G21" s="92" t="s">
        <v>159</v>
      </c>
    </row>
    <row r="22" spans="1:7" x14ac:dyDescent="0.25">
      <c r="A22" s="88">
        <v>2018</v>
      </c>
      <c r="B22" s="93" t="s">
        <v>165</v>
      </c>
      <c r="D22" s="88" t="s">
        <v>161</v>
      </c>
      <c r="E22" s="98">
        <v>500</v>
      </c>
      <c r="F22" s="98">
        <v>533.33000000000004</v>
      </c>
      <c r="G22" s="98">
        <f>F22-E22</f>
        <v>33.330000000000041</v>
      </c>
    </row>
    <row r="23" spans="1:7" x14ac:dyDescent="0.25">
      <c r="A23" s="88">
        <v>2020</v>
      </c>
      <c r="B23" s="93" t="s">
        <v>165</v>
      </c>
      <c r="D23" s="99" t="s">
        <v>168</v>
      </c>
      <c r="E23" s="98">
        <f>F22</f>
        <v>533.33000000000004</v>
      </c>
      <c r="F23" s="102">
        <f>'AB 1045 Form'!C66</f>
        <v>600</v>
      </c>
      <c r="G23" s="98">
        <f>F23-E23</f>
        <v>66.669999999999959</v>
      </c>
    </row>
    <row r="25" spans="1:7" x14ac:dyDescent="0.25">
      <c r="A25" s="94" t="s">
        <v>162</v>
      </c>
    </row>
    <row r="26" spans="1:7" ht="26.4" x14ac:dyDescent="0.25">
      <c r="A26" s="94"/>
      <c r="D26" s="95" t="s">
        <v>163</v>
      </c>
      <c r="E26" s="92" t="s">
        <v>157</v>
      </c>
      <c r="F26" s="92" t="s">
        <v>158</v>
      </c>
      <c r="G26" s="92" t="s">
        <v>159</v>
      </c>
    </row>
    <row r="27" spans="1:7" x14ac:dyDescent="0.25">
      <c r="A27" s="88">
        <v>2018</v>
      </c>
      <c r="B27" s="97" t="s">
        <v>165</v>
      </c>
      <c r="D27" s="100">
        <v>2267</v>
      </c>
      <c r="E27" s="101">
        <f>D27*E22</f>
        <v>1133500</v>
      </c>
      <c r="F27" s="101">
        <f>D27*F22</f>
        <v>1209059.1100000001</v>
      </c>
      <c r="G27" s="101">
        <f>F27-E27</f>
        <v>75559.110000000102</v>
      </c>
    </row>
    <row r="28" spans="1:7" x14ac:dyDescent="0.25">
      <c r="A28" s="88">
        <v>2020</v>
      </c>
      <c r="B28" s="97" t="s">
        <v>165</v>
      </c>
      <c r="D28" s="100">
        <v>3834</v>
      </c>
      <c r="E28" s="101">
        <f>D28*E23</f>
        <v>2044787.2200000002</v>
      </c>
      <c r="F28" s="101">
        <f>D28*F23</f>
        <v>2300400</v>
      </c>
      <c r="G28" s="101">
        <f>F28-E28</f>
        <v>255612.7799999998</v>
      </c>
    </row>
    <row r="29" spans="1:7" x14ac:dyDescent="0.25">
      <c r="D29" s="100"/>
      <c r="E29" s="101"/>
      <c r="F29" s="101"/>
      <c r="G29" s="101"/>
    </row>
    <row r="30" spans="1:7" x14ac:dyDescent="0.25">
      <c r="D30" s="100"/>
      <c r="E30" s="101">
        <f>SUM(E27:E29)</f>
        <v>3178287.22</v>
      </c>
      <c r="F30" s="101">
        <f>SUM(F27:F29)</f>
        <v>3509459.1100000003</v>
      </c>
      <c r="G30" s="101">
        <f>SUM(G27:G29)</f>
        <v>331171.8899999999</v>
      </c>
    </row>
    <row r="31" spans="1:7" x14ac:dyDescent="0.25">
      <c r="B31" s="94" t="s">
        <v>164</v>
      </c>
      <c r="G31" s="96">
        <f>G30/E30</f>
        <v>0.10419822598663687</v>
      </c>
    </row>
    <row r="32" spans="1:7" x14ac:dyDescent="0.25">
      <c r="B32" s="94"/>
      <c r="G32" s="96"/>
    </row>
    <row r="33" spans="1:7" x14ac:dyDescent="0.25">
      <c r="B33" s="94"/>
      <c r="G33" s="96"/>
    </row>
    <row r="34" spans="1:7" x14ac:dyDescent="0.25">
      <c r="A34" s="91" t="s">
        <v>156</v>
      </c>
    </row>
    <row r="35" spans="1:7" x14ac:dyDescent="0.25">
      <c r="E35" s="92" t="s">
        <v>157</v>
      </c>
      <c r="F35" s="92" t="s">
        <v>158</v>
      </c>
      <c r="G35" s="92" t="s">
        <v>159</v>
      </c>
    </row>
    <row r="36" spans="1:7" x14ac:dyDescent="0.25">
      <c r="B36" s="97" t="s">
        <v>169</v>
      </c>
      <c r="D36" s="88" t="s">
        <v>161</v>
      </c>
      <c r="E36" s="98">
        <v>200</v>
      </c>
      <c r="F36" s="98">
        <v>213.33</v>
      </c>
      <c r="G36" s="98">
        <f>F36-E36</f>
        <v>13.330000000000013</v>
      </c>
    </row>
    <row r="37" spans="1:7" x14ac:dyDescent="0.25">
      <c r="B37" s="97" t="s">
        <v>169</v>
      </c>
      <c r="D37" s="99" t="s">
        <v>168</v>
      </c>
      <c r="E37" s="98">
        <f>F36</f>
        <v>213.33</v>
      </c>
      <c r="F37" s="102">
        <f>'AB 1045 Form'!C84</f>
        <v>240</v>
      </c>
      <c r="G37" s="98">
        <f>F37-E37</f>
        <v>26.669999999999987</v>
      </c>
    </row>
    <row r="38" spans="1:7" x14ac:dyDescent="0.25">
      <c r="E38" s="99"/>
      <c r="F38" s="99"/>
      <c r="G38" s="99"/>
    </row>
    <row r="39" spans="1:7" x14ac:dyDescent="0.25">
      <c r="A39" s="94" t="s">
        <v>162</v>
      </c>
    </row>
    <row r="40" spans="1:7" ht="26.4" x14ac:dyDescent="0.25">
      <c r="A40" s="94"/>
      <c r="D40" s="95" t="s">
        <v>163</v>
      </c>
      <c r="E40" s="92" t="s">
        <v>157</v>
      </c>
      <c r="F40" s="92" t="s">
        <v>158</v>
      </c>
      <c r="G40" s="92" t="s">
        <v>159</v>
      </c>
    </row>
    <row r="41" spans="1:7" x14ac:dyDescent="0.25">
      <c r="A41" s="88">
        <v>2018</v>
      </c>
      <c r="B41" s="97" t="s">
        <v>169</v>
      </c>
      <c r="D41" s="100">
        <v>4393</v>
      </c>
      <c r="E41" s="101">
        <f>D41*E36</f>
        <v>878600</v>
      </c>
      <c r="F41" s="101">
        <f>D41*F36</f>
        <v>937158.69000000006</v>
      </c>
      <c r="G41" s="101">
        <f>F41-E41</f>
        <v>58558.690000000061</v>
      </c>
    </row>
    <row r="42" spans="1:7" x14ac:dyDescent="0.25">
      <c r="A42" s="88">
        <v>2020</v>
      </c>
      <c r="B42" s="97" t="s">
        <v>169</v>
      </c>
      <c r="D42" s="100">
        <v>6735</v>
      </c>
      <c r="E42" s="101">
        <f>D42*E37</f>
        <v>1436777.55</v>
      </c>
      <c r="F42" s="101">
        <f>D42*F37</f>
        <v>1616400</v>
      </c>
      <c r="G42" s="101">
        <f>F42-E42</f>
        <v>179622.44999999995</v>
      </c>
    </row>
    <row r="43" spans="1:7" x14ac:dyDescent="0.25">
      <c r="D43" s="100"/>
      <c r="E43" s="101"/>
      <c r="F43" s="101"/>
      <c r="G43" s="101"/>
    </row>
    <row r="44" spans="1:7" x14ac:dyDescent="0.25">
      <c r="D44" s="100"/>
      <c r="E44" s="101">
        <f>SUM(E41:E43)</f>
        <v>2315377.5499999998</v>
      </c>
      <c r="F44" s="101">
        <f>SUM(F41:F43)</f>
        <v>2553558.69</v>
      </c>
      <c r="G44" s="101">
        <f>SUM(G41:G43)</f>
        <v>238181.14</v>
      </c>
    </row>
    <row r="45" spans="1:7" x14ac:dyDescent="0.25">
      <c r="B45" s="94" t="s">
        <v>164</v>
      </c>
      <c r="G45" s="96">
        <f>G44/E44</f>
        <v>0.10286924480199786</v>
      </c>
    </row>
    <row r="46" spans="1:7" x14ac:dyDescent="0.25">
      <c r="A46" s="88" t="s">
        <v>166</v>
      </c>
    </row>
  </sheetData>
  <pageMargins left="0.75" right="0.75" top="1" bottom="1" header="0.5" footer="0.5"/>
  <pageSetup scale="9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customXml/itemProps2.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Chargemaster</vt:lpstr>
      <vt:lpstr>Changes</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2020-08-12T19:37:33Z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