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2\"/>
    </mc:Choice>
  </mc:AlternateContent>
  <xr:revisionPtr revIDLastSave="0" documentId="13_ncr:1_{5C2064BE-8798-403A-8667-EDE4645A895E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F6" i="7" s="1"/>
  <c r="H6" i="9"/>
  <c r="F5" i="7" s="1"/>
  <c r="H5" i="9"/>
  <c r="F4" i="7" s="1"/>
  <c r="H4" i="9"/>
  <c r="F3" i="7" s="1"/>
  <c r="H3" i="9"/>
  <c r="F2" i="7" s="1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<sst xmlns="http://schemas.openxmlformats.org/spreadsheetml/2006/main" count="60" uniqueCount="46">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</sst>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3833B5A-71E3-2AF9-AE59-73BD25847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D3841D2-C0AC-04DA-1EA3-B85AED26B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B65AE18-A968-744C-0324-D9D4E3764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6F4F95C-335F-1392-187E-FD83E25B6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65D0072-26A2-CEA9-9F23-33CDDC9C4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9D312FC-BE81-B6F4-7011-0C81F7E76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DF8FFF4-84FD-84B8-893A-33D1FAC60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2'!H3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K10" sqref="K10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0.58395302295684814</v>
      </c>
      <c r="C2" s="2">
        <v>0.83626860380172729</v>
      </c>
      <c r="D2" s="2">
        <v>0.4835779070854187</v>
      </c>
      <c r="E2" s="2">
        <v>0.88062018156051636</v>
      </c>
    </row>
    <row r="3" spans="1:5" x14ac:dyDescent="0.35">
      <c r="A3" s="2">
        <v>2</v>
      </c>
      <c r="B3" s="2">
        <v>0.50192940235137939</v>
      </c>
      <c r="C3" s="2">
        <v>0.85968649387359619</v>
      </c>
      <c r="D3" s="2">
        <v>0.45987734198570251</v>
      </c>
      <c r="E3" s="2">
        <v>0.88217055797576904</v>
      </c>
    </row>
    <row r="4" spans="1:5" x14ac:dyDescent="0.35">
      <c r="A4" s="2">
        <v>3</v>
      </c>
      <c r="B4" s="2">
        <v>0.48080578446388239</v>
      </c>
      <c r="C4" s="2">
        <v>0.86742788553237915</v>
      </c>
      <c r="D4" s="2">
        <v>0.4510195255279541</v>
      </c>
      <c r="E4" s="2">
        <v>0.8868216872215271</v>
      </c>
    </row>
    <row r="5" spans="1:5" x14ac:dyDescent="0.35">
      <c r="A5" s="2">
        <v>4</v>
      </c>
      <c r="B5" s="2">
        <v>0.4668673574924469</v>
      </c>
      <c r="C5" s="2">
        <v>0.8745887279510498</v>
      </c>
      <c r="D5" s="2">
        <v>0.44800424575805659</v>
      </c>
      <c r="E5" s="2">
        <v>0.88837206363677979</v>
      </c>
    </row>
    <row r="6" spans="1:5" x14ac:dyDescent="0.35">
      <c r="A6" s="2">
        <v>5</v>
      </c>
      <c r="B6" s="2">
        <v>0.45624062418937678</v>
      </c>
      <c r="C6" s="2">
        <v>0.87787884473800659</v>
      </c>
      <c r="D6" s="2">
        <v>0.44790241122245789</v>
      </c>
      <c r="E6" s="2">
        <v>0.88837206363677979</v>
      </c>
    </row>
    <row r="7" spans="1:5" x14ac:dyDescent="0.35">
      <c r="A7" s="2">
        <v>6</v>
      </c>
      <c r="B7" s="2">
        <v>0.44731438159942633</v>
      </c>
      <c r="C7" s="2">
        <v>0.88136249780654907</v>
      </c>
      <c r="D7" s="2">
        <v>0.44931069016456598</v>
      </c>
      <c r="E7" s="2">
        <v>0.88837206363677979</v>
      </c>
    </row>
    <row r="8" spans="1:5" x14ac:dyDescent="0.35">
      <c r="A8" s="2">
        <v>7</v>
      </c>
      <c r="B8" s="2">
        <v>0.43938121199607849</v>
      </c>
      <c r="C8" s="2">
        <v>0.8834913969039917</v>
      </c>
      <c r="D8" s="2">
        <v>0.45140552520751948</v>
      </c>
      <c r="E8" s="2">
        <v>0.89147287607192993</v>
      </c>
    </row>
    <row r="9" spans="1:5" x14ac:dyDescent="0.35">
      <c r="A9" s="2">
        <v>8</v>
      </c>
      <c r="B9" s="2">
        <v>0.43209478259086609</v>
      </c>
      <c r="C9" s="2">
        <v>0.88562029600143433</v>
      </c>
      <c r="D9" s="2">
        <v>0.45366427302360529</v>
      </c>
      <c r="E9" s="2">
        <v>0.88992249965667725</v>
      </c>
    </row>
    <row r="10" spans="1:5" x14ac:dyDescent="0.35">
      <c r="A10" s="2">
        <v>9</v>
      </c>
      <c r="B10" s="2">
        <v>0.42527779936790472</v>
      </c>
      <c r="C10" s="2">
        <v>0.88736212253570557</v>
      </c>
      <c r="D10" s="2">
        <v>0.45580315589904791</v>
      </c>
      <c r="E10" s="2">
        <v>0.88992249965667725</v>
      </c>
    </row>
    <row r="11" spans="1:5" x14ac:dyDescent="0.35">
      <c r="A11" s="2">
        <v>10</v>
      </c>
      <c r="B11" s="2">
        <v>0.41883754730224609</v>
      </c>
      <c r="C11" s="2">
        <v>0.88852334022521973</v>
      </c>
      <c r="D11" s="2">
        <v>0.4577089250087738</v>
      </c>
      <c r="E11" s="2">
        <v>0.88992249965667725</v>
      </c>
    </row>
    <row r="12" spans="1:5" x14ac:dyDescent="0.35">
      <c r="A12" s="3" t="s">
        <v>21</v>
      </c>
      <c r="B12" s="48">
        <v>0.47481241822242698</v>
      </c>
      <c r="C12" s="48"/>
      <c r="D12" s="48"/>
      <c r="E12" s="48"/>
    </row>
    <row r="13" spans="1:5" x14ac:dyDescent="0.35">
      <c r="A13" s="3" t="s">
        <v>22</v>
      </c>
      <c r="B13" s="48">
        <v>0.89489954710006703</v>
      </c>
      <c r="C13" s="48"/>
      <c r="D13" s="48"/>
      <c r="E13" s="48"/>
    </row>
    <row r="14" spans="1:5" x14ac:dyDescent="0.35">
      <c r="A14" s="4" t="s">
        <v>8</v>
      </c>
      <c r="B14" s="5">
        <f>MIN(B2:B11)</f>
        <v>0.41883754730224609</v>
      </c>
      <c r="C14" s="5">
        <f>MIN(C2:C11)</f>
        <v>0.83626860380172729</v>
      </c>
      <c r="D14" s="5">
        <f>MIN(D2:D11)</f>
        <v>0.44790241122245789</v>
      </c>
      <c r="E14" s="5">
        <f>MIN(E2:E11)</f>
        <v>0.88062018156051636</v>
      </c>
    </row>
    <row r="15" spans="1:5" x14ac:dyDescent="0.35">
      <c r="A15" s="4" t="s">
        <v>9</v>
      </c>
      <c r="B15" s="6">
        <f>MAX(B2:B11)</f>
        <v>0.58395302295684814</v>
      </c>
      <c r="C15" s="6">
        <f>MAX(C2:C11)</f>
        <v>0.88852334022521973</v>
      </c>
      <c r="D15" s="6">
        <f>MAX(D2:D11)</f>
        <v>0.4835779070854187</v>
      </c>
      <c r="E15" s="6">
        <f>MAX(E2:E11)</f>
        <v>0.89147287607192993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5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J8"/>
  <sheetViews>
    <sheetView zoomScaleNormal="100" workbookViewId="0">
      <selection activeCell="J15" sqref="J15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0" x14ac:dyDescent="0.35">
      <c r="C1" s="49" t="s">
        <v>35</v>
      </c>
      <c r="D1" s="49"/>
      <c r="E1" s="49"/>
      <c r="F1" s="49"/>
      <c r="G1" s="49"/>
    </row>
    <row r="2" spans="1:10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10" ht="20" customHeight="1" x14ac:dyDescent="0.35">
      <c r="A3" s="50" t="str">
        <f>"Verdadeiro"</f>
        <v>Verdadeiro</v>
      </c>
      <c r="B3" s="41">
        <v>0</v>
      </c>
      <c r="C3" s="38">
        <v>10</v>
      </c>
      <c r="D3" s="2">
        <v>0</v>
      </c>
      <c r="E3" s="2">
        <v>0</v>
      </c>
      <c r="F3" s="2">
        <v>0</v>
      </c>
      <c r="G3" s="2">
        <v>2</v>
      </c>
      <c r="H3">
        <f>SUM(C3:G3)</f>
        <v>12</v>
      </c>
      <c r="J3" s="47">
        <v>12</v>
      </c>
    </row>
    <row r="4" spans="1:10" ht="20" customHeight="1" x14ac:dyDescent="0.35">
      <c r="A4" s="50"/>
      <c r="B4" s="41">
        <v>1</v>
      </c>
      <c r="C4" s="2">
        <v>1</v>
      </c>
      <c r="D4" s="38">
        <v>2</v>
      </c>
      <c r="E4" s="2">
        <v>0</v>
      </c>
      <c r="F4" s="2">
        <v>1</v>
      </c>
      <c r="G4" s="2">
        <v>1</v>
      </c>
      <c r="H4">
        <f t="shared" ref="H4:H7" si="0">SUM(C4:G4)</f>
        <v>5</v>
      </c>
      <c r="J4" s="47">
        <v>5</v>
      </c>
    </row>
    <row r="5" spans="1:10" ht="20" customHeight="1" x14ac:dyDescent="0.35">
      <c r="A5" s="50"/>
      <c r="B5" s="41">
        <v>2</v>
      </c>
      <c r="C5" s="2">
        <v>0</v>
      </c>
      <c r="D5" s="2">
        <v>0</v>
      </c>
      <c r="E5" s="38">
        <v>7</v>
      </c>
      <c r="F5" s="2">
        <v>0</v>
      </c>
      <c r="G5" s="2">
        <v>3</v>
      </c>
      <c r="H5">
        <f t="shared" si="0"/>
        <v>10</v>
      </c>
      <c r="J5" s="47">
        <v>10</v>
      </c>
    </row>
    <row r="6" spans="1:10" ht="20" customHeight="1" x14ac:dyDescent="0.35">
      <c r="A6" s="50"/>
      <c r="B6" s="41">
        <v>3</v>
      </c>
      <c r="C6" s="2">
        <v>4</v>
      </c>
      <c r="D6" s="2">
        <v>1</v>
      </c>
      <c r="E6" s="2">
        <v>0</v>
      </c>
      <c r="F6" s="38">
        <v>2</v>
      </c>
      <c r="G6" s="2">
        <v>50</v>
      </c>
      <c r="H6">
        <f t="shared" si="0"/>
        <v>57</v>
      </c>
      <c r="J6" s="47">
        <v>57</v>
      </c>
    </row>
    <row r="7" spans="1:10" ht="20" customHeight="1" x14ac:dyDescent="0.35">
      <c r="A7" s="50"/>
      <c r="B7" s="41">
        <v>4</v>
      </c>
      <c r="C7" s="2">
        <v>1</v>
      </c>
      <c r="D7" s="2">
        <v>0</v>
      </c>
      <c r="E7" s="2">
        <v>0</v>
      </c>
      <c r="F7" s="2">
        <v>4</v>
      </c>
      <c r="G7" s="38">
        <v>558</v>
      </c>
      <c r="H7">
        <f t="shared" si="0"/>
        <v>563</v>
      </c>
      <c r="J7" s="47">
        <v>563</v>
      </c>
    </row>
    <row r="8" spans="1:10" x14ac:dyDescent="0.35">
      <c r="C8">
        <f>SUM(C3:C7)</f>
        <v>16</v>
      </c>
      <c r="D8">
        <f t="shared" ref="D8:G8" si="1">SUM(D3:D7)</f>
        <v>3</v>
      </c>
      <c r="E8">
        <f t="shared" si="1"/>
        <v>7</v>
      </c>
      <c r="F8">
        <f t="shared" si="1"/>
        <v>7</v>
      </c>
      <c r="G8">
        <f t="shared" si="1"/>
        <v>614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K11" sqref="K11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4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269531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1" t="s">
        <v>27</v>
      </c>
      <c r="N1" s="51"/>
      <c r="O1" s="51"/>
      <c r="P1" s="51"/>
    </row>
    <row r="2" spans="1:16" ht="20" customHeight="1" x14ac:dyDescent="0.35">
      <c r="A2" s="50" t="s">
        <v>30</v>
      </c>
      <c r="B2" s="22">
        <v>10</v>
      </c>
      <c r="C2" s="22">
        <v>0</v>
      </c>
      <c r="D2" s="23">
        <f>B2/SUM(B2:B6)</f>
        <v>0.83333333333333337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579</v>
      </c>
      <c r="N2" s="21" t="s">
        <v>28</v>
      </c>
      <c r="O2" s="18">
        <v>647</v>
      </c>
      <c r="P2" s="28">
        <f>M2/O2</f>
        <v>0.89489953632148378</v>
      </c>
    </row>
    <row r="3" spans="1:16" ht="20" customHeight="1" x14ac:dyDescent="0.35">
      <c r="A3" s="50"/>
      <c r="B3" s="18"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0%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0.2</v>
      </c>
    </row>
    <row r="4" spans="1:16" ht="20" customHeight="1" x14ac:dyDescent="0.35">
      <c r="A4" s="50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3</v>
      </c>
      <c r="N4" s="21" t="s">
        <v>41</v>
      </c>
      <c r="O4" s="45">
        <f t="shared" ref="O4:O5" si="4">M4/$M$6</f>
        <v>0.3</v>
      </c>
    </row>
    <row r="5" spans="1:16" ht="20" customHeight="1" x14ac:dyDescent="0.35">
      <c r="A5" s="50"/>
      <c r="B5" s="18">
        <v>0</v>
      </c>
      <c r="C5" s="18">
        <v>3</v>
      </c>
      <c r="D5" s="21" t="str">
        <f t="shared" si="2"/>
        <v>0 (Nenhuma)</v>
      </c>
      <c r="E5" s="19" t="str">
        <f t="shared" si="3"/>
        <v>0%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5</v>
      </c>
      <c r="N5" s="18" t="s">
        <v>44</v>
      </c>
      <c r="O5" s="45">
        <f t="shared" si="4"/>
        <v>0.5</v>
      </c>
    </row>
    <row r="6" spans="1:16" ht="20" customHeight="1" x14ac:dyDescent="0.35">
      <c r="A6" s="50"/>
      <c r="B6" s="18">
        <v>2</v>
      </c>
      <c r="C6" s="18">
        <v>4</v>
      </c>
      <c r="D6" s="21" t="str">
        <f t="shared" si="2"/>
        <v>0 (Nenhuma)</v>
      </c>
      <c r="E6" s="19" t="str">
        <f t="shared" si="3"/>
        <v>17%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10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50" t="s">
        <v>31</v>
      </c>
      <c r="B8" s="22">
        <v>2</v>
      </c>
      <c r="C8" s="22">
        <v>1</v>
      </c>
      <c r="D8" s="23">
        <f>B8/SUM(B8:B12)</f>
        <v>0.4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50"/>
      <c r="B9" s="18">
        <v>1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20%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50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50"/>
      <c r="B11" s="18">
        <v>1</v>
      </c>
      <c r="C11" s="18">
        <v>3</v>
      </c>
      <c r="D11" s="21" t="str">
        <f t="shared" si="7"/>
        <v>1 (Ano, )</v>
      </c>
      <c r="E11" s="19" t="str">
        <f t="shared" si="8"/>
        <v>20%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50"/>
      <c r="B12" s="18">
        <v>1</v>
      </c>
      <c r="C12" s="18">
        <v>4</v>
      </c>
      <c r="D12" s="21" t="str">
        <f t="shared" si="7"/>
        <v>0 (Nenhuma)</v>
      </c>
      <c r="E12" s="19" t="str">
        <f t="shared" si="8"/>
        <v>20%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50" t="s">
        <v>32</v>
      </c>
      <c r="B14" s="22">
        <v>7</v>
      </c>
      <c r="C14" s="22">
        <v>2</v>
      </c>
      <c r="D14" s="23">
        <f>B14/SUM(B14:B18)</f>
        <v>0.7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50"/>
      <c r="B15" s="18">
        <v>0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50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50"/>
      <c r="B17" s="18">
        <v>0</v>
      </c>
      <c r="C17" s="18">
        <v>3</v>
      </c>
      <c r="D17" s="21" t="str">
        <f t="shared" si="11"/>
        <v>0 (Nenhuma)</v>
      </c>
      <c r="E17" s="19" t="str">
        <f t="shared" si="12"/>
        <v>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50"/>
      <c r="B18" s="18">
        <v>3</v>
      </c>
      <c r="C18" s="18">
        <v>4</v>
      </c>
      <c r="D18" s="21" t="str">
        <f t="shared" si="11"/>
        <v>1 (Ano, )</v>
      </c>
      <c r="E18" s="19" t="str">
        <f t="shared" si="12"/>
        <v>30%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50" t="s">
        <v>39</v>
      </c>
      <c r="B20" s="22">
        <v>2</v>
      </c>
      <c r="C20" s="22">
        <v>3</v>
      </c>
      <c r="D20" s="23">
        <f>B20/SUM(B20:B24)</f>
        <v>3.5087719298245612E-2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50"/>
      <c r="B21" s="18">
        <v>4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7%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50"/>
      <c r="B22" s="18">
        <v>1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2%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50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50"/>
      <c r="B24" s="18">
        <v>50</v>
      </c>
      <c r="C24" s="18">
        <v>4</v>
      </c>
      <c r="D24" s="21" t="str">
        <f t="shared" si="15"/>
        <v>1 (Material, )</v>
      </c>
      <c r="E24" s="19" t="str">
        <f t="shared" si="16"/>
        <v>88%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50" t="s">
        <v>40</v>
      </c>
      <c r="B26" s="22">
        <v>558</v>
      </c>
      <c r="C26" s="22">
        <v>4</v>
      </c>
      <c r="D26" s="44">
        <f>B26/SUM(B26:B30)</f>
        <v>0.99111900532859676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50"/>
      <c r="B27" s="18">
        <v>1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0,2%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50"/>
      <c r="B28" s="18"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0%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50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50"/>
      <c r="B30" s="18">
        <v>4</v>
      </c>
      <c r="C30" s="18">
        <v>3</v>
      </c>
      <c r="D30" s="21" t="str">
        <f t="shared" si="19"/>
        <v>1 (Material, )</v>
      </c>
      <c r="E30" s="19" t="str">
        <f t="shared" si="20"/>
        <v>0,7%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H15" sqref="H15"/>
    </sheetView>
  </sheetViews>
  <sheetFormatPr defaultRowHeight="14.5" x14ac:dyDescent="0.35"/>
  <cols>
    <col min="1" max="1" width="10.54296875" style="14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31" customWidth="1"/>
    <col min="7" max="7" width="12.6328125" bestFit="1" customWidth="1"/>
    <col min="8" max="8" width="12.36328125" bestFit="1" customWidth="1"/>
    <col min="9" max="9" width="16.08984375" bestFit="1" customWidth="1"/>
    <col min="10" max="10" width="10.08984375" style="9" bestFit="1" customWidth="1"/>
    <col min="11" max="11" width="10.089843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0.98763523956723343</v>
      </c>
      <c r="C2" s="2">
        <v>0.625</v>
      </c>
      <c r="D2" s="2">
        <v>0.83333333333333337</v>
      </c>
      <c r="E2" s="2">
        <v>0.7142857142857143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Boa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Boa</v>
      </c>
      <c r="K2"/>
    </row>
    <row r="3" spans="1:11" x14ac:dyDescent="0.35">
      <c r="A3" s="15">
        <v>1</v>
      </c>
      <c r="B3" s="2">
        <v>0.99381761978361671</v>
      </c>
      <c r="C3" s="2">
        <v>0.66666666666666663</v>
      </c>
      <c r="D3" s="2">
        <v>0.4</v>
      </c>
      <c r="E3" s="2">
        <v>0.5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Médio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Médio</v>
      </c>
      <c r="K3"/>
    </row>
    <row r="4" spans="1:11" x14ac:dyDescent="0.35">
      <c r="A4" s="39">
        <v>2</v>
      </c>
      <c r="B4" s="46">
        <v>0.99536321483771251</v>
      </c>
      <c r="C4" s="46">
        <v>1</v>
      </c>
      <c r="D4" s="46">
        <v>0.7</v>
      </c>
      <c r="E4" s="46">
        <v>0.82352941176470584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Boa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Boa</v>
      </c>
      <c r="K4"/>
    </row>
    <row r="5" spans="1:11" x14ac:dyDescent="0.35">
      <c r="A5" s="40">
        <v>3</v>
      </c>
      <c r="B5" s="2">
        <v>0.90726429675425035</v>
      </c>
      <c r="C5" s="2">
        <v>0.2857142857142857</v>
      </c>
      <c r="D5" s="2">
        <v>3.5087719298245612E-2</v>
      </c>
      <c r="E5" s="2">
        <v>6.25E-2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Muito Baixo</v>
      </c>
      <c r="K5"/>
    </row>
    <row r="6" spans="1:11" x14ac:dyDescent="0.35">
      <c r="A6" s="40">
        <v>4</v>
      </c>
      <c r="B6" s="2">
        <v>0.90571870170015456</v>
      </c>
      <c r="C6" s="2">
        <v>0.90879478827361559</v>
      </c>
      <c r="D6" s="2">
        <v>0.99111900532859676</v>
      </c>
      <c r="E6" s="2">
        <v>0.94817332200509774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Alta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Alta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Alta</v>
      </c>
      <c r="K6"/>
    </row>
    <row r="7" spans="1:11" x14ac:dyDescent="0.35">
      <c r="A7" s="7" t="s">
        <v>8</v>
      </c>
      <c r="B7" s="5">
        <f>MIN(B2:B6)</f>
        <v>0.90571870170015456</v>
      </c>
      <c r="C7" s="5">
        <f>MIN(C2:C6)</f>
        <v>0.2857142857142857</v>
      </c>
      <c r="D7" s="5">
        <f>MIN(D2:D6)</f>
        <v>3.5087719298245612E-2</v>
      </c>
      <c r="E7" s="5">
        <f>MIN(E2:E6)</f>
        <v>6.25E-2</v>
      </c>
      <c r="G7" s="9">
        <f>COUNTIF(G2:G6,$K$7)</f>
        <v>3</v>
      </c>
      <c r="H7" s="9">
        <f>COUNTIF(H2:H6,$K$7)</f>
        <v>1</v>
      </c>
      <c r="I7" s="9">
        <f>COUNTIF(I2:I6,$K$7)</f>
        <v>1</v>
      </c>
      <c r="J7" s="9">
        <f>COUNTIF(J2:J6,$K$7)</f>
        <v>0</v>
      </c>
      <c r="K7" s="33" t="s">
        <v>17</v>
      </c>
    </row>
    <row r="8" spans="1:11" x14ac:dyDescent="0.35">
      <c r="A8" s="8" t="s">
        <v>9</v>
      </c>
      <c r="B8" s="6">
        <f>MAX(B2:B6)</f>
        <v>0.99536321483771251</v>
      </c>
      <c r="C8" s="6">
        <f>MAX(C2:C6)</f>
        <v>1</v>
      </c>
      <c r="D8" s="6">
        <f>MAX(D2:D6)</f>
        <v>0.99111900532859676</v>
      </c>
      <c r="E8" s="6">
        <f>MAX(E2:E6)</f>
        <v>0.94817332200509774</v>
      </c>
      <c r="G8" s="9">
        <f>COUNTIF(G2:G6,$K$8)</f>
        <v>2</v>
      </c>
      <c r="H8" s="9">
        <f>COUNTIF(H2:H6,$K$8)</f>
        <v>1</v>
      </c>
      <c r="I8" s="9">
        <f>COUNTIF(I2:I6,$K$8)</f>
        <v>0</v>
      </c>
      <c r="J8" s="9">
        <f>COUNTIF(J2:J6,$K$8)</f>
        <v>1</v>
      </c>
      <c r="K8" s="33" t="s">
        <v>14</v>
      </c>
    </row>
    <row r="9" spans="1:11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0</v>
      </c>
      <c r="H9" s="9">
        <f>COUNTIF(H2:H6,$K$9)</f>
        <v>0</v>
      </c>
      <c r="I9" s="9">
        <f>COUNTIF(I2:I6,$K$9)</f>
        <v>2</v>
      </c>
      <c r="J9" s="9">
        <f>COUNTIF(J2:J6,$K$9)</f>
        <v>2</v>
      </c>
      <c r="K9" s="33" t="s">
        <v>19</v>
      </c>
    </row>
    <row r="10" spans="1:11" x14ac:dyDescent="0.35">
      <c r="A10" s="11">
        <v>1</v>
      </c>
      <c r="B10">
        <f>COUNTIF(B2:B6,"=1")</f>
        <v>0</v>
      </c>
      <c r="C10">
        <f>COUNTIF(C2:C6,"=1")</f>
        <v>1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2</v>
      </c>
      <c r="I10" s="9">
        <f>COUNTIF(I2:I6,$K$10)</f>
        <v>0</v>
      </c>
      <c r="J10" s="9">
        <f>COUNTIF(J2:J6,$K$10)</f>
        <v>1</v>
      </c>
      <c r="K10" s="33" t="s">
        <v>15</v>
      </c>
    </row>
    <row r="11" spans="1:11" x14ac:dyDescent="0.35">
      <c r="A11" s="12" t="s">
        <v>8</v>
      </c>
      <c r="B11" s="5">
        <f>INDEX($A$2:$A$6,MATCH(B7,B2:B6,0))</f>
        <v>4</v>
      </c>
      <c r="C11" s="5">
        <f>INDEX($A$2:$A$6,MATCH(C7,C2:C6,0))</f>
        <v>3</v>
      </c>
      <c r="D11" s="5">
        <f>INDEX($A$2:$A$6,MATCH(D7,D2:D6,0))</f>
        <v>3</v>
      </c>
      <c r="E11" s="5">
        <f>INDEX($A$2:$A$6,MATCH(E7,E2:E6,0))</f>
        <v>3</v>
      </c>
      <c r="G11" s="9">
        <f>COUNTIF(G2:G6,$K$11)</f>
        <v>0</v>
      </c>
      <c r="H11" s="9">
        <f>COUNTIF(H2:H6,$K$11)</f>
        <v>1</v>
      </c>
      <c r="I11" s="9">
        <f>COUNTIF(I2:I6,$K$11)</f>
        <v>1</v>
      </c>
      <c r="J11" s="9">
        <f>COUNTIF(J2:J6,$K$11)</f>
        <v>0</v>
      </c>
      <c r="K11" s="33" t="s">
        <v>18</v>
      </c>
    </row>
    <row r="12" spans="1:11" x14ac:dyDescent="0.35">
      <c r="A12" s="13" t="s">
        <v>9</v>
      </c>
      <c r="B12" s="6">
        <f>INDEX($A$2:$A$6,MATCH(B8,B2:B6,0))</f>
        <v>2</v>
      </c>
      <c r="C12" s="6">
        <f>INDEX($A$2:$A$6,MATCH(C8,C2:C6,0))</f>
        <v>2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0</v>
      </c>
      <c r="I12" s="9">
        <f>COUNTIF(I2:I6,$K$12)</f>
        <v>1</v>
      </c>
      <c r="J12" s="9">
        <f>COUNTIF(J2:J6,$K$12)</f>
        <v>1</v>
      </c>
      <c r="K12" s="33" t="s">
        <v>20</v>
      </c>
    </row>
    <row r="13" spans="1:1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7" sqref="O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0.99</v>
      </c>
    </row>
    <row r="4" spans="14:15" x14ac:dyDescent="0.35">
      <c r="N4" s="18">
        <v>2</v>
      </c>
      <c r="O4" s="18">
        <v>0.98</v>
      </c>
    </row>
    <row r="5" spans="14:15" x14ac:dyDescent="0.35">
      <c r="N5" s="18">
        <v>3</v>
      </c>
      <c r="O5" s="42">
        <v>0.57999999999999996</v>
      </c>
    </row>
    <row r="6" spans="14:15" x14ac:dyDescent="0.35">
      <c r="N6" s="18">
        <v>4</v>
      </c>
      <c r="O6" s="42">
        <v>0.72</v>
      </c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2025-03-28T17:29:42Z</dcterms:modified>
</cp:coreProperties>
</file>