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1\"/>
    </mc:Choice>
  </mc:AlternateContent>
  <xr:revisionPtr revIDLastSave="0" documentId="13_ncr:1_{91F86426-3A9E-4726-ADC6-3E81184A6CB9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F2" i="7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F6" i="7" s="1"/>
  <c r="H6" i="9"/>
  <c r="F5" i="7" s="1"/>
  <c r="H5" i="9"/>
  <c r="F4" i="7" s="1"/>
  <c r="H4" i="9"/>
  <c r="F3" i="7" s="1"/>
  <c r="H3" i="9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<sst xmlns="http://schemas.openxmlformats.org/spreadsheetml/2006/main" count="60" uniqueCount="46">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</sst>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6" xfId="0" applyFont="1" applyBorder="1"/>
    <xf numFmtId="0" fontId="1" fillId="0" borderId="1" xfId="0" applyFont="1" applyBorder="1"/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9027EF0-B029-D51B-10E1-E8802EBC3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0F50B2-A329-E967-C6BD-7E19D8C44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6B1998C-E8E9-90DA-3DC9-03B74816F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7E3F6-1440-7B5E-DC37-35B0C0D58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6F9AE34-CF6F-8CF6-45B8-903298F1B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0BF4AF0-352B-9FA1-53BF-D14DE73AA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B84FF4F-D211-83B5-88D4-ABBA01576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2'!H3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C23" sqref="C2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0.83795684576034546</v>
      </c>
      <c r="C2" s="2">
        <v>0.81149601936340332</v>
      </c>
      <c r="D2" s="2">
        <v>0.5559505820274353</v>
      </c>
      <c r="E2" s="2">
        <v>0.85581398010253906</v>
      </c>
    </row>
    <row r="3" spans="1:5" x14ac:dyDescent="0.35">
      <c r="A3" s="2">
        <v>2</v>
      </c>
      <c r="B3" s="2">
        <v>0.68540328741073608</v>
      </c>
      <c r="C3" s="2">
        <v>0.82233405113220215</v>
      </c>
      <c r="D3" s="2">
        <v>0.51412403583526611</v>
      </c>
      <c r="E3" s="2">
        <v>0.86356586217880249</v>
      </c>
    </row>
    <row r="4" spans="1:5" x14ac:dyDescent="0.35">
      <c r="A4" s="2">
        <v>3</v>
      </c>
      <c r="B4" s="2">
        <v>0.60580897331237793</v>
      </c>
      <c r="C4" s="2">
        <v>0.83413970470428467</v>
      </c>
      <c r="D4" s="2">
        <v>0.49650681018829351</v>
      </c>
      <c r="E4" s="2">
        <v>0.86666667461395264</v>
      </c>
    </row>
    <row r="5" spans="1:5" x14ac:dyDescent="0.35">
      <c r="A5" s="2">
        <v>4</v>
      </c>
      <c r="B5" s="2">
        <v>0.55849558115005493</v>
      </c>
      <c r="C5" s="2">
        <v>0.84130054712295532</v>
      </c>
      <c r="D5" s="2">
        <v>0.48760664463043207</v>
      </c>
      <c r="E5" s="2">
        <v>0.86821705102920532</v>
      </c>
    </row>
    <row r="6" spans="1:5" x14ac:dyDescent="0.35">
      <c r="A6" s="2">
        <v>5</v>
      </c>
      <c r="B6" s="2">
        <v>0.52637529373168945</v>
      </c>
      <c r="C6" s="2">
        <v>0.84846138954162598</v>
      </c>
      <c r="D6" s="2">
        <v>0.47994163632392878</v>
      </c>
      <c r="E6" s="2">
        <v>0.86666667461395264</v>
      </c>
    </row>
    <row r="7" spans="1:5" x14ac:dyDescent="0.35">
      <c r="A7" s="2">
        <v>6</v>
      </c>
      <c r="B7" s="2">
        <v>0.50121992826461792</v>
      </c>
      <c r="C7" s="2">
        <v>0.85291272401809692</v>
      </c>
      <c r="D7" s="2">
        <v>0.47518059611320501</v>
      </c>
      <c r="E7" s="2">
        <v>0.86821705102920532</v>
      </c>
    </row>
    <row r="8" spans="1:5" x14ac:dyDescent="0.35">
      <c r="A8" s="2">
        <v>7</v>
      </c>
      <c r="B8" s="2">
        <v>0.48011541366577148</v>
      </c>
      <c r="C8" s="2">
        <v>0.85794466733932495</v>
      </c>
      <c r="D8" s="2">
        <v>0.47274893522262568</v>
      </c>
      <c r="E8" s="2">
        <v>0.86511629819869995</v>
      </c>
    </row>
    <row r="9" spans="1:5" x14ac:dyDescent="0.35">
      <c r="A9" s="2">
        <v>8</v>
      </c>
      <c r="B9" s="2">
        <v>0.4616686999797821</v>
      </c>
      <c r="C9" s="2">
        <v>0.86220246553421021</v>
      </c>
      <c r="D9" s="2">
        <v>0.47166559100151062</v>
      </c>
      <c r="E9" s="2">
        <v>0.86666667461395264</v>
      </c>
    </row>
    <row r="10" spans="1:5" x14ac:dyDescent="0.35">
      <c r="A10" s="2">
        <v>9</v>
      </c>
      <c r="B10" s="2">
        <v>0.44512936472892761</v>
      </c>
      <c r="C10" s="2">
        <v>0.86684727668762207</v>
      </c>
      <c r="D10" s="2">
        <v>0.47145718336105352</v>
      </c>
      <c r="E10" s="2">
        <v>0.86821705102920532</v>
      </c>
    </row>
    <row r="11" spans="1:5" x14ac:dyDescent="0.35">
      <c r="A11" s="2">
        <v>10</v>
      </c>
      <c r="B11" s="2">
        <v>0.4301837682723999</v>
      </c>
      <c r="C11" s="2">
        <v>0.86994385719299316</v>
      </c>
      <c r="D11" s="2">
        <v>0.4718092679977417</v>
      </c>
      <c r="E11" s="2">
        <v>0.86976742744445801</v>
      </c>
    </row>
    <row r="12" spans="1:5" x14ac:dyDescent="0.35">
      <c r="A12" s="3" t="s">
        <v>21</v>
      </c>
      <c r="B12" s="47">
        <v>0.43307203054428101</v>
      </c>
      <c r="C12" s="47"/>
      <c r="D12" s="47"/>
      <c r="E12" s="47"/>
    </row>
    <row r="13" spans="1:5" x14ac:dyDescent="0.35">
      <c r="A13" s="3" t="s">
        <v>22</v>
      </c>
      <c r="B13" s="47">
        <v>0.884080350399017</v>
      </c>
      <c r="C13" s="47"/>
      <c r="D13" s="47"/>
      <c r="E13" s="47"/>
    </row>
    <row r="14" spans="1:5" x14ac:dyDescent="0.35">
      <c r="A14" s="4" t="s">
        <v>8</v>
      </c>
      <c r="B14" s="5">
        <f>MIN(B2:B11)</f>
        <v>0.4301837682723999</v>
      </c>
      <c r="C14" s="5">
        <f>MIN(C2:C11)</f>
        <v>0.81149601936340332</v>
      </c>
      <c r="D14" s="5">
        <f>MIN(D2:D11)</f>
        <v>0.47145718336105352</v>
      </c>
      <c r="E14" s="5">
        <f>MIN(E2:E11)</f>
        <v>0.85581398010253906</v>
      </c>
    </row>
    <row r="15" spans="1:5" x14ac:dyDescent="0.35">
      <c r="A15" s="4" t="s">
        <v>9</v>
      </c>
      <c r="B15" s="6">
        <f>MAX(B2:B11)</f>
        <v>0.83795684576034546</v>
      </c>
      <c r="C15" s="6">
        <f>MAX(C2:C11)</f>
        <v>0.86994385719299316</v>
      </c>
      <c r="D15" s="6">
        <f>MAX(D2:D11)</f>
        <v>0.5559505820274353</v>
      </c>
      <c r="E15" s="6">
        <f>MAX(E2:E11)</f>
        <v>0.86976742744445801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9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10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X21" sqref="X2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zoomScaleNormal="100" workbookViewId="0">
      <selection sqref="A1:H8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48" t="s">
        <v>35</v>
      </c>
      <c r="D1" s="48"/>
      <c r="E1" s="48"/>
      <c r="F1" s="48"/>
      <c r="G1" s="48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49" t="str">
        <f>"Verdadeiro"</f>
        <v>Verdadeiro</v>
      </c>
      <c r="B3" s="41">
        <v>0</v>
      </c>
      <c r="C3" s="38">
        <v>5</v>
      </c>
      <c r="D3" s="2">
        <v>0</v>
      </c>
      <c r="E3" s="2">
        <v>0</v>
      </c>
      <c r="F3" s="2">
        <v>1</v>
      </c>
      <c r="G3" s="2">
        <v>6</v>
      </c>
      <c r="H3">
        <f>SUM(C3:G3)</f>
        <v>12</v>
      </c>
      <c r="J3" s="46">
        <v>12</v>
      </c>
    </row>
    <row r="4" spans="1:10" ht="20" customHeight="1" x14ac:dyDescent="0.35">
      <c r="A4" s="49"/>
      <c r="B4" s="41">
        <v>1</v>
      </c>
      <c r="C4" s="2">
        <v>1</v>
      </c>
      <c r="D4" s="38">
        <v>1</v>
      </c>
      <c r="E4" s="2">
        <v>0</v>
      </c>
      <c r="F4" s="2">
        <v>2</v>
      </c>
      <c r="G4" s="2">
        <v>1</v>
      </c>
      <c r="H4">
        <f t="shared" ref="H4:H7" si="0">SUM(C4:G4)</f>
        <v>5</v>
      </c>
      <c r="J4" s="46">
        <v>5</v>
      </c>
    </row>
    <row r="5" spans="1:10" ht="20" customHeight="1" x14ac:dyDescent="0.35">
      <c r="A5" s="49"/>
      <c r="B5" s="41">
        <v>2</v>
      </c>
      <c r="C5" s="2">
        <v>0</v>
      </c>
      <c r="D5" s="2">
        <v>0</v>
      </c>
      <c r="E5" s="38">
        <v>3</v>
      </c>
      <c r="F5" s="2">
        <v>0</v>
      </c>
      <c r="G5" s="2">
        <v>7</v>
      </c>
      <c r="H5">
        <f t="shared" si="0"/>
        <v>10</v>
      </c>
      <c r="J5" s="46">
        <v>10</v>
      </c>
    </row>
    <row r="6" spans="1:10" ht="20" customHeight="1" x14ac:dyDescent="0.35">
      <c r="A6" s="49"/>
      <c r="B6" s="41">
        <v>3</v>
      </c>
      <c r="C6" s="2">
        <v>3</v>
      </c>
      <c r="D6" s="2">
        <v>1</v>
      </c>
      <c r="E6" s="2">
        <v>0</v>
      </c>
      <c r="F6" s="38">
        <v>4</v>
      </c>
      <c r="G6" s="2">
        <v>49</v>
      </c>
      <c r="H6">
        <f t="shared" si="0"/>
        <v>57</v>
      </c>
      <c r="J6" s="46">
        <v>57</v>
      </c>
    </row>
    <row r="7" spans="1:10" ht="20" customHeight="1" x14ac:dyDescent="0.35">
      <c r="A7" s="49"/>
      <c r="B7" s="41">
        <v>4</v>
      </c>
      <c r="C7" s="2">
        <v>1</v>
      </c>
      <c r="D7" s="2">
        <v>0</v>
      </c>
      <c r="E7" s="2">
        <v>0</v>
      </c>
      <c r="F7" s="2">
        <v>3</v>
      </c>
      <c r="G7" s="38">
        <v>559</v>
      </c>
      <c r="H7">
        <f t="shared" si="0"/>
        <v>563</v>
      </c>
      <c r="J7" s="46">
        <v>563</v>
      </c>
    </row>
    <row r="8" spans="1:10" x14ac:dyDescent="0.35">
      <c r="C8">
        <f>SUM(C3:C7)</f>
        <v>10</v>
      </c>
      <c r="D8">
        <f t="shared" ref="D8:G8" si="1">SUM(D3:D7)</f>
        <v>2</v>
      </c>
      <c r="E8">
        <f t="shared" si="1"/>
        <v>3</v>
      </c>
      <c r="F8">
        <f t="shared" si="1"/>
        <v>10</v>
      </c>
      <c r="G8">
        <f t="shared" si="1"/>
        <v>622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B31" sqref="B31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0" t="s">
        <v>27</v>
      </c>
      <c r="N1" s="50"/>
      <c r="O1" s="50"/>
      <c r="P1" s="50"/>
    </row>
    <row r="2" spans="1:16" ht="20" customHeight="1" x14ac:dyDescent="0.35">
      <c r="A2" s="49" t="s">
        <v>30</v>
      </c>
      <c r="B2" s="22">
        <v>5</v>
      </c>
      <c r="C2" s="22">
        <v>0</v>
      </c>
      <c r="D2" s="23">
        <f>B2/SUM(B2:B6)</f>
        <v>0.41666666666666669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572</v>
      </c>
      <c r="N2" s="21" t="s">
        <v>28</v>
      </c>
      <c r="O2" s="18">
        <v>647</v>
      </c>
      <c r="P2" s="28">
        <f>M2/O2</f>
        <v>0.884080370942813</v>
      </c>
    </row>
    <row r="3" spans="1:16" ht="20" customHeight="1" x14ac:dyDescent="0.35">
      <c r="A3" s="49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0.18181818181818182</v>
      </c>
    </row>
    <row r="4" spans="1:16" ht="20" customHeight="1" x14ac:dyDescent="0.35">
      <c r="A4" s="49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3</v>
      </c>
      <c r="N4" s="21" t="s">
        <v>41</v>
      </c>
      <c r="O4" s="45">
        <f t="shared" ref="O4:O5" si="4">M4/$M$6</f>
        <v>0.27272727272727271</v>
      </c>
    </row>
    <row r="5" spans="1:16" ht="20" customHeight="1" x14ac:dyDescent="0.35">
      <c r="A5" s="49"/>
      <c r="B5" s="18">
        <v>1</v>
      </c>
      <c r="C5" s="18">
        <v>3</v>
      </c>
      <c r="D5" s="21" t="str">
        <f t="shared" si="2"/>
        <v>0 (Nenhuma)</v>
      </c>
      <c r="E5" s="19" t="str">
        <f t="shared" si="3"/>
        <v>8%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6</v>
      </c>
      <c r="N5" s="18" t="s">
        <v>44</v>
      </c>
      <c r="O5" s="45">
        <f t="shared" si="4"/>
        <v>0.54545454545454541</v>
      </c>
    </row>
    <row r="6" spans="1:16" ht="20" customHeight="1" x14ac:dyDescent="0.35">
      <c r="A6" s="49"/>
      <c r="B6" s="18">
        <v>6</v>
      </c>
      <c r="C6" s="18">
        <v>4</v>
      </c>
      <c r="D6" s="21" t="str">
        <f t="shared" si="2"/>
        <v>0 (Nenhuma)</v>
      </c>
      <c r="E6" s="19" t="str">
        <f t="shared" si="3"/>
        <v>50%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11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49" t="s">
        <v>31</v>
      </c>
      <c r="B8" s="22">
        <v>1</v>
      </c>
      <c r="C8" s="22">
        <v>1</v>
      </c>
      <c r="D8" s="23">
        <f>B8/SUM(B8:B12)</f>
        <v>0.2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49"/>
      <c r="B9" s="18">
        <v>1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20%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49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49"/>
      <c r="B11" s="18">
        <v>2</v>
      </c>
      <c r="C11" s="18">
        <v>3</v>
      </c>
      <c r="D11" s="21" t="str">
        <f t="shared" si="7"/>
        <v>1 (Ano, )</v>
      </c>
      <c r="E11" s="19" t="str">
        <f t="shared" si="8"/>
        <v>40%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49"/>
      <c r="B12" s="18">
        <v>1</v>
      </c>
      <c r="C12" s="18">
        <v>4</v>
      </c>
      <c r="D12" s="21" t="str">
        <f t="shared" si="7"/>
        <v>0 (Nenhuma)</v>
      </c>
      <c r="E12" s="19" t="str">
        <f t="shared" si="8"/>
        <v>20%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49" t="s">
        <v>32</v>
      </c>
      <c r="B14" s="22">
        <v>3</v>
      </c>
      <c r="C14" s="22">
        <v>2</v>
      </c>
      <c r="D14" s="23">
        <f>B14/SUM(B14:B18)</f>
        <v>0.3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49"/>
      <c r="B15" s="18"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49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49"/>
      <c r="B17" s="18">
        <v>0</v>
      </c>
      <c r="C17" s="18">
        <v>3</v>
      </c>
      <c r="D17" s="21" t="str">
        <f t="shared" si="11"/>
        <v>0 (Nenhuma)</v>
      </c>
      <c r="E17" s="19" t="str">
        <f t="shared" si="12"/>
        <v>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49"/>
      <c r="B18" s="18">
        <v>7</v>
      </c>
      <c r="C18" s="18">
        <v>4</v>
      </c>
      <c r="D18" s="21" t="str">
        <f t="shared" si="11"/>
        <v>1 (Ano, )</v>
      </c>
      <c r="E18" s="19" t="str">
        <f t="shared" si="12"/>
        <v>70%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49" t="s">
        <v>39</v>
      </c>
      <c r="B20" s="22">
        <v>4</v>
      </c>
      <c r="C20" s="22">
        <v>3</v>
      </c>
      <c r="D20" s="23">
        <f>B20/SUM(B20:B24)</f>
        <v>7.0175438596491224E-2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49"/>
      <c r="B21" s="18">
        <v>3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5%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49"/>
      <c r="B22" s="18">
        <v>1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2%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49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49"/>
      <c r="B24" s="18">
        <v>49</v>
      </c>
      <c r="C24" s="18">
        <v>4</v>
      </c>
      <c r="D24" s="21" t="str">
        <f t="shared" si="15"/>
        <v>1 (Material, )</v>
      </c>
      <c r="E24" s="19" t="str">
        <f t="shared" si="16"/>
        <v>86%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49" t="s">
        <v>40</v>
      </c>
      <c r="B26" s="22">
        <v>559</v>
      </c>
      <c r="C26" s="22">
        <v>4</v>
      </c>
      <c r="D26" s="44">
        <f>B26/SUM(B26:B30)</f>
        <v>0.99289520426287747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49"/>
      <c r="B27" s="18">
        <v>1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0,2%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49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49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49"/>
      <c r="B30" s="18">
        <v>3</v>
      </c>
      <c r="C30" s="18">
        <v>3</v>
      </c>
      <c r="D30" s="21" t="str">
        <f t="shared" si="19"/>
        <v>1 (Material, )</v>
      </c>
      <c r="E30" s="19" t="str">
        <f t="shared" si="20"/>
        <v>0,5%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I5" sqref="I5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0.98145285935085003</v>
      </c>
      <c r="C2" s="2">
        <v>0.5</v>
      </c>
      <c r="D2" s="2">
        <v>0.41666666666666669</v>
      </c>
      <c r="E2" s="2">
        <v>0.45454545454545447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ht="30" customHeight="1" x14ac:dyDescent="0.35">
      <c r="A3" s="15">
        <v>1</v>
      </c>
      <c r="B3" s="2">
        <v>0.99227202472952092</v>
      </c>
      <c r="C3" s="2">
        <v>0.5</v>
      </c>
      <c r="D3" s="2">
        <v>0.2</v>
      </c>
      <c r="E3" s="2">
        <v>0.28571428571428581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Médio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39">
        <v>2</v>
      </c>
      <c r="B4" s="2">
        <v>0.98918083462132922</v>
      </c>
      <c r="C4" s="2">
        <v>1</v>
      </c>
      <c r="D4" s="2">
        <v>0.3</v>
      </c>
      <c r="E4" s="2">
        <v>0.46153846153846151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Baixo</v>
      </c>
      <c r="K4"/>
    </row>
    <row r="5" spans="1:11" ht="30" customHeight="1" x14ac:dyDescent="0.35">
      <c r="A5" s="40">
        <v>3</v>
      </c>
      <c r="B5" s="2">
        <v>0.90880989180834626</v>
      </c>
      <c r="C5" s="2">
        <v>0.4</v>
      </c>
      <c r="D5" s="2">
        <v>7.0175438596491224E-2</v>
      </c>
      <c r="E5" s="2">
        <v>0.11940298507462691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Muito Baixo</v>
      </c>
      <c r="K5"/>
    </row>
    <row r="6" spans="1:11" ht="30" customHeight="1" x14ac:dyDescent="0.35">
      <c r="A6" s="40">
        <v>4</v>
      </c>
      <c r="B6" s="2">
        <v>0.89644513137557957</v>
      </c>
      <c r="C6" s="2">
        <v>0.8987138263665595</v>
      </c>
      <c r="D6" s="2">
        <v>0.99289520426287747</v>
      </c>
      <c r="E6" s="2">
        <v>0.9434599156118143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Boa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Alta</v>
      </c>
      <c r="K6"/>
    </row>
    <row r="7" spans="1:11" ht="14.5" x14ac:dyDescent="0.35">
      <c r="A7" s="7" t="s">
        <v>8</v>
      </c>
      <c r="B7" s="5">
        <f>MIN(B2:B6)</f>
        <v>0.89644513137557957</v>
      </c>
      <c r="C7" s="5">
        <f>MIN(C2:C6)</f>
        <v>0.4</v>
      </c>
      <c r="D7" s="5">
        <f>MIN(D2:D6)</f>
        <v>7.0175438596491224E-2</v>
      </c>
      <c r="E7" s="5">
        <f>MIN(E2:E6)</f>
        <v>0.11940298507462691</v>
      </c>
      <c r="G7" s="9">
        <f>COUNTIF(G2:G6,$K$7)</f>
        <v>3</v>
      </c>
      <c r="H7" s="9">
        <f>COUNTIF(H2:H6,$K$7)</f>
        <v>1</v>
      </c>
      <c r="I7" s="9">
        <f>COUNTIF(I2:I6,$K$7)</f>
        <v>1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0.99227202472952092</v>
      </c>
      <c r="C8" s="6">
        <f>MAX(C2:C6)</f>
        <v>1</v>
      </c>
      <c r="D8" s="6">
        <f>MAX(D2:D6)</f>
        <v>0.99289520426287747</v>
      </c>
      <c r="E8" s="6">
        <f>MAX(E2:E6)</f>
        <v>0.9434599156118143</v>
      </c>
      <c r="G8" s="9">
        <f>COUNTIF(G2:G6,$K$8)</f>
        <v>1</v>
      </c>
      <c r="H8" s="9">
        <f>COUNTIF(H2:H6,$K$8)</f>
        <v>0</v>
      </c>
      <c r="I8" s="9">
        <f>COUNTIF(I2:I6,$K$8)</f>
        <v>0</v>
      </c>
      <c r="J8" s="9">
        <f>COUNTIF(J2:J6,$K$8)</f>
        <v>1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1</v>
      </c>
      <c r="H9" s="9">
        <f>COUNTIF(H2:H6,$K$9)</f>
        <v>1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1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2</v>
      </c>
      <c r="I10" s="9">
        <f>COUNTIF(I2:I6,$K$10)</f>
        <v>0</v>
      </c>
      <c r="J10" s="9">
        <f>COUNTIF(J2:J6,$K$10)</f>
        <v>0</v>
      </c>
      <c r="K10" s="33" t="s">
        <v>15</v>
      </c>
    </row>
    <row r="11" spans="1:11" ht="14.5" x14ac:dyDescent="0.35">
      <c r="A11" s="12" t="s">
        <v>8</v>
      </c>
      <c r="B11" s="5">
        <f>INDEX($A$2:$A$6,MATCH(B7,B2:B6,0))</f>
        <v>4</v>
      </c>
      <c r="C11" s="5">
        <f>INDEX($A$2:$A$6,MATCH(C7,C2:C6,0))</f>
        <v>3</v>
      </c>
      <c r="D11" s="5">
        <f>INDEX($A$2:$A$6,MATCH(D7,D2:D6,0))</f>
        <v>3</v>
      </c>
      <c r="E11" s="5">
        <f>INDEX($A$2:$A$6,MATCH(E7,E2:E6,0))</f>
        <v>3</v>
      </c>
      <c r="G11" s="9">
        <f>COUNTIF(G2:G6,$K$11)</f>
        <v>0</v>
      </c>
      <c r="H11" s="9">
        <f>COUNTIF(H2:H6,$K$11)</f>
        <v>1</v>
      </c>
      <c r="I11" s="9">
        <f>COUNTIF(I2:I6,$K$11)</f>
        <v>2</v>
      </c>
      <c r="J11" s="9">
        <f>COUNTIF(J2:J6,$K$11)</f>
        <v>3</v>
      </c>
      <c r="K11" s="33" t="s">
        <v>18</v>
      </c>
    </row>
    <row r="12" spans="1:11" ht="14.5" x14ac:dyDescent="0.35">
      <c r="A12" s="13" t="s">
        <v>9</v>
      </c>
      <c r="B12" s="6">
        <f>INDEX($A$2:$A$6,MATCH(B8,B2:B6,0))</f>
        <v>1</v>
      </c>
      <c r="C12" s="6">
        <f>INDEX($A$2:$A$6,MATCH(C8,C2:C6,0))</f>
        <v>2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0</v>
      </c>
      <c r="I12" s="9">
        <f>COUNTIF(I2:I6,$K$12)</f>
        <v>2</v>
      </c>
      <c r="J12" s="9">
        <f>COUNTIF(J2:J6,$K$12)</f>
        <v>1</v>
      </c>
      <c r="K12" s="33" t="s">
        <v>20</v>
      </c>
    </row>
    <row r="13" spans="1:11" ht="30" customHeight="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7" sqref="O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0.99</v>
      </c>
    </row>
    <row r="4" spans="14:15" x14ac:dyDescent="0.35">
      <c r="N4" s="18">
        <v>2</v>
      </c>
      <c r="O4" s="18">
        <v>0.95</v>
      </c>
    </row>
    <row r="5" spans="14:15" x14ac:dyDescent="0.35">
      <c r="N5" s="18">
        <v>3</v>
      </c>
      <c r="O5" s="42">
        <v>0.76</v>
      </c>
    </row>
    <row r="6" spans="14:15" x14ac:dyDescent="0.35">
      <c r="N6" s="18">
        <v>4</v>
      </c>
      <c r="O6" s="42">
        <v>0.84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2025-01-14T23:04:18Z</dcterms:modified>
</cp:coreProperties>
</file>