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\Documents\GitHub\SAFENET-Bea\Resultados\"/>
    </mc:Choice>
  </mc:AlternateContent>
  <xr:revisionPtr revIDLastSave="0" documentId="13_ncr:1_{B92B0213-8B18-4279-9CBB-E1435FF25E64}" xr6:coauthVersionLast="47" xr6:coauthVersionMax="47" xr10:uidLastSave="{00000000-0000-0000-0000-000000000000}"/>
  <bookViews>
    <workbookView xWindow="-110" yWindow="-110" windowWidth="19420" windowHeight="10300" activeTab="1" xr2:uid="{42296CBA-51D4-41C3-92BE-67861E1004E6}"/>
  </bookViews>
  <sheets>
    <sheet name="Material" sheetId="1" r:id="rId1"/>
    <sheet name="Material + Ano" sheetId="2" r:id="rId2"/>
    <sheet name="Material + Ano + Estrutur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M4" i="2"/>
  <c r="L4" i="2"/>
  <c r="K4" i="2"/>
  <c r="J4" i="2"/>
  <c r="I4" i="2"/>
  <c r="H4" i="2"/>
  <c r="F4" i="2"/>
  <c r="E4" i="2"/>
  <c r="G4" i="2"/>
</calcChain>
</file>

<file path=xl/sharedStrings.xml><?xml version="1.0" encoding="utf-8"?>
<sst xmlns="http://schemas.openxmlformats.org/spreadsheetml/2006/main" count="57" uniqueCount="20">
  <si>
    <t>Accuracy</t>
  </si>
  <si>
    <t>Loss</t>
  </si>
  <si>
    <t>Tentativa 1</t>
  </si>
  <si>
    <t>Tempo (min)</t>
  </si>
  <si>
    <t>Do Zero</t>
  </si>
  <si>
    <t>Com Modelo Tentativa 1 - Material</t>
  </si>
  <si>
    <t>Com Modelo Tentativa 1 - Material + Ano (aprendido com Tentativa 1 - Material)</t>
  </si>
  <si>
    <t>Com Modelo Tentativa 1 - Material + Ano (do zero)</t>
  </si>
  <si>
    <t>Teste</t>
  </si>
  <si>
    <t>Treino</t>
  </si>
  <si>
    <t>Validação</t>
  </si>
  <si>
    <t>Métricas</t>
  </si>
  <si>
    <t>Exatidão</t>
  </si>
  <si>
    <t>Maior accuracy nos dados</t>
  </si>
  <si>
    <t>Métricas superiores a 0,9</t>
  </si>
  <si>
    <t>Precisão</t>
  </si>
  <si>
    <t>Recuperação</t>
  </si>
  <si>
    <t>F1</t>
  </si>
  <si>
    <t>ResNet50</t>
  </si>
  <si>
    <t>Maior accuracy, menor loss nos dados treino e 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</si>
</sst>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atr\Documents\GitHub\SAFENET-Bea\Resultados\Material%20+%20Ano\ResNet\Tentativa%201\Tentativa%201%20com%20Modelo%20Tentativa%201%20-%20Material.xlsx" TargetMode="External"/><Relationship Id="rId1" Type="http://schemas.openxmlformats.org/officeDocument/2006/relationships/externalLinkPath" Target="Material%20+%20Ano/ResNet/Tentativa%201/Tentativa%201%20com%20Modelo%20Tentativa%201%20-%20Mate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"/>
      <sheetName val="Loss e Accuracy"/>
      <sheetName val="Matriz Confusão"/>
      <sheetName val="Matriz Confusão 2"/>
      <sheetName val="Comentários"/>
      <sheetName val="Métricas"/>
      <sheetName val="Accuracy"/>
      <sheetName val="Precision"/>
      <sheetName val="Recall"/>
      <sheetName val="F1"/>
      <sheetName val="ROC"/>
    </sheetNames>
    <sheetDataSet>
      <sheetData sheetId="0">
        <row r="2">
          <cell r="B2">
            <v>16.682170867919918</v>
          </cell>
          <cell r="C2">
            <v>0.78594928979873657</v>
          </cell>
          <cell r="D2">
            <v>10.659807205200201</v>
          </cell>
          <cell r="E2">
            <v>0.79379844665527344</v>
          </cell>
        </row>
        <row r="3">
          <cell r="B3">
            <v>9.3888750076293945</v>
          </cell>
          <cell r="C3">
            <v>0.853493332862854</v>
          </cell>
          <cell r="D3">
            <v>9.7732210159301758</v>
          </cell>
          <cell r="E3">
            <v>0.82790696620941162</v>
          </cell>
        </row>
        <row r="4">
          <cell r="B4">
            <v>15.0443000793457</v>
          </cell>
          <cell r="C4">
            <v>0.84304237365722656</v>
          </cell>
          <cell r="D4">
            <v>25.038455963134769</v>
          </cell>
          <cell r="E4">
            <v>0.85891473293304443</v>
          </cell>
        </row>
        <row r="5">
          <cell r="B5">
            <v>12.11360454559326</v>
          </cell>
          <cell r="C5">
            <v>0.86007356643676758</v>
          </cell>
          <cell r="D5">
            <v>25.36898231506348</v>
          </cell>
          <cell r="E5">
            <v>0.86356586217880249</v>
          </cell>
        </row>
        <row r="6">
          <cell r="B6">
            <v>5.205345630645752</v>
          </cell>
          <cell r="C6">
            <v>0.90981227159500122</v>
          </cell>
          <cell r="D6">
            <v>21.967300415039059</v>
          </cell>
          <cell r="E6">
            <v>0.86356586217880249</v>
          </cell>
        </row>
        <row r="7">
          <cell r="B7">
            <v>1.946480870246887</v>
          </cell>
          <cell r="C7">
            <v>0.94735825061798096</v>
          </cell>
          <cell r="D7">
            <v>25.33234977722168</v>
          </cell>
          <cell r="E7">
            <v>0.86976742744445801</v>
          </cell>
        </row>
        <row r="8">
          <cell r="B8">
            <v>1.486925482749939</v>
          </cell>
          <cell r="C8">
            <v>0.95664793252944946</v>
          </cell>
          <cell r="D8">
            <v>22.27250862121582</v>
          </cell>
          <cell r="E8">
            <v>0.86821705102920532</v>
          </cell>
        </row>
        <row r="9">
          <cell r="B9">
            <v>1.722031950950623</v>
          </cell>
          <cell r="C9">
            <v>0.95626085996627808</v>
          </cell>
          <cell r="D9">
            <v>15.3460693359375</v>
          </cell>
          <cell r="E9">
            <v>0.87131780385971069</v>
          </cell>
        </row>
        <row r="10">
          <cell r="B10">
            <v>1.859768271446228</v>
          </cell>
          <cell r="C10">
            <v>0.94948714971542358</v>
          </cell>
          <cell r="D10">
            <v>13.601340293884279</v>
          </cell>
          <cell r="E10">
            <v>0.78914725780487061</v>
          </cell>
        </row>
        <row r="11">
          <cell r="B11">
            <v>0.79718124866485596</v>
          </cell>
          <cell r="C11">
            <v>0.97619509696960449</v>
          </cell>
          <cell r="D11">
            <v>17.500345230102539</v>
          </cell>
          <cell r="E11">
            <v>0.70852714776992798</v>
          </cell>
        </row>
        <row r="12">
          <cell r="B12">
            <v>13.8674259185791</v>
          </cell>
        </row>
        <row r="13">
          <cell r="B13">
            <v>0.74343121051788297</v>
          </cell>
        </row>
      </sheetData>
      <sheetData sheetId="1"/>
      <sheetData sheetId="2"/>
      <sheetData sheetId="3"/>
      <sheetData sheetId="4"/>
      <sheetData sheetId="5">
        <row r="7">
          <cell r="G7">
            <v>3</v>
          </cell>
          <cell r="H7">
            <v>2</v>
          </cell>
          <cell r="I7">
            <v>0</v>
          </cell>
          <cell r="J7">
            <v>0</v>
          </cell>
        </row>
        <row r="8">
          <cell r="G8">
            <v>0</v>
          </cell>
          <cell r="H8">
            <v>1</v>
          </cell>
          <cell r="I8">
            <v>0</v>
          </cell>
          <cell r="J8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D5B6-6FD1-4CEE-888B-32B16A089BB5}">
  <dimension ref="A1:O3"/>
  <sheetViews>
    <sheetView workbookViewId="0">
      <selection activeCell="O1" sqref="O1:O2"/>
    </sheetView>
  </sheetViews>
  <sheetFormatPr defaultRowHeight="14.5" x14ac:dyDescent="0.35"/>
  <cols>
    <col min="2" max="2" width="9.90625" bestFit="1" customWidth="1"/>
    <col min="3" max="3" width="11.36328125" bestFit="1" customWidth="1"/>
    <col min="6" max="6" width="9.08984375" bestFit="1" customWidth="1"/>
    <col min="10" max="11" width="8" bestFit="1" customWidth="1"/>
    <col min="12" max="12" width="11.81640625" bestFit="1" customWidth="1"/>
  </cols>
  <sheetData>
    <row r="1" spans="1:15" x14ac:dyDescent="0.35">
      <c r="B1" s="2"/>
      <c r="C1" s="13" t="s">
        <v>3</v>
      </c>
      <c r="D1" s="10" t="s">
        <v>0</v>
      </c>
      <c r="E1" s="11"/>
      <c r="F1" s="12"/>
      <c r="G1" s="9" t="s">
        <v>1</v>
      </c>
      <c r="H1" s="9"/>
      <c r="I1" s="9"/>
      <c r="J1" s="17" t="s">
        <v>11</v>
      </c>
      <c r="K1" s="17"/>
      <c r="L1" s="17"/>
      <c r="M1" s="17"/>
      <c r="O1" t="s">
        <v>13</v>
      </c>
    </row>
    <row r="2" spans="1:15" x14ac:dyDescent="0.35">
      <c r="B2" s="2"/>
      <c r="C2" s="14"/>
      <c r="D2" s="4" t="s">
        <v>8</v>
      </c>
      <c r="E2" s="4" t="s">
        <v>9</v>
      </c>
      <c r="F2" s="4" t="s">
        <v>10</v>
      </c>
      <c r="G2" s="4" t="s">
        <v>8</v>
      </c>
      <c r="H2" s="4" t="s">
        <v>9</v>
      </c>
      <c r="I2" s="4" t="s">
        <v>10</v>
      </c>
      <c r="J2" s="16" t="s">
        <v>12</v>
      </c>
      <c r="K2" s="16" t="s">
        <v>15</v>
      </c>
      <c r="L2" s="16" t="s">
        <v>16</v>
      </c>
      <c r="M2" s="16" t="s">
        <v>17</v>
      </c>
      <c r="O2" t="s">
        <v>14</v>
      </c>
    </row>
    <row r="3" spans="1:15" x14ac:dyDescent="0.35">
      <c r="A3" t="s">
        <v>18</v>
      </c>
      <c r="B3" s="4" t="s">
        <v>2</v>
      </c>
      <c r="C3" s="3">
        <v>45.82</v>
      </c>
      <c r="D3" s="3">
        <v>0.96450000000000002</v>
      </c>
      <c r="E3" s="3">
        <v>0.99980000000000002</v>
      </c>
      <c r="F3" s="3">
        <v>0.9738</v>
      </c>
      <c r="G3" s="3">
        <v>2.5299999999999998</v>
      </c>
      <c r="H3" s="15">
        <v>5.9999999999999995E-4</v>
      </c>
      <c r="I3" s="15">
        <v>1.7</v>
      </c>
      <c r="J3" s="15">
        <v>3</v>
      </c>
      <c r="K3" s="15">
        <v>2</v>
      </c>
      <c r="L3" s="15">
        <v>1</v>
      </c>
      <c r="M3" s="15">
        <v>1</v>
      </c>
    </row>
  </sheetData>
  <mergeCells count="4">
    <mergeCell ref="D1:F1"/>
    <mergeCell ref="C1:C2"/>
    <mergeCell ref="G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D01A-1FD4-424E-90C2-02670CB55CFF}">
  <dimension ref="A1:P4"/>
  <sheetViews>
    <sheetView tabSelected="1" workbookViewId="0">
      <selection activeCell="N5" sqref="N5"/>
    </sheetView>
  </sheetViews>
  <sheetFormatPr defaultRowHeight="14.5" x14ac:dyDescent="0.35"/>
  <cols>
    <col min="2" max="2" width="9.6328125" bestFit="1" customWidth="1"/>
    <col min="3" max="3" width="28.453125" bestFit="1" customWidth="1"/>
    <col min="4" max="4" width="11.36328125" bestFit="1" customWidth="1"/>
    <col min="5" max="6" width="6.81640625" bestFit="1" customWidth="1"/>
    <col min="7" max="7" width="9.08984375" bestFit="1" customWidth="1"/>
    <col min="8" max="8" width="5.81640625" bestFit="1" customWidth="1"/>
    <col min="9" max="9" width="6.81640625" bestFit="1" customWidth="1"/>
    <col min="10" max="10" width="9.08984375" bestFit="1" customWidth="1"/>
    <col min="11" max="12" width="8" bestFit="1" customWidth="1"/>
    <col min="13" max="13" width="11.81640625" bestFit="1" customWidth="1"/>
    <col min="14" max="14" width="2.81640625" bestFit="1" customWidth="1"/>
  </cols>
  <sheetData>
    <row r="1" spans="1:16" x14ac:dyDescent="0.35">
      <c r="D1" s="13" t="s">
        <v>3</v>
      </c>
      <c r="E1" s="10" t="s">
        <v>0</v>
      </c>
      <c r="F1" s="11"/>
      <c r="G1" s="12"/>
      <c r="H1" s="9" t="s">
        <v>1</v>
      </c>
      <c r="I1" s="9"/>
      <c r="J1" s="9"/>
      <c r="K1" s="17" t="s">
        <v>11</v>
      </c>
      <c r="L1" s="17"/>
      <c r="M1" s="17"/>
      <c r="N1" s="17"/>
      <c r="P1" t="s">
        <v>19</v>
      </c>
    </row>
    <row r="2" spans="1:16" x14ac:dyDescent="0.35">
      <c r="D2" s="14"/>
      <c r="E2" s="4" t="s">
        <v>8</v>
      </c>
      <c r="F2" s="4" t="s">
        <v>9</v>
      </c>
      <c r="G2" s="4" t="s">
        <v>10</v>
      </c>
      <c r="H2" s="4" t="s">
        <v>8</v>
      </c>
      <c r="I2" s="4" t="s">
        <v>9</v>
      </c>
      <c r="J2" s="4" t="s">
        <v>10</v>
      </c>
      <c r="K2" s="16" t="s">
        <v>12</v>
      </c>
      <c r="L2" s="16" t="s">
        <v>15</v>
      </c>
      <c r="M2" s="16" t="s">
        <v>16</v>
      </c>
      <c r="N2" s="16" t="s">
        <v>17</v>
      </c>
      <c r="P2" t="s">
        <v>14</v>
      </c>
    </row>
    <row r="3" spans="1:16" x14ac:dyDescent="0.35">
      <c r="A3" t="s">
        <v>18</v>
      </c>
      <c r="B3" s="9" t="s">
        <v>2</v>
      </c>
      <c r="C3" s="18" t="s">
        <v>4</v>
      </c>
      <c r="D3" s="3">
        <v>45.3</v>
      </c>
      <c r="E3" s="3">
        <v>0.80369999999999997</v>
      </c>
      <c r="F3" s="3">
        <v>0.9698</v>
      </c>
      <c r="G3" s="3">
        <v>0.86980000000000002</v>
      </c>
      <c r="H3" s="3">
        <v>11.11</v>
      </c>
      <c r="I3" s="15">
        <v>0.96740000000000004</v>
      </c>
      <c r="J3" s="15">
        <v>10.38</v>
      </c>
      <c r="K3" s="15">
        <v>3</v>
      </c>
      <c r="L3" s="15">
        <v>2</v>
      </c>
      <c r="M3" s="15">
        <v>0</v>
      </c>
      <c r="N3" s="15">
        <v>0</v>
      </c>
    </row>
    <row r="4" spans="1:16" s="1" customFormat="1" x14ac:dyDescent="0.35">
      <c r="A4"/>
      <c r="B4" s="9"/>
      <c r="C4" s="18" t="s">
        <v>5</v>
      </c>
      <c r="D4" s="19">
        <v>45.7</v>
      </c>
      <c r="E4" s="20">
        <f>[1]Geral!$B$13</f>
        <v>0.74343121051788297</v>
      </c>
      <c r="F4" s="19">
        <f>MAX([1]Geral!$C$2:$C$11)</f>
        <v>0.97619509696960449</v>
      </c>
      <c r="G4" s="20">
        <f>MAX([1]Geral!$E$2:$E$11)</f>
        <v>0.87131780385971069</v>
      </c>
      <c r="H4" s="19">
        <f>[1]Geral!$B$12</f>
        <v>13.8674259185791</v>
      </c>
      <c r="I4" s="19">
        <f>MIN([1]Geral!$B$2:$B$11)</f>
        <v>0.79718124866485596</v>
      </c>
      <c r="J4" s="21">
        <f>MIN([1]Geral!$D$2:$D$11)</f>
        <v>9.7732210159301758</v>
      </c>
      <c r="K4" s="19">
        <f>[1]Métricas!$G$7+[1]Métricas!$G$8</f>
        <v>3</v>
      </c>
      <c r="L4" s="19">
        <f>[1]Métricas!$H$7+[1]Métricas!$H$8</f>
        <v>3</v>
      </c>
      <c r="M4" s="19">
        <f>[1]Métricas!$I$7+[1]Métricas!$I$8</f>
        <v>0</v>
      </c>
      <c r="N4" s="19">
        <f>[1]Métricas!$J$7+[1]Métricas!$J$8</f>
        <v>0</v>
      </c>
    </row>
  </sheetData>
  <mergeCells count="5">
    <mergeCell ref="B3:B4"/>
    <mergeCell ref="D1:D2"/>
    <mergeCell ref="E1:G1"/>
    <mergeCell ref="H1:J1"/>
    <mergeCell ref="K1:N1"/>
  </mergeCells>
  <pageMargins left="0.7" right="0.7" top="0.75" bottom="0.75" header="0.3" footer="0.3"/>
  <ignoredErrors>
    <ignoredError sqref="L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5A55-3C06-4E61-8437-99FEA8335048}">
  <dimension ref="A1:N5"/>
  <sheetViews>
    <sheetView workbookViewId="0">
      <selection activeCell="A3" sqref="A3"/>
    </sheetView>
  </sheetViews>
  <sheetFormatPr defaultRowHeight="14.5" x14ac:dyDescent="0.35"/>
  <cols>
    <col min="1" max="1" width="8.7265625" style="2"/>
    <col min="2" max="2" width="3.36328125" style="2" bestFit="1" customWidth="1"/>
    <col min="3" max="3" width="22.453125" style="2" bestFit="1" customWidth="1"/>
    <col min="4" max="4" width="11.36328125" style="2" bestFit="1" customWidth="1"/>
    <col min="5" max="11" width="8.7265625" style="2"/>
    <col min="12" max="12" width="8" style="2" bestFit="1" customWidth="1"/>
    <col min="13" max="13" width="11.81640625" style="2" bestFit="1" customWidth="1"/>
    <col min="14" max="16384" width="8.7265625" style="2"/>
  </cols>
  <sheetData>
    <row r="1" spans="1:14" x14ac:dyDescent="0.35">
      <c r="D1" s="13" t="s">
        <v>3</v>
      </c>
      <c r="E1" s="10" t="s">
        <v>0</v>
      </c>
      <c r="F1" s="11"/>
      <c r="G1" s="12"/>
      <c r="H1" s="9" t="s">
        <v>1</v>
      </c>
      <c r="I1" s="9"/>
      <c r="J1" s="9"/>
      <c r="K1" s="17" t="s">
        <v>11</v>
      </c>
      <c r="L1" s="17"/>
      <c r="M1" s="17"/>
      <c r="N1" s="17"/>
    </row>
    <row r="2" spans="1:14" x14ac:dyDescent="0.35">
      <c r="D2" s="14"/>
      <c r="E2" s="4" t="s">
        <v>8</v>
      </c>
      <c r="F2" s="4" t="s">
        <v>9</v>
      </c>
      <c r="G2" s="4" t="s">
        <v>10</v>
      </c>
      <c r="H2" s="4" t="s">
        <v>8</v>
      </c>
      <c r="I2" s="4" t="s">
        <v>9</v>
      </c>
      <c r="J2" s="4" t="s">
        <v>10</v>
      </c>
      <c r="K2" s="16" t="s">
        <v>12</v>
      </c>
      <c r="L2" s="16" t="s">
        <v>15</v>
      </c>
      <c r="M2" s="16" t="s">
        <v>16</v>
      </c>
      <c r="N2" s="16" t="s">
        <v>17</v>
      </c>
    </row>
    <row r="3" spans="1:14" x14ac:dyDescent="0.35">
      <c r="A3" t="s">
        <v>18</v>
      </c>
      <c r="B3" s="8" t="s">
        <v>2</v>
      </c>
      <c r="C3" s="5" t="s">
        <v>4</v>
      </c>
      <c r="D3" s="3"/>
      <c r="E3" s="3"/>
      <c r="F3" s="3"/>
      <c r="G3" s="3"/>
      <c r="H3" s="3"/>
      <c r="I3" s="15"/>
      <c r="J3" s="15"/>
      <c r="K3" s="15"/>
      <c r="L3" s="15"/>
      <c r="M3" s="15"/>
      <c r="N3" s="15"/>
    </row>
    <row r="4" spans="1:14" ht="29" x14ac:dyDescent="0.35">
      <c r="B4" s="8"/>
      <c r="C4" s="7" t="s">
        <v>7</v>
      </c>
    </row>
    <row r="5" spans="1:14" ht="43.5" x14ac:dyDescent="0.35">
      <c r="B5" s="8"/>
      <c r="C5" s="6" t="s">
        <v>6</v>
      </c>
    </row>
  </sheetData>
  <mergeCells count="5">
    <mergeCell ref="B3:B5"/>
    <mergeCell ref="D1:D2"/>
    <mergeCell ref="E1:G1"/>
    <mergeCell ref="H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Material</vt:lpstr>
      <vt:lpstr>Material + Ano</vt:lpstr>
      <vt:lpstr>Material + Ano + 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Neves (1201800)</dc:creator>
  <cp:lastModifiedBy>Beatriz Neves (1201800)</cp:lastModifiedBy>
  <dcterms:created xsi:type="dcterms:W3CDTF">2024-11-21T11:21:06Z</dcterms:created>
  <dcterms:modified xsi:type="dcterms:W3CDTF">2024-11-22T16:13:52Z</dcterms:modified>
</cp:coreProperties>
</file>